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Verkefni 1 (85%)" sheetId="1" state="visible" r:id="rId3"/>
    <sheet name="Vinnublað verkefni 1" sheetId="2" state="visible" r:id="rId4"/>
    <sheet name="Verkefni 2 (15%)" sheetId="3" state="visible" r:id="rId5"/>
  </sheets>
  <externalReferences>
    <externalReference r:id="rId6"/>
  </externalReferences>
  <definedNames>
    <definedName function="false" hidden="false" name="a.adgj" vbProcedure="false">'[1]1400'!#ref!</definedName>
    <definedName function="false" hidden="false" name="a.afskriftir" vbProcedure="false">'[1]1400'!#ref!</definedName>
    <definedName function="false" hidden="false" name="a.afskr_kr" vbProcedure="false">'[1]1400'!#ref!</definedName>
    <definedName function="false" hidden="false" name="a.birgbr" vbProcedure="false">'[1]1400'!#ref!</definedName>
    <definedName function="false" hidden="false" name="a.fjarm" vbProcedure="false">'[1]1400'!#ref!</definedName>
    <definedName function="false" hidden="false" name="a.laun" vbProcedure="false">'[1]1400'!#ref!</definedName>
    <definedName function="false" hidden="false" name="a.ngr" vbProcedure="false">'[1]1400'!#ref!</definedName>
    <definedName function="false" hidden="false" name="a.rekkostn" vbProcedure="false">'[1]1400'!#ref!</definedName>
    <definedName function="false" hidden="false" name="a.sala" vbProcedure="false">SUM('[1]1400'!#ref!)</definedName>
    <definedName function="false" hidden="false" name="a.umblaun" vbProcedure="false">'[1]1400'!#ref!</definedName>
    <definedName function="false" hidden="false" name="a.vörur" vbProcedure="false">'[1]1400'!#ref!</definedName>
    <definedName function="false" hidden="false" name="af.birg" vbProcedure="false">'[1]1400'!#ref!</definedName>
    <definedName function="false" hidden="false" name="afb" vbProcedure="false">#REF!</definedName>
    <definedName function="false" hidden="false" name="afurdalan" vbProcedure="false">'[1]1400'!#ref!</definedName>
    <definedName function="false" hidden="false" name="bankalan" vbProcedure="false">'[1]1400'!#ref!</definedName>
    <definedName function="false" hidden="false" name="banki" vbProcedure="false">'[1]1400'!#ref!</definedName>
    <definedName function="false" hidden="false" name="bid" vbProcedure="false">(#REF!-#REF!-#REF!-#REF!-1)</definedName>
    <definedName function="false" hidden="false" name="bifreidar" vbProcedure="false">'[1]1400'!#ref!</definedName>
    <definedName function="false" hidden="false" name="bilafyrning1" vbProcedure="false">#REF!</definedName>
    <definedName function="false" hidden="false" name="bilafyrning2" vbProcedure="false">#REF!</definedName>
    <definedName function="false" hidden="false" name="bokbill" vbProcedure="false">#REF!</definedName>
    <definedName function="false" hidden="false" name="bokfasteign" vbProcedure="false">#REF!</definedName>
    <definedName function="false" hidden="false" name="bokvelar" vbProcedure="false">#REF!</definedName>
    <definedName function="false" hidden="false" name="Br.Bankaábyrgd" vbProcedure="false">#REF!</definedName>
    <definedName function="false" hidden="false" name="Br.Fasteignaved" vbProcedure="false">#REF!</definedName>
    <definedName function="false" hidden="false" name="Br.HlutabrSkrád" vbProcedure="false">#REF!</definedName>
    <definedName function="false" hidden="false" name="Br.HlutdeildSkrád" vbProcedure="false">#REF!</definedName>
    <definedName function="false" hidden="false" name="Br.Ríkisskuldabréf" vbProcedure="false">#REF!</definedName>
    <definedName function="false" hidden="false" name="Br.Sjálfskuldar" vbProcedure="false">#REF!</definedName>
    <definedName function="false" hidden="false" name="Br.TraustFyrirtæki" vbProcedure="false">#REF!</definedName>
    <definedName function="false" hidden="false" name="Br.ÖnnurHlutabréf" vbProcedure="false">#REF!</definedName>
    <definedName function="false" hidden="false" name="Br.ÖnnurHlutdeild" vbProcedure="false">#REF!</definedName>
    <definedName function="false" hidden="false" name="Br.ÖnnurMál" vbProcedure="false">#REF!</definedName>
    <definedName function="false" hidden="false" name="BrefSamtals" vbProcedure="false">#REF!</definedName>
    <definedName function="false" hidden="false" name="d.afskriftir" vbProcedure="false">'[1]1400'!#ref!+'[1]1400'!#ref!</definedName>
    <definedName function="false" hidden="false" name="d.eignarskattur" vbProcedure="false">'[1]1400'!#ref!+'[1]1400'!#ref!</definedName>
    <definedName function="false" hidden="false" name="d.fjarm" vbProcedure="false">'[1]1400'!#ref!+'[1]1400'!#ref!</definedName>
    <definedName function="false" hidden="false" name="d.nidurf" vbProcedure="false">'[1]1400'!#ref!+'[1]1400'!#ref!</definedName>
    <definedName function="false" hidden="false" name="d.nifhl" vbProcedure="false">'[1]1400'!#ref!+'[1]1400'!#ref!</definedName>
    <definedName function="false" hidden="false" name="d.rekkostn" vbProcedure="false">+SUM('[1]1400'!#ref!)+SUM('[1]1400'!#ref!)</definedName>
    <definedName function="false" hidden="false" name="d.umblaun" vbProcedure="false">'[1]1400'!#ref!+'[1]1400'!#ref!</definedName>
    <definedName function="false" hidden="false" name="d.verdbr" vbProcedure="false">'[1]1400'!#ref!+'[1]1400'!#ref!</definedName>
    <definedName function="false" hidden="false" name="d.vt" vbProcedure="false">'[1]1400'!#ref!+'[1]1400'!#ref!</definedName>
    <definedName function="false" hidden="false" name="dagur" vbProcedure="false">DAY(#REF!)</definedName>
    <definedName function="false" hidden="false" name="dd" vbProcedure="false">#REF!,#REF!,#REF!</definedName>
    <definedName function="false" hidden="false" name="deildir" vbProcedure="false">'[1]1410'!#ref!</definedName>
    <definedName function="false" hidden="false" name="e.nab" vbProcedure="false">'[1]1400'!#ref!</definedName>
    <definedName function="false" hidden="false" name="ef.annad" vbProcedure="false">'[1]1400'!#ref!</definedName>
    <definedName function="false" hidden="false" name="ef.stofnsj" vbProcedure="false">'[1]1400'!#ref!</definedName>
    <definedName function="false" hidden="false" name="endurmat" vbProcedure="false">'[1]1400'!#ref!</definedName>
    <definedName function="false" hidden="false" name="est" vbProcedure="false">#REF!</definedName>
    <definedName function="false" hidden="false" name="est_l" vbProcedure="false">#REF!</definedName>
    <definedName function="false" hidden="false" name="f.adgj" vbProcedure="false">'[1]1400'!#ref!</definedName>
    <definedName function="false" hidden="false" name="f.afskriftir" vbProcedure="false">'[1]1400'!#ref!</definedName>
    <definedName function="false" hidden="false" name="f.afskr_kr" vbProcedure="false">'[1]1400'!#ref!</definedName>
    <definedName function="false" hidden="false" name="f.birgbr" vbProcedure="false">'[1]1400'!#ref!</definedName>
    <definedName function="false" hidden="false" name="f.fjarm" vbProcedure="false">'[1]1400'!#ref!</definedName>
    <definedName function="false" hidden="false" name="f.laun" vbProcedure="false">'[1]1400'!#ref!</definedName>
    <definedName function="false" hidden="false" name="f.ngr" vbProcedure="false">'[1]1400'!#ref!</definedName>
    <definedName function="false" hidden="false" name="f.rekkostn" vbProcedure="false">'[1]1400'!#ref!</definedName>
    <definedName function="false" hidden="false" name="f.sala" vbProcedure="false">SUM('[1]1400'!#ref!)</definedName>
    <definedName function="false" hidden="false" name="f.umblaun" vbProcedure="false">'[1]1400'!#ref!</definedName>
    <definedName function="false" hidden="false" name="f.vorur" vbProcedure="false">'[1]1400'!#ref!</definedName>
    <definedName function="false" hidden="false" name="f.vörur" vbProcedure="false">'[1]1400'!#ref!</definedName>
    <definedName function="false" hidden="false" name="f.vörusala" vbProcedure="false">'[1]1400'!#ref!</definedName>
    <definedName function="false" hidden="false" name="fasteignir" vbProcedure="false">'[1]1400'!#ref!</definedName>
    <definedName function="false" hidden="false" name="ffgr" vbProcedure="false">'[1]1400'!#ref!</definedName>
    <definedName function="false" hidden="false" name="g.lan" vbProcedure="false">'[1]1400'!#ref!</definedName>
    <definedName function="false" hidden="false" name="gr" vbProcedure="false">#REF!</definedName>
    <definedName function="false" hidden="false" name="greitt" vbProcedure="false">#REF!</definedName>
    <definedName function="false" hidden="false" name="gutt" vbProcedure="false">SUM(#REF!)</definedName>
    <definedName function="false" hidden="false" name="hlaupareikn" vbProcedure="false">'[1]1400'!#ref!</definedName>
    <definedName function="false" hidden="false" name="hlutbr" vbProcedure="false">'[1]1400'!#ref!</definedName>
    <definedName function="false" hidden="false" name="husafyrning1" vbProcedure="false">#REF!</definedName>
    <definedName function="false" hidden="false" name="husafyrning2" vbProcedure="false">#REF!</definedName>
    <definedName function="false" hidden="false" name="innfl.afskriftir" vbProcedure="false">'[1]1400'!#ref!</definedName>
    <definedName function="false" hidden="false" name="innfl.afskr_kr" vbProcedure="false">'[1]1400'!#ref!</definedName>
    <definedName function="false" hidden="false" name="innfl.fjarm" vbProcedure="false">'[1]1400'!#ref!</definedName>
    <definedName function="false" hidden="false" name="innfl.laun" vbProcedure="false">'[1]1400'!#ref!</definedName>
    <definedName function="false" hidden="false" name="innfl.rekkostn" vbProcedure="false">'[1]1400'!#ref!</definedName>
    <definedName function="false" hidden="false" name="innfl.sala" vbProcedure="false">SUM('[1]1400'!#ref!)</definedName>
    <definedName function="false" hidden="false" name="innfl.umblaun" vbProcedure="false">'[1]1400'!#ref!</definedName>
    <definedName function="false" hidden="false" name="innfl.vörur" vbProcedure="false">'[1]1400'!#ref!</definedName>
    <definedName function="false" hidden="false" name="innlansdeild" vbProcedure="false">'[1]1400'!#ref!</definedName>
    <definedName function="false" hidden="false" name="k.af.birg" vbProcedure="false">'[1]1400'!#ref!</definedName>
    <definedName function="false" hidden="false" name="k.afurdalan" vbProcedure="false">'[1]1400'!#ref!</definedName>
    <definedName function="false" hidden="false" name="k.banki" vbProcedure="false">#REF!</definedName>
    <definedName function="false" hidden="false" name="k.bifreidar" vbProcedure="false">'[1]1400'!#ref!</definedName>
    <definedName function="false" hidden="false" name="k.ef.annad" vbProcedure="false">'[1]1400'!#ref!</definedName>
    <definedName function="false" hidden="false" name="k.ef.stofnsj" vbProcedure="false">'[1]1400'!#ref!</definedName>
    <definedName function="false" hidden="false" name="k.endurmat" vbProcedure="false">'[1]1400'!#ref!</definedName>
    <definedName function="false" hidden="false" name="k.fasteignir" vbProcedure="false">'[1]1400'!#ref!</definedName>
    <definedName function="false" hidden="false" name="k.ffgr" vbProcedure="false">'[1]1400'!#ref!</definedName>
    <definedName function="false" hidden="false" name="k.g.lan" vbProcedure="false">'[1]1400'!#ref!</definedName>
    <definedName function="false" hidden="false" name="k.hlaupareikn" vbProcedure="false">'[1]1400'!#ref!</definedName>
    <definedName function="false" hidden="false" name="k.hlutbr" vbProcedure="false">'[1]1400'!#ref!</definedName>
    <definedName function="false" hidden="false" name="k.innlansdeild" vbProcedure="false">'[1]1400'!#ref!</definedName>
    <definedName function="false" hidden="false" name="k.kaupleiga" vbProcedure="false">'[1]1400'!#ref!</definedName>
    <definedName function="false" hidden="false" name="k.kort" vbProcedure="false">#REF!</definedName>
    <definedName function="false" hidden="false" name="k.krofur" vbProcedure="false">'[1]1400'!#ref!</definedName>
    <definedName function="false" hidden="false" name="k.l.skbr" vbProcedure="false">'[1]1400'!#ref!</definedName>
    <definedName function="false" hidden="false" name="k.langtkostn" vbProcedure="false">'[1]1400'!#ref!</definedName>
    <definedName function="false" hidden="false" name="k.lögfr" vbProcedure="false">'[1]1400'!#ref!</definedName>
    <definedName function="false" hidden="false" name="k.ov.lan" vbProcedure="false">'[1]1400'!#ref!</definedName>
    <definedName function="false" hidden="false" name="k.sameignarfel" vbProcedure="false">'[1]1400'!#ref!</definedName>
    <definedName function="false" hidden="false" name="k.skammtsk" vbProcedure="false">'[1]1400'!#ref!</definedName>
    <definedName function="false" hidden="false" name="k.skattar" vbProcedure="false">'[1]1400'!#ref!</definedName>
    <definedName function="false" hidden="false" name="k.stofnsjodir" vbProcedure="false">'[1]1400'!#ref!</definedName>
    <definedName function="false" hidden="false" name="k.v.lan" vbProcedure="false">'[1]1400'!#ref!</definedName>
    <definedName function="false" hidden="false" name="k.velar" vbProcedure="false">'[1]1400'!#ref!</definedName>
    <definedName function="false" hidden="false" name="k.vidsksk" vbProcedure="false">'[1]1400'!#ref!</definedName>
    <definedName function="false" hidden="false" name="k.vidskvixlar" vbProcedure="false">'[1]1400'!#ref!</definedName>
    <definedName function="false" hidden="false" name="k.vixilskuld" vbProcedure="false">'[1]1400'!#ref!</definedName>
    <definedName function="false" hidden="false" name="k.vixlar" vbProcedure="false">'[1]1400'!#ref!</definedName>
    <definedName function="false" hidden="false" name="k.vkröfur" vbProcedure="false">'[1]1400'!#ref!</definedName>
    <definedName function="false" hidden="false" name="k.vörubirg" vbProcedure="false">'[1]1400'!#ref!</definedName>
    <definedName function="false" hidden="false" name="kaupleiga" vbProcedure="false">'[1]1400'!#ref!</definedName>
    <definedName function="false" hidden="false" name="kort" vbProcedure="false">'[1]1400'!#ref!</definedName>
    <definedName function="false" hidden="false" name="l.skbr" vbProcedure="false">'[1]1400'!#ref!</definedName>
    <definedName function="false" hidden="false" name="langtkostn" vbProcedure="false">'[1]1400'!#ref!</definedName>
    <definedName function="false" hidden="false" name="lv.afskriftir" vbProcedure="false">'[1]1400'!#ref!</definedName>
    <definedName function="false" hidden="false" name="lv.afskr_kr" vbProcedure="false">'[1]1400'!#ref!</definedName>
    <definedName function="false" hidden="false" name="lv.fjarm" vbProcedure="false">'[1]1400'!#ref!</definedName>
    <definedName function="false" hidden="false" name="lv.laun" vbProcedure="false">'[1]1400'!#ref!</definedName>
    <definedName function="false" hidden="false" name="lv.rekkostn" vbProcedure="false">'[1]1400'!#ref!</definedName>
    <definedName function="false" hidden="false" name="lv.sala" vbProcedure="false">SUM('[1]1400'!#ref!)</definedName>
    <definedName function="false" hidden="false" name="lv.umblaun" vbProcedure="false">'[1]1400'!#ref!</definedName>
    <definedName function="false" hidden="false" name="lv.vörur" vbProcedure="false">'[1]1400'!#ref!</definedName>
    <definedName function="false" hidden="false" name="lögfr" vbProcedure="false">'[1]1400'!#ref!</definedName>
    <definedName function="false" hidden="false" name="m.adgj" vbProcedure="false">'[1]1400'!#ref!</definedName>
    <definedName function="false" hidden="false" name="m.afskriftir" vbProcedure="false">'[1]1400'!#ref!</definedName>
    <definedName function="false" hidden="false" name="m.afskr_kr" vbProcedure="false">'[1]1400'!#ref!</definedName>
    <definedName function="false" hidden="false" name="m.birgbr" vbProcedure="false">'[1]1400'!#ref!</definedName>
    <definedName function="false" hidden="false" name="m.esk" vbProcedure="false">'[1]1400'!#ref!</definedName>
    <definedName function="false" hidden="false" name="m.fjarm" vbProcedure="false">'[1]1400'!#ref!</definedName>
    <definedName function="false" hidden="false" name="m.laun" vbProcedure="false">'[1]1400'!#ref!</definedName>
    <definedName function="false" hidden="false" name="m.ngr" vbProcedure="false">'[1]1400'!#ref!</definedName>
    <definedName function="false" hidden="false" name="m.nidurf" vbProcedure="false">'[1]1400'!#ref!</definedName>
    <definedName function="false" hidden="false" name="m.rekkostn" vbProcedure="false">'[1]1400'!#ref!</definedName>
    <definedName function="false" hidden="false" name="m.sala" vbProcedure="false">SUM('[1]1400'!#ref!)</definedName>
    <definedName function="false" hidden="false" name="m.soluhagn" vbProcedure="false">'[1]1400'!#ref!</definedName>
    <definedName function="false" hidden="false" name="m.umblaun" vbProcedure="false">'[1]1400'!#ref!</definedName>
    <definedName function="false" hidden="false" name="m.verdbr" vbProcedure="false">'[1]1400'!#ref!</definedName>
    <definedName function="false" hidden="false" name="m.vgj" vbProcedure="false">'[1]1400'!#ref!</definedName>
    <definedName function="false" hidden="false" name="m.vt" vbProcedure="false">'[1]1400'!#ref!</definedName>
    <definedName function="false" hidden="false" name="m.vörur" vbProcedure="false">'[1]1400'!#ref!</definedName>
    <definedName function="false" hidden="false" name="man" vbProcedure="false">MONTH(#REF!)</definedName>
    <definedName function="false" hidden="false" name="millif.afskriftir" vbProcedure="false">'[1]1400'!#ref!</definedName>
    <definedName function="false" hidden="false" name="millif.eignarhl" vbProcedure="false">'[1]1400'!#ref!</definedName>
    <definedName function="false" hidden="false" name="millif.fjarm" vbProcedure="false">'[1]1400'!#ref!</definedName>
    <definedName function="false" hidden="false" name="millif.rekkostn" vbProcedure="false">+SUM('[1]1400'!#ref!)</definedName>
    <definedName function="false" hidden="false" name="millif.umblaun" vbProcedure="false">'[1]1400'!#ref!</definedName>
    <definedName function="false" hidden="false" name="millif.verdbr" vbProcedure="false">'[1]1400'!#ref!</definedName>
    <definedName function="false" hidden="false" name="millif.vt" vbProcedure="false">'[1]1400'!#ref!</definedName>
    <definedName function="false" hidden="false" name="Nf.AdrarTryggingar" vbProcedure="false">#REF!</definedName>
    <definedName function="false" hidden="false" name="Nf.Bánkaábyrgd" vbProcedure="false">#REF!</definedName>
    <definedName function="false" hidden="false" name="Nf.Fasteignaved" vbProcedure="false">#REF!</definedName>
    <definedName function="false" hidden="false" name="Nf.Hlutabréf" vbProcedure="false">#REF!</definedName>
    <definedName function="false" hidden="false" name="Nf.Ríkisbréf" vbProcedure="false">#REF!</definedName>
    <definedName function="false" hidden="false" name="Nf.Samtals" vbProcedure="false">#REF!</definedName>
    <definedName function="false" hidden="false" name="Nf.Sjálfskuldaraábyrgd" vbProcedure="false">#REF!</definedName>
    <definedName function="false" hidden="false" name="Nf.SkvSedlabanka" vbProcedure="false">#REF!</definedName>
    <definedName function="false" hidden="false" name="Nf.TraustFyrirtæki" vbProcedure="false">#REF!</definedName>
    <definedName function="false" hidden="false" name="Nf.ÖnnurMál" vbProcedure="false">#REF!</definedName>
    <definedName function="false" hidden="false" name="ov.lan" vbProcedure="false">'[1]1400'!#ref!</definedName>
    <definedName function="false" hidden="false" name="ovlan" vbProcedure="false">'[1]1400'!#ref!</definedName>
    <definedName function="false" hidden="false" name="Print_Area1" vbProcedure="false">#REF!,#REF!</definedName>
    <definedName function="false" hidden="false" name="reikn" vbProcedure="false">'[1]1410'!$A$1:$I$211,'[1]1410'!$L$212:$U$504</definedName>
    <definedName function="false" hidden="false" name="s.adgj" vbProcedure="false">'[1]1400'!#ref!</definedName>
    <definedName function="false" hidden="false" name="s.afskriftir" vbProcedure="false">'[1]1400'!#ref!</definedName>
    <definedName function="false" hidden="false" name="s.ardur" vbProcedure="false">'[1]1400'!#ref!</definedName>
    <definedName function="false" hidden="false" name="s.birgbr" vbProcedure="false">'[1]1400'!#ref!</definedName>
    <definedName function="false" hidden="false" name="s.eignarhl" vbProcedure="false">'[1]1400'!#ref!</definedName>
    <definedName function="false" hidden="false" name="s.eignarskattur" vbProcedure="false">'[1]1400'!#ref!</definedName>
    <definedName function="false" hidden="false" name="s.fjarm" vbProcedure="false">'[1]1400'!#ref!</definedName>
    <definedName function="false" hidden="false" name="s.laun" vbProcedure="false">'[1]1400'!#ref!</definedName>
    <definedName function="false" hidden="false" name="s.ngr" vbProcedure="false">'[1]1400'!#ref!</definedName>
    <definedName function="false" hidden="false" name="s.nidurf" vbProcedure="false">'[1]1400'!#ref!</definedName>
    <definedName function="false" hidden="false" name="s.nifhl" vbProcedure="false">'[1]1400'!#ref!</definedName>
    <definedName function="false" hidden="false" name="s.rekkostn" vbProcedure="false">'[1]1400'!#ref!</definedName>
    <definedName function="false" hidden="false" name="s.sala" vbProcedure="false">SUM('[1]1400'!#ref!)</definedName>
    <definedName function="false" hidden="false" name="s.umblaun" vbProcedure="false">'[1]1400'!#ref!</definedName>
    <definedName function="false" hidden="false" name="s.verdbr" vbProcedure="false">'[1]1400'!#ref!</definedName>
    <definedName function="false" hidden="false" name="s.vt" vbProcedure="false">'[1]1400'!#ref!</definedName>
    <definedName function="false" hidden="false" name="sameignarfel" vbProcedure="false">'[1]1400'!#ref!</definedName>
    <definedName function="false" hidden="false" name="Samt.SkrádBréf" vbProcedure="false">#REF!</definedName>
    <definedName function="false" hidden="false" name="Samt.SkrádHlutabréf" vbProcedure="false">#REF!</definedName>
    <definedName function="false" hidden="false" name="Samt.SkrádHlutdeild" vbProcedure="false">#REF!</definedName>
    <definedName function="false" hidden="false" name="Samt.ÖnnurBréf" vbProcedure="false">#REF!,#REF!,#REF!,#REF!</definedName>
    <definedName function="false" hidden="false" name="Samt.ÖnnurHlutabréf" vbProcedure="false">#REF!</definedName>
    <definedName function="false" hidden="false" name="Samt.ÖnnurHlutdeild" vbProcedure="false">#REF!</definedName>
    <definedName function="false" hidden="false" name="Samtals" vbProcedure="false">#REF!+#REF!</definedName>
    <definedName function="false" hidden="false" name="samv.afskriftir" vbProcedure="false">'[1]1400'!#ref!</definedName>
    <definedName function="false" hidden="false" name="samv.afskr_kr" vbProcedure="false">'[1]1400'!#ref!</definedName>
    <definedName function="false" hidden="false" name="samv.fjarm" vbProcedure="false">'[1]1400'!#ref!</definedName>
    <definedName function="false" hidden="false" name="samv.laun" vbProcedure="false">'[1]1400'!#ref!</definedName>
    <definedName function="false" hidden="false" name="samv.rekkostn" vbProcedure="false">'[1]1400'!#ref!</definedName>
    <definedName function="false" hidden="false" name="samv.sala" vbProcedure="false">SUM('[1]1400'!#ref!)</definedName>
    <definedName function="false" hidden="false" name="samv.umblaun" vbProcedure="false">'[1]1400'!#ref!</definedName>
    <definedName function="false" hidden="false" name="samv.vörur" vbProcedure="false">'[1]1400'!#ref!</definedName>
    <definedName function="false" hidden="false" name="sdf" vbProcedure="false">'[1]1400'!#ref!</definedName>
    <definedName function="false" hidden="false" name="sk.nab" vbProcedure="false">'[1]1400'!#ref!</definedName>
    <definedName function="false" hidden="false" name="skammtsk" vbProcedure="false">'[1]1400'!#ref!</definedName>
    <definedName function="false" hidden="false" name="skattar" vbProcedure="false">'[1]1400'!#ref!</definedName>
    <definedName function="false" hidden="false" name="ss" vbProcedure="false">#REF!,#REF!</definedName>
    <definedName function="false" hidden="false" name="stofnsjodir" vbProcedure="false">'[1]1400'!#ref!</definedName>
    <definedName function="false" hidden="false" name="Sun2.Sjálfskuldar" vbProcedure="false">#REF!,#REF!</definedName>
    <definedName function="false" hidden="false" name="Sund1.Hlutabréf" vbProcedure="false">#REF!</definedName>
    <definedName function="false" hidden="false" name="Sund1.Hlutdeild" vbProcedure="false">#REF!</definedName>
    <definedName function="false" hidden="false" name="Sund1.Ríkis" vbProcedure="false">#REF!</definedName>
    <definedName function="false" hidden="false" name="Sund2.Fasteign" vbProcedure="false">#REF!,#REF!</definedName>
    <definedName function="false" hidden="false" name="Sund2.Hlutabréf" vbProcedure="false">#REF!</definedName>
    <definedName function="false" hidden="false" name="Sund2.Hlutdeild" vbProcedure="false">#REF!</definedName>
    <definedName function="false" hidden="false" name="Sund2.Lánastofnana" vbProcedure="false">#REF!,#REF!,#REF!</definedName>
    <definedName function="false" hidden="false" name="Sund2.Ríkis" vbProcedure="false">SUM(#REF!)</definedName>
    <definedName function="false" hidden="false" name="Sund2.Önnur" vbProcedure="false">#REF!</definedName>
    <definedName function="false" hidden="false" name="sv.afskriftir" vbProcedure="false">'[1]1400'!#ref!</definedName>
    <definedName function="false" hidden="false" name="sv.afskr_kr" vbProcedure="false">'[1]1400'!#ref!</definedName>
    <definedName function="false" hidden="false" name="sv.fjarm" vbProcedure="false">'[1]1400'!#ref!</definedName>
    <definedName function="false" hidden="false" name="sv.laun" vbProcedure="false">'[1]1400'!#ref!</definedName>
    <definedName function="false" hidden="false" name="sv.rekkostn" vbProcedure="false">'[1]1400'!#ref!</definedName>
    <definedName function="false" hidden="false" name="sv.sala" vbProcedure="false">SUM('[1]1400'!#ref!)</definedName>
    <definedName function="false" hidden="false" name="sv.umblaun" vbProcedure="false">'[1]1400'!#ref!</definedName>
    <definedName function="false" hidden="false" name="sv.vörur" vbProcedure="false">'[1]1400'!#ref!</definedName>
    <definedName function="false" hidden="false" name="th.adgj" vbProcedure="false">'[1]1400'!#ref!</definedName>
    <definedName function="false" hidden="false" name="th.afskriftir" vbProcedure="false">'[1]1400'!#ref!</definedName>
    <definedName function="false" hidden="false" name="th.afskr_kr" vbProcedure="false">'[1]1400'!#ref!</definedName>
    <definedName function="false" hidden="false" name="th.efni" vbProcedure="false">'[1]1400'!#ref!</definedName>
    <definedName function="false" hidden="false" name="th.fjarm" vbProcedure="false">'[1]1400'!#ref!</definedName>
    <definedName function="false" hidden="false" name="th.laun" vbProcedure="false">'[1]1400'!#ref!</definedName>
    <definedName function="false" hidden="false" name="th.ngr" vbProcedure="false">'[1]1400'!#ref!</definedName>
    <definedName function="false" hidden="false" name="th.rekkostn" vbProcedure="false">'[1]1400'!#ref!</definedName>
    <definedName function="false" hidden="false" name="th.sala" vbProcedure="false">SUM('[1]1400'!#ref!)</definedName>
    <definedName function="false" hidden="false" name="th.umblaun" vbProcedure="false">'[1]1400'!#ref!</definedName>
    <definedName function="false" hidden="false" name="v.adgj" vbProcedure="false">'[1]1400'!#ref!</definedName>
    <definedName function="false" hidden="false" name="v.afskriftir" vbProcedure="false">'[1]1400'!#ref!</definedName>
    <definedName function="false" hidden="false" name="v.afskr_kr" vbProcedure="false">+SUM('[1]1400'!#ref!)</definedName>
    <definedName function="false" hidden="false" name="v.annar" vbProcedure="false">'[1]1400'!#ref!</definedName>
    <definedName function="false" hidden="false" name="v.fjarm" vbProcedure="false">'[1]1400'!#ref!</definedName>
    <definedName function="false" hidden="false" name="v.lan" vbProcedure="false">'[1]1400'!#ref!</definedName>
    <definedName function="false" hidden="false" name="v.laun" vbProcedure="false">'[1]1400'!#ref!</definedName>
    <definedName function="false" hidden="false" name="v.ngr" vbProcedure="false">#REF!</definedName>
    <definedName function="false" hidden="false" name="v.rekkostn" vbProcedure="false">'[1]1400'!#ref!</definedName>
    <definedName function="false" hidden="false" name="v.sala" vbProcedure="false">SUM('[1]1400'!$V$8:$V$10)</definedName>
    <definedName function="false" hidden="false" name="v.umblaun" vbProcedure="false">#REF!</definedName>
    <definedName function="false" hidden="false" name="v.vorur" vbProcedure="false">#REF!</definedName>
    <definedName function="false" hidden="false" name="v.vörur" vbProcedure="false">#REF!</definedName>
    <definedName function="false" hidden="false" name="velafyrning1" vbProcedure="false">#REF!</definedName>
    <definedName function="false" hidden="false" name="velafyrning2" vbProcedure="false">#REF!</definedName>
    <definedName function="false" hidden="false" name="velar" vbProcedure="false">'[1]1400'!#ref!</definedName>
    <definedName function="false" hidden="false" name="Verdbréf" vbProcedure="false">#REF!-#REF!+#REF!</definedName>
    <definedName function="false" hidden="false" name="vidskvixlar" vbProcedure="false">'[1]1400'!#ref!</definedName>
    <definedName function="false" hidden="false" name="vixilskuld" vbProcedure="false">'[1]1400'!#ref!</definedName>
    <definedName function="false" hidden="false" name="vixlar" vbProcedure="false">'[1]1400'!#ref!</definedName>
    <definedName function="false" hidden="false" name="vkröfur" vbProcedure="false">'[1]1400'!#ref!</definedName>
    <definedName function="false" hidden="false" name="vv.afskriftir" vbProcedure="false">'[1]1400'!#ref!</definedName>
    <definedName function="false" hidden="false" name="vv.afskr_kr" vbProcedure="false">'[1]1400'!#ref!</definedName>
    <definedName function="false" hidden="false" name="vv.fjarm" vbProcedure="false">'[1]1400'!#ref!</definedName>
    <definedName function="false" hidden="false" name="vv.laun" vbProcedure="false">'[1]1400'!#ref!</definedName>
    <definedName function="false" hidden="false" name="vv.rekkostn" vbProcedure="false">'[1]1400'!#ref!</definedName>
    <definedName function="false" hidden="false" name="vv.sala" vbProcedure="false">SUM('[1]1400'!#ref!)</definedName>
    <definedName function="false" hidden="false" name="vv.umblaun" vbProcedure="false">'[1]1400'!#ref!</definedName>
    <definedName function="false" hidden="false" name="vv.vörur" vbProcedure="false">'[1]1400'!#ref!</definedName>
    <definedName function="false" hidden="false" name="vverk.afskriftir" vbProcedure="false">'[1]1400'!#ref!</definedName>
    <definedName function="false" hidden="false" name="vverk.afskr_kr" vbProcedure="false">'[1]1400'!#ref!</definedName>
    <definedName function="false" hidden="false" name="vverk.fjarm" vbProcedure="false">'[1]1400'!#ref!</definedName>
    <definedName function="false" hidden="false" name="vverk.laun" vbProcedure="false">'[1]1400'!#ref!</definedName>
    <definedName function="false" hidden="false" name="vverk.rekkostn" vbProcedure="false">'[1]1400'!#ref!</definedName>
    <definedName function="false" hidden="false" name="vverk.sala" vbProcedure="false">SUM('[1]1400'!#ref!)</definedName>
    <definedName function="false" hidden="false" name="vverk.umblaun" vbProcedure="false">'[1]1400'!#ref!</definedName>
    <definedName function="false" hidden="false" name="vverk.vörur" vbProcedure="false">'[1]1400'!#ref!</definedName>
    <definedName function="false" hidden="false" name="vörubirg" vbProcedure="false">'[1]1400'!#ref!</definedName>
    <definedName function="false" hidden="false" name="_20.gr._laga_nr._10_1993" vbProcedure="false">#REF!</definedName>
    <definedName function="false" hidden="false" name="_xlnm.Print_Area" vbProcedure="false">#REF!</definedName>
    <definedName function="false" hidden="false" localSheetId="0" name="a.adgj" vbProcedure="false">'[1]1400'!#ref!</definedName>
    <definedName function="false" hidden="false" localSheetId="0" name="a.afskriftir" vbProcedure="false">'[1]1400'!#ref!</definedName>
    <definedName function="false" hidden="false" localSheetId="0" name="a.afskr_kr" vbProcedure="false">'[1]1400'!#ref!</definedName>
    <definedName function="false" hidden="false" localSheetId="0" name="a.birgbr" vbProcedure="false">'[1]1400'!#ref!</definedName>
    <definedName function="false" hidden="false" localSheetId="0" name="a.fjarm" vbProcedure="false">'[1]1400'!#ref!</definedName>
    <definedName function="false" hidden="false" localSheetId="0" name="a.laun" vbProcedure="false">'[1]1400'!#ref!</definedName>
    <definedName function="false" hidden="false" localSheetId="0" name="a.ngr" vbProcedure="false">'[1]1400'!#ref!</definedName>
    <definedName function="false" hidden="false" localSheetId="0" name="a.rekkostn" vbProcedure="false">'[1]1400'!#ref!</definedName>
    <definedName function="false" hidden="false" localSheetId="0" name="a.sala" vbProcedure="false">SUM('[1]1400'!#ref!)</definedName>
    <definedName function="false" hidden="false" localSheetId="0" name="a.umblaun" vbProcedure="false">'[1]1400'!#ref!</definedName>
    <definedName function="false" hidden="false" localSheetId="0" name="a.vörur" vbProcedure="false">'[1]1400'!#ref!</definedName>
    <definedName function="false" hidden="false" localSheetId="0" name="af.birg" vbProcedure="false">'[1]1400'!#ref!</definedName>
    <definedName function="false" hidden="false" localSheetId="0" name="afb" vbProcedure="false">#REF!</definedName>
    <definedName function="false" hidden="false" localSheetId="0" name="afurdalan" vbProcedure="false">'[1]1400'!#ref!</definedName>
    <definedName function="false" hidden="false" localSheetId="0" name="bankalan" vbProcedure="false">'[1]1400'!#ref!</definedName>
    <definedName function="false" hidden="false" localSheetId="0" name="banki" vbProcedure="false">'[1]1400'!#ref!</definedName>
    <definedName function="false" hidden="false" localSheetId="0" name="bid" vbProcedure="false">(#REF!-#REF!-#REF!-#REF!-1)</definedName>
    <definedName function="false" hidden="false" localSheetId="0" name="bifreidar" vbProcedure="false">'[1]1400'!#ref!</definedName>
    <definedName function="false" hidden="false" localSheetId="0" name="bilafyrning1" vbProcedure="false">#REF!</definedName>
    <definedName function="false" hidden="false" localSheetId="0" name="bilafyrning2" vbProcedure="false">#REF!</definedName>
    <definedName function="false" hidden="false" localSheetId="0" name="bokbill" vbProcedure="false">#REF!</definedName>
    <definedName function="false" hidden="false" localSheetId="0" name="bokfasteign" vbProcedure="false">#REF!</definedName>
    <definedName function="false" hidden="false" localSheetId="0" name="bokvelar" vbProcedure="false">#REF!</definedName>
    <definedName function="false" hidden="false" localSheetId="0" name="Br.Bankaábyrgd" vbProcedure="false">#REF!</definedName>
    <definedName function="false" hidden="false" localSheetId="0" name="Br.Fasteignaved" vbProcedure="false">#REF!</definedName>
    <definedName function="false" hidden="false" localSheetId="0" name="Br.HlutabrSkrád" vbProcedure="false">#REF!</definedName>
    <definedName function="false" hidden="false" localSheetId="0" name="Br.HlutdeildSkrád" vbProcedure="false">#REF!</definedName>
    <definedName function="false" hidden="false" localSheetId="0" name="Br.Ríkisskuldabréf" vbProcedure="false">#REF!</definedName>
    <definedName function="false" hidden="false" localSheetId="0" name="Br.Sjálfskuldar" vbProcedure="false">#REF!</definedName>
    <definedName function="false" hidden="false" localSheetId="0" name="Br.TraustFyrirtæki" vbProcedure="false">#REF!</definedName>
    <definedName function="false" hidden="false" localSheetId="0" name="Br.ÖnnurHlutabréf" vbProcedure="false">#REF!</definedName>
    <definedName function="false" hidden="false" localSheetId="0" name="Br.ÖnnurHlutdeild" vbProcedure="false">#REF!</definedName>
    <definedName function="false" hidden="false" localSheetId="0" name="Br.ÖnnurMál" vbProcedure="false">#REF!</definedName>
    <definedName function="false" hidden="false" localSheetId="0" name="BrefSamtals" vbProcedure="false">#REF!</definedName>
    <definedName function="false" hidden="false" localSheetId="0" name="d.afskriftir" vbProcedure="false">'[1]1400'!#ref!+'[1]1400'!#ref!</definedName>
    <definedName function="false" hidden="false" localSheetId="0" name="d.eignarskattur" vbProcedure="false">'[1]1400'!#ref!+'[1]1400'!#ref!</definedName>
    <definedName function="false" hidden="false" localSheetId="0" name="d.fjarm" vbProcedure="false">'[1]1400'!#ref!+'[1]1400'!#ref!</definedName>
    <definedName function="false" hidden="false" localSheetId="0" name="d.nidurf" vbProcedure="false">'[1]1400'!#ref!+'[1]1400'!#ref!</definedName>
    <definedName function="false" hidden="false" localSheetId="0" name="d.nifhl" vbProcedure="false">'[1]1400'!#ref!+'[1]1400'!#ref!</definedName>
    <definedName function="false" hidden="false" localSheetId="0" name="d.rekkostn" vbProcedure="false">+SUM('[1]1400'!#ref!)+SUM('[1]1400'!#ref!)</definedName>
    <definedName function="false" hidden="false" localSheetId="0" name="d.umblaun" vbProcedure="false">'[1]1400'!#ref!+'[1]1400'!#ref!</definedName>
    <definedName function="false" hidden="false" localSheetId="0" name="d.verdbr" vbProcedure="false">'[1]1400'!#ref!+'[1]1400'!#ref!</definedName>
    <definedName function="false" hidden="false" localSheetId="0" name="d.vt" vbProcedure="false">'[1]1400'!#ref!+'[1]1400'!#ref!</definedName>
    <definedName function="false" hidden="false" localSheetId="0" name="dagur" vbProcedure="false">DAY(#REF!)</definedName>
    <definedName function="false" hidden="false" localSheetId="0" name="dd" vbProcedure="false">#REF!,#REF!,#REF!</definedName>
    <definedName function="false" hidden="false" localSheetId="0" name="deildir" vbProcedure="false">'[1]1410'!#ref!</definedName>
    <definedName function="false" hidden="false" localSheetId="0" name="e.nab" vbProcedure="false">'[1]1400'!#ref!</definedName>
    <definedName function="false" hidden="false" localSheetId="0" name="ef.annad" vbProcedure="false">'[1]1400'!#ref!</definedName>
    <definedName function="false" hidden="false" localSheetId="0" name="ef.stofnsj" vbProcedure="false">'[1]1400'!#ref!</definedName>
    <definedName function="false" hidden="false" localSheetId="0" name="endurmat" vbProcedure="false">'[1]1400'!#ref!</definedName>
    <definedName function="false" hidden="false" localSheetId="0" name="est" vbProcedure="false">#REF!</definedName>
    <definedName function="false" hidden="false" localSheetId="0" name="est_l" vbProcedure="false">#REF!</definedName>
    <definedName function="false" hidden="false" localSheetId="0" name="f.adgj" vbProcedure="false">'[1]1400'!#ref!</definedName>
    <definedName function="false" hidden="false" localSheetId="0" name="f.afskriftir" vbProcedure="false">'[1]1400'!#ref!</definedName>
    <definedName function="false" hidden="false" localSheetId="0" name="f.afskr_kr" vbProcedure="false">'[1]1400'!#ref!</definedName>
    <definedName function="false" hidden="false" localSheetId="0" name="f.birgbr" vbProcedure="false">'[1]1400'!#ref!</definedName>
    <definedName function="false" hidden="false" localSheetId="0" name="f.fjarm" vbProcedure="false">'[1]1400'!#ref!</definedName>
    <definedName function="false" hidden="false" localSheetId="0" name="f.laun" vbProcedure="false">'[1]1400'!#ref!</definedName>
    <definedName function="false" hidden="false" localSheetId="0" name="f.ngr" vbProcedure="false">'[1]1400'!#ref!</definedName>
    <definedName function="false" hidden="false" localSheetId="0" name="f.rekkostn" vbProcedure="false">'[1]1400'!#ref!</definedName>
    <definedName function="false" hidden="false" localSheetId="0" name="f.sala" vbProcedure="false">SUM('[1]1400'!#ref!)</definedName>
    <definedName function="false" hidden="false" localSheetId="0" name="f.umblaun" vbProcedure="false">'[1]1400'!#ref!</definedName>
    <definedName function="false" hidden="false" localSheetId="0" name="f.vorur" vbProcedure="false">'[1]1400'!#ref!</definedName>
    <definedName function="false" hidden="false" localSheetId="0" name="f.vörur" vbProcedure="false">'[1]1400'!#ref!</definedName>
    <definedName function="false" hidden="false" localSheetId="0" name="f.vörusala" vbProcedure="false">'[1]1400'!#ref!</definedName>
    <definedName function="false" hidden="false" localSheetId="0" name="fasteignir" vbProcedure="false">'[1]1400'!#ref!</definedName>
    <definedName function="false" hidden="false" localSheetId="0" name="ffgr" vbProcedure="false">'[1]1400'!#ref!</definedName>
    <definedName function="false" hidden="false" localSheetId="0" name="g.lan" vbProcedure="false">'[1]1400'!#ref!</definedName>
    <definedName function="false" hidden="false" localSheetId="0" name="gr" vbProcedure="false">#REF!</definedName>
    <definedName function="false" hidden="false" localSheetId="0" name="greitt" vbProcedure="false">#REF!</definedName>
    <definedName function="false" hidden="false" localSheetId="0" name="gutt" vbProcedure="false">SUM(#REF!)</definedName>
    <definedName function="false" hidden="false" localSheetId="0" name="hlaupareikn" vbProcedure="false">'[1]1400'!#ref!</definedName>
    <definedName function="false" hidden="false" localSheetId="0" name="hlutbr" vbProcedure="false">'[1]1400'!#ref!</definedName>
    <definedName function="false" hidden="false" localSheetId="0" name="husafyrning1" vbProcedure="false">#REF!</definedName>
    <definedName function="false" hidden="false" localSheetId="0" name="husafyrning2" vbProcedure="false">#REF!</definedName>
    <definedName function="false" hidden="false" localSheetId="0" name="innfl.afskriftir" vbProcedure="false">'[1]1400'!#ref!</definedName>
    <definedName function="false" hidden="false" localSheetId="0" name="innfl.afskr_kr" vbProcedure="false">'[1]1400'!#ref!</definedName>
    <definedName function="false" hidden="false" localSheetId="0" name="innfl.fjarm" vbProcedure="false">'[1]1400'!#ref!</definedName>
    <definedName function="false" hidden="false" localSheetId="0" name="innfl.laun" vbProcedure="false">'[1]1400'!#ref!</definedName>
    <definedName function="false" hidden="false" localSheetId="0" name="innfl.rekkostn" vbProcedure="false">'[1]1400'!#ref!</definedName>
    <definedName function="false" hidden="false" localSheetId="0" name="innfl.sala" vbProcedure="false">SUM('[1]1400'!#ref!)</definedName>
    <definedName function="false" hidden="false" localSheetId="0" name="innfl.umblaun" vbProcedure="false">'[1]1400'!#ref!</definedName>
    <definedName function="false" hidden="false" localSheetId="0" name="innfl.vörur" vbProcedure="false">'[1]1400'!#ref!</definedName>
    <definedName function="false" hidden="false" localSheetId="0" name="innlansdeild" vbProcedure="false">'[1]1400'!#ref!</definedName>
    <definedName function="false" hidden="false" localSheetId="0" name="k.af.birg" vbProcedure="false">'[1]1400'!#ref!</definedName>
    <definedName function="false" hidden="false" localSheetId="0" name="k.afurdalan" vbProcedure="false">'[1]1400'!#ref!</definedName>
    <definedName function="false" hidden="false" localSheetId="0" name="k.banki" vbProcedure="false">#REF!</definedName>
    <definedName function="false" hidden="false" localSheetId="0" name="k.bifreidar" vbProcedure="false">'[1]1400'!#ref!</definedName>
    <definedName function="false" hidden="false" localSheetId="0" name="k.ef.annad" vbProcedure="false">'[1]1400'!#ref!</definedName>
    <definedName function="false" hidden="false" localSheetId="0" name="k.ef.stofnsj" vbProcedure="false">'[1]1400'!#ref!</definedName>
    <definedName function="false" hidden="false" localSheetId="0" name="k.endurmat" vbProcedure="false">'[1]1400'!#ref!</definedName>
    <definedName function="false" hidden="false" localSheetId="0" name="k.fasteignir" vbProcedure="false">'[1]1400'!#ref!</definedName>
    <definedName function="false" hidden="false" localSheetId="0" name="k.ffgr" vbProcedure="false">'[1]1400'!#ref!</definedName>
    <definedName function="false" hidden="false" localSheetId="0" name="k.g.lan" vbProcedure="false">'[1]1400'!#ref!</definedName>
    <definedName function="false" hidden="false" localSheetId="0" name="k.hlaupareikn" vbProcedure="false">'[1]1400'!#ref!</definedName>
    <definedName function="false" hidden="false" localSheetId="0" name="k.hlutbr" vbProcedure="false">'[1]1400'!#ref!</definedName>
    <definedName function="false" hidden="false" localSheetId="0" name="k.innlansdeild" vbProcedure="false">'[1]1400'!#ref!</definedName>
    <definedName function="false" hidden="false" localSheetId="0" name="k.kaupleiga" vbProcedure="false">'[1]1400'!#ref!</definedName>
    <definedName function="false" hidden="false" localSheetId="0" name="k.kort" vbProcedure="false">#REF!</definedName>
    <definedName function="false" hidden="false" localSheetId="0" name="k.krofur" vbProcedure="false">'[1]1400'!#ref!</definedName>
    <definedName function="false" hidden="false" localSheetId="0" name="k.l.skbr" vbProcedure="false">'[1]1400'!#ref!</definedName>
    <definedName function="false" hidden="false" localSheetId="0" name="k.langtkostn" vbProcedure="false">'[1]1400'!#ref!</definedName>
    <definedName function="false" hidden="false" localSheetId="0" name="k.lögfr" vbProcedure="false">'[1]1400'!#ref!</definedName>
    <definedName function="false" hidden="false" localSheetId="0" name="k.ov.lan" vbProcedure="false">'[1]1400'!#ref!</definedName>
    <definedName function="false" hidden="false" localSheetId="0" name="k.sameignarfel" vbProcedure="false">'[1]1400'!#ref!</definedName>
    <definedName function="false" hidden="false" localSheetId="0" name="k.skammtsk" vbProcedure="false">'[1]1400'!#ref!</definedName>
    <definedName function="false" hidden="false" localSheetId="0" name="k.skattar" vbProcedure="false">'[1]1400'!#ref!</definedName>
    <definedName function="false" hidden="false" localSheetId="0" name="k.stofnsjodir" vbProcedure="false">'[1]1400'!#ref!</definedName>
    <definedName function="false" hidden="false" localSheetId="0" name="k.v.lan" vbProcedure="false">'[1]1400'!#ref!</definedName>
    <definedName function="false" hidden="false" localSheetId="0" name="k.velar" vbProcedure="false">'[1]1400'!#ref!</definedName>
    <definedName function="false" hidden="false" localSheetId="0" name="k.vidsksk" vbProcedure="false">'[1]1400'!#ref!</definedName>
    <definedName function="false" hidden="false" localSheetId="0" name="k.vidskvixlar" vbProcedure="false">'[1]1400'!#ref!</definedName>
    <definedName function="false" hidden="false" localSheetId="0" name="k.vixilskuld" vbProcedure="false">'[1]1400'!#ref!</definedName>
    <definedName function="false" hidden="false" localSheetId="0" name="k.vixlar" vbProcedure="false">'[1]1400'!#ref!</definedName>
    <definedName function="false" hidden="false" localSheetId="0" name="k.vkröfur" vbProcedure="false">'[1]1400'!#ref!</definedName>
    <definedName function="false" hidden="false" localSheetId="0" name="k.vörubirg" vbProcedure="false">'[1]1400'!#ref!</definedName>
    <definedName function="false" hidden="false" localSheetId="0" name="kaupleiga" vbProcedure="false">'[1]1400'!#ref!</definedName>
    <definedName function="false" hidden="false" localSheetId="0" name="kort" vbProcedure="false">'[1]1400'!#ref!</definedName>
    <definedName function="false" hidden="false" localSheetId="0" name="l.skbr" vbProcedure="false">'[1]1400'!#ref!</definedName>
    <definedName function="false" hidden="false" localSheetId="0" name="langtkostn" vbProcedure="false">'[1]1400'!#ref!</definedName>
    <definedName function="false" hidden="false" localSheetId="0" name="lv.afskriftir" vbProcedure="false">'[1]1400'!#ref!</definedName>
    <definedName function="false" hidden="false" localSheetId="0" name="lv.afskr_kr" vbProcedure="false">'[1]1400'!#ref!</definedName>
    <definedName function="false" hidden="false" localSheetId="0" name="lv.fjarm" vbProcedure="false">'[1]1400'!#ref!</definedName>
    <definedName function="false" hidden="false" localSheetId="0" name="lv.laun" vbProcedure="false">'[1]1400'!#ref!</definedName>
    <definedName function="false" hidden="false" localSheetId="0" name="lv.rekkostn" vbProcedure="false">'[1]1400'!#ref!</definedName>
    <definedName function="false" hidden="false" localSheetId="0" name="lv.sala" vbProcedure="false">SUM('[1]1400'!#ref!)</definedName>
    <definedName function="false" hidden="false" localSheetId="0" name="lv.umblaun" vbProcedure="false">'[1]1400'!#ref!</definedName>
    <definedName function="false" hidden="false" localSheetId="0" name="lv.vörur" vbProcedure="false">'[1]1400'!#ref!</definedName>
    <definedName function="false" hidden="false" localSheetId="0" name="lögfr" vbProcedure="false">'[1]1400'!#ref!</definedName>
    <definedName function="false" hidden="false" localSheetId="0" name="m.adgj" vbProcedure="false">'[1]1400'!#ref!</definedName>
    <definedName function="false" hidden="false" localSheetId="0" name="m.afskriftir" vbProcedure="false">'[1]1400'!#ref!</definedName>
    <definedName function="false" hidden="false" localSheetId="0" name="m.afskr_kr" vbProcedure="false">'[1]1400'!#ref!</definedName>
    <definedName function="false" hidden="false" localSheetId="0" name="m.birgbr" vbProcedure="false">'[1]1400'!#ref!</definedName>
    <definedName function="false" hidden="false" localSheetId="0" name="m.esk" vbProcedure="false">'[1]1400'!#ref!</definedName>
    <definedName function="false" hidden="false" localSheetId="0" name="m.fjarm" vbProcedure="false">'[1]1400'!#ref!</definedName>
    <definedName function="false" hidden="false" localSheetId="0" name="m.laun" vbProcedure="false">'[1]1400'!#ref!</definedName>
    <definedName function="false" hidden="false" localSheetId="0" name="m.ngr" vbProcedure="false">'[1]1400'!#ref!</definedName>
    <definedName function="false" hidden="false" localSheetId="0" name="m.nidurf" vbProcedure="false">'[1]1400'!#ref!</definedName>
    <definedName function="false" hidden="false" localSheetId="0" name="m.rekkostn" vbProcedure="false">'[1]1400'!#ref!</definedName>
    <definedName function="false" hidden="false" localSheetId="0" name="m.sala" vbProcedure="false">SUM('[1]1400'!#ref!)</definedName>
    <definedName function="false" hidden="false" localSheetId="0" name="m.soluhagn" vbProcedure="false">'[1]1400'!#ref!</definedName>
    <definedName function="false" hidden="false" localSheetId="0" name="m.umblaun" vbProcedure="false">'[1]1400'!#ref!</definedName>
    <definedName function="false" hidden="false" localSheetId="0" name="m.verdbr" vbProcedure="false">'[1]1400'!#ref!</definedName>
    <definedName function="false" hidden="false" localSheetId="0" name="m.vgj" vbProcedure="false">'[1]1400'!#ref!</definedName>
    <definedName function="false" hidden="false" localSheetId="0" name="m.vt" vbProcedure="false">'[1]1400'!#ref!</definedName>
    <definedName function="false" hidden="false" localSheetId="0" name="m.vörur" vbProcedure="false">'[1]1400'!#ref!</definedName>
    <definedName function="false" hidden="false" localSheetId="0" name="man" vbProcedure="false">MONTH(#REF!)</definedName>
    <definedName function="false" hidden="false" localSheetId="0" name="millif.afskriftir" vbProcedure="false">'[1]1400'!#ref!</definedName>
    <definedName function="false" hidden="false" localSheetId="0" name="millif.eignarhl" vbProcedure="false">'[1]1400'!#ref!</definedName>
    <definedName function="false" hidden="false" localSheetId="0" name="millif.fjarm" vbProcedure="false">'[1]1400'!#ref!</definedName>
    <definedName function="false" hidden="false" localSheetId="0" name="millif.rekkostn" vbProcedure="false">+SUM('[1]1400'!#ref!)</definedName>
    <definedName function="false" hidden="false" localSheetId="0" name="millif.umblaun" vbProcedure="false">'[1]1400'!#ref!</definedName>
    <definedName function="false" hidden="false" localSheetId="0" name="millif.verdbr" vbProcedure="false">'[1]1400'!#ref!</definedName>
    <definedName function="false" hidden="false" localSheetId="0" name="millif.vt" vbProcedure="false">'[1]1400'!#ref!</definedName>
    <definedName function="false" hidden="false" localSheetId="0" name="Nf.AdrarTryggingar" vbProcedure="false">#REF!</definedName>
    <definedName function="false" hidden="false" localSheetId="0" name="Nf.Bánkaábyrgd" vbProcedure="false">#REF!</definedName>
    <definedName function="false" hidden="false" localSheetId="0" name="Nf.Fasteignaved" vbProcedure="false">#REF!</definedName>
    <definedName function="false" hidden="false" localSheetId="0" name="Nf.Hlutabréf" vbProcedure="false">#REF!</definedName>
    <definedName function="false" hidden="false" localSheetId="0" name="Nf.Ríkisbréf" vbProcedure="false">#REF!</definedName>
    <definedName function="false" hidden="false" localSheetId="0" name="Nf.Samtals" vbProcedure="false">#REF!</definedName>
    <definedName function="false" hidden="false" localSheetId="0" name="Nf.Sjálfskuldaraábyrgd" vbProcedure="false">#REF!</definedName>
    <definedName function="false" hidden="false" localSheetId="0" name="Nf.SkvSedlabanka" vbProcedure="false">#REF!</definedName>
    <definedName function="false" hidden="false" localSheetId="0" name="Nf.TraustFyrirtæki" vbProcedure="false">#REF!</definedName>
    <definedName function="false" hidden="false" localSheetId="0" name="Nf.ÖnnurMál" vbProcedure="false">#REF!</definedName>
    <definedName function="false" hidden="false" localSheetId="0" name="ov.lan" vbProcedure="false">'[1]1400'!#ref!</definedName>
    <definedName function="false" hidden="false" localSheetId="0" name="ovlan" vbProcedure="false">'[1]1400'!#ref!</definedName>
    <definedName function="false" hidden="false" localSheetId="0" name="Print_Area1" vbProcedure="false">#REF!,#REF!</definedName>
    <definedName function="false" hidden="false" localSheetId="0" name="s.adgj" vbProcedure="false">'[1]1400'!#ref!</definedName>
    <definedName function="false" hidden="false" localSheetId="0" name="s.afskriftir" vbProcedure="false">'[1]1400'!#ref!</definedName>
    <definedName function="false" hidden="false" localSheetId="0" name="s.ardur" vbProcedure="false">'[1]1400'!#ref!</definedName>
    <definedName function="false" hidden="false" localSheetId="0" name="s.birgbr" vbProcedure="false">'[1]1400'!#ref!</definedName>
    <definedName function="false" hidden="false" localSheetId="0" name="s.eignarhl" vbProcedure="false">'[1]1400'!#ref!</definedName>
    <definedName function="false" hidden="false" localSheetId="0" name="s.eignarskattur" vbProcedure="false">'[1]1400'!#ref!</definedName>
    <definedName function="false" hidden="false" localSheetId="0" name="s.fjarm" vbProcedure="false">'[1]1400'!#ref!</definedName>
    <definedName function="false" hidden="false" localSheetId="0" name="s.laun" vbProcedure="false">'[1]1400'!#ref!</definedName>
    <definedName function="false" hidden="false" localSheetId="0" name="s.ngr" vbProcedure="false">'[1]1400'!#ref!</definedName>
    <definedName function="false" hidden="false" localSheetId="0" name="s.nidurf" vbProcedure="false">'[1]1400'!#ref!</definedName>
    <definedName function="false" hidden="false" localSheetId="0" name="s.nifhl" vbProcedure="false">'[1]1400'!#ref!</definedName>
    <definedName function="false" hidden="false" localSheetId="0" name="s.rekkostn" vbProcedure="false">'[1]1400'!#ref!</definedName>
    <definedName function="false" hidden="false" localSheetId="0" name="s.sala" vbProcedure="false">SUM('[1]1400'!#ref!)</definedName>
    <definedName function="false" hidden="false" localSheetId="0" name="s.umblaun" vbProcedure="false">'[1]1400'!#ref!</definedName>
    <definedName function="false" hidden="false" localSheetId="0" name="s.verdbr" vbProcedure="false">'[1]1400'!#ref!</definedName>
    <definedName function="false" hidden="false" localSheetId="0" name="s.vt" vbProcedure="false">'[1]1400'!#ref!</definedName>
    <definedName function="false" hidden="false" localSheetId="0" name="sameignarfel" vbProcedure="false">'[1]1400'!#ref!</definedName>
    <definedName function="false" hidden="false" localSheetId="0" name="Samt.SkrádBréf" vbProcedure="false">#REF!</definedName>
    <definedName function="false" hidden="false" localSheetId="0" name="Samt.SkrádHlutabréf" vbProcedure="false">#REF!</definedName>
    <definedName function="false" hidden="false" localSheetId="0" name="Samt.SkrádHlutdeild" vbProcedure="false">#REF!</definedName>
    <definedName function="false" hidden="false" localSheetId="0" name="Samt.ÖnnurBréf" vbProcedure="false">#REF!,#REF!,#REF!,#REF!</definedName>
    <definedName function="false" hidden="false" localSheetId="0" name="Samt.ÖnnurHlutabréf" vbProcedure="false">#REF!</definedName>
    <definedName function="false" hidden="false" localSheetId="0" name="Samt.ÖnnurHlutdeild" vbProcedure="false">#REF!</definedName>
    <definedName function="false" hidden="false" localSheetId="0" name="Samtals" vbProcedure="false">#REF!+#REF!</definedName>
    <definedName function="false" hidden="false" localSheetId="0" name="samv.afskriftir" vbProcedure="false">'[1]1400'!#ref!</definedName>
    <definedName function="false" hidden="false" localSheetId="0" name="samv.afskr_kr" vbProcedure="false">'[1]1400'!#ref!</definedName>
    <definedName function="false" hidden="false" localSheetId="0" name="samv.fjarm" vbProcedure="false">'[1]1400'!#ref!</definedName>
    <definedName function="false" hidden="false" localSheetId="0" name="samv.laun" vbProcedure="false">'[1]1400'!#ref!</definedName>
    <definedName function="false" hidden="false" localSheetId="0" name="samv.rekkostn" vbProcedure="false">'[1]1400'!#ref!</definedName>
    <definedName function="false" hidden="false" localSheetId="0" name="samv.sala" vbProcedure="false">SUM('[1]1400'!#ref!)</definedName>
    <definedName function="false" hidden="false" localSheetId="0" name="samv.umblaun" vbProcedure="false">'[1]1400'!#ref!</definedName>
    <definedName function="false" hidden="false" localSheetId="0" name="samv.vörur" vbProcedure="false">'[1]1400'!#ref!</definedName>
    <definedName function="false" hidden="false" localSheetId="0" name="sdf" vbProcedure="false">'[1]1400'!#ref!</definedName>
    <definedName function="false" hidden="false" localSheetId="0" name="sk.nab" vbProcedure="false">'[1]1400'!#ref!</definedName>
    <definedName function="false" hidden="false" localSheetId="0" name="skammtsk" vbProcedure="false">'[1]1400'!#ref!</definedName>
    <definedName function="false" hidden="false" localSheetId="0" name="skattar" vbProcedure="false">'[1]1400'!#ref!</definedName>
    <definedName function="false" hidden="false" localSheetId="0" name="ss" vbProcedure="false">#REF!,#REF!</definedName>
    <definedName function="false" hidden="false" localSheetId="0" name="stofnsjodir" vbProcedure="false">'[1]1400'!#ref!</definedName>
    <definedName function="false" hidden="false" localSheetId="0" name="Sun2.Sjálfskuldar" vbProcedure="false">#REF!,#REF!</definedName>
    <definedName function="false" hidden="false" localSheetId="0" name="Sund1.Hlutabréf" vbProcedure="false">#REF!</definedName>
    <definedName function="false" hidden="false" localSheetId="0" name="Sund1.Hlutdeild" vbProcedure="false">#REF!</definedName>
    <definedName function="false" hidden="false" localSheetId="0" name="Sund1.Ríkis" vbProcedure="false">#REF!</definedName>
    <definedName function="false" hidden="false" localSheetId="0" name="Sund2.Fasteign" vbProcedure="false">#REF!,#REF!</definedName>
    <definedName function="false" hidden="false" localSheetId="0" name="Sund2.Hlutabréf" vbProcedure="false">#REF!</definedName>
    <definedName function="false" hidden="false" localSheetId="0" name="Sund2.Hlutdeild" vbProcedure="false">#REF!</definedName>
    <definedName function="false" hidden="false" localSheetId="0" name="Sund2.Lánastofnana" vbProcedure="false">#REF!,#REF!,#REF!</definedName>
    <definedName function="false" hidden="false" localSheetId="0" name="Sund2.Ríkis" vbProcedure="false">SUM(#REF!)</definedName>
    <definedName function="false" hidden="false" localSheetId="0" name="Sund2.Önnur" vbProcedure="false">#REF!</definedName>
    <definedName function="false" hidden="false" localSheetId="0" name="sv.afskriftir" vbProcedure="false">'[1]1400'!#ref!</definedName>
    <definedName function="false" hidden="false" localSheetId="0" name="sv.afskr_kr" vbProcedure="false">'[1]1400'!#ref!</definedName>
    <definedName function="false" hidden="false" localSheetId="0" name="sv.fjarm" vbProcedure="false">'[1]1400'!#ref!</definedName>
    <definedName function="false" hidden="false" localSheetId="0" name="sv.laun" vbProcedure="false">'[1]1400'!#ref!</definedName>
    <definedName function="false" hidden="false" localSheetId="0" name="sv.rekkostn" vbProcedure="false">'[1]1400'!#ref!</definedName>
    <definedName function="false" hidden="false" localSheetId="0" name="sv.sala" vbProcedure="false">SUM('[1]1400'!#ref!)</definedName>
    <definedName function="false" hidden="false" localSheetId="0" name="sv.umblaun" vbProcedure="false">'[1]1400'!#ref!</definedName>
    <definedName function="false" hidden="false" localSheetId="0" name="sv.vörur" vbProcedure="false">'[1]1400'!#ref!</definedName>
    <definedName function="false" hidden="false" localSheetId="0" name="th.adgj" vbProcedure="false">'[1]1400'!#ref!</definedName>
    <definedName function="false" hidden="false" localSheetId="0" name="th.afskriftir" vbProcedure="false">'[1]1400'!#ref!</definedName>
    <definedName function="false" hidden="false" localSheetId="0" name="th.afskr_kr" vbProcedure="false">'[1]1400'!#ref!</definedName>
    <definedName function="false" hidden="false" localSheetId="0" name="th.efni" vbProcedure="false">'[1]1400'!#ref!</definedName>
    <definedName function="false" hidden="false" localSheetId="0" name="th.fjarm" vbProcedure="false">'[1]1400'!#ref!</definedName>
    <definedName function="false" hidden="false" localSheetId="0" name="th.laun" vbProcedure="false">'[1]1400'!#ref!</definedName>
    <definedName function="false" hidden="false" localSheetId="0" name="th.ngr" vbProcedure="false">'[1]1400'!#ref!</definedName>
    <definedName function="false" hidden="false" localSheetId="0" name="th.rekkostn" vbProcedure="false">'[1]1400'!#ref!</definedName>
    <definedName function="false" hidden="false" localSheetId="0" name="th.sala" vbProcedure="false">SUM('[1]1400'!#ref!)</definedName>
    <definedName function="false" hidden="false" localSheetId="0" name="th.umblaun" vbProcedure="false">'[1]1400'!#ref!</definedName>
    <definedName function="false" hidden="false" localSheetId="0" name="v.adgj" vbProcedure="false">'[1]1400'!#ref!</definedName>
    <definedName function="false" hidden="false" localSheetId="0" name="v.afskriftir" vbProcedure="false">'[1]1400'!#ref!</definedName>
    <definedName function="false" hidden="false" localSheetId="0" name="v.afskr_kr" vbProcedure="false">+SUM('[1]1400'!#ref!)</definedName>
    <definedName function="false" hidden="false" localSheetId="0" name="v.annar" vbProcedure="false">'[1]1400'!#ref!</definedName>
    <definedName function="false" hidden="false" localSheetId="0" name="v.fjarm" vbProcedure="false">'[1]1400'!#ref!</definedName>
    <definedName function="false" hidden="false" localSheetId="0" name="v.lan" vbProcedure="false">'[1]1400'!#ref!</definedName>
    <definedName function="false" hidden="false" localSheetId="0" name="v.laun" vbProcedure="false">'[1]1400'!#ref!</definedName>
    <definedName function="false" hidden="false" localSheetId="0" name="v.ngr" vbProcedure="false">#REF!</definedName>
    <definedName function="false" hidden="false" localSheetId="0" name="v.rekkostn" vbProcedure="false">'[1]1400'!#ref!</definedName>
    <definedName function="false" hidden="false" localSheetId="0" name="v.umblaun" vbProcedure="false">#REF!</definedName>
    <definedName function="false" hidden="false" localSheetId="0" name="v.vorur" vbProcedure="false">#REF!</definedName>
    <definedName function="false" hidden="false" localSheetId="0" name="v.vörur" vbProcedure="false">#REF!</definedName>
    <definedName function="false" hidden="false" localSheetId="0" name="velafyrning1" vbProcedure="false">#REF!</definedName>
    <definedName function="false" hidden="false" localSheetId="0" name="velafyrning2" vbProcedure="false">#REF!</definedName>
    <definedName function="false" hidden="false" localSheetId="0" name="velar" vbProcedure="false">'[1]1400'!#ref!</definedName>
    <definedName function="false" hidden="false" localSheetId="0" name="Verdbréf" vbProcedure="false">#REF!-#REF!+#REF!</definedName>
    <definedName function="false" hidden="false" localSheetId="0" name="vidskvixlar" vbProcedure="false">'[1]1400'!#ref!</definedName>
    <definedName function="false" hidden="false" localSheetId="0" name="vixilskuld" vbProcedure="false">'[1]1400'!#ref!</definedName>
    <definedName function="false" hidden="false" localSheetId="0" name="vixlar" vbProcedure="false">'[1]1400'!#ref!</definedName>
    <definedName function="false" hidden="false" localSheetId="0" name="vkröfur" vbProcedure="false">'[1]1400'!#ref!</definedName>
    <definedName function="false" hidden="false" localSheetId="0" name="vv.afskriftir" vbProcedure="false">'[1]1400'!#ref!</definedName>
    <definedName function="false" hidden="false" localSheetId="0" name="vv.afskr_kr" vbProcedure="false">'[1]1400'!#ref!</definedName>
    <definedName function="false" hidden="false" localSheetId="0" name="vv.fjarm" vbProcedure="false">'[1]1400'!#ref!</definedName>
    <definedName function="false" hidden="false" localSheetId="0" name="vv.laun" vbProcedure="false">'[1]1400'!#ref!</definedName>
    <definedName function="false" hidden="false" localSheetId="0" name="vv.rekkostn" vbProcedure="false">'[1]1400'!#ref!</definedName>
    <definedName function="false" hidden="false" localSheetId="0" name="vv.sala" vbProcedure="false">SUM('[1]1400'!#ref!)</definedName>
    <definedName function="false" hidden="false" localSheetId="0" name="vv.umblaun" vbProcedure="false">'[1]1400'!#ref!</definedName>
    <definedName function="false" hidden="false" localSheetId="0" name="vv.vörur" vbProcedure="false">'[1]1400'!#ref!</definedName>
    <definedName function="false" hidden="false" localSheetId="0" name="vverk.afskriftir" vbProcedure="false">'[1]1400'!#ref!</definedName>
    <definedName function="false" hidden="false" localSheetId="0" name="vverk.afskr_kr" vbProcedure="false">'[1]1400'!#ref!</definedName>
    <definedName function="false" hidden="false" localSheetId="0" name="vverk.fjarm" vbProcedure="false">'[1]1400'!#ref!</definedName>
    <definedName function="false" hidden="false" localSheetId="0" name="vverk.laun" vbProcedure="false">'[1]1400'!#ref!</definedName>
    <definedName function="false" hidden="false" localSheetId="0" name="vverk.rekkostn" vbProcedure="false">'[1]1400'!#ref!</definedName>
    <definedName function="false" hidden="false" localSheetId="0" name="vverk.sala" vbProcedure="false">SUM('[1]1400'!#ref!)</definedName>
    <definedName function="false" hidden="false" localSheetId="0" name="vverk.umblaun" vbProcedure="false">'[1]1400'!#ref!</definedName>
    <definedName function="false" hidden="false" localSheetId="0" name="vverk.vörur" vbProcedure="false">'[1]1400'!#ref!</definedName>
    <definedName function="false" hidden="false" localSheetId="0" name="vörubirg" vbProcedure="false">'[1]1400'!#ref!</definedName>
    <definedName function="false" hidden="false" localSheetId="0" name="_20.gr._laga_nr._10_1993" vbProcedure="false">#REF!</definedName>
    <definedName function="false" hidden="false" localSheetId="0" name="_xlnm.Print_Area" vbProcedure="false">#REF!</definedName>
    <definedName function="false" hidden="false" localSheetId="1" name="a.adgj" vbProcedure="false">'[1]1400'!#ref!</definedName>
    <definedName function="false" hidden="false" localSheetId="1" name="a.afskriftir" vbProcedure="false">'[1]1400'!#ref!</definedName>
    <definedName function="false" hidden="false" localSheetId="1" name="a.afskr_kr" vbProcedure="false">'[1]1400'!#ref!</definedName>
    <definedName function="false" hidden="false" localSheetId="1" name="a.birgbr" vbProcedure="false">'[1]1400'!#ref!</definedName>
    <definedName function="false" hidden="false" localSheetId="1" name="a.fjarm" vbProcedure="false">'[1]1400'!#ref!</definedName>
    <definedName function="false" hidden="false" localSheetId="1" name="a.laun" vbProcedure="false">'[1]1400'!#ref!</definedName>
    <definedName function="false" hidden="false" localSheetId="1" name="a.ngr" vbProcedure="false">'[1]1400'!#ref!</definedName>
    <definedName function="false" hidden="false" localSheetId="1" name="a.rekkostn" vbProcedure="false">'[1]1400'!#ref!</definedName>
    <definedName function="false" hidden="false" localSheetId="1" name="a.sala" vbProcedure="false">SUM('[1]1400'!#ref!)</definedName>
    <definedName function="false" hidden="false" localSheetId="1" name="a.umblaun" vbProcedure="false">'[1]1400'!#ref!</definedName>
    <definedName function="false" hidden="false" localSheetId="1" name="a.vörur" vbProcedure="false">'[1]1400'!#ref!</definedName>
    <definedName function="false" hidden="false" localSheetId="1" name="af.birg" vbProcedure="false">'[1]1400'!#ref!</definedName>
    <definedName function="false" hidden="false" localSheetId="1" name="afb" vbProcedure="false">#REF!</definedName>
    <definedName function="false" hidden="false" localSheetId="1" name="afurdalan" vbProcedure="false">'[1]1400'!#ref!</definedName>
    <definedName function="false" hidden="false" localSheetId="1" name="bankalan" vbProcedure="false">'[1]1400'!#ref!</definedName>
    <definedName function="false" hidden="false" localSheetId="1" name="banki" vbProcedure="false">'[1]1400'!#ref!</definedName>
    <definedName function="false" hidden="false" localSheetId="1" name="bid" vbProcedure="false">(#REF!-#REF!-#REF!-#REF!-1)</definedName>
    <definedName function="false" hidden="false" localSheetId="1" name="bifreidar" vbProcedure="false">'[1]1400'!#ref!</definedName>
    <definedName function="false" hidden="false" localSheetId="1" name="bilafyrning1" vbProcedure="false">#REF!</definedName>
    <definedName function="false" hidden="false" localSheetId="1" name="bilafyrning2" vbProcedure="false">#REF!</definedName>
    <definedName function="false" hidden="false" localSheetId="1" name="bokbill" vbProcedure="false">#REF!</definedName>
    <definedName function="false" hidden="false" localSheetId="1" name="bokfasteign" vbProcedure="false">#REF!</definedName>
    <definedName function="false" hidden="false" localSheetId="1" name="bokvelar" vbProcedure="false">#REF!</definedName>
    <definedName function="false" hidden="false" localSheetId="1" name="Br.Bankaábyrgd" vbProcedure="false">#REF!</definedName>
    <definedName function="false" hidden="false" localSheetId="1" name="Br.Fasteignaved" vbProcedure="false">#REF!</definedName>
    <definedName function="false" hidden="false" localSheetId="1" name="Br.HlutabrSkrád" vbProcedure="false">#REF!</definedName>
    <definedName function="false" hidden="false" localSheetId="1" name="Br.HlutdeildSkrád" vbProcedure="false">#REF!</definedName>
    <definedName function="false" hidden="false" localSheetId="1" name="Br.Ríkisskuldabréf" vbProcedure="false">#REF!</definedName>
    <definedName function="false" hidden="false" localSheetId="1" name="Br.Sjálfskuldar" vbProcedure="false">#REF!</definedName>
    <definedName function="false" hidden="false" localSheetId="1" name="Br.TraustFyrirtæki" vbProcedure="false">#REF!</definedName>
    <definedName function="false" hidden="false" localSheetId="1" name="Br.ÖnnurHlutabréf" vbProcedure="false">#REF!</definedName>
    <definedName function="false" hidden="false" localSheetId="1" name="Br.ÖnnurHlutdeild" vbProcedure="false">#REF!</definedName>
    <definedName function="false" hidden="false" localSheetId="1" name="Br.ÖnnurMál" vbProcedure="false">#REF!</definedName>
    <definedName function="false" hidden="false" localSheetId="1" name="BrefSamtals" vbProcedure="false">#REF!</definedName>
    <definedName function="false" hidden="false" localSheetId="1" name="d.afskriftir" vbProcedure="false">'[1]1400'!#ref!+'[1]1400'!#ref!</definedName>
    <definedName function="false" hidden="false" localSheetId="1" name="d.eignarskattur" vbProcedure="false">'[1]1400'!#ref!+'[1]1400'!#ref!</definedName>
    <definedName function="false" hidden="false" localSheetId="1" name="d.fjarm" vbProcedure="false">'[1]1400'!#ref!+'[1]1400'!#ref!</definedName>
    <definedName function="false" hidden="false" localSheetId="1" name="d.nidurf" vbProcedure="false">'[1]1400'!#ref!+'[1]1400'!#ref!</definedName>
    <definedName function="false" hidden="false" localSheetId="1" name="d.nifhl" vbProcedure="false">'[1]1400'!#ref!+'[1]1400'!#ref!</definedName>
    <definedName function="false" hidden="false" localSheetId="1" name="d.rekkostn" vbProcedure="false">+SUM('[1]1400'!#ref!)+SUM('[1]1400'!#ref!)</definedName>
    <definedName function="false" hidden="false" localSheetId="1" name="d.umblaun" vbProcedure="false">'[1]1400'!#ref!+'[1]1400'!#ref!</definedName>
    <definedName function="false" hidden="false" localSheetId="1" name="d.verdbr" vbProcedure="false">'[1]1400'!#ref!+'[1]1400'!#ref!</definedName>
    <definedName function="false" hidden="false" localSheetId="1" name="d.vt" vbProcedure="false">'[1]1400'!#ref!+'[1]1400'!#ref!</definedName>
    <definedName function="false" hidden="false" localSheetId="1" name="dagur" vbProcedure="false">DAY(#REF!)</definedName>
    <definedName function="false" hidden="false" localSheetId="1" name="dd" vbProcedure="false">#REF!,#REF!,#REF!</definedName>
    <definedName function="false" hidden="false" localSheetId="1" name="deildir" vbProcedure="false">'[1]1410'!#ref!</definedName>
    <definedName function="false" hidden="false" localSheetId="1" name="e.nab" vbProcedure="false">'[1]1400'!#ref!</definedName>
    <definedName function="false" hidden="false" localSheetId="1" name="ef.annad" vbProcedure="false">'[1]1400'!#ref!</definedName>
    <definedName function="false" hidden="false" localSheetId="1" name="ef.stofnsj" vbProcedure="false">'[1]1400'!#ref!</definedName>
    <definedName function="false" hidden="false" localSheetId="1" name="endurmat" vbProcedure="false">'[1]1400'!#ref!</definedName>
    <definedName function="false" hidden="false" localSheetId="1" name="est" vbProcedure="false">#REF!</definedName>
    <definedName function="false" hidden="false" localSheetId="1" name="est_l" vbProcedure="false">#REF!</definedName>
    <definedName function="false" hidden="false" localSheetId="1" name="f.adgj" vbProcedure="false">'[1]1400'!#ref!</definedName>
    <definedName function="false" hidden="false" localSheetId="1" name="f.afskriftir" vbProcedure="false">'[1]1400'!#ref!</definedName>
    <definedName function="false" hidden="false" localSheetId="1" name="f.afskr_kr" vbProcedure="false">'[1]1400'!#ref!</definedName>
    <definedName function="false" hidden="false" localSheetId="1" name="f.birgbr" vbProcedure="false">'[1]1400'!#ref!</definedName>
    <definedName function="false" hidden="false" localSheetId="1" name="f.fjarm" vbProcedure="false">'[1]1400'!#ref!</definedName>
    <definedName function="false" hidden="false" localSheetId="1" name="f.laun" vbProcedure="false">'[1]1400'!#ref!</definedName>
    <definedName function="false" hidden="false" localSheetId="1" name="f.ngr" vbProcedure="false">'[1]1400'!#ref!</definedName>
    <definedName function="false" hidden="false" localSheetId="1" name="f.rekkostn" vbProcedure="false">'[1]1400'!#ref!</definedName>
    <definedName function="false" hidden="false" localSheetId="1" name="f.sala" vbProcedure="false">SUM('[1]1400'!#ref!)</definedName>
    <definedName function="false" hidden="false" localSheetId="1" name="f.umblaun" vbProcedure="false">'[1]1400'!#ref!</definedName>
    <definedName function="false" hidden="false" localSheetId="1" name="f.vorur" vbProcedure="false">'[1]1400'!#ref!</definedName>
    <definedName function="false" hidden="false" localSheetId="1" name="f.vörur" vbProcedure="false">'[1]1400'!#ref!</definedName>
    <definedName function="false" hidden="false" localSheetId="1" name="f.vörusala" vbProcedure="false">'[1]1400'!#ref!</definedName>
    <definedName function="false" hidden="false" localSheetId="1" name="fasteignir" vbProcedure="false">'[1]1400'!#ref!</definedName>
    <definedName function="false" hidden="false" localSheetId="1" name="ffgr" vbProcedure="false">'[1]1400'!#ref!</definedName>
    <definedName function="false" hidden="false" localSheetId="1" name="g.lan" vbProcedure="false">'[1]1400'!#ref!</definedName>
    <definedName function="false" hidden="false" localSheetId="1" name="gr" vbProcedure="false">#REF!</definedName>
    <definedName function="false" hidden="false" localSheetId="1" name="greitt" vbProcedure="false">#REF!</definedName>
    <definedName function="false" hidden="false" localSheetId="1" name="gutt" vbProcedure="false">SUM(#REF!)</definedName>
    <definedName function="false" hidden="false" localSheetId="1" name="hlaupareikn" vbProcedure="false">'[1]1400'!#ref!</definedName>
    <definedName function="false" hidden="false" localSheetId="1" name="hlutbr" vbProcedure="false">'[1]1400'!#ref!</definedName>
    <definedName function="false" hidden="false" localSheetId="1" name="husafyrning1" vbProcedure="false">#REF!</definedName>
    <definedName function="false" hidden="false" localSheetId="1" name="husafyrning2" vbProcedure="false">#REF!</definedName>
    <definedName function="false" hidden="false" localSheetId="1" name="innfl.afskriftir" vbProcedure="false">'[1]1400'!#ref!</definedName>
    <definedName function="false" hidden="false" localSheetId="1" name="innfl.afskr_kr" vbProcedure="false">'[1]1400'!#ref!</definedName>
    <definedName function="false" hidden="false" localSheetId="1" name="innfl.fjarm" vbProcedure="false">'[1]1400'!#ref!</definedName>
    <definedName function="false" hidden="false" localSheetId="1" name="innfl.laun" vbProcedure="false">'[1]1400'!#ref!</definedName>
    <definedName function="false" hidden="false" localSheetId="1" name="innfl.rekkostn" vbProcedure="false">'[1]1400'!#ref!</definedName>
    <definedName function="false" hidden="false" localSheetId="1" name="innfl.sala" vbProcedure="false">SUM('[1]1400'!#ref!)</definedName>
    <definedName function="false" hidden="false" localSheetId="1" name="innfl.umblaun" vbProcedure="false">'[1]1400'!#ref!</definedName>
    <definedName function="false" hidden="false" localSheetId="1" name="innfl.vörur" vbProcedure="false">'[1]1400'!#ref!</definedName>
    <definedName function="false" hidden="false" localSheetId="1" name="innlansdeild" vbProcedure="false">'[1]1400'!#ref!</definedName>
    <definedName function="false" hidden="false" localSheetId="1" name="k.af.birg" vbProcedure="false">'[1]1400'!#ref!</definedName>
    <definedName function="false" hidden="false" localSheetId="1" name="k.afurdalan" vbProcedure="false">'[1]1400'!#ref!</definedName>
    <definedName function="false" hidden="false" localSheetId="1" name="k.banki" vbProcedure="false">#REF!</definedName>
    <definedName function="false" hidden="false" localSheetId="1" name="k.bifreidar" vbProcedure="false">'[1]1400'!#ref!</definedName>
    <definedName function="false" hidden="false" localSheetId="1" name="k.ef.annad" vbProcedure="false">'[1]1400'!#ref!</definedName>
    <definedName function="false" hidden="false" localSheetId="1" name="k.ef.stofnsj" vbProcedure="false">'[1]1400'!#ref!</definedName>
    <definedName function="false" hidden="false" localSheetId="1" name="k.endurmat" vbProcedure="false">'[1]1400'!#ref!</definedName>
    <definedName function="false" hidden="false" localSheetId="1" name="k.fasteignir" vbProcedure="false">'[1]1400'!#ref!</definedName>
    <definedName function="false" hidden="false" localSheetId="1" name="k.ffgr" vbProcedure="false">'[1]1400'!#ref!</definedName>
    <definedName function="false" hidden="false" localSheetId="1" name="k.g.lan" vbProcedure="false">'[1]1400'!#ref!</definedName>
    <definedName function="false" hidden="false" localSheetId="1" name="k.hlaupareikn" vbProcedure="false">'[1]1400'!#ref!</definedName>
    <definedName function="false" hidden="false" localSheetId="1" name="k.hlutbr" vbProcedure="false">'[1]1400'!#ref!</definedName>
    <definedName function="false" hidden="false" localSheetId="1" name="k.innlansdeild" vbProcedure="false">'[1]1400'!#ref!</definedName>
    <definedName function="false" hidden="false" localSheetId="1" name="k.kaupleiga" vbProcedure="false">'[1]1400'!#ref!</definedName>
    <definedName function="false" hidden="false" localSheetId="1" name="k.kort" vbProcedure="false">#REF!</definedName>
    <definedName function="false" hidden="false" localSheetId="1" name="k.krofur" vbProcedure="false">'[1]1400'!#ref!</definedName>
    <definedName function="false" hidden="false" localSheetId="1" name="k.l.skbr" vbProcedure="false">'[1]1400'!#ref!</definedName>
    <definedName function="false" hidden="false" localSheetId="1" name="k.langtkostn" vbProcedure="false">'[1]1400'!#ref!</definedName>
    <definedName function="false" hidden="false" localSheetId="1" name="k.lögfr" vbProcedure="false">'[1]1400'!#ref!</definedName>
    <definedName function="false" hidden="false" localSheetId="1" name="k.ov.lan" vbProcedure="false">'[1]1400'!#ref!</definedName>
    <definedName function="false" hidden="false" localSheetId="1" name="k.sameignarfel" vbProcedure="false">'[1]1400'!#ref!</definedName>
    <definedName function="false" hidden="false" localSheetId="1" name="k.skammtsk" vbProcedure="false">'[1]1400'!#ref!</definedName>
    <definedName function="false" hidden="false" localSheetId="1" name="k.skattar" vbProcedure="false">'[1]1400'!#ref!</definedName>
    <definedName function="false" hidden="false" localSheetId="1" name="k.stofnsjodir" vbProcedure="false">'[1]1400'!#ref!</definedName>
    <definedName function="false" hidden="false" localSheetId="1" name="k.v.lan" vbProcedure="false">'[1]1400'!#ref!</definedName>
    <definedName function="false" hidden="false" localSheetId="1" name="k.velar" vbProcedure="false">'[1]1400'!#ref!</definedName>
    <definedName function="false" hidden="false" localSheetId="1" name="k.vidsksk" vbProcedure="false">'[1]1400'!#ref!</definedName>
    <definedName function="false" hidden="false" localSheetId="1" name="k.vidskvixlar" vbProcedure="false">'[1]1400'!#ref!</definedName>
    <definedName function="false" hidden="false" localSheetId="1" name="k.vixilskuld" vbProcedure="false">'[1]1400'!#ref!</definedName>
    <definedName function="false" hidden="false" localSheetId="1" name="k.vixlar" vbProcedure="false">'[1]1400'!#ref!</definedName>
    <definedName function="false" hidden="false" localSheetId="1" name="k.vkröfur" vbProcedure="false">'[1]1400'!#ref!</definedName>
    <definedName function="false" hidden="false" localSheetId="1" name="k.vörubirg" vbProcedure="false">'[1]1400'!#ref!</definedName>
    <definedName function="false" hidden="false" localSheetId="1" name="kaupleiga" vbProcedure="false">'[1]1400'!#ref!</definedName>
    <definedName function="false" hidden="false" localSheetId="1" name="kort" vbProcedure="false">'[1]1400'!#ref!</definedName>
    <definedName function="false" hidden="false" localSheetId="1" name="l.skbr" vbProcedure="false">'[1]1400'!#ref!</definedName>
    <definedName function="false" hidden="false" localSheetId="1" name="langtkostn" vbProcedure="false">'[1]1400'!#ref!</definedName>
    <definedName function="false" hidden="false" localSheetId="1" name="lv.afskriftir" vbProcedure="false">'[1]1400'!#ref!</definedName>
    <definedName function="false" hidden="false" localSheetId="1" name="lv.afskr_kr" vbProcedure="false">'[1]1400'!#ref!</definedName>
    <definedName function="false" hidden="false" localSheetId="1" name="lv.fjarm" vbProcedure="false">'[1]1400'!#ref!</definedName>
    <definedName function="false" hidden="false" localSheetId="1" name="lv.laun" vbProcedure="false">'[1]1400'!#ref!</definedName>
    <definedName function="false" hidden="false" localSheetId="1" name="lv.rekkostn" vbProcedure="false">'[1]1400'!#ref!</definedName>
    <definedName function="false" hidden="false" localSheetId="1" name="lv.sala" vbProcedure="false">SUM('[1]1400'!#ref!)</definedName>
    <definedName function="false" hidden="false" localSheetId="1" name="lv.umblaun" vbProcedure="false">'[1]1400'!#ref!</definedName>
    <definedName function="false" hidden="false" localSheetId="1" name="lv.vörur" vbProcedure="false">'[1]1400'!#ref!</definedName>
    <definedName function="false" hidden="false" localSheetId="1" name="lögfr" vbProcedure="false">'[1]1400'!#ref!</definedName>
    <definedName function="false" hidden="false" localSheetId="1" name="m.adgj" vbProcedure="false">'[1]1400'!#ref!</definedName>
    <definedName function="false" hidden="false" localSheetId="1" name="m.afskriftir" vbProcedure="false">'[1]1400'!#ref!</definedName>
    <definedName function="false" hidden="false" localSheetId="1" name="m.afskr_kr" vbProcedure="false">'[1]1400'!#ref!</definedName>
    <definedName function="false" hidden="false" localSheetId="1" name="m.birgbr" vbProcedure="false">'[1]1400'!#ref!</definedName>
    <definedName function="false" hidden="false" localSheetId="1" name="m.esk" vbProcedure="false">'[1]1400'!#ref!</definedName>
    <definedName function="false" hidden="false" localSheetId="1" name="m.fjarm" vbProcedure="false">'[1]1400'!#ref!</definedName>
    <definedName function="false" hidden="false" localSheetId="1" name="m.laun" vbProcedure="false">'[1]1400'!#ref!</definedName>
    <definedName function="false" hidden="false" localSheetId="1" name="m.ngr" vbProcedure="false">'[1]1400'!#ref!</definedName>
    <definedName function="false" hidden="false" localSheetId="1" name="m.nidurf" vbProcedure="false">'[1]1400'!#ref!</definedName>
    <definedName function="false" hidden="false" localSheetId="1" name="m.rekkostn" vbProcedure="false">'[1]1400'!#ref!</definedName>
    <definedName function="false" hidden="false" localSheetId="1" name="m.sala" vbProcedure="false">SUM('[1]1400'!#ref!)</definedName>
    <definedName function="false" hidden="false" localSheetId="1" name="m.soluhagn" vbProcedure="false">'[1]1400'!#ref!</definedName>
    <definedName function="false" hidden="false" localSheetId="1" name="m.umblaun" vbProcedure="false">'[1]1400'!#ref!</definedName>
    <definedName function="false" hidden="false" localSheetId="1" name="m.verdbr" vbProcedure="false">'[1]1400'!#ref!</definedName>
    <definedName function="false" hidden="false" localSheetId="1" name="m.vgj" vbProcedure="false">'[1]1400'!#ref!</definedName>
    <definedName function="false" hidden="false" localSheetId="1" name="m.vt" vbProcedure="false">'[1]1400'!#ref!</definedName>
    <definedName function="false" hidden="false" localSheetId="1" name="m.vörur" vbProcedure="false">'[1]1400'!#ref!</definedName>
    <definedName function="false" hidden="false" localSheetId="1" name="man" vbProcedure="false">MONTH(#REF!)</definedName>
    <definedName function="false" hidden="false" localSheetId="1" name="millif.afskriftir" vbProcedure="false">'[1]1400'!#ref!</definedName>
    <definedName function="false" hidden="false" localSheetId="1" name="millif.eignarhl" vbProcedure="false">'[1]1400'!#ref!</definedName>
    <definedName function="false" hidden="false" localSheetId="1" name="millif.fjarm" vbProcedure="false">'[1]1400'!#ref!</definedName>
    <definedName function="false" hidden="false" localSheetId="1" name="millif.rekkostn" vbProcedure="false">+SUM('[1]1400'!#ref!)</definedName>
    <definedName function="false" hidden="false" localSheetId="1" name="millif.umblaun" vbProcedure="false">'[1]1400'!#ref!</definedName>
    <definedName function="false" hidden="false" localSheetId="1" name="millif.verdbr" vbProcedure="false">'[1]1400'!#ref!</definedName>
    <definedName function="false" hidden="false" localSheetId="1" name="millif.vt" vbProcedure="false">'[1]1400'!#ref!</definedName>
    <definedName function="false" hidden="false" localSheetId="1" name="Nf.AdrarTryggingar" vbProcedure="false">#REF!</definedName>
    <definedName function="false" hidden="false" localSheetId="1" name="Nf.Bánkaábyrgd" vbProcedure="false">#REF!</definedName>
    <definedName function="false" hidden="false" localSheetId="1" name="Nf.Fasteignaved" vbProcedure="false">#REF!</definedName>
    <definedName function="false" hidden="false" localSheetId="1" name="Nf.Hlutabréf" vbProcedure="false">#REF!</definedName>
    <definedName function="false" hidden="false" localSheetId="1" name="Nf.Ríkisbréf" vbProcedure="false">#REF!</definedName>
    <definedName function="false" hidden="false" localSheetId="1" name="Nf.Samtals" vbProcedure="false">#REF!</definedName>
    <definedName function="false" hidden="false" localSheetId="1" name="Nf.Sjálfskuldaraábyrgd" vbProcedure="false">#REF!</definedName>
    <definedName function="false" hidden="false" localSheetId="1" name="Nf.SkvSedlabanka" vbProcedure="false">#REF!</definedName>
    <definedName function="false" hidden="false" localSheetId="1" name="Nf.TraustFyrirtæki" vbProcedure="false">#REF!</definedName>
    <definedName function="false" hidden="false" localSheetId="1" name="Nf.ÖnnurMál" vbProcedure="false">#REF!</definedName>
    <definedName function="false" hidden="false" localSheetId="1" name="ov.lan" vbProcedure="false">'[1]1400'!#ref!</definedName>
    <definedName function="false" hidden="false" localSheetId="1" name="ovlan" vbProcedure="false">'[1]1400'!#ref!</definedName>
    <definedName function="false" hidden="false" localSheetId="1" name="Print_Area1" vbProcedure="false">#REF!,#REF!</definedName>
    <definedName function="false" hidden="false" localSheetId="1" name="s.adgj" vbProcedure="false">'[1]1400'!#ref!</definedName>
    <definedName function="false" hidden="false" localSheetId="1" name="s.afskriftir" vbProcedure="false">'[1]1400'!#ref!</definedName>
    <definedName function="false" hidden="false" localSheetId="1" name="s.ardur" vbProcedure="false">'[1]1400'!#ref!</definedName>
    <definedName function="false" hidden="false" localSheetId="1" name="s.birgbr" vbProcedure="false">'[1]1400'!#ref!</definedName>
    <definedName function="false" hidden="false" localSheetId="1" name="s.eignarhl" vbProcedure="false">'[1]1400'!#ref!</definedName>
    <definedName function="false" hidden="false" localSheetId="1" name="s.eignarskattur" vbProcedure="false">'[1]1400'!#ref!</definedName>
    <definedName function="false" hidden="false" localSheetId="1" name="s.fjarm" vbProcedure="false">'[1]1400'!#ref!</definedName>
    <definedName function="false" hidden="false" localSheetId="1" name="s.laun" vbProcedure="false">'[1]1400'!#ref!</definedName>
    <definedName function="false" hidden="false" localSheetId="1" name="s.ngr" vbProcedure="false">'[1]1400'!#ref!</definedName>
    <definedName function="false" hidden="false" localSheetId="1" name="s.nidurf" vbProcedure="false">'[1]1400'!#ref!</definedName>
    <definedName function="false" hidden="false" localSheetId="1" name="s.nifhl" vbProcedure="false">'[1]1400'!#ref!</definedName>
    <definedName function="false" hidden="false" localSheetId="1" name="s.rekkostn" vbProcedure="false">'[1]1400'!#ref!</definedName>
    <definedName function="false" hidden="false" localSheetId="1" name="s.sala" vbProcedure="false">SUM('[1]1400'!#ref!)</definedName>
    <definedName function="false" hidden="false" localSheetId="1" name="s.umblaun" vbProcedure="false">'[1]1400'!#ref!</definedName>
    <definedName function="false" hidden="false" localSheetId="1" name="s.verdbr" vbProcedure="false">'[1]1400'!#ref!</definedName>
    <definedName function="false" hidden="false" localSheetId="1" name="s.vt" vbProcedure="false">'[1]1400'!#ref!</definedName>
    <definedName function="false" hidden="false" localSheetId="1" name="sameignarfel" vbProcedure="false">'[1]1400'!#ref!</definedName>
    <definedName function="false" hidden="false" localSheetId="1" name="Samt.SkrádBréf" vbProcedure="false">#REF!</definedName>
    <definedName function="false" hidden="false" localSheetId="1" name="Samt.SkrádHlutabréf" vbProcedure="false">#REF!</definedName>
    <definedName function="false" hidden="false" localSheetId="1" name="Samt.SkrádHlutdeild" vbProcedure="false">#REF!</definedName>
    <definedName function="false" hidden="false" localSheetId="1" name="Samt.ÖnnurBréf" vbProcedure="false">#REF!,#REF!,#REF!,#REF!</definedName>
    <definedName function="false" hidden="false" localSheetId="1" name="Samt.ÖnnurHlutabréf" vbProcedure="false">#REF!</definedName>
    <definedName function="false" hidden="false" localSheetId="1" name="Samt.ÖnnurHlutdeild" vbProcedure="false">#REF!</definedName>
    <definedName function="false" hidden="false" localSheetId="1" name="Samtals" vbProcedure="false">#REF!+#REF!</definedName>
    <definedName function="false" hidden="false" localSheetId="1" name="samv.afskriftir" vbProcedure="false">'[1]1400'!#ref!</definedName>
    <definedName function="false" hidden="false" localSheetId="1" name="samv.afskr_kr" vbProcedure="false">'[1]1400'!#ref!</definedName>
    <definedName function="false" hidden="false" localSheetId="1" name="samv.fjarm" vbProcedure="false">'[1]1400'!#ref!</definedName>
    <definedName function="false" hidden="false" localSheetId="1" name="samv.laun" vbProcedure="false">'[1]1400'!#ref!</definedName>
    <definedName function="false" hidden="false" localSheetId="1" name="samv.rekkostn" vbProcedure="false">'[1]1400'!#ref!</definedName>
    <definedName function="false" hidden="false" localSheetId="1" name="samv.sala" vbProcedure="false">SUM('[1]1400'!#ref!)</definedName>
    <definedName function="false" hidden="false" localSheetId="1" name="samv.umblaun" vbProcedure="false">'[1]1400'!#ref!</definedName>
    <definedName function="false" hidden="false" localSheetId="1" name="samv.vörur" vbProcedure="false">'[1]1400'!#ref!</definedName>
    <definedName function="false" hidden="false" localSheetId="1" name="sdf" vbProcedure="false">'[1]1400'!#ref!</definedName>
    <definedName function="false" hidden="false" localSheetId="1" name="sk.nab" vbProcedure="false">'[1]1400'!#ref!</definedName>
    <definedName function="false" hidden="false" localSheetId="1" name="skammtsk" vbProcedure="false">'[1]1400'!#ref!</definedName>
    <definedName function="false" hidden="false" localSheetId="1" name="skattar" vbProcedure="false">'[1]1400'!#ref!</definedName>
    <definedName function="false" hidden="false" localSheetId="1" name="ss" vbProcedure="false">#REF!,#REF!</definedName>
    <definedName function="false" hidden="false" localSheetId="1" name="stofnsjodir" vbProcedure="false">'[1]1400'!#ref!</definedName>
    <definedName function="false" hidden="false" localSheetId="1" name="Sun2.Sjálfskuldar" vbProcedure="false">#REF!,#REF!</definedName>
    <definedName function="false" hidden="false" localSheetId="1" name="Sund1.Hlutabréf" vbProcedure="false">#REF!</definedName>
    <definedName function="false" hidden="false" localSheetId="1" name="Sund1.Hlutdeild" vbProcedure="false">#REF!</definedName>
    <definedName function="false" hidden="false" localSheetId="1" name="Sund1.Ríkis" vbProcedure="false">#REF!</definedName>
    <definedName function="false" hidden="false" localSheetId="1" name="Sund2.Fasteign" vbProcedure="false">#REF!,#REF!</definedName>
    <definedName function="false" hidden="false" localSheetId="1" name="Sund2.Hlutabréf" vbProcedure="false">#REF!</definedName>
    <definedName function="false" hidden="false" localSheetId="1" name="Sund2.Hlutdeild" vbProcedure="false">#REF!</definedName>
    <definedName function="false" hidden="false" localSheetId="1" name="Sund2.Lánastofnana" vbProcedure="false">#REF!,#REF!,#REF!</definedName>
    <definedName function="false" hidden="false" localSheetId="1" name="Sund2.Ríkis" vbProcedure="false">SUM(#REF!)</definedName>
    <definedName function="false" hidden="false" localSheetId="1" name="Sund2.Önnur" vbProcedure="false">#REF!</definedName>
    <definedName function="false" hidden="false" localSheetId="1" name="sv.afskriftir" vbProcedure="false">'[1]1400'!#ref!</definedName>
    <definedName function="false" hidden="false" localSheetId="1" name="sv.afskr_kr" vbProcedure="false">'[1]1400'!#ref!</definedName>
    <definedName function="false" hidden="false" localSheetId="1" name="sv.fjarm" vbProcedure="false">'[1]1400'!#ref!</definedName>
    <definedName function="false" hidden="false" localSheetId="1" name="sv.laun" vbProcedure="false">'[1]1400'!#ref!</definedName>
    <definedName function="false" hidden="false" localSheetId="1" name="sv.rekkostn" vbProcedure="false">'[1]1400'!#ref!</definedName>
    <definedName function="false" hidden="false" localSheetId="1" name="sv.sala" vbProcedure="false">SUM('[1]1400'!#ref!)</definedName>
    <definedName function="false" hidden="false" localSheetId="1" name="sv.umblaun" vbProcedure="false">'[1]1400'!#ref!</definedName>
    <definedName function="false" hidden="false" localSheetId="1" name="sv.vörur" vbProcedure="false">'[1]1400'!#ref!</definedName>
    <definedName function="false" hidden="false" localSheetId="1" name="th.adgj" vbProcedure="false">'[1]1400'!#ref!</definedName>
    <definedName function="false" hidden="false" localSheetId="1" name="th.afskriftir" vbProcedure="false">'[1]1400'!#ref!</definedName>
    <definedName function="false" hidden="false" localSheetId="1" name="th.afskr_kr" vbProcedure="false">'[1]1400'!#ref!</definedName>
    <definedName function="false" hidden="false" localSheetId="1" name="th.efni" vbProcedure="false">'[1]1400'!#ref!</definedName>
    <definedName function="false" hidden="false" localSheetId="1" name="th.fjarm" vbProcedure="false">'[1]1400'!#ref!</definedName>
    <definedName function="false" hidden="false" localSheetId="1" name="th.laun" vbProcedure="false">'[1]1400'!#ref!</definedName>
    <definedName function="false" hidden="false" localSheetId="1" name="th.ngr" vbProcedure="false">'[1]1400'!#ref!</definedName>
    <definedName function="false" hidden="false" localSheetId="1" name="th.rekkostn" vbProcedure="false">'[1]1400'!#ref!</definedName>
    <definedName function="false" hidden="false" localSheetId="1" name="th.sala" vbProcedure="false">SUM('[1]1400'!#ref!)</definedName>
    <definedName function="false" hidden="false" localSheetId="1" name="th.umblaun" vbProcedure="false">'[1]1400'!#ref!</definedName>
    <definedName function="false" hidden="false" localSheetId="1" name="v.adgj" vbProcedure="false">'[1]1400'!#ref!</definedName>
    <definedName function="false" hidden="false" localSheetId="1" name="v.afskriftir" vbProcedure="false">'[1]1400'!#ref!</definedName>
    <definedName function="false" hidden="false" localSheetId="1" name="v.afskr_kr" vbProcedure="false">+SUM('[1]1400'!#ref!)</definedName>
    <definedName function="false" hidden="false" localSheetId="1" name="v.annar" vbProcedure="false">'[1]1400'!#ref!</definedName>
    <definedName function="false" hidden="false" localSheetId="1" name="v.fjarm" vbProcedure="false">'[1]1400'!#ref!</definedName>
    <definedName function="false" hidden="false" localSheetId="1" name="v.lan" vbProcedure="false">'[1]1400'!#ref!</definedName>
    <definedName function="false" hidden="false" localSheetId="1" name="v.laun" vbProcedure="false">'[1]1400'!#ref!</definedName>
    <definedName function="false" hidden="false" localSheetId="1" name="v.ngr" vbProcedure="false">#REF!</definedName>
    <definedName function="false" hidden="false" localSheetId="1" name="v.rekkostn" vbProcedure="false">'[1]1400'!#ref!</definedName>
    <definedName function="false" hidden="false" localSheetId="1" name="v.umblaun" vbProcedure="false">#REF!</definedName>
    <definedName function="false" hidden="false" localSheetId="1" name="v.vorur" vbProcedure="false">#REF!</definedName>
    <definedName function="false" hidden="false" localSheetId="1" name="v.vörur" vbProcedure="false">#REF!</definedName>
    <definedName function="false" hidden="false" localSheetId="1" name="velafyrning1" vbProcedure="false">#REF!</definedName>
    <definedName function="false" hidden="false" localSheetId="1" name="velafyrning2" vbProcedure="false">#REF!</definedName>
    <definedName function="false" hidden="false" localSheetId="1" name="velar" vbProcedure="false">'[1]1400'!#ref!</definedName>
    <definedName function="false" hidden="false" localSheetId="1" name="Verdbréf" vbProcedure="false">#REF!-#REF!+#REF!</definedName>
    <definedName function="false" hidden="false" localSheetId="1" name="vidskvixlar" vbProcedure="false">'[1]1400'!#ref!</definedName>
    <definedName function="false" hidden="false" localSheetId="1" name="vixilskuld" vbProcedure="false">'[1]1400'!#ref!</definedName>
    <definedName function="false" hidden="false" localSheetId="1" name="vixlar" vbProcedure="false">'[1]1400'!#ref!</definedName>
    <definedName function="false" hidden="false" localSheetId="1" name="vkröfur" vbProcedure="false">'[1]1400'!#ref!</definedName>
    <definedName function="false" hidden="false" localSheetId="1" name="vv.afskriftir" vbProcedure="false">'[1]1400'!#ref!</definedName>
    <definedName function="false" hidden="false" localSheetId="1" name="vv.afskr_kr" vbProcedure="false">'[1]1400'!#ref!</definedName>
    <definedName function="false" hidden="false" localSheetId="1" name="vv.fjarm" vbProcedure="false">'[1]1400'!#ref!</definedName>
    <definedName function="false" hidden="false" localSheetId="1" name="vv.laun" vbProcedure="false">'[1]1400'!#ref!</definedName>
    <definedName function="false" hidden="false" localSheetId="1" name="vv.rekkostn" vbProcedure="false">'[1]1400'!#ref!</definedName>
    <definedName function="false" hidden="false" localSheetId="1" name="vv.sala" vbProcedure="false">SUM('[1]1400'!#ref!)</definedName>
    <definedName function="false" hidden="false" localSheetId="1" name="vv.umblaun" vbProcedure="false">'[1]1400'!#ref!</definedName>
    <definedName function="false" hidden="false" localSheetId="1" name="vv.vörur" vbProcedure="false">'[1]1400'!#ref!</definedName>
    <definedName function="false" hidden="false" localSheetId="1" name="vverk.afskriftir" vbProcedure="false">'[1]1400'!#ref!</definedName>
    <definedName function="false" hidden="false" localSheetId="1" name="vverk.afskr_kr" vbProcedure="false">'[1]1400'!#ref!</definedName>
    <definedName function="false" hidden="false" localSheetId="1" name="vverk.fjarm" vbProcedure="false">'[1]1400'!#ref!</definedName>
    <definedName function="false" hidden="false" localSheetId="1" name="vverk.laun" vbProcedure="false">'[1]1400'!#ref!</definedName>
    <definedName function="false" hidden="false" localSheetId="1" name="vverk.rekkostn" vbProcedure="false">'[1]1400'!#ref!</definedName>
    <definedName function="false" hidden="false" localSheetId="1" name="vverk.sala" vbProcedure="false">SUM('[1]1400'!#ref!)</definedName>
    <definedName function="false" hidden="false" localSheetId="1" name="vverk.umblaun" vbProcedure="false">'[1]1400'!#ref!</definedName>
    <definedName function="false" hidden="false" localSheetId="1" name="vverk.vörur" vbProcedure="false">'[1]1400'!#ref!</definedName>
    <definedName function="false" hidden="false" localSheetId="1" name="vörubirg" vbProcedure="false">'[1]1400'!#ref!</definedName>
    <definedName function="false" hidden="false" localSheetId="1" name="_20.gr._laga_nr._10_1993" vbProcedure="false">#REF!</definedName>
    <definedName function="false" hidden="false" localSheetId="1" name="_xlnm.Print_Area" vbProcedure="false">#REF!</definedName>
    <definedName function="false" hidden="false" localSheetId="2" name="a.adgj" vbProcedure="false">#REF!</definedName>
    <definedName function="false" hidden="false" localSheetId="2" name="a.afskriftir" vbProcedure="false">#REF!</definedName>
    <definedName function="false" hidden="false" localSheetId="2" name="a.afskr_kr" vbProcedure="false">#REF!</definedName>
    <definedName function="false" hidden="false" localSheetId="2" name="a.birgbr" vbProcedure="false">#REF!</definedName>
    <definedName function="false" hidden="false" localSheetId="2" name="a.fjarm" vbProcedure="false">#REF!</definedName>
    <definedName function="false" hidden="false" localSheetId="2" name="a.laun" vbProcedure="false">#REF!</definedName>
    <definedName function="false" hidden="false" localSheetId="2" name="a.ngr" vbProcedure="false">#REF!</definedName>
    <definedName function="false" hidden="false" localSheetId="2" name="a.rekkostn" vbProcedure="false">#REF!</definedName>
    <definedName function="false" hidden="false" localSheetId="2" name="a.sala" vbProcedure="false">SUM(#REF!)</definedName>
    <definedName function="false" hidden="false" localSheetId="2" name="a.umblaun" vbProcedure="false">#REF!</definedName>
    <definedName function="false" hidden="false" localSheetId="2" name="a.vörur" vbProcedure="false">#REF!</definedName>
    <definedName function="false" hidden="false" localSheetId="2" name="af.birg" vbProcedure="false">#REF!</definedName>
    <definedName function="false" hidden="false" localSheetId="2" name="afurdalan" vbProcedure="false">#REF!</definedName>
    <definedName function="false" hidden="false" localSheetId="2" name="bankalan" vbProcedure="false">#REF!</definedName>
    <definedName function="false" hidden="false" localSheetId="2" name="banki" vbProcedure="false">#REF!</definedName>
    <definedName function="false" hidden="false" localSheetId="2" name="bid" vbProcedure="false">(#REF!-#REF!-#REF!-#REF!-1)</definedName>
    <definedName function="false" hidden="false" localSheetId="2" name="bifreidar" vbProcedure="false">#REF!</definedName>
    <definedName function="false" hidden="false" localSheetId="2" name="d.afskriftir" vbProcedure="false">#REF!+#REF!</definedName>
    <definedName function="false" hidden="false" localSheetId="2" name="d.eignarskattur" vbProcedure="false">#REF!+#REF!</definedName>
    <definedName function="false" hidden="false" localSheetId="2" name="d.fjarm" vbProcedure="false">#REF!+#REF!</definedName>
    <definedName function="false" hidden="false" localSheetId="2" name="d.nidurf" vbProcedure="false">#REF!+#REF!</definedName>
    <definedName function="false" hidden="false" localSheetId="2" name="d.nifhl" vbProcedure="false">#REF!+#REF!</definedName>
    <definedName function="false" hidden="false" localSheetId="2" name="d.rekkostn" vbProcedure="false">+SUM(#REF!)+SUM(#REF!)</definedName>
    <definedName function="false" hidden="false" localSheetId="2" name="d.umblaun" vbProcedure="false">#REF!+#REF!</definedName>
    <definedName function="false" hidden="false" localSheetId="2" name="d.verdbr" vbProcedure="false">#REF!+#REF!</definedName>
    <definedName function="false" hidden="false" localSheetId="2" name="d.vt" vbProcedure="false">#REF!+#REF!</definedName>
    <definedName function="false" hidden="false" localSheetId="2" name="dagur" vbProcedure="false">DAY(#REF!)</definedName>
    <definedName function="false" hidden="false" localSheetId="2" name="dd" vbProcedure="false">#REF!,#REF!,#REF!</definedName>
    <definedName function="false" hidden="false" localSheetId="2" name="deildir" vbProcedure="false">#REF!</definedName>
    <definedName function="false" hidden="false" localSheetId="2" name="e.nab" vbProcedure="false">#REF!</definedName>
    <definedName function="false" hidden="false" localSheetId="2" name="ef.annad" vbProcedure="false">#REF!</definedName>
    <definedName function="false" hidden="false" localSheetId="2" name="ef.stofnsj" vbProcedure="false">#REF!</definedName>
    <definedName function="false" hidden="false" localSheetId="2" name="endurmat" vbProcedure="false">#REF!</definedName>
    <definedName function="false" hidden="false" localSheetId="2" name="f.adgj" vbProcedure="false">#REF!</definedName>
    <definedName function="false" hidden="false" localSheetId="2" name="f.afskriftir" vbProcedure="false">#REF!</definedName>
    <definedName function="false" hidden="false" localSheetId="2" name="f.afskr_kr" vbProcedure="false">#REF!</definedName>
    <definedName function="false" hidden="false" localSheetId="2" name="f.birgbr" vbProcedure="false">#REF!</definedName>
    <definedName function="false" hidden="false" localSheetId="2" name="f.fjarm" vbProcedure="false">#REF!</definedName>
    <definedName function="false" hidden="false" localSheetId="2" name="f.laun" vbProcedure="false">#REF!</definedName>
    <definedName function="false" hidden="false" localSheetId="2" name="f.ngr" vbProcedure="false">#REF!</definedName>
    <definedName function="false" hidden="false" localSheetId="2" name="f.rekkostn" vbProcedure="false">#REF!</definedName>
    <definedName function="false" hidden="false" localSheetId="2" name="f.sala" vbProcedure="false">SUM(#REF!)</definedName>
    <definedName function="false" hidden="false" localSheetId="2" name="f.umblaun" vbProcedure="false">#REF!</definedName>
    <definedName function="false" hidden="false" localSheetId="2" name="f.vorur" vbProcedure="false">#REF!</definedName>
    <definedName function="false" hidden="false" localSheetId="2" name="f.vörur" vbProcedure="false">#REF!</definedName>
    <definedName function="false" hidden="false" localSheetId="2" name="f.vörusala" vbProcedure="false">#REF!</definedName>
    <definedName function="false" hidden="false" localSheetId="2" name="fasteignir" vbProcedure="false">#REF!</definedName>
    <definedName function="false" hidden="false" localSheetId="2" name="ffgr" vbProcedure="false">#REF!</definedName>
    <definedName function="false" hidden="false" localSheetId="2" name="g.lan" vbProcedure="false">#REF!</definedName>
    <definedName function="false" hidden="false" localSheetId="2" name="hlaupareikn" vbProcedure="false">#REF!</definedName>
    <definedName function="false" hidden="false" localSheetId="2" name="hlutbr" vbProcedure="false">#REF!</definedName>
    <definedName function="false" hidden="false" localSheetId="2" name="innfl.afskriftir" vbProcedure="false">#REF!</definedName>
    <definedName function="false" hidden="false" localSheetId="2" name="innfl.afskr_kr" vbProcedure="false">#REF!</definedName>
    <definedName function="false" hidden="false" localSheetId="2" name="innfl.fjarm" vbProcedure="false">#REF!</definedName>
    <definedName function="false" hidden="false" localSheetId="2" name="innfl.laun" vbProcedure="false">#REF!</definedName>
    <definedName function="false" hidden="false" localSheetId="2" name="innfl.rekkostn" vbProcedure="false">#REF!</definedName>
    <definedName function="false" hidden="false" localSheetId="2" name="innfl.sala" vbProcedure="false">SUM(#REF!)</definedName>
    <definedName function="false" hidden="false" localSheetId="2" name="innfl.umblaun" vbProcedure="false">#REF!</definedName>
    <definedName function="false" hidden="false" localSheetId="2" name="innfl.vörur" vbProcedure="false">#REF!</definedName>
    <definedName function="false" hidden="false" localSheetId="2" name="innlansdeild" vbProcedure="false">#REF!</definedName>
    <definedName function="false" hidden="false" localSheetId="2" name="k.af.birg" vbProcedure="false">#REF!</definedName>
    <definedName function="false" hidden="false" localSheetId="2" name="k.afurdalan" vbProcedure="false">#REF!</definedName>
    <definedName function="false" hidden="false" localSheetId="2" name="k.bifreidar" vbProcedure="false">#REF!</definedName>
    <definedName function="false" hidden="false" localSheetId="2" name="k.ef.annad" vbProcedure="false">#REF!</definedName>
    <definedName function="false" hidden="false" localSheetId="2" name="k.ef.stofnsj" vbProcedure="false">#REF!</definedName>
    <definedName function="false" hidden="false" localSheetId="2" name="k.endurmat" vbProcedure="false">#REF!</definedName>
    <definedName function="false" hidden="false" localSheetId="2" name="k.fasteignir" vbProcedure="false">#REF!</definedName>
    <definedName function="false" hidden="false" localSheetId="2" name="k.ffgr" vbProcedure="false">#REF!</definedName>
    <definedName function="false" hidden="false" localSheetId="2" name="k.g.lan" vbProcedure="false">#REF!</definedName>
    <definedName function="false" hidden="false" localSheetId="2" name="k.hlaupareikn" vbProcedure="false">#REF!</definedName>
    <definedName function="false" hidden="false" localSheetId="2" name="k.hlutbr" vbProcedure="false">#REF!</definedName>
    <definedName function="false" hidden="false" localSheetId="2" name="k.innlansdeild" vbProcedure="false">#REF!</definedName>
    <definedName function="false" hidden="false" localSheetId="2" name="k.kaupleiga" vbProcedure="false">#REF!</definedName>
    <definedName function="false" hidden="false" localSheetId="2" name="k.krofur" vbProcedure="false">#REF!</definedName>
    <definedName function="false" hidden="false" localSheetId="2" name="k.l.skbr" vbProcedure="false">#REF!</definedName>
    <definedName function="false" hidden="false" localSheetId="2" name="k.langtkostn" vbProcedure="false">#REF!</definedName>
    <definedName function="false" hidden="false" localSheetId="2" name="k.lögfr" vbProcedure="false">#REF!</definedName>
    <definedName function="false" hidden="false" localSheetId="2" name="k.ov.lan" vbProcedure="false">#REF!</definedName>
    <definedName function="false" hidden="false" localSheetId="2" name="k.sameignarfel" vbProcedure="false">#REF!</definedName>
    <definedName function="false" hidden="false" localSheetId="2" name="k.skammtsk" vbProcedure="false">#REF!</definedName>
    <definedName function="false" hidden="false" localSheetId="2" name="k.skattar" vbProcedure="false">#REF!</definedName>
    <definedName function="false" hidden="false" localSheetId="2" name="k.stofnsjodir" vbProcedure="false">#REF!</definedName>
    <definedName function="false" hidden="false" localSheetId="2" name="k.v.lan" vbProcedure="false">#REF!</definedName>
    <definedName function="false" hidden="false" localSheetId="2" name="k.velar" vbProcedure="false">#REF!</definedName>
    <definedName function="false" hidden="false" localSheetId="2" name="k.vidsksk" vbProcedure="false">#REF!</definedName>
    <definedName function="false" hidden="false" localSheetId="2" name="k.vidskvixlar" vbProcedure="false">#REF!</definedName>
    <definedName function="false" hidden="false" localSheetId="2" name="k.vixilskuld" vbProcedure="false">#REF!</definedName>
    <definedName function="false" hidden="false" localSheetId="2" name="k.vixlar" vbProcedure="false">#REF!</definedName>
    <definedName function="false" hidden="false" localSheetId="2" name="k.vkröfur" vbProcedure="false">#REF!</definedName>
    <definedName function="false" hidden="false" localSheetId="2" name="k.vörubirg" vbProcedure="false">#REF!</definedName>
    <definedName function="false" hidden="false" localSheetId="2" name="kaupleiga" vbProcedure="false">#REF!</definedName>
    <definedName function="false" hidden="false" localSheetId="2" name="kort" vbProcedure="false">#REF!</definedName>
    <definedName function="false" hidden="false" localSheetId="2" name="l.skbr" vbProcedure="false">#REF!</definedName>
    <definedName function="false" hidden="false" localSheetId="2" name="langtkostn" vbProcedure="false">#REF!</definedName>
    <definedName function="false" hidden="false" localSheetId="2" name="lv.afskriftir" vbProcedure="false">#REF!</definedName>
    <definedName function="false" hidden="false" localSheetId="2" name="lv.afskr_kr" vbProcedure="false">#REF!</definedName>
    <definedName function="false" hidden="false" localSheetId="2" name="lv.fjarm" vbProcedure="false">#REF!</definedName>
    <definedName function="false" hidden="false" localSheetId="2" name="lv.laun" vbProcedure="false">#REF!</definedName>
    <definedName function="false" hidden="false" localSheetId="2" name="lv.rekkostn" vbProcedure="false">#REF!</definedName>
    <definedName function="false" hidden="false" localSheetId="2" name="lv.sala" vbProcedure="false">SUM(#REF!)</definedName>
    <definedName function="false" hidden="false" localSheetId="2" name="lv.umblaun" vbProcedure="false">#REF!</definedName>
    <definedName function="false" hidden="false" localSheetId="2" name="lv.vörur" vbProcedure="false">#REF!</definedName>
    <definedName function="false" hidden="false" localSheetId="2" name="lögfr" vbProcedure="false">#REF!</definedName>
    <definedName function="false" hidden="false" localSheetId="2" name="m.adgj" vbProcedure="false">#REF!</definedName>
    <definedName function="false" hidden="false" localSheetId="2" name="m.afskriftir" vbProcedure="false">#REF!</definedName>
    <definedName function="false" hidden="false" localSheetId="2" name="m.afskr_kr" vbProcedure="false">#REF!</definedName>
    <definedName function="false" hidden="false" localSheetId="2" name="m.birgbr" vbProcedure="false">#REF!</definedName>
    <definedName function="false" hidden="false" localSheetId="2" name="m.esk" vbProcedure="false">#REF!</definedName>
    <definedName function="false" hidden="false" localSheetId="2" name="m.fjarm" vbProcedure="false">#REF!</definedName>
    <definedName function="false" hidden="false" localSheetId="2" name="m.laun" vbProcedure="false">#REF!</definedName>
    <definedName function="false" hidden="false" localSheetId="2" name="m.ngr" vbProcedure="false">#REF!</definedName>
    <definedName function="false" hidden="false" localSheetId="2" name="m.nidurf" vbProcedure="false">#REF!</definedName>
    <definedName function="false" hidden="false" localSheetId="2" name="m.rekkostn" vbProcedure="false">#REF!</definedName>
    <definedName function="false" hidden="false" localSheetId="2" name="m.sala" vbProcedure="false">SUM(#REF!)</definedName>
    <definedName function="false" hidden="false" localSheetId="2" name="m.soluhagn" vbProcedure="false">#REF!</definedName>
    <definedName function="false" hidden="false" localSheetId="2" name="m.umblaun" vbProcedure="false">#REF!</definedName>
    <definedName function="false" hidden="false" localSheetId="2" name="m.verdbr" vbProcedure="false">#REF!</definedName>
    <definedName function="false" hidden="false" localSheetId="2" name="m.vgj" vbProcedure="false">#REF!</definedName>
    <definedName function="false" hidden="false" localSheetId="2" name="m.vt" vbProcedure="false">#REF!</definedName>
    <definedName function="false" hidden="false" localSheetId="2" name="m.vörur" vbProcedure="false">#REF!</definedName>
    <definedName function="false" hidden="false" localSheetId="2" name="man" vbProcedure="false">MONTH(#REF!)</definedName>
    <definedName function="false" hidden="false" localSheetId="2" name="millif.afskriftir" vbProcedure="false">#REF!</definedName>
    <definedName function="false" hidden="false" localSheetId="2" name="millif.eignarhl" vbProcedure="false">#REF!</definedName>
    <definedName function="false" hidden="false" localSheetId="2" name="millif.fjarm" vbProcedure="false">#REF!</definedName>
    <definedName function="false" hidden="false" localSheetId="2" name="millif.rekkostn" vbProcedure="false">+SUM(#REF!)</definedName>
    <definedName function="false" hidden="false" localSheetId="2" name="millif.umblaun" vbProcedure="false">#REF!</definedName>
    <definedName function="false" hidden="false" localSheetId="2" name="millif.verdbr" vbProcedure="false">#REF!</definedName>
    <definedName function="false" hidden="false" localSheetId="2" name="millif.vt" vbProcedure="false">#REF!</definedName>
    <definedName function="false" hidden="false" localSheetId="2" name="ov.lan" vbProcedure="false">#REF!</definedName>
    <definedName function="false" hidden="false" localSheetId="2" name="ovlan" vbProcedure="false">#REF!</definedName>
    <definedName function="false" hidden="false" localSheetId="2" name="Print_Area1" vbProcedure="false">#REF!,#REF!</definedName>
    <definedName function="false" hidden="false" localSheetId="2" name="reikn" vbProcedure="false">#REF!,#REF!</definedName>
    <definedName function="false" hidden="false" localSheetId="2" name="s.adgj" vbProcedure="false">#REF!</definedName>
    <definedName function="false" hidden="false" localSheetId="2" name="s.afskriftir" vbProcedure="false">#REF!</definedName>
    <definedName function="false" hidden="false" localSheetId="2" name="s.ardur" vbProcedure="false">#REF!</definedName>
    <definedName function="false" hidden="false" localSheetId="2" name="s.birgbr" vbProcedure="false">#REF!</definedName>
    <definedName function="false" hidden="false" localSheetId="2" name="s.eignarhl" vbProcedure="false">#REF!</definedName>
    <definedName function="false" hidden="false" localSheetId="2" name="s.eignarskattur" vbProcedure="false">#REF!</definedName>
    <definedName function="false" hidden="false" localSheetId="2" name="s.fjarm" vbProcedure="false">#REF!</definedName>
    <definedName function="false" hidden="false" localSheetId="2" name="s.laun" vbProcedure="false">#REF!</definedName>
    <definedName function="false" hidden="false" localSheetId="2" name="s.ngr" vbProcedure="false">#REF!</definedName>
    <definedName function="false" hidden="false" localSheetId="2" name="s.nidurf" vbProcedure="false">#REF!</definedName>
    <definedName function="false" hidden="false" localSheetId="2" name="s.nifhl" vbProcedure="false">#REF!</definedName>
    <definedName function="false" hidden="false" localSheetId="2" name="s.rekkostn" vbProcedure="false">#REF!</definedName>
    <definedName function="false" hidden="false" localSheetId="2" name="s.sala" vbProcedure="false">SUM(#REF!)</definedName>
    <definedName function="false" hidden="false" localSheetId="2" name="s.umblaun" vbProcedure="false">#REF!</definedName>
    <definedName function="false" hidden="false" localSheetId="2" name="s.verdbr" vbProcedure="false">#REF!</definedName>
    <definedName function="false" hidden="false" localSheetId="2" name="s.vt" vbProcedure="false">#REF!</definedName>
    <definedName function="false" hidden="false" localSheetId="2" name="sameignarfel" vbProcedure="false">#REF!</definedName>
    <definedName function="false" hidden="false" localSheetId="2" name="Samt.ÖnnurBréf" vbProcedure="false">#REF!,#REF!,#REF!,#REF!</definedName>
    <definedName function="false" hidden="false" localSheetId="2" name="Samt.ÖnnurHlutabréf" vbProcedure="false">#REF!</definedName>
    <definedName function="false" hidden="false" localSheetId="2" name="Samtals" vbProcedure="false">#REF!+#REF!</definedName>
    <definedName function="false" hidden="false" localSheetId="2" name="samv.afskriftir" vbProcedure="false">#REF!</definedName>
    <definedName function="false" hidden="false" localSheetId="2" name="samv.afskr_kr" vbProcedure="false">#REF!</definedName>
    <definedName function="false" hidden="false" localSheetId="2" name="samv.fjarm" vbProcedure="false">#REF!</definedName>
    <definedName function="false" hidden="false" localSheetId="2" name="samv.laun" vbProcedure="false">#REF!</definedName>
    <definedName function="false" hidden="false" localSheetId="2" name="samv.rekkostn" vbProcedure="false">#REF!</definedName>
    <definedName function="false" hidden="false" localSheetId="2" name="samv.sala" vbProcedure="false">SUM(#REF!)</definedName>
    <definedName function="false" hidden="false" localSheetId="2" name="samv.umblaun" vbProcedure="false">#REF!</definedName>
    <definedName function="false" hidden="false" localSheetId="2" name="samv.vörur" vbProcedure="false">#REF!</definedName>
    <definedName function="false" hidden="false" localSheetId="2" name="sdf" vbProcedure="false">#REF!</definedName>
    <definedName function="false" hidden="false" localSheetId="2" name="sk.nab" vbProcedure="false">#REF!</definedName>
    <definedName function="false" hidden="false" localSheetId="2" name="skammtsk" vbProcedure="false">#REF!</definedName>
    <definedName function="false" hidden="false" localSheetId="2" name="skattar" vbProcedure="false">#REF!</definedName>
    <definedName function="false" hidden="false" localSheetId="2" name="ss" vbProcedure="false">#REF!,#REF!</definedName>
    <definedName function="false" hidden="false" localSheetId="2" name="stofnsjodir" vbProcedure="false">#REF!</definedName>
    <definedName function="false" hidden="false" localSheetId="2" name="Sun2.Sjálfskuldar" vbProcedure="false">#REF!,#REF!</definedName>
    <definedName function="false" hidden="false" localSheetId="2" name="Sund1.Hlutabréf" vbProcedure="false">#REF!</definedName>
    <definedName function="false" hidden="false" localSheetId="2" name="Sund2.Fasteign" vbProcedure="false">#REF!,#REF!</definedName>
    <definedName function="false" hidden="false" localSheetId="2" name="Sund2.Hlutabréf" vbProcedure="false">#REF!</definedName>
    <definedName function="false" hidden="false" localSheetId="2" name="Sund2.Lánastofnana" vbProcedure="false">#REF!,#REF!,#REF!</definedName>
    <definedName function="false" hidden="false" localSheetId="2" name="Sund2.Ríkis" vbProcedure="false">SUM(#REF!)</definedName>
    <definedName function="false" hidden="false" localSheetId="2" name="sv.afskriftir" vbProcedure="false">#REF!</definedName>
    <definedName function="false" hidden="false" localSheetId="2" name="sv.afskr_kr" vbProcedure="false">#REF!</definedName>
    <definedName function="false" hidden="false" localSheetId="2" name="sv.fjarm" vbProcedure="false">#REF!</definedName>
    <definedName function="false" hidden="false" localSheetId="2" name="sv.laun" vbProcedure="false">#REF!</definedName>
    <definedName function="false" hidden="false" localSheetId="2" name="sv.rekkostn" vbProcedure="false">#REF!</definedName>
    <definedName function="false" hidden="false" localSheetId="2" name="sv.sala" vbProcedure="false">SUM(#REF!)</definedName>
    <definedName function="false" hidden="false" localSheetId="2" name="sv.umblaun" vbProcedure="false">#REF!</definedName>
    <definedName function="false" hidden="false" localSheetId="2" name="sv.vörur" vbProcedure="false">#REF!</definedName>
    <definedName function="false" hidden="false" localSheetId="2" name="th.adgj" vbProcedure="false">#REF!</definedName>
    <definedName function="false" hidden="false" localSheetId="2" name="th.afskriftir" vbProcedure="false">#REF!</definedName>
    <definedName function="false" hidden="false" localSheetId="2" name="th.afskr_kr" vbProcedure="false">#REF!</definedName>
    <definedName function="false" hidden="false" localSheetId="2" name="th.efni" vbProcedure="false">#REF!</definedName>
    <definedName function="false" hidden="false" localSheetId="2" name="th.fjarm" vbProcedure="false">#REF!</definedName>
    <definedName function="false" hidden="false" localSheetId="2" name="th.laun" vbProcedure="false">#REF!</definedName>
    <definedName function="false" hidden="false" localSheetId="2" name="th.ngr" vbProcedure="false">#REF!</definedName>
    <definedName function="false" hidden="false" localSheetId="2" name="th.rekkostn" vbProcedure="false">#REF!</definedName>
    <definedName function="false" hidden="false" localSheetId="2" name="th.sala" vbProcedure="false">SUM(#REF!)</definedName>
    <definedName function="false" hidden="false" localSheetId="2" name="th.umblaun" vbProcedure="false">#REF!</definedName>
    <definedName function="false" hidden="false" localSheetId="2" name="v.adgj" vbProcedure="false">#REF!</definedName>
    <definedName function="false" hidden="false" localSheetId="2" name="v.afskriftir" vbProcedure="false">#REF!</definedName>
    <definedName function="false" hidden="false" localSheetId="2" name="v.afskr_kr" vbProcedure="false">+SUM(#REF!)</definedName>
    <definedName function="false" hidden="false" localSheetId="2" name="v.annar" vbProcedure="false">#REF!</definedName>
    <definedName function="false" hidden="false" localSheetId="2" name="v.fjarm" vbProcedure="false">#REF!</definedName>
    <definedName function="false" hidden="false" localSheetId="2" name="v.lan" vbProcedure="false">#REF!</definedName>
    <definedName function="false" hidden="false" localSheetId="2" name="v.laun" vbProcedure="false">#REF!</definedName>
    <definedName function="false" hidden="false" localSheetId="2" name="v.rekkostn" vbProcedure="false">#REF!</definedName>
    <definedName function="false" hidden="false" localSheetId="2" name="v.sala" vbProcedure="false">SUM(#REF!)</definedName>
    <definedName function="false" hidden="false" localSheetId="2" name="velar" vbProcedure="false">#REF!</definedName>
    <definedName function="false" hidden="false" localSheetId="2" name="Verdbréf" vbProcedure="false">#REF!-#REF!+#REF!</definedName>
    <definedName function="false" hidden="false" localSheetId="2" name="vidskvixlar" vbProcedure="false">#REF!</definedName>
    <definedName function="false" hidden="false" localSheetId="2" name="vixilskuld" vbProcedure="false">#REF!</definedName>
    <definedName function="false" hidden="false" localSheetId="2" name="vixlar" vbProcedure="false">#REF!</definedName>
    <definedName function="false" hidden="false" localSheetId="2" name="vkröfur" vbProcedure="false">#REF!</definedName>
    <definedName function="false" hidden="false" localSheetId="2" name="vv.afskriftir" vbProcedure="false">#REF!</definedName>
    <definedName function="false" hidden="false" localSheetId="2" name="vv.afskr_kr" vbProcedure="false">#REF!</definedName>
    <definedName function="false" hidden="false" localSheetId="2" name="vv.fjarm" vbProcedure="false">#REF!</definedName>
    <definedName function="false" hidden="false" localSheetId="2" name="vv.laun" vbProcedure="false">#REF!</definedName>
    <definedName function="false" hidden="false" localSheetId="2" name="vv.rekkostn" vbProcedure="false">#REF!</definedName>
    <definedName function="false" hidden="false" localSheetId="2" name="vv.sala" vbProcedure="false">SUM(#REF!)</definedName>
    <definedName function="false" hidden="false" localSheetId="2" name="vv.umblaun" vbProcedure="false">#REF!</definedName>
    <definedName function="false" hidden="false" localSheetId="2" name="vv.vörur" vbProcedure="false">#REF!</definedName>
    <definedName function="false" hidden="false" localSheetId="2" name="vverk.afskriftir" vbProcedure="false">#REF!</definedName>
    <definedName function="false" hidden="false" localSheetId="2" name="vverk.afskr_kr" vbProcedure="false">#REF!</definedName>
    <definedName function="false" hidden="false" localSheetId="2" name="vverk.fjarm" vbProcedure="false">#REF!</definedName>
    <definedName function="false" hidden="false" localSheetId="2" name="vverk.laun" vbProcedure="false">#REF!</definedName>
    <definedName function="false" hidden="false" localSheetId="2" name="vverk.rekkostn" vbProcedure="false">#REF!</definedName>
    <definedName function="false" hidden="false" localSheetId="2" name="vverk.sala" vbProcedure="false">SUM(#REF!)</definedName>
    <definedName function="false" hidden="false" localSheetId="2" name="vverk.umblaun" vbProcedure="false">#REF!</definedName>
    <definedName function="false" hidden="false" localSheetId="2" name="vverk.vörur" vbProcedure="false">#REF!</definedName>
    <definedName function="false" hidden="false" localSheetId="2" name="vörubirg" vbProcedure="false">#REF!</definedName>
    <definedName function="false" hidden="false" localSheetId="2" name="_20.gr._laga_nr._10_1993"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<sst xmlns="http://schemas.openxmlformats.org/spreadsheetml/2006/main" count="6763" uniqueCount="149">
  <si>
    <t xml:space="preserve">Verkefni 1 - 85%</t>
  </si>
  <si>
    <t xml:space="preserve">Í meðfylgjandi excelskjali er óleiðréttur prófjöfnuður fyrir Misjafnt hf. í árslok 2022.  Verkefni þitt er að reikna út rétta stöðu frestaðra skattskuldbindinga í árslok 2022 og gera viðeigandi færslur, og í því sambandi verður að taka tillit til tekjuskattsstofns ársins samkvæmt skattareglum eins og mögulegt er.  Enn fremur skal taka tillit til þeirra athugasemda og upplýsinga sem fylgja á eftir prófjöfnuðinum. Allar tölur eru í þúsundum króna.  Vinnublað fylgir á sér flipa.  Auk þessa á að stilla upp rekstrarreikningi, efnahagsreikningi og eiginfjáryfirliti í árslok 2022.
</t>
  </si>
  <si>
    <t xml:space="preserve">Debet</t>
  </si>
  <si>
    <t xml:space="preserve">Kredit</t>
  </si>
  <si>
    <t xml:space="preserve">Fasteign og lóð</t>
  </si>
  <si>
    <t xml:space="preserve">Vélar</t>
  </si>
  <si>
    <t xml:space="preserve">Hlutabréf</t>
  </si>
  <si>
    <t xml:space="preserve">Birgðir</t>
  </si>
  <si>
    <t xml:space="preserve">Viðskiptakröfur</t>
  </si>
  <si>
    <t xml:space="preserve">Niðurfærslureikningur viðsk.krafna</t>
  </si>
  <si>
    <t xml:space="preserve">Handbært fé</t>
  </si>
  <si>
    <t xml:space="preserve">Hlutafé</t>
  </si>
  <si>
    <t xml:space="preserve">Endurmatsreikningur</t>
  </si>
  <si>
    <t xml:space="preserve">Óráðst.eigið fé</t>
  </si>
  <si>
    <t xml:space="preserve">Tekjuskattsskuldbinding</t>
  </si>
  <si>
    <t xml:space="preserve">Langtímalán</t>
  </si>
  <si>
    <t xml:space="preserve">Viðskiptaskuldir</t>
  </si>
  <si>
    <t xml:space="preserve">Ógr. kostnaður </t>
  </si>
  <si>
    <t xml:space="preserve">Sala</t>
  </si>
  <si>
    <t xml:space="preserve">Vaxtatekjur</t>
  </si>
  <si>
    <t xml:space="preserve">Matsbreyting hlutabréfa</t>
  </si>
  <si>
    <t xml:space="preserve">Vörukaup</t>
  </si>
  <si>
    <t xml:space="preserve">Kostnaður</t>
  </si>
  <si>
    <t xml:space="preserve">Önnur vaxtagjöld</t>
  </si>
  <si>
    <t xml:space="preserve">Athugasemdir:</t>
  </si>
  <si>
    <t xml:space="preserve">1) </t>
  </si>
  <si>
    <t xml:space="preserve">Fasteign ásamt lóð var keypt á sínum tíma fyrir 875.000 og var búið að afskrifa um samtals 126.875 í árslok 2021 þegar endurmat að fjárhæð 100.000 var framkvæmt.   Afskrift í ársreikningi hefur verið 2,5% en 4% á framtali.  Hrakvirði fasteignar og lóðar var upphaflega metið 125.000  (þar af er lóðin 50.000) en frá og með árslokum 2022 þykir rétt að miða við að hrakvirðið sé 180.000 og þar af lóðin 75.000. Þá þykir ennfremur ástæða til þess að breyta afskriftatíma í bókhaldi og skal miða við endingartímann 50 ár í stað 40 ára eins og gert var við kaup.  Lóðin er ekki sérgreind en hluti hennar var 75.000 í upphaflegu kaupverði.  Endurmatsverð lóðarinnar er 20% hærra en upphaflegt verðmæti.</t>
  </si>
  <si>
    <t xml:space="preserve">Fasteign</t>
  </si>
  <si>
    <t xml:space="preserve">Lóð</t>
  </si>
  <si>
    <t xml:space="preserve">Samtals</t>
  </si>
  <si>
    <t xml:space="preserve">Kaupverð</t>
  </si>
  <si>
    <t xml:space="preserve">Bókfært verð</t>
  </si>
  <si>
    <t xml:space="preserve">Skattaleg afskrift</t>
  </si>
  <si>
    <t xml:space="preserve">Afskrifað samtals</t>
  </si>
  <si>
    <t xml:space="preserve">Hrakvirði</t>
  </si>
  <si>
    <t xml:space="preserve">Hrkavirði</t>
  </si>
  <si>
    <t xml:space="preserve">Afskriftarstofn</t>
  </si>
  <si>
    <t xml:space="preserve">Endurmat</t>
  </si>
  <si>
    <t xml:space="preserve">Árleg afskrift</t>
  </si>
  <si>
    <t xml:space="preserve">Árleg afskritft</t>
  </si>
  <si>
    <t xml:space="preserve">Afskrift 2017</t>
  </si>
  <si>
    <t xml:space="preserve">ár eftir</t>
  </si>
  <si>
    <t xml:space="preserve">2) </t>
  </si>
  <si>
    <t xml:space="preserve">Vélar greinast þannig: Vél A bókfært verð 201.000 í árslok 2021 (kaupverð 350.000 og afskrifuð um 20% á ári, áætlað hrakvirði 15.000).  Þessi vél var seld á 1. júní og nam söluandvirðið 90.000. Skattaleg afskrift véla er 30%.</t>
  </si>
  <si>
    <t xml:space="preserve">Skattalegt verð 1/1</t>
  </si>
  <si>
    <t xml:space="preserve">Bókfært verð 1/1</t>
  </si>
  <si>
    <t xml:space="preserve">Söluverð</t>
  </si>
  <si>
    <t xml:space="preserve">Afskrift ársins</t>
  </si>
  <si>
    <t xml:space="preserve">Söluhagnaður</t>
  </si>
  <si>
    <t xml:space="preserve">Sölutap</t>
  </si>
  <si>
    <t xml:space="preserve">Vél B var keypt 1. maí 2022 fyrir 750.000. Vélina skal afskrifa um 20% á ári og gera ráð fyrir 50.000 í hrakvirði.  Á framtali þykir rétt að afskrifa hana um 30% á ári. </t>
  </si>
  <si>
    <t xml:space="preserve">Afskrift</t>
  </si>
  <si>
    <t xml:space="preserve">3)</t>
  </si>
  <si>
    <r>
      <rPr>
        <sz val="11"/>
        <rFont val="Times New Roman"/>
        <family val="1"/>
        <charset val="1"/>
      </rPr>
      <t xml:space="preserve">Á hlutabréfareikningi eru hlutabréf í Sprett hf. sem keypt voru sem langtímafjárfesting á árinu 2022 fyrir 75.000 og hlutabréf í Óheppni ehf. sem voru bókfærð á 40.000 í árslok 2021, (kaupverð var 40.000).  Óhepppni ehf. varð gjaldþrota á árinu og þarf því að afskrifta hlutaféð. </t>
    </r>
    <r>
      <rPr>
        <b val="true"/>
        <sz val="11"/>
        <rFont val="Times New Roman"/>
        <family val="1"/>
        <charset val="1"/>
      </rPr>
      <t xml:space="preserve"> </t>
    </r>
    <r>
      <rPr>
        <sz val="11"/>
        <rFont val="Times New Roman"/>
        <family val="1"/>
        <charset val="1"/>
      </rPr>
      <t xml:space="preserve">Markaðsvirði hlutabréfanna í Spretti hf. var í árslok er 60.000.</t>
    </r>
    <r>
      <rPr>
        <b val="true"/>
        <sz val="11"/>
        <rFont val="Times New Roman"/>
        <family val="1"/>
        <charset val="1"/>
      </rPr>
      <t xml:space="preserve"> </t>
    </r>
    <r>
      <rPr>
        <sz val="11"/>
        <rFont val="Times New Roman"/>
        <family val="1"/>
        <charset val="1"/>
      </rPr>
      <t xml:space="preserve">Jafnframt fékk Misjafnt ehf. 15.000 í arð árinu sem búið er að færa meðal vaxtatekna. Athugið reglur um skattalega meðferð hlutabréfa við gjaldþrot, heimilt að gjaldfæra kaupverð til skatts. </t>
    </r>
  </si>
  <si>
    <t xml:space="preserve">4)</t>
  </si>
  <si>
    <t xml:space="preserve">Birgðir í árslok 2022 námu 500.000 við söluverði  Birgðir hafa verið færðar niður um 5% á framtali sem og viðskiptakröfur.   Samkvæmt upplýsingum frá bókara félagsins barst rétt fyrir áramótin reikningur frá erlendum birgja fyrir vörum að fjárhæð 250.000. Vörukaupin eru cif Reykjavík og eru vörurnar um borð í skipi á leið til landsins um áramótin. Viðskiptakröfur í árslok 2021 námu 480.000 og var staða á niðurfærslureikningi 35.000.  Meðal viðskiptakrafna eru kröfur að fjárhæð 30.000 sem rétt þykir að afskrifa endanlega. Jafnframt fékkst í árslok greiðsla upp á 15.000 vegma kröfu sem var afskrifuð á árinu 2021. Greiðslan var bókuð inn á banka og mótbókun var á viðskiptakröfur. Stjórnendur telja hæfilegt að niðurfærslureikingur viðskiptakrafna standi í 4% í lok ársins.</t>
  </si>
  <si>
    <t xml:space="preserve">Kostnaðarverð</t>
  </si>
  <si>
    <t xml:space="preserve">Birgðir 1/1</t>
  </si>
  <si>
    <t xml:space="preserve">Birgðir 31/12</t>
  </si>
  <si>
    <t xml:space="preserve">Vörukaup ársins</t>
  </si>
  <si>
    <t xml:space="preserve">Birgir 31/12</t>
  </si>
  <si>
    <t xml:space="preserve">Birgðabreyting</t>
  </si>
  <si>
    <t xml:space="preserve">Niðurfærslureikn.</t>
  </si>
  <si>
    <t xml:space="preserve">Afskrifuð krafa</t>
  </si>
  <si>
    <t xml:space="preserve">5)</t>
  </si>
  <si>
    <t xml:space="preserve">Langtímalán félagsins er með greiðslur 1. mars og 1. september ár hvert. Vextir af láninu nema 7%. Búið er að færa afborganir ársins.</t>
  </si>
  <si>
    <t xml:space="preserve">Lán</t>
  </si>
  <si>
    <t xml:space="preserve">j</t>
  </si>
  <si>
    <t xml:space="preserve">6)</t>
  </si>
  <si>
    <t xml:space="preserve">Tekjuskattur er 20% við lausn þessa verkefnis - bæði fyrir árið 2021 og 2022.   Ófrádráttarbær kostnaður meðtalinn í kostnaði er 35.000 </t>
  </si>
  <si>
    <t xml:space="preserve">Frestaður tekjuskattur 31/12/2021</t>
  </si>
  <si>
    <t xml:space="preserve">Bókf.verð</t>
  </si>
  <si>
    <t xml:space="preserve">Skattverð</t>
  </si>
  <si>
    <t xml:space="preserve">Mismunur</t>
  </si>
  <si>
    <t xml:space="preserve">Skattþrep</t>
  </si>
  <si>
    <t xml:space="preserve">Inneign</t>
  </si>
  <si>
    <t xml:space="preserve">Skuld</t>
  </si>
  <si>
    <t xml:space="preserve">Lóð </t>
  </si>
  <si>
    <t xml:space="preserve">Vél A</t>
  </si>
  <si>
    <t xml:space="preserve">Viðsk.kr.</t>
  </si>
  <si>
    <t xml:space="preserve">Yfirfæranlegt skattalegt tap</t>
  </si>
  <si>
    <t xml:space="preserve">Vinnublað verkefni 1</t>
  </si>
  <si>
    <t xml:space="preserve">Staða i árslok 2023</t>
  </si>
  <si>
    <t xml:space="preserve">Millifærslur</t>
  </si>
  <si>
    <t xml:space="preserve">Rekstrarreikningur</t>
  </si>
  <si>
    <t xml:space="preserve">Efnahagsreikningur</t>
  </si>
  <si>
    <t xml:space="preserve">Reikn.nr.</t>
  </si>
  <si>
    <t xml:space="preserve">millj. kr. </t>
  </si>
  <si>
    <t xml:space="preserve">Gjöld</t>
  </si>
  <si>
    <t xml:space="preserve">Tekjur</t>
  </si>
  <si>
    <t xml:space="preserve">Eignir</t>
  </si>
  <si>
    <t xml:space="preserve">Skuldir</t>
  </si>
  <si>
    <t xml:space="preserve">Skuldaliður</t>
  </si>
  <si>
    <t xml:space="preserve">Aðra tekjur</t>
  </si>
  <si>
    <t xml:space="preserve">Sölutap vélar</t>
  </si>
  <si>
    <t xml:space="preserve">Afskriftir</t>
  </si>
  <si>
    <t xml:space="preserve">Gjaldaliður</t>
  </si>
  <si>
    <t xml:space="preserve">Skattvinnublað:</t>
  </si>
  <si>
    <t xml:space="preserve">Vél B</t>
  </si>
  <si>
    <t xml:space="preserve">Breyting á árinu=</t>
  </si>
  <si>
    <t xml:space="preserve">Færlsur:</t>
  </si>
  <si>
    <t xml:space="preserve">Framtal:</t>
  </si>
  <si>
    <t xml:space="preserve">(fyllið í reiti fyrir neðan gulu línuna, númer, texta og tölur)</t>
  </si>
  <si>
    <t xml:space="preserve">Hagnaður fyrir skatta</t>
  </si>
  <si>
    <t xml:space="preserve">Texti</t>
  </si>
  <si>
    <t xml:space="preserve">Varanlegur munur:</t>
  </si>
  <si>
    <t xml:space="preserve">Ófrádráttarbær kostnaður</t>
  </si>
  <si>
    <t xml:space="preserve">Lóð sérgreind</t>
  </si>
  <si>
    <t xml:space="preserve">Tímabundinn munur:</t>
  </si>
  <si>
    <t xml:space="preserve">Afskriftir skv. Rekstrarreikningi</t>
  </si>
  <si>
    <t xml:space="preserve">Afskrif fasteignar</t>
  </si>
  <si>
    <t xml:space="preserve">Skattleg afskrift fasteigna</t>
  </si>
  <si>
    <t xml:space="preserve">Afskrift vél A</t>
  </si>
  <si>
    <t xml:space="preserve">Uppleyst endurmat</t>
  </si>
  <si>
    <t xml:space="preserve">Skattalegur söluhagnaður</t>
  </si>
  <si>
    <t xml:space="preserve">Afksrift véla B</t>
  </si>
  <si>
    <t xml:space="preserve">Skattaleg afskrift vél B</t>
  </si>
  <si>
    <t xml:space="preserve">Leiðrétt söluverð vél</t>
  </si>
  <si>
    <t xml:space="preserve">Skattaleg niðurfærsla birgða 1/1</t>
  </si>
  <si>
    <t xml:space="preserve">Skattaleg niðurfærsla birgða 31/12</t>
  </si>
  <si>
    <t xml:space="preserve">Skattaleg niðurfærsla viðskiptakr. 1/1</t>
  </si>
  <si>
    <t xml:space="preserve">Skattaleg niðurfærsla viðskiptakr. 31/12</t>
  </si>
  <si>
    <t xml:space="preserve">Afskrif vél A</t>
  </si>
  <si>
    <t xml:space="preserve">Niðurfærsla viðskiptakrfan 1/1</t>
  </si>
  <si>
    <t xml:space="preserve">Niðurfærsla viðskiptakrfan 31/12</t>
  </si>
  <si>
    <t xml:space="preserve">Afskrift vél B</t>
  </si>
  <si>
    <t xml:space="preserve">Færsla</t>
  </si>
  <si>
    <t xml:space="preserve">Afskrif vél B</t>
  </si>
  <si>
    <t xml:space="preserve">Tekjuskattur</t>
  </si>
  <si>
    <t xml:space="preserve">Töpuð hlutabréf Sprett hf</t>
  </si>
  <si>
    <t xml:space="preserve">Tekjuskattsskuldbindin</t>
  </si>
  <si>
    <t xml:space="preserve">afskrifuð krafa</t>
  </si>
  <si>
    <t xml:space="preserve">Greidd eldri afskrifuð krafa</t>
  </si>
  <si>
    <t xml:space="preserve">Tapaður kröfur á árinu</t>
  </si>
  <si>
    <t xml:space="preserve">Ógreiddir áfallnir vextir</t>
  </si>
  <si>
    <t xml:space="preserve">Verkefni 2 - 15%</t>
  </si>
  <si>
    <t xml:space="preserve">Stjórn Tæknifélagsins hf., sem beitir alþjóðlegum reikningsskilastöðlum, kaupir þann 1. apríl 2023 nýjan tækjabúnað fyrir 65.000.000 kr. Flutningskostnaður búnaðarins nemur 2.500.000 kr. og kostnaður við uppsetningu hans nemur 7.500.000 kr. Búnaðurinn er tekinn í notkun þann 15. maí 2023. Hrakvirði er áætlað 2.500.000 kr. og nýtingartími er áætlaður 15 ár. Stjórnendur félagsins telja eðlilegt að nota hröðunarafskrift við afskrift búnaðarins og er ákveðið að nota árssumuaðferðin (e. sum of the year digits).</t>
  </si>
  <si>
    <t xml:space="preserve">a) Hver verður afskrift ársins 2023 af búnaðinum?</t>
  </si>
  <si>
    <t xml:space="preserve">Flutningskostnaður</t>
  </si>
  <si>
    <t xml:space="preserve">Uppsetningu kostnaður</t>
  </si>
  <si>
    <t xml:space="preserve">b) Endurheimtanlegt virði búnaðarins í árslok 2023 er metið 68.000.000 kr. Þarf að virðisrýra búnaðinn í árslok 2023 og ef svo er hver verður þá virðisrýrnunin?</t>
  </si>
  <si>
    <t xml:space="preserve">Endurheimtanlegt virði</t>
  </si>
  <si>
    <t xml:space="preserve">Virðirsrýrnunin</t>
  </si>
  <si>
    <t xml:space="preserve">Virðisrýrnunin</t>
  </si>
  <si>
    <t xml:space="preserve">c) Búnaðurinn er afskrifaður skattalega um 35% á ári, Hvert verður skattalegt verðmæti hans í árslok 2023 og hver verður skatteign eða skattskuldbinding vegna hans í árslok 2023?</t>
  </si>
  <si>
    <t xml:space="preserve">skattaleg afskrift</t>
  </si>
  <si>
    <t xml:space="preserve">skattalegt verðmæti</t>
  </si>
  <si>
    <t xml:space="preserve">skattalegt í framtali</t>
  </si>
  <si>
    <t xml:space="preserve">skattalegt skuldbinding</t>
  </si>
</sst>
</file>

<file path=xl/styles.xml><?xml version="1.0" encoding="utf-8"?>
<styleSheet xmlns="http://schemas.openxmlformats.org/spreadsheetml/2006/main">
  <numFmts count="11">
    <numFmt numFmtId="164" formatCode="General"/>
    <numFmt numFmtId="165" formatCode="#,##0.00"/>
    <numFmt numFmtId="166" formatCode="0.00%"/>
    <numFmt numFmtId="167" formatCode="@*."/>
    <numFmt numFmtId="168" formatCode="#,##0"/>
    <numFmt numFmtId="169" formatCode="0%"/>
    <numFmt numFmtId="170" formatCode="0.0%"/>
    <numFmt numFmtId="171" formatCode="#,##0;\(#,##0\)"/>
    <numFmt numFmtId="172" formatCode="0.00"/>
    <numFmt numFmtId="173" formatCode="0.000"/>
    <numFmt numFmtId="174" formatCode="0.0000"/>
  </numFmts>
  <fonts count="17">
    <font>
      <sz val="11"/>
      <color theme="1"/>
      <name val="Calibri"/>
      <family val="2"/>
      <charset val="1"/>
    </font>
    <font>
      <sz val="10"/>
      <name val="Arial"/>
      <family val="0"/>
    </font>
    <font>
      <sz val="10"/>
      <name val="Arial"/>
      <family val="0"/>
    </font>
    <font>
      <sz val="10"/>
      <name val="Arial"/>
      <family val="0"/>
    </font>
    <font>
      <sz val="11"/>
      <color theme="1"/>
      <name val="Times New Roman"/>
      <family val="1"/>
      <charset val="1"/>
    </font>
    <font>
      <b val="true"/>
      <sz val="11"/>
      <color theme="1"/>
      <name val="Times New Roman"/>
      <family val="1"/>
      <charset val="1"/>
    </font>
    <font>
      <sz val="11"/>
      <name val="Times New Roman"/>
      <family val="1"/>
      <charset val="1"/>
    </font>
    <font>
      <b val="true"/>
      <sz val="11"/>
      <name val="Times New Roman"/>
      <family val="1"/>
      <charset val="1"/>
    </font>
    <font>
      <sz val="11"/>
      <color rgb="FF000000"/>
      <name val="Times New Roman"/>
      <family val="1"/>
      <charset val="1"/>
    </font>
    <font>
      <sz val="11"/>
      <color rgb="FF000000"/>
      <name val="Calibri"/>
      <family val="2"/>
      <charset val="1"/>
    </font>
    <font>
      <u val="single"/>
      <sz val="11"/>
      <name val="Times New Roman"/>
      <family val="1"/>
      <charset val="1"/>
    </font>
    <font>
      <b val="true"/>
      <sz val="9"/>
      <name val="Times New Roman"/>
      <family val="1"/>
      <charset val="1"/>
    </font>
    <font>
      <b val="true"/>
      <sz val="10"/>
      <name val="Times New Roman"/>
      <family val="1"/>
      <charset val="1"/>
    </font>
    <font>
      <b val="true"/>
      <sz val="12"/>
      <color theme="1"/>
      <name val="Times New Roman"/>
      <family val="1"/>
      <charset val="1"/>
    </font>
    <font>
      <b val="true"/>
      <u val="single"/>
      <sz val="11"/>
      <color theme="1"/>
      <name val="Times New Roman"/>
      <family val="1"/>
      <charset val="1"/>
    </font>
    <font>
      <i val="true"/>
      <sz val="11"/>
      <color theme="1"/>
      <name val="Times New Roman"/>
      <family val="1"/>
      <charset val="1"/>
    </font>
    <font>
      <b val="true"/>
      <sz val="11"/>
      <color theme="1"/>
      <name val="Calibri"/>
      <family val="2"/>
      <charset val="1"/>
    </font>
  </fonts>
  <fills count="3">
    <fill>
      <patternFill patternType="none"/>
    </fill>
    <fill>
      <patternFill patternType="gray125"/>
    </fill>
    <fill>
      <patternFill patternType="solid">
        <fgColor rgb="FFFFFF00"/>
        <bgColor rgb="FFFFFF00"/>
      </patternFill>
    </fill>
  </fills>
  <borders count="3">
    <border diagonalUp="false" diagonalDown="false">
      <left/>
      <right/>
      <top/>
      <bottom/>
      <diagonal/>
    </border>
    <border diagonalUp="false" diagonalDown="false">
      <left/>
      <right/>
      <top/>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9" fillId="0" borderId="0" applyFont="true" applyBorder="false" applyAlignment="true" applyProtection="false">
      <alignment horizontal="general" vertical="bottom" textRotation="0" wrapText="false" indent="0" shrinkToFit="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true" applyAlignment="true" applyProtection="false">
      <alignment horizontal="justify" vertical="top"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6" fillId="0" borderId="0" xfId="0" applyFont="true" applyBorder="false" applyAlignment="false" applyProtection="false">
      <alignment horizontal="general" vertical="bottom" textRotation="0" wrapText="false" indent="0" shrinkToFit="false"/>
      <protection locked="true" hidden="false"/>
    </xf>
    <xf numFmtId="165" fontId="6" fillId="0" borderId="1" xfId="0" applyFont="true" applyBorder="true" applyAlignment="true" applyProtection="false">
      <alignment horizontal="right" vertical="bottom" textRotation="0" wrapText="false" indent="0" shrinkToFit="false"/>
      <protection locked="true" hidden="false"/>
    </xf>
    <xf numFmtId="166" fontId="4"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false" applyProtection="false">
      <alignment horizontal="general" vertical="bottom" textRotation="0" wrapText="false" indent="0" shrinkToFit="false"/>
      <protection locked="true" hidden="false"/>
    </xf>
    <xf numFmtId="168" fontId="6" fillId="0" borderId="2"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top" textRotation="0" wrapText="false" indent="0" shrinkToFit="false"/>
      <protection locked="true" hidden="false"/>
    </xf>
    <xf numFmtId="164" fontId="6" fillId="0" borderId="0" xfId="0" applyFont="true" applyBorder="true" applyAlignment="true" applyProtection="false">
      <alignment horizontal="justify" vertical="top" textRotation="0" wrapText="false" indent="0" shrinkToFit="false"/>
      <protection locked="true" hidden="false"/>
    </xf>
    <xf numFmtId="164" fontId="4" fillId="0" borderId="0" xfId="0" applyFont="true" applyBorder="false" applyAlignment="true" applyProtection="false">
      <alignment horizontal="justify" vertical="top" textRotation="0" wrapText="false" indent="0" shrinkToFit="false"/>
      <protection locked="true" hidden="false"/>
    </xf>
    <xf numFmtId="164" fontId="6" fillId="0" borderId="0" xfId="0" applyFont="true" applyBorder="false" applyAlignment="true" applyProtection="true">
      <alignment horizontal="center" vertical="top" textRotation="0" wrapText="false" indent="0" shrinkToFit="false"/>
      <protection locked="true" hidden="false"/>
    </xf>
    <xf numFmtId="164" fontId="6" fillId="0" borderId="0" xfId="0" applyFont="true" applyBorder="false" applyAlignment="true" applyProtection="true">
      <alignment horizontal="justify" vertical="top" textRotation="0" wrapText="false" indent="0" shrinkToFit="false"/>
      <protection locked="true" hidden="false"/>
    </xf>
    <xf numFmtId="164" fontId="8" fillId="0" borderId="0" xfId="0" applyFont="true" applyBorder="false" applyAlignment="true" applyProtection="true">
      <alignment horizontal="justify" vertical="top"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8" fontId="8" fillId="0" borderId="0" xfId="0" applyFont="true" applyBorder="false" applyAlignment="true" applyProtection="true">
      <alignment horizontal="general" vertical="bottom" textRotation="0" wrapText="false" indent="0" shrinkToFit="false"/>
      <protection locked="true" hidden="false"/>
    </xf>
    <xf numFmtId="168" fontId="8" fillId="0" borderId="1" xfId="0" applyFont="true" applyBorder="true" applyAlignment="true" applyProtection="true">
      <alignment horizontal="general" vertical="bottom" textRotation="0" wrapText="false" indent="0" shrinkToFit="false"/>
      <protection locked="true" hidden="false"/>
    </xf>
    <xf numFmtId="169" fontId="8" fillId="0" borderId="0" xfId="0" applyFont="true" applyBorder="false" applyAlignment="true" applyProtection="true">
      <alignment horizontal="general" vertical="bottom" textRotation="0" wrapText="false" indent="0" shrinkToFit="false"/>
      <protection locked="true" hidden="false"/>
    </xf>
    <xf numFmtId="170" fontId="8" fillId="0" borderId="0" xfId="19" applyFont="true" applyBorder="true" applyAlignment="true" applyProtection="true">
      <alignment horizontal="general" vertical="bottom" textRotation="0" wrapText="false" indent="0" shrinkToFit="false"/>
      <protection locked="true" hidden="false"/>
    </xf>
    <xf numFmtId="168" fontId="4" fillId="0" borderId="0" xfId="0" applyFont="true" applyBorder="false" applyAlignment="true" applyProtection="false">
      <alignment horizontal="right" vertical="top" textRotation="0" wrapText="false" indent="0" shrinkToFit="false"/>
      <protection locked="true" hidden="false"/>
    </xf>
    <xf numFmtId="164" fontId="6" fillId="0" borderId="0" xfId="0" applyFont="true" applyBorder="false" applyAlignment="true" applyProtection="false">
      <alignment horizontal="justify" vertical="top" textRotation="0" wrapText="false" indent="0" shrinkToFit="false"/>
      <protection locked="true" hidden="false"/>
    </xf>
    <xf numFmtId="166" fontId="8" fillId="0" borderId="0" xfId="19"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center"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6" fillId="0" borderId="0" xfId="0" applyFont="true" applyBorder="false" applyAlignment="true" applyProtection="true">
      <alignment horizontal="general" vertical="bottom" textRotation="0" wrapText="false" indent="0" shrinkToFit="false"/>
      <protection locked="true" hidden="false"/>
    </xf>
    <xf numFmtId="168" fontId="8" fillId="0"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8" fillId="0" borderId="0" xfId="0" applyFont="true" applyBorder="false" applyAlignment="true" applyProtection="true">
      <alignment horizontal="justify" vertical="top" textRotation="0" wrapText="false" indent="0" shrinkToFit="false"/>
      <protection locked="true" hidden="false"/>
    </xf>
    <xf numFmtId="166" fontId="8" fillId="0" borderId="0" xfId="0" applyFont="true" applyBorder="false" applyAlignment="true" applyProtection="true">
      <alignment horizontal="justify" vertical="top" textRotation="0" wrapText="false" indent="0" shrinkToFit="false"/>
      <protection locked="true" hidden="false"/>
    </xf>
    <xf numFmtId="168" fontId="6" fillId="0" borderId="1" xfId="0" applyFont="true" applyBorder="true" applyAlignment="true" applyProtection="false">
      <alignment horizontal="right" vertical="bottom" textRotation="0" wrapText="false" indent="0" shrinkToFit="false"/>
      <protection locked="true" hidden="false"/>
    </xf>
    <xf numFmtId="171" fontId="6" fillId="0" borderId="1" xfId="0" applyFont="true" applyBorder="true" applyAlignment="true" applyProtection="false">
      <alignment horizontal="righ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71" fontId="6" fillId="0" borderId="0" xfId="0" applyFont="true" applyBorder="false" applyAlignment="false" applyProtection="false">
      <alignment horizontal="general" vertical="bottom" textRotation="0" wrapText="false" indent="0" shrinkToFit="false"/>
      <protection locked="true" hidden="false"/>
    </xf>
    <xf numFmtId="172" fontId="6" fillId="0" borderId="0" xfId="0" applyFont="tru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8" fontId="4" fillId="0" borderId="1"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12" fillId="0" borderId="0" xfId="0" applyFont="true" applyBorder="fals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0" shrinkToFit="false"/>
      <protection locked="true" hidden="false"/>
    </xf>
    <xf numFmtId="168" fontId="6" fillId="0" borderId="1" xfId="0" applyFont="true" applyBorder="true" applyAlignment="false" applyProtection="false">
      <alignment horizontal="general" vertical="bottom" textRotation="0" wrapText="false" indent="0" shrinkToFit="false"/>
      <protection locked="true" hidden="false"/>
    </xf>
    <xf numFmtId="173" fontId="0" fillId="0" borderId="0" xfId="0" applyFont="false" applyBorder="false" applyAlignment="false" applyProtection="false">
      <alignment horizontal="general" vertical="bottom" textRotation="0" wrapText="false" indent="0" shrinkToFit="false"/>
      <protection locked="true" hidden="false"/>
    </xf>
    <xf numFmtId="172" fontId="6" fillId="0" borderId="1" xfId="0" applyFont="true" applyBorder="true" applyAlignment="false" applyProtection="false">
      <alignment horizontal="general" vertical="bottom" textRotation="0" wrapText="false" indent="0" shrinkToFit="false"/>
      <protection locked="true" hidden="false"/>
    </xf>
    <xf numFmtId="174" fontId="6" fillId="0" borderId="1" xfId="0" applyFont="true" applyBorder="true" applyAlignment="false" applyProtection="false">
      <alignment horizontal="general" vertical="bottom" textRotation="0" wrapText="false" indent="0" shrinkToFit="false"/>
      <protection locked="true" hidden="false"/>
    </xf>
    <xf numFmtId="174" fontId="6" fillId="0" borderId="1" xfId="0" applyFont="true" applyBorder="true" applyAlignment="true" applyProtection="false">
      <alignment horizontal="right" vertical="bottom" textRotation="0" wrapText="false" indent="0" shrinkToFit="false"/>
      <protection locked="true" hidden="false"/>
    </xf>
    <xf numFmtId="17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right"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4" fillId="0" borderId="0" xfId="0" applyFont="tru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8" fontId="16"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externalLink" Target="externalLinks/externalLink1.xml"/><Relationship Id="rId7"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file://ISRVKFSR02/Sameign$/Vinnumappa/H&#243;pur-1/Umsj-44-BNB/L&#246;ga&#240;ilar/Sk&#253;rr/2003/30.09.2003/30.06.98/UPPGJ0698.xls"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1400"/>
      <sheetName val="1410"/>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Theme 2007 - 2010">
  <a:themeElements>
    <a:clrScheme name="Office 2007 - 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shade val="51000"/>
              </a:schemeClr>
            </a:gs>
            <a:gs pos="80000">
              <a:schemeClr val="phClr">
                <a:shade val="93000"/>
              </a:schemeClr>
            </a:gs>
            <a:gs pos="100000">
              <a:schemeClr val="phClr">
                <a:shade val="94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9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K77" activeCellId="0" sqref="K77"/>
    </sheetView>
  </sheetViews>
  <sheetFormatPr defaultColWidth="9.1796875" defaultRowHeight="13.5" zeroHeight="false" outlineLevelRow="0" outlineLevelCol="0"/>
  <cols>
    <col collapsed="false" customWidth="false" hidden="false" outlineLevel="0" max="1" min="1" style="1" width="9.18"/>
    <col collapsed="false" customWidth="true" hidden="false" outlineLevel="0" max="2" min="2" style="1" width="43.82"/>
    <col collapsed="false" customWidth="true" hidden="false" outlineLevel="0" max="3" min="3" style="1" width="11.81"/>
    <col collapsed="false" customWidth="true" hidden="false" outlineLevel="0" max="5" min="4" style="1" width="12"/>
    <col collapsed="false" customWidth="true" hidden="false" outlineLevel="0" max="6" min="6" style="1" width="11.81"/>
    <col collapsed="false" customWidth="false" hidden="false" outlineLevel="0" max="8" min="7" style="1" width="9.18"/>
    <col collapsed="false" customWidth="true" hidden="false" outlineLevel="0" max="9" min="9" style="1" width="7.82"/>
    <col collapsed="false" customWidth="false" hidden="false" outlineLevel="0" max="16384" min="10" style="1" width="9.18"/>
  </cols>
  <sheetData>
    <row r="1" customFormat="false" ht="13.5" hidden="false" customHeight="false" outlineLevel="0" collapsed="false">
      <c r="A1" s="2" t="s">
        <v>0</v>
      </c>
      <c r="D1" s="3"/>
      <c r="E1" s="3"/>
      <c r="F1" s="4"/>
    </row>
    <row r="2" customFormat="false" ht="13.5" hidden="false" customHeight="false" outlineLevel="0" collapsed="false">
      <c r="D2" s="3"/>
      <c r="E2" s="3"/>
      <c r="F2" s="3"/>
      <c r="G2" s="3"/>
    </row>
    <row r="3" customFormat="false" ht="88.5" hidden="false" customHeight="true" outlineLevel="0" collapsed="false">
      <c r="A3" s="5" t="s">
        <v>1</v>
      </c>
      <c r="B3" s="5"/>
      <c r="C3" s="5"/>
      <c r="D3" s="5"/>
      <c r="E3" s="5"/>
      <c r="F3" s="5"/>
    </row>
    <row r="4" customFormat="false" ht="13.5" hidden="false" customHeight="false" outlineLevel="0" collapsed="false">
      <c r="A4" s="6"/>
      <c r="B4" s="6"/>
      <c r="C4" s="6"/>
      <c r="D4" s="7"/>
      <c r="E4" s="7"/>
      <c r="F4" s="6"/>
    </row>
    <row r="5" customFormat="false" ht="13.5" hidden="false" customHeight="false" outlineLevel="0" collapsed="false">
      <c r="A5" s="6"/>
      <c r="B5" s="6"/>
      <c r="C5" s="6"/>
      <c r="D5" s="8" t="s">
        <v>2</v>
      </c>
      <c r="E5" s="8" t="s">
        <v>3</v>
      </c>
      <c r="F5" s="6"/>
      <c r="K5" s="9"/>
    </row>
    <row r="6" customFormat="false" ht="13.5" hidden="false" customHeight="false" outlineLevel="0" collapsed="false">
      <c r="A6" s="6"/>
      <c r="B6" s="10" t="s">
        <v>4</v>
      </c>
      <c r="C6" s="6"/>
      <c r="D6" s="11" t="n">
        <v>848125</v>
      </c>
      <c r="E6" s="11" t="n">
        <v>0</v>
      </c>
      <c r="F6" s="6"/>
    </row>
    <row r="7" customFormat="false" ht="13.5" hidden="false" customHeight="false" outlineLevel="0" collapsed="false">
      <c r="A7" s="6"/>
      <c r="B7" s="10" t="s">
        <v>5</v>
      </c>
      <c r="C7" s="6"/>
      <c r="D7" s="11" t="n">
        <v>861000</v>
      </c>
      <c r="E7" s="11" t="n">
        <v>0</v>
      </c>
      <c r="F7" s="6"/>
    </row>
    <row r="8" customFormat="false" ht="13.5" hidden="false" customHeight="false" outlineLevel="0" collapsed="false">
      <c r="A8" s="6"/>
      <c r="B8" s="10" t="s">
        <v>6</v>
      </c>
      <c r="C8" s="6"/>
      <c r="D8" s="11" t="n">
        <v>115000</v>
      </c>
      <c r="E8" s="11" t="n">
        <v>0</v>
      </c>
      <c r="F8" s="6"/>
    </row>
    <row r="9" customFormat="false" ht="13.5" hidden="false" customHeight="false" outlineLevel="0" collapsed="false">
      <c r="A9" s="6"/>
      <c r="B9" s="10" t="s">
        <v>7</v>
      </c>
      <c r="C9" s="6"/>
      <c r="D9" s="11" t="n">
        <v>400000</v>
      </c>
      <c r="E9" s="11" t="n">
        <v>0</v>
      </c>
      <c r="F9" s="6"/>
    </row>
    <row r="10" customFormat="false" ht="13.5" hidden="false" customHeight="false" outlineLevel="0" collapsed="false">
      <c r="A10" s="6"/>
      <c r="B10" s="10" t="s">
        <v>8</v>
      </c>
      <c r="C10" s="6"/>
      <c r="D10" s="11" t="n">
        <v>540000</v>
      </c>
      <c r="E10" s="11" t="n">
        <v>0</v>
      </c>
      <c r="F10" s="6"/>
    </row>
    <row r="11" customFormat="false" ht="13.5" hidden="false" customHeight="false" outlineLevel="0" collapsed="false">
      <c r="A11" s="6"/>
      <c r="B11" s="10" t="s">
        <v>9</v>
      </c>
      <c r="C11" s="6"/>
      <c r="D11" s="11" t="n">
        <v>0</v>
      </c>
      <c r="E11" s="11" t="n">
        <v>25000</v>
      </c>
      <c r="F11" s="6"/>
    </row>
    <row r="12" customFormat="false" ht="13.5" hidden="false" customHeight="false" outlineLevel="0" collapsed="false">
      <c r="A12" s="6"/>
      <c r="B12" s="10" t="s">
        <v>10</v>
      </c>
      <c r="C12" s="6"/>
      <c r="D12" s="11" t="n">
        <v>1050000</v>
      </c>
      <c r="E12" s="11" t="n">
        <v>0</v>
      </c>
      <c r="F12" s="6"/>
    </row>
    <row r="13" customFormat="false" ht="13.5" hidden="false" customHeight="false" outlineLevel="0" collapsed="false">
      <c r="A13" s="6"/>
      <c r="B13" s="10" t="s">
        <v>11</v>
      </c>
      <c r="C13" s="6"/>
      <c r="D13" s="11" t="n">
        <v>0</v>
      </c>
      <c r="E13" s="11" t="n">
        <v>365000</v>
      </c>
      <c r="F13" s="6"/>
    </row>
    <row r="14" customFormat="false" ht="13.5" hidden="false" customHeight="false" outlineLevel="0" collapsed="false">
      <c r="A14" s="6"/>
      <c r="B14" s="10" t="s">
        <v>12</v>
      </c>
      <c r="C14" s="6"/>
      <c r="D14" s="11" t="n">
        <v>0</v>
      </c>
      <c r="E14" s="11" t="n">
        <v>120000</v>
      </c>
      <c r="F14" s="6"/>
    </row>
    <row r="15" customFormat="false" ht="13.5" hidden="false" customHeight="false" outlineLevel="0" collapsed="false">
      <c r="A15" s="6"/>
      <c r="B15" s="10" t="s">
        <v>13</v>
      </c>
      <c r="C15" s="6"/>
      <c r="D15" s="11" t="n">
        <v>0</v>
      </c>
      <c r="E15" s="11" t="n">
        <v>1124453</v>
      </c>
      <c r="F15" s="6"/>
    </row>
    <row r="16" customFormat="false" ht="13.5" hidden="false" customHeight="false" outlineLevel="0" collapsed="false">
      <c r="A16" s="6"/>
      <c r="B16" s="10" t="s">
        <v>14</v>
      </c>
      <c r="C16" s="6"/>
      <c r="D16" s="11" t="n">
        <v>0</v>
      </c>
      <c r="E16" s="11" t="n">
        <v>44415</v>
      </c>
      <c r="F16" s="6"/>
    </row>
    <row r="17" customFormat="false" ht="13.5" hidden="false" customHeight="false" outlineLevel="0" collapsed="false">
      <c r="A17" s="6"/>
      <c r="B17" s="10" t="s">
        <v>15</v>
      </c>
      <c r="C17" s="6"/>
      <c r="D17" s="11" t="n">
        <v>0</v>
      </c>
      <c r="E17" s="11" t="n">
        <v>880000</v>
      </c>
      <c r="F17" s="6"/>
    </row>
    <row r="18" customFormat="false" ht="13.5" hidden="false" customHeight="false" outlineLevel="0" collapsed="false">
      <c r="A18" s="6"/>
      <c r="B18" s="10" t="s">
        <v>16</v>
      </c>
      <c r="C18" s="6"/>
      <c r="D18" s="11" t="n">
        <v>0</v>
      </c>
      <c r="E18" s="11" t="n">
        <v>275000</v>
      </c>
      <c r="F18" s="6"/>
    </row>
    <row r="19" customFormat="false" ht="13.5" hidden="false" customHeight="false" outlineLevel="0" collapsed="false">
      <c r="A19" s="6"/>
      <c r="B19" s="10" t="s">
        <v>17</v>
      </c>
      <c r="C19" s="6"/>
      <c r="D19" s="11" t="n">
        <v>0</v>
      </c>
      <c r="E19" s="11" t="n">
        <v>142600</v>
      </c>
      <c r="F19" s="6"/>
    </row>
    <row r="20" customFormat="false" ht="13.5" hidden="false" customHeight="false" outlineLevel="0" collapsed="false">
      <c r="A20" s="6"/>
      <c r="B20" s="10" t="s">
        <v>18</v>
      </c>
      <c r="C20" s="6"/>
      <c r="D20" s="11" t="n">
        <v>0</v>
      </c>
      <c r="E20" s="11" t="n">
        <v>7584600</v>
      </c>
      <c r="F20" s="6"/>
    </row>
    <row r="21" customFormat="false" ht="13.5" hidden="false" customHeight="false" outlineLevel="0" collapsed="false">
      <c r="A21" s="6"/>
      <c r="B21" s="10" t="s">
        <v>19</v>
      </c>
      <c r="C21" s="6"/>
      <c r="D21" s="11" t="n">
        <v>0</v>
      </c>
      <c r="E21" s="11" t="n">
        <v>35000</v>
      </c>
      <c r="F21" s="6"/>
    </row>
    <row r="22" customFormat="false" ht="13.5" hidden="false" customHeight="false" outlineLevel="0" collapsed="false">
      <c r="A22" s="6"/>
      <c r="B22" s="10" t="s">
        <v>20</v>
      </c>
      <c r="C22" s="6"/>
      <c r="D22" s="11" t="n">
        <v>0</v>
      </c>
      <c r="E22" s="11" t="n">
        <v>0</v>
      </c>
      <c r="F22" s="6"/>
    </row>
    <row r="23" customFormat="false" ht="13.5" hidden="false" customHeight="false" outlineLevel="0" collapsed="false">
      <c r="A23" s="6"/>
      <c r="B23" s="10" t="s">
        <v>21</v>
      </c>
      <c r="C23" s="6"/>
      <c r="D23" s="11" t="n">
        <v>4800000</v>
      </c>
      <c r="E23" s="11" t="n">
        <v>0</v>
      </c>
      <c r="F23" s="6"/>
    </row>
    <row r="24" customFormat="false" ht="13.5" hidden="false" customHeight="false" outlineLevel="0" collapsed="false">
      <c r="A24" s="6"/>
      <c r="B24" s="10" t="s">
        <v>22</v>
      </c>
      <c r="C24" s="6"/>
      <c r="D24" s="11" t="n">
        <v>1914343</v>
      </c>
      <c r="E24" s="11" t="n">
        <v>0</v>
      </c>
      <c r="F24" s="6"/>
    </row>
    <row r="25" customFormat="false" ht="13.5" hidden="false" customHeight="false" outlineLevel="0" collapsed="false">
      <c r="A25" s="6"/>
      <c r="B25" s="10" t="s">
        <v>23</v>
      </c>
      <c r="C25" s="6"/>
      <c r="D25" s="11" t="n">
        <v>67600</v>
      </c>
      <c r="E25" s="11" t="n">
        <v>0</v>
      </c>
      <c r="F25" s="6"/>
    </row>
    <row r="26" customFormat="false" ht="13.5" hidden="false" customHeight="false" outlineLevel="0" collapsed="false">
      <c r="A26" s="6"/>
      <c r="B26" s="6"/>
      <c r="C26" s="6"/>
      <c r="D26" s="12" t="n">
        <f aca="false">SUM(D6:D25)</f>
        <v>10596068</v>
      </c>
      <c r="E26" s="12" t="n">
        <f aca="false">SUM(E6:E25)</f>
        <v>10596068</v>
      </c>
      <c r="F26" s="6"/>
    </row>
    <row r="27" customFormat="false" ht="13.5" hidden="false" customHeight="false" outlineLevel="0" collapsed="false">
      <c r="A27" s="6"/>
      <c r="B27" s="6"/>
      <c r="C27" s="6"/>
      <c r="D27" s="7"/>
      <c r="E27" s="7"/>
      <c r="F27" s="6"/>
    </row>
    <row r="28" customFormat="false" ht="13.5" hidden="false" customHeight="false" outlineLevel="0" collapsed="false">
      <c r="A28" s="13" t="s">
        <v>24</v>
      </c>
      <c r="B28" s="6"/>
      <c r="C28" s="6"/>
      <c r="D28" s="11" t="n">
        <f aca="false">D26-E26</f>
        <v>0</v>
      </c>
      <c r="E28" s="7"/>
      <c r="F28" s="6"/>
    </row>
    <row r="29" customFormat="false" ht="13.5" hidden="false" customHeight="false" outlineLevel="0" collapsed="false">
      <c r="A29" s="6"/>
      <c r="B29" s="6"/>
      <c r="C29" s="6"/>
      <c r="D29" s="7"/>
      <c r="E29" s="7"/>
      <c r="F29" s="6"/>
    </row>
    <row r="30" customFormat="false" ht="99" hidden="false" customHeight="true" outlineLevel="0" collapsed="false">
      <c r="A30" s="14" t="s">
        <v>25</v>
      </c>
      <c r="B30" s="15" t="s">
        <v>26</v>
      </c>
      <c r="C30" s="15"/>
      <c r="D30" s="15"/>
      <c r="E30" s="15"/>
      <c r="F30" s="15"/>
    </row>
    <row r="31" customFormat="false" ht="99" hidden="false" customHeight="true" outlineLevel="0" collapsed="false">
      <c r="A31" s="14"/>
      <c r="B31" s="15"/>
      <c r="C31" s="16"/>
      <c r="D31" s="16"/>
      <c r="E31" s="16"/>
      <c r="F31" s="16"/>
    </row>
    <row r="32" customFormat="false" ht="13.8" hidden="false" customHeight="false" outlineLevel="0" collapsed="false">
      <c r="A32" s="17"/>
      <c r="B32" s="18"/>
      <c r="C32" s="19" t="s">
        <v>27</v>
      </c>
      <c r="D32" s="19" t="s">
        <v>28</v>
      </c>
      <c r="E32" s="19" t="s">
        <v>29</v>
      </c>
      <c r="F32" s="19"/>
      <c r="G32" s="20"/>
      <c r="H32" s="20"/>
      <c r="I32" s="20"/>
      <c r="J32" s="20"/>
      <c r="K32" s="20"/>
      <c r="L32" s="20"/>
      <c r="M32" s="20"/>
      <c r="N32" s="20"/>
      <c r="O32" s="20"/>
      <c r="P32" s="20"/>
      <c r="Q32" s="20"/>
    </row>
    <row r="33" customFormat="false" ht="13.8" hidden="false" customHeight="false" outlineLevel="0" collapsed="false">
      <c r="A33" s="17"/>
      <c r="B33" s="18" t="s">
        <v>30</v>
      </c>
      <c r="C33" s="21" t="n">
        <f aca="false">875000-D33</f>
        <v>800000</v>
      </c>
      <c r="D33" s="21" t="n">
        <v>75000</v>
      </c>
      <c r="E33" s="21" t="n">
        <f aca="false">C33+D33</f>
        <v>875000</v>
      </c>
      <c r="F33" s="21"/>
      <c r="G33" s="21" t="s">
        <v>30</v>
      </c>
      <c r="H33" s="21" t="n">
        <f aca="false">C33</f>
        <v>800000</v>
      </c>
      <c r="I33" s="21"/>
      <c r="J33" s="21"/>
      <c r="K33" s="21" t="s">
        <v>31</v>
      </c>
      <c r="L33" s="21" t="n">
        <f aca="false">C37</f>
        <v>754375</v>
      </c>
      <c r="M33" s="21"/>
      <c r="N33" s="20"/>
      <c r="O33" s="20" t="s">
        <v>32</v>
      </c>
      <c r="P33" s="20"/>
      <c r="Q33" s="20"/>
    </row>
    <row r="34" customFormat="false" ht="13.8" hidden="false" customHeight="false" outlineLevel="0" collapsed="false">
      <c r="A34" s="17"/>
      <c r="B34" s="18" t="s">
        <v>33</v>
      </c>
      <c r="C34" s="22" t="n">
        <v>-126875</v>
      </c>
      <c r="D34" s="22"/>
      <c r="E34" s="22" t="n">
        <f aca="false">C34+D34</f>
        <v>-126875</v>
      </c>
      <c r="F34" s="21"/>
      <c r="G34" s="21" t="s">
        <v>34</v>
      </c>
      <c r="H34" s="22" t="n">
        <f aca="false">-125000+50000</f>
        <v>-75000</v>
      </c>
      <c r="I34" s="21"/>
      <c r="J34" s="21"/>
      <c r="K34" s="21" t="s">
        <v>35</v>
      </c>
      <c r="L34" s="22" t="n">
        <f aca="false">-180000+75000</f>
        <v>-105000</v>
      </c>
      <c r="M34" s="21"/>
      <c r="N34" s="20"/>
      <c r="O34" s="20" t="s">
        <v>30</v>
      </c>
      <c r="P34" s="21" t="n">
        <f aca="false">H33</f>
        <v>800000</v>
      </c>
      <c r="Q34" s="20"/>
    </row>
    <row r="35" customFormat="false" ht="13.8" hidden="false" customHeight="false" outlineLevel="0" collapsed="false">
      <c r="A35" s="17"/>
      <c r="B35" s="18"/>
      <c r="C35" s="21" t="n">
        <f aca="false">SUM(C33:C34)</f>
        <v>673125</v>
      </c>
      <c r="D35" s="21" t="n">
        <f aca="false">D33</f>
        <v>75000</v>
      </c>
      <c r="E35" s="21" t="n">
        <f aca="false">C35+D35</f>
        <v>748125</v>
      </c>
      <c r="F35" s="21"/>
      <c r="G35" s="21" t="s">
        <v>36</v>
      </c>
      <c r="H35" s="21" t="n">
        <f aca="false">SUM(H33:H34)</f>
        <v>725000</v>
      </c>
      <c r="I35" s="21"/>
      <c r="J35" s="21"/>
      <c r="K35" s="21" t="s">
        <v>36</v>
      </c>
      <c r="L35" s="21" t="n">
        <f aca="false">L33+L34</f>
        <v>649375</v>
      </c>
      <c r="M35" s="21"/>
      <c r="N35" s="20"/>
      <c r="O35" s="20"/>
      <c r="P35" s="20"/>
      <c r="Q35" s="20"/>
    </row>
    <row r="36" customFormat="false" ht="13.8" hidden="false" customHeight="false" outlineLevel="0" collapsed="false">
      <c r="A36" s="17"/>
      <c r="B36" s="18" t="s">
        <v>37</v>
      </c>
      <c r="C36" s="22" t="n">
        <f aca="false">100000-D36</f>
        <v>81250</v>
      </c>
      <c r="D36" s="22" t="n">
        <f aca="false">D35*25%</f>
        <v>18750</v>
      </c>
      <c r="E36" s="22" t="n">
        <f aca="false">SUM(C36:D36)</f>
        <v>100000</v>
      </c>
      <c r="F36" s="21"/>
      <c r="G36" s="21"/>
      <c r="H36" s="21"/>
      <c r="I36" s="21"/>
      <c r="J36" s="21"/>
      <c r="K36" s="21"/>
      <c r="L36" s="21"/>
      <c r="M36" s="21"/>
      <c r="N36" s="20"/>
      <c r="O36" s="20" t="s">
        <v>38</v>
      </c>
      <c r="P36" s="21" t="n">
        <f aca="false">P34*Q36</f>
        <v>32000</v>
      </c>
      <c r="Q36" s="23" t="n">
        <v>0.04</v>
      </c>
    </row>
    <row r="37" customFormat="false" ht="13.8" hidden="false" customHeight="false" outlineLevel="0" collapsed="false">
      <c r="A37" s="17"/>
      <c r="B37" s="18"/>
      <c r="C37" s="21" t="n">
        <f aca="false">C35+C36</f>
        <v>754375</v>
      </c>
      <c r="D37" s="21" t="n">
        <f aca="false">D35+D36</f>
        <v>93750</v>
      </c>
      <c r="E37" s="21" t="n">
        <f aca="false">SUM(C37:D37)</f>
        <v>848125</v>
      </c>
      <c r="F37" s="21"/>
      <c r="G37" s="21" t="s">
        <v>39</v>
      </c>
      <c r="H37" s="21" t="n">
        <f aca="false">H35*I37</f>
        <v>18125</v>
      </c>
      <c r="I37" s="24" t="n">
        <v>0.025</v>
      </c>
      <c r="J37" s="21"/>
      <c r="K37" s="21" t="s">
        <v>39</v>
      </c>
      <c r="L37" s="21" t="n">
        <f aca="false">L35/L39</f>
        <v>15101.7441860465</v>
      </c>
      <c r="M37" s="21"/>
      <c r="N37" s="20"/>
      <c r="O37" s="20"/>
      <c r="P37" s="20"/>
      <c r="Q37" s="20"/>
    </row>
    <row r="38" customFormat="false" ht="13.8" hidden="false" customHeight="false" outlineLevel="0" collapsed="false">
      <c r="A38" s="17"/>
      <c r="B38" s="18" t="s">
        <v>40</v>
      </c>
      <c r="C38" s="22" t="n">
        <f aca="false">L37</f>
        <v>15101.7441860465</v>
      </c>
      <c r="D38" s="22"/>
      <c r="E38" s="22" t="n">
        <f aca="false">SUM(C38:D38)</f>
        <v>15101.7441860465</v>
      </c>
      <c r="F38" s="21"/>
      <c r="G38" s="21"/>
      <c r="H38" s="21"/>
      <c r="I38" s="21"/>
      <c r="J38" s="21"/>
      <c r="K38" s="21"/>
      <c r="L38" s="21"/>
      <c r="M38" s="21"/>
      <c r="N38" s="20"/>
      <c r="O38" s="20"/>
      <c r="P38" s="20"/>
      <c r="Q38" s="20"/>
    </row>
    <row r="39" customFormat="false" ht="13.8" hidden="false" customHeight="false" outlineLevel="0" collapsed="false">
      <c r="A39" s="17"/>
      <c r="B39" s="18"/>
      <c r="C39" s="21" t="n">
        <f aca="false">C37-C38</f>
        <v>739273.255813954</v>
      </c>
      <c r="D39" s="21" t="n">
        <f aca="false">D37</f>
        <v>93750</v>
      </c>
      <c r="E39" s="21" t="n">
        <f aca="false">SUM(C39:D39)</f>
        <v>833023.255813954</v>
      </c>
      <c r="F39" s="21"/>
      <c r="G39" s="21"/>
      <c r="H39" s="21" t="n">
        <f aca="false">-C34/H37</f>
        <v>7</v>
      </c>
      <c r="I39" s="21" t="n">
        <f aca="false">40-H39</f>
        <v>33</v>
      </c>
      <c r="J39" s="21" t="s">
        <v>41</v>
      </c>
      <c r="K39" s="21"/>
      <c r="L39" s="21" t="n">
        <f aca="false">50-H39</f>
        <v>43</v>
      </c>
      <c r="M39" s="21"/>
      <c r="N39" s="20"/>
      <c r="O39" s="20"/>
      <c r="P39" s="20"/>
      <c r="Q39" s="20"/>
    </row>
    <row r="40" customFormat="false" ht="13.8" hidden="false" customHeight="false" outlineLevel="0" collapsed="false">
      <c r="A40" s="17"/>
      <c r="B40" s="18"/>
      <c r="C40" s="21"/>
      <c r="D40" s="21"/>
      <c r="E40" s="21"/>
      <c r="F40" s="21"/>
      <c r="G40" s="21"/>
      <c r="H40" s="21"/>
      <c r="I40" s="21"/>
      <c r="J40" s="21"/>
      <c r="K40" s="21"/>
      <c r="L40" s="21"/>
      <c r="M40" s="21"/>
      <c r="N40" s="20"/>
      <c r="O40" s="20"/>
      <c r="P40" s="20"/>
      <c r="Q40" s="20"/>
    </row>
    <row r="41" customFormat="false" ht="13.8" hidden="false" customHeight="false" outlineLevel="0" collapsed="false">
      <c r="A41" s="17"/>
      <c r="B41" s="18" t="s">
        <v>37</v>
      </c>
      <c r="C41" s="21" t="n">
        <f aca="false">C36</f>
        <v>81250</v>
      </c>
      <c r="D41" s="21" t="n">
        <f aca="false">D36*1.2</f>
        <v>22500</v>
      </c>
      <c r="E41" s="21" t="n">
        <f aca="false">C41-D41</f>
        <v>58750</v>
      </c>
      <c r="F41" s="21" t="n">
        <f aca="false">E41/L39</f>
        <v>1366.27906976744</v>
      </c>
      <c r="G41" s="21"/>
      <c r="H41" s="21"/>
      <c r="I41" s="21"/>
      <c r="J41" s="21"/>
      <c r="K41" s="21"/>
      <c r="L41" s="21"/>
      <c r="M41" s="21"/>
      <c r="N41" s="20"/>
      <c r="O41" s="20"/>
      <c r="P41" s="20"/>
      <c r="Q41" s="20"/>
    </row>
    <row r="42" customFormat="false" ht="13.8" hidden="false" customHeight="false" outlineLevel="0" collapsed="false">
      <c r="A42" s="17"/>
      <c r="B42" s="18"/>
      <c r="C42" s="21"/>
      <c r="D42" s="21"/>
      <c r="E42" s="21"/>
      <c r="F42" s="21"/>
      <c r="G42" s="21"/>
      <c r="H42" s="21"/>
      <c r="I42" s="21"/>
      <c r="J42" s="21"/>
      <c r="K42" s="21"/>
      <c r="L42" s="21"/>
      <c r="M42" s="21"/>
      <c r="N42" s="20"/>
      <c r="O42" s="20"/>
      <c r="P42" s="20"/>
      <c r="Q42" s="20"/>
    </row>
    <row r="43" customFormat="false" ht="13.5" hidden="false" customHeight="false" outlineLevel="0" collapsed="false">
      <c r="A43" s="6"/>
      <c r="B43" s="6"/>
      <c r="C43" s="6"/>
      <c r="D43" s="7"/>
      <c r="E43" s="7"/>
      <c r="F43" s="6"/>
    </row>
    <row r="44" customFormat="false" ht="48" hidden="false" customHeight="true" outlineLevel="0" collapsed="false">
      <c r="A44" s="14" t="s">
        <v>42</v>
      </c>
      <c r="B44" s="15" t="s">
        <v>43</v>
      </c>
      <c r="C44" s="15"/>
      <c r="D44" s="15"/>
      <c r="E44" s="15"/>
      <c r="F44" s="15"/>
    </row>
    <row r="45" customFormat="false" ht="13.8" hidden="false" customHeight="false" outlineLevel="0" collapsed="false">
      <c r="A45" s="14"/>
      <c r="B45" s="15"/>
      <c r="C45" s="16"/>
      <c r="D45" s="16"/>
      <c r="E45" s="16"/>
      <c r="F45" s="16"/>
    </row>
    <row r="46" customFormat="false" ht="13.8" hidden="false" customHeight="false" outlineLevel="0" collapsed="false">
      <c r="A46" s="17"/>
      <c r="B46" s="18"/>
      <c r="C46" s="21"/>
      <c r="D46" s="21"/>
      <c r="E46" s="21" t="s">
        <v>30</v>
      </c>
      <c r="F46" s="21" t="n">
        <v>350000</v>
      </c>
      <c r="G46" s="21"/>
      <c r="H46" s="21"/>
      <c r="I46" s="21"/>
      <c r="J46" s="21" t="s">
        <v>44</v>
      </c>
      <c r="K46" s="21"/>
      <c r="L46" s="21" t="n">
        <f aca="false">D91</f>
        <v>120050</v>
      </c>
    </row>
    <row r="47" customFormat="false" ht="13.8" hidden="false" customHeight="false" outlineLevel="0" collapsed="false">
      <c r="A47" s="17"/>
      <c r="B47" s="18" t="s">
        <v>45</v>
      </c>
      <c r="C47" s="21" t="n">
        <v>201000</v>
      </c>
      <c r="D47" s="21"/>
      <c r="E47" s="21" t="s">
        <v>34</v>
      </c>
      <c r="F47" s="22" t="n">
        <v>-15000</v>
      </c>
      <c r="G47" s="21"/>
      <c r="H47" s="21"/>
      <c r="I47" s="21"/>
      <c r="J47" s="21" t="s">
        <v>46</v>
      </c>
      <c r="K47" s="21"/>
      <c r="L47" s="22" t="n">
        <v>90000</v>
      </c>
    </row>
    <row r="48" customFormat="false" ht="13.8" hidden="false" customHeight="false" outlineLevel="0" collapsed="false">
      <c r="A48" s="17"/>
      <c r="B48" s="18" t="s">
        <v>47</v>
      </c>
      <c r="C48" s="22" t="n">
        <f aca="false">-H50</f>
        <v>-27916.6666666667</v>
      </c>
      <c r="D48" s="21"/>
      <c r="E48" s="21" t="s">
        <v>36</v>
      </c>
      <c r="F48" s="21" t="n">
        <f aca="false">SUM(F46:F47)</f>
        <v>335000</v>
      </c>
      <c r="G48" s="21"/>
      <c r="H48" s="21"/>
      <c r="I48" s="21"/>
      <c r="J48" s="21" t="s">
        <v>48</v>
      </c>
      <c r="K48" s="21"/>
      <c r="L48" s="21" t="n">
        <f aca="false">L46-L47</f>
        <v>30050</v>
      </c>
    </row>
    <row r="49" customFormat="false" ht="13.8" hidden="false" customHeight="false" outlineLevel="0" collapsed="false">
      <c r="A49" s="17"/>
      <c r="B49" s="18"/>
      <c r="C49" s="21" t="n">
        <f aca="false">C47+C48</f>
        <v>173083.333333333</v>
      </c>
      <c r="D49" s="21"/>
      <c r="E49" s="21"/>
      <c r="F49" s="21"/>
      <c r="G49" s="21"/>
      <c r="H49" s="21"/>
      <c r="I49" s="21"/>
      <c r="J49" s="21"/>
      <c r="K49" s="21"/>
      <c r="L49" s="21"/>
    </row>
    <row r="50" customFormat="false" ht="13.8" hidden="false" customHeight="false" outlineLevel="0" collapsed="false">
      <c r="A50" s="17"/>
      <c r="B50" s="18" t="s">
        <v>46</v>
      </c>
      <c r="C50" s="22" t="n">
        <f aca="false">L47</f>
        <v>90000</v>
      </c>
      <c r="D50" s="21"/>
      <c r="E50" s="21" t="s">
        <v>38</v>
      </c>
      <c r="F50" s="21" t="n">
        <f aca="false">F48*20%</f>
        <v>67000</v>
      </c>
      <c r="G50" s="21"/>
      <c r="H50" s="21" t="n">
        <f aca="false">F50*5/12</f>
        <v>27916.6666666667</v>
      </c>
      <c r="I50" s="21"/>
      <c r="J50" s="21"/>
      <c r="K50" s="21"/>
      <c r="L50" s="21"/>
    </row>
    <row r="51" customFormat="false" ht="13.8" hidden="false" customHeight="false" outlineLevel="0" collapsed="false">
      <c r="A51" s="17"/>
      <c r="B51" s="18" t="s">
        <v>49</v>
      </c>
      <c r="C51" s="21" t="n">
        <f aca="false">C49-C50</f>
        <v>83083.3333333333</v>
      </c>
      <c r="D51" s="21"/>
      <c r="E51" s="21"/>
      <c r="F51" s="21"/>
      <c r="G51" s="21"/>
      <c r="H51" s="21"/>
      <c r="I51" s="21"/>
      <c r="J51" s="21"/>
      <c r="K51" s="21"/>
      <c r="L51" s="21"/>
    </row>
    <row r="52" customFormat="false" ht="13.5" hidden="false" customHeight="false" outlineLevel="0" collapsed="false">
      <c r="A52" s="6"/>
      <c r="B52" s="6"/>
      <c r="C52" s="6"/>
      <c r="D52" s="7"/>
      <c r="E52" s="7"/>
      <c r="F52" s="6"/>
      <c r="I52" s="25"/>
      <c r="J52" s="25"/>
    </row>
    <row r="53" customFormat="false" ht="13.5" hidden="false" customHeight="false" outlineLevel="0" collapsed="false">
      <c r="A53" s="6"/>
      <c r="B53" s="6"/>
      <c r="C53" s="6"/>
      <c r="D53" s="7"/>
      <c r="E53" s="7"/>
      <c r="F53" s="6"/>
      <c r="I53" s="25"/>
      <c r="J53" s="25"/>
    </row>
    <row r="54" customFormat="false" ht="34.5" hidden="false" customHeight="true" outlineLevel="0" collapsed="false">
      <c r="A54" s="14"/>
      <c r="B54" s="15" t="s">
        <v>50</v>
      </c>
      <c r="C54" s="15"/>
      <c r="D54" s="15"/>
      <c r="E54" s="15"/>
      <c r="F54" s="15"/>
      <c r="J54" s="25"/>
    </row>
    <row r="55" customFormat="false" ht="13.5" hidden="false" customHeight="false" outlineLevel="0" collapsed="false">
      <c r="A55" s="6"/>
      <c r="B55" s="6"/>
      <c r="C55" s="6"/>
      <c r="D55" s="7"/>
      <c r="E55" s="7"/>
      <c r="F55" s="6"/>
      <c r="L55" s="0"/>
      <c r="M55" s="0"/>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row>
    <row r="56" s="21" customFormat="true" ht="13.8" hidden="false" customHeight="false" outlineLevel="0" collapsed="false">
      <c r="A56" s="17"/>
      <c r="B56" s="18"/>
      <c r="H56" s="21" t="s">
        <v>30</v>
      </c>
      <c r="I56" s="21" t="n">
        <f aca="false">C57</f>
        <v>750000</v>
      </c>
      <c r="J56" s="20"/>
      <c r="K56" s="17"/>
      <c r="L56" s="0"/>
      <c r="M56" s="0"/>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21" t="s">
        <v>30</v>
      </c>
      <c r="CK56" s="21" t="n">
        <f aca="false">CE57</f>
        <v>0</v>
      </c>
      <c r="CL56" s="20"/>
      <c r="CM56" s="17"/>
      <c r="CN56" s="18"/>
      <c r="CT56" s="21" t="s">
        <v>30</v>
      </c>
      <c r="CU56" s="21" t="n">
        <f aca="false">CO57</f>
        <v>175000</v>
      </c>
      <c r="CV56" s="20"/>
      <c r="CW56" s="17"/>
      <c r="CX56" s="18"/>
      <c r="DD56" s="21" t="s">
        <v>30</v>
      </c>
      <c r="DE56" s="21" t="n">
        <f aca="false">CY57</f>
        <v>175000</v>
      </c>
      <c r="DF56" s="20"/>
      <c r="DG56" s="17"/>
      <c r="DH56" s="18"/>
      <c r="DN56" s="21" t="s">
        <v>30</v>
      </c>
      <c r="DO56" s="21" t="n">
        <f aca="false">DI57</f>
        <v>175000</v>
      </c>
      <c r="DP56" s="20"/>
      <c r="DQ56" s="17"/>
      <c r="DR56" s="18"/>
      <c r="DX56" s="21" t="s">
        <v>30</v>
      </c>
      <c r="DY56" s="21" t="n">
        <f aca="false">DS57</f>
        <v>175000</v>
      </c>
      <c r="DZ56" s="20"/>
      <c r="EA56" s="17"/>
      <c r="EB56" s="18"/>
      <c r="EH56" s="21" t="s">
        <v>30</v>
      </c>
      <c r="EI56" s="21" t="n">
        <f aca="false">EC57</f>
        <v>175000</v>
      </c>
      <c r="EJ56" s="20"/>
      <c r="EK56" s="17"/>
      <c r="EL56" s="18"/>
      <c r="ER56" s="21" t="s">
        <v>30</v>
      </c>
      <c r="ES56" s="21" t="n">
        <f aca="false">EM57</f>
        <v>175000</v>
      </c>
      <c r="ET56" s="20"/>
      <c r="EU56" s="17"/>
      <c r="EV56" s="18"/>
      <c r="FB56" s="21" t="s">
        <v>30</v>
      </c>
      <c r="FC56" s="21" t="n">
        <f aca="false">EW57</f>
        <v>175000</v>
      </c>
      <c r="FD56" s="20"/>
      <c r="FE56" s="17"/>
      <c r="FF56" s="18"/>
      <c r="FL56" s="21" t="s">
        <v>30</v>
      </c>
      <c r="FM56" s="21" t="n">
        <f aca="false">FG57</f>
        <v>175000</v>
      </c>
      <c r="FN56" s="20"/>
      <c r="FO56" s="17"/>
      <c r="FP56" s="18"/>
      <c r="FV56" s="21" t="s">
        <v>30</v>
      </c>
      <c r="FW56" s="21" t="n">
        <f aca="false">FQ57</f>
        <v>175000</v>
      </c>
      <c r="FX56" s="20"/>
      <c r="FY56" s="17"/>
      <c r="FZ56" s="18"/>
      <c r="GF56" s="21" t="s">
        <v>30</v>
      </c>
      <c r="GG56" s="21" t="n">
        <f aca="false">GA57</f>
        <v>175000</v>
      </c>
      <c r="GH56" s="20"/>
      <c r="GI56" s="17"/>
      <c r="GJ56" s="18"/>
      <c r="GP56" s="21" t="s">
        <v>30</v>
      </c>
      <c r="GQ56" s="21" t="n">
        <f aca="false">GK57</f>
        <v>175000</v>
      </c>
      <c r="GR56" s="20"/>
      <c r="GS56" s="17"/>
      <c r="GT56" s="18"/>
      <c r="GZ56" s="21" t="s">
        <v>30</v>
      </c>
      <c r="HA56" s="21" t="n">
        <f aca="false">GU57</f>
        <v>175000</v>
      </c>
      <c r="HB56" s="20"/>
      <c r="HC56" s="17"/>
      <c r="HD56" s="18"/>
      <c r="HJ56" s="21" t="s">
        <v>30</v>
      </c>
      <c r="HK56" s="21" t="n">
        <f aca="false">HE57</f>
        <v>175000</v>
      </c>
      <c r="HL56" s="20"/>
      <c r="HM56" s="17"/>
      <c r="HN56" s="18"/>
      <c r="HT56" s="21" t="s">
        <v>30</v>
      </c>
      <c r="HU56" s="21" t="n">
        <f aca="false">HO57</f>
        <v>175000</v>
      </c>
      <c r="HV56" s="20"/>
      <c r="HW56" s="17"/>
      <c r="HX56" s="18"/>
      <c r="ID56" s="21" t="s">
        <v>30</v>
      </c>
      <c r="IE56" s="21" t="n">
        <f aca="false">HY57</f>
        <v>175000</v>
      </c>
      <c r="IF56" s="20"/>
      <c r="IG56" s="17"/>
      <c r="IH56" s="18"/>
      <c r="IN56" s="21" t="s">
        <v>30</v>
      </c>
      <c r="IO56" s="21" t="n">
        <f aca="false">II57</f>
        <v>175000</v>
      </c>
      <c r="IP56" s="20"/>
      <c r="IQ56" s="17"/>
      <c r="IR56" s="18"/>
      <c r="IX56" s="21" t="s">
        <v>30</v>
      </c>
      <c r="IY56" s="21" t="n">
        <f aca="false">IS57</f>
        <v>175000</v>
      </c>
      <c r="IZ56" s="20"/>
      <c r="JA56" s="17"/>
      <c r="JB56" s="18"/>
      <c r="JH56" s="21" t="s">
        <v>30</v>
      </c>
      <c r="JI56" s="21" t="n">
        <f aca="false">JC57</f>
        <v>175000</v>
      </c>
      <c r="JJ56" s="20"/>
      <c r="JK56" s="17"/>
      <c r="JL56" s="18"/>
      <c r="JR56" s="21" t="s">
        <v>30</v>
      </c>
      <c r="JS56" s="21" t="n">
        <f aca="false">JM57</f>
        <v>175000</v>
      </c>
      <c r="JT56" s="20"/>
      <c r="JU56" s="17"/>
      <c r="JV56" s="18"/>
      <c r="KB56" s="21" t="s">
        <v>30</v>
      </c>
      <c r="KC56" s="21" t="n">
        <f aca="false">JW57</f>
        <v>175000</v>
      </c>
      <c r="KD56" s="20"/>
      <c r="KE56" s="17"/>
      <c r="KF56" s="18"/>
      <c r="KL56" s="21" t="s">
        <v>30</v>
      </c>
      <c r="KM56" s="21" t="n">
        <f aca="false">KG57</f>
        <v>175000</v>
      </c>
      <c r="KN56" s="20"/>
      <c r="KO56" s="17"/>
      <c r="KP56" s="18"/>
      <c r="KV56" s="21" t="s">
        <v>30</v>
      </c>
      <c r="KW56" s="21" t="n">
        <f aca="false">KQ57</f>
        <v>175000</v>
      </c>
      <c r="KX56" s="20"/>
      <c r="KY56" s="17"/>
      <c r="KZ56" s="18"/>
      <c r="LF56" s="21" t="s">
        <v>30</v>
      </c>
      <c r="LG56" s="21" t="n">
        <f aca="false">LA57</f>
        <v>175000</v>
      </c>
      <c r="LH56" s="20"/>
      <c r="LI56" s="17"/>
      <c r="LJ56" s="18"/>
      <c r="LP56" s="21" t="s">
        <v>30</v>
      </c>
      <c r="LQ56" s="21" t="n">
        <f aca="false">LK57</f>
        <v>175000</v>
      </c>
      <c r="LR56" s="20"/>
      <c r="LS56" s="17"/>
      <c r="LT56" s="18"/>
      <c r="LZ56" s="21" t="s">
        <v>30</v>
      </c>
      <c r="MA56" s="21" t="n">
        <f aca="false">LU57</f>
        <v>175000</v>
      </c>
      <c r="MB56" s="20"/>
      <c r="MC56" s="17"/>
      <c r="MD56" s="18"/>
      <c r="MJ56" s="21" t="s">
        <v>30</v>
      </c>
      <c r="MK56" s="21" t="n">
        <f aca="false">ME57</f>
        <v>175000</v>
      </c>
      <c r="ML56" s="20"/>
      <c r="MM56" s="17"/>
      <c r="MN56" s="18"/>
      <c r="MT56" s="21" t="s">
        <v>30</v>
      </c>
      <c r="MU56" s="21" t="n">
        <f aca="false">MO57</f>
        <v>175000</v>
      </c>
      <c r="MV56" s="20"/>
      <c r="MW56" s="17"/>
      <c r="MX56" s="18"/>
      <c r="ND56" s="21" t="s">
        <v>30</v>
      </c>
      <c r="NE56" s="21" t="n">
        <f aca="false">MY57</f>
        <v>175000</v>
      </c>
      <c r="NF56" s="20"/>
      <c r="NG56" s="17"/>
      <c r="NH56" s="18"/>
      <c r="NN56" s="21" t="s">
        <v>30</v>
      </c>
      <c r="NO56" s="21" t="n">
        <f aca="false">NI57</f>
        <v>175000</v>
      </c>
      <c r="NP56" s="20"/>
      <c r="NQ56" s="17"/>
      <c r="NR56" s="18"/>
      <c r="NX56" s="21" t="s">
        <v>30</v>
      </c>
      <c r="NY56" s="21" t="n">
        <f aca="false">NS57</f>
        <v>175000</v>
      </c>
      <c r="NZ56" s="20"/>
      <c r="OA56" s="17"/>
      <c r="OB56" s="18"/>
      <c r="OH56" s="21" t="s">
        <v>30</v>
      </c>
      <c r="OI56" s="21" t="n">
        <f aca="false">OC57</f>
        <v>175000</v>
      </c>
      <c r="OJ56" s="20"/>
      <c r="OK56" s="17"/>
      <c r="OL56" s="18"/>
      <c r="OR56" s="21" t="s">
        <v>30</v>
      </c>
      <c r="OS56" s="21" t="n">
        <f aca="false">OM57</f>
        <v>175000</v>
      </c>
      <c r="OT56" s="20"/>
      <c r="OU56" s="17"/>
      <c r="OV56" s="18"/>
      <c r="PB56" s="21" t="s">
        <v>30</v>
      </c>
      <c r="PC56" s="21" t="n">
        <f aca="false">OW57</f>
        <v>175000</v>
      </c>
      <c r="PD56" s="20"/>
      <c r="PE56" s="17"/>
      <c r="PF56" s="18"/>
      <c r="PL56" s="21" t="s">
        <v>30</v>
      </c>
      <c r="PM56" s="21" t="n">
        <f aca="false">PG57</f>
        <v>175000</v>
      </c>
      <c r="PN56" s="20"/>
      <c r="PO56" s="17"/>
      <c r="PP56" s="18"/>
      <c r="PV56" s="21" t="s">
        <v>30</v>
      </c>
      <c r="PW56" s="21" t="n">
        <f aca="false">PQ57</f>
        <v>175000</v>
      </c>
      <c r="PX56" s="20"/>
      <c r="PY56" s="17"/>
      <c r="PZ56" s="18"/>
      <c r="QF56" s="21" t="s">
        <v>30</v>
      </c>
      <c r="QG56" s="21" t="n">
        <f aca="false">QA57</f>
        <v>175000</v>
      </c>
      <c r="QH56" s="20"/>
      <c r="QI56" s="17"/>
      <c r="QJ56" s="18"/>
      <c r="QP56" s="21" t="s">
        <v>30</v>
      </c>
      <c r="QQ56" s="21" t="n">
        <f aca="false">QK57</f>
        <v>175000</v>
      </c>
      <c r="QR56" s="20"/>
      <c r="QS56" s="17"/>
      <c r="QT56" s="18"/>
      <c r="QZ56" s="21" t="s">
        <v>30</v>
      </c>
      <c r="RA56" s="21" t="n">
        <f aca="false">QU57</f>
        <v>175000</v>
      </c>
      <c r="RB56" s="20"/>
      <c r="RC56" s="17"/>
      <c r="RD56" s="18"/>
      <c r="RJ56" s="21" t="s">
        <v>30</v>
      </c>
      <c r="RK56" s="21" t="n">
        <f aca="false">RE57</f>
        <v>175000</v>
      </c>
      <c r="RL56" s="20"/>
      <c r="RM56" s="17"/>
      <c r="RN56" s="18"/>
      <c r="RT56" s="21" t="s">
        <v>30</v>
      </c>
      <c r="RU56" s="21" t="n">
        <f aca="false">RO57</f>
        <v>175000</v>
      </c>
      <c r="RV56" s="20"/>
      <c r="RW56" s="17"/>
      <c r="RX56" s="18"/>
      <c r="SD56" s="21" t="s">
        <v>30</v>
      </c>
      <c r="SE56" s="21" t="n">
        <f aca="false">RY57</f>
        <v>175000</v>
      </c>
      <c r="SF56" s="20"/>
      <c r="SG56" s="17"/>
      <c r="SH56" s="18"/>
      <c r="SN56" s="21" t="s">
        <v>30</v>
      </c>
      <c r="SO56" s="21" t="n">
        <f aca="false">SI57</f>
        <v>175000</v>
      </c>
      <c r="SP56" s="20"/>
      <c r="SQ56" s="17"/>
      <c r="SR56" s="18"/>
      <c r="SX56" s="21" t="s">
        <v>30</v>
      </c>
      <c r="SY56" s="21" t="n">
        <f aca="false">SS57</f>
        <v>175000</v>
      </c>
      <c r="SZ56" s="20"/>
      <c r="TA56" s="17"/>
      <c r="TB56" s="18"/>
      <c r="TH56" s="21" t="s">
        <v>30</v>
      </c>
      <c r="TI56" s="21" t="n">
        <f aca="false">TC57</f>
        <v>175000</v>
      </c>
      <c r="TJ56" s="20"/>
      <c r="TK56" s="17"/>
      <c r="TL56" s="18"/>
      <c r="TR56" s="21" t="s">
        <v>30</v>
      </c>
      <c r="TS56" s="21" t="n">
        <f aca="false">TM57</f>
        <v>175000</v>
      </c>
      <c r="TT56" s="20"/>
      <c r="TU56" s="17"/>
      <c r="TV56" s="18"/>
      <c r="UB56" s="21" t="s">
        <v>30</v>
      </c>
      <c r="UC56" s="21" t="n">
        <f aca="false">TW57</f>
        <v>175000</v>
      </c>
      <c r="UD56" s="20"/>
      <c r="UE56" s="17"/>
      <c r="UF56" s="18"/>
      <c r="UL56" s="21" t="s">
        <v>30</v>
      </c>
      <c r="UM56" s="21" t="n">
        <f aca="false">UG57</f>
        <v>175000</v>
      </c>
      <c r="UN56" s="20"/>
      <c r="UO56" s="17"/>
      <c r="UP56" s="18"/>
      <c r="UV56" s="21" t="s">
        <v>30</v>
      </c>
      <c r="UW56" s="21" t="n">
        <f aca="false">UQ57</f>
        <v>175000</v>
      </c>
      <c r="UX56" s="20"/>
      <c r="UY56" s="17"/>
      <c r="UZ56" s="18"/>
      <c r="VF56" s="21" t="s">
        <v>30</v>
      </c>
      <c r="VG56" s="21" t="n">
        <f aca="false">VA57</f>
        <v>175000</v>
      </c>
      <c r="VH56" s="20"/>
      <c r="VI56" s="17"/>
      <c r="VJ56" s="18"/>
      <c r="VP56" s="21" t="s">
        <v>30</v>
      </c>
      <c r="VQ56" s="21" t="n">
        <f aca="false">VK57</f>
        <v>175000</v>
      </c>
      <c r="VR56" s="20"/>
      <c r="VS56" s="17"/>
      <c r="VT56" s="18"/>
      <c r="VZ56" s="21" t="s">
        <v>30</v>
      </c>
      <c r="WA56" s="21" t="n">
        <f aca="false">VU57</f>
        <v>175000</v>
      </c>
      <c r="WB56" s="20"/>
      <c r="WC56" s="17"/>
      <c r="WD56" s="18"/>
      <c r="WJ56" s="21" t="s">
        <v>30</v>
      </c>
      <c r="WK56" s="21" t="n">
        <f aca="false">WE57</f>
        <v>175000</v>
      </c>
      <c r="WL56" s="20"/>
      <c r="WM56" s="17"/>
      <c r="WN56" s="18"/>
      <c r="WT56" s="21" t="s">
        <v>30</v>
      </c>
      <c r="WU56" s="21" t="n">
        <f aca="false">WO57</f>
        <v>175000</v>
      </c>
      <c r="WV56" s="20"/>
      <c r="WW56" s="17"/>
      <c r="WX56" s="18"/>
      <c r="XD56" s="21" t="s">
        <v>30</v>
      </c>
      <c r="XE56" s="21" t="n">
        <f aca="false">WY57</f>
        <v>175000</v>
      </c>
      <c r="XF56" s="20"/>
      <c r="XG56" s="17"/>
      <c r="XH56" s="18"/>
      <c r="XN56" s="21" t="s">
        <v>30</v>
      </c>
      <c r="XO56" s="21" t="n">
        <f aca="false">XI57</f>
        <v>175000</v>
      </c>
      <c r="XP56" s="20"/>
      <c r="XQ56" s="17"/>
      <c r="XR56" s="18"/>
      <c r="XX56" s="21" t="s">
        <v>30</v>
      </c>
      <c r="XY56" s="21" t="n">
        <f aca="false">XS57</f>
        <v>175000</v>
      </c>
      <c r="XZ56" s="20"/>
      <c r="YA56" s="17"/>
      <c r="YB56" s="18"/>
      <c r="YH56" s="21" t="s">
        <v>30</v>
      </c>
      <c r="YI56" s="21" t="n">
        <f aca="false">YC57</f>
        <v>175000</v>
      </c>
      <c r="YJ56" s="20"/>
      <c r="YK56" s="17"/>
      <c r="YL56" s="18"/>
      <c r="YR56" s="21" t="s">
        <v>30</v>
      </c>
      <c r="YS56" s="21" t="n">
        <f aca="false">YM57</f>
        <v>175000</v>
      </c>
      <c r="YT56" s="20"/>
      <c r="YU56" s="17"/>
      <c r="YV56" s="18"/>
      <c r="ZB56" s="21" t="s">
        <v>30</v>
      </c>
      <c r="ZC56" s="21" t="n">
        <f aca="false">YW57</f>
        <v>175000</v>
      </c>
      <c r="ZD56" s="20"/>
      <c r="ZE56" s="17"/>
      <c r="ZF56" s="18"/>
      <c r="ZL56" s="21" t="s">
        <v>30</v>
      </c>
      <c r="ZM56" s="21" t="n">
        <f aca="false">ZG57</f>
        <v>175000</v>
      </c>
      <c r="ZN56" s="20"/>
      <c r="ZO56" s="17"/>
      <c r="ZP56" s="18"/>
      <c r="ZV56" s="21" t="s">
        <v>30</v>
      </c>
      <c r="ZW56" s="21" t="n">
        <f aca="false">ZQ57</f>
        <v>175000</v>
      </c>
      <c r="ZX56" s="20"/>
      <c r="ZY56" s="17"/>
      <c r="ZZ56" s="18"/>
      <c r="AAF56" s="21" t="s">
        <v>30</v>
      </c>
      <c r="AAG56" s="21" t="n">
        <f aca="false">AAA57</f>
        <v>175000</v>
      </c>
      <c r="AAH56" s="20"/>
      <c r="AAI56" s="17"/>
      <c r="AAJ56" s="18"/>
      <c r="AAP56" s="21" t="s">
        <v>30</v>
      </c>
      <c r="AAQ56" s="21" t="n">
        <f aca="false">AAK57</f>
        <v>175000</v>
      </c>
      <c r="AAR56" s="20"/>
      <c r="AAS56" s="17"/>
      <c r="AAT56" s="18"/>
      <c r="AAZ56" s="21" t="s">
        <v>30</v>
      </c>
      <c r="ABA56" s="21" t="n">
        <f aca="false">AAU57</f>
        <v>175000</v>
      </c>
      <c r="ABB56" s="20"/>
      <c r="ABC56" s="17"/>
      <c r="ABD56" s="18"/>
      <c r="ABJ56" s="21" t="s">
        <v>30</v>
      </c>
      <c r="ABK56" s="21" t="n">
        <f aca="false">ABE57</f>
        <v>175000</v>
      </c>
      <c r="ABL56" s="20"/>
      <c r="ABM56" s="17"/>
      <c r="ABN56" s="18"/>
      <c r="ABT56" s="21" t="s">
        <v>30</v>
      </c>
      <c r="ABU56" s="21" t="n">
        <f aca="false">ABO57</f>
        <v>175000</v>
      </c>
      <c r="ABV56" s="20"/>
      <c r="ABW56" s="17"/>
      <c r="ABX56" s="18"/>
      <c r="ACD56" s="21" t="s">
        <v>30</v>
      </c>
      <c r="ACE56" s="21" t="n">
        <f aca="false">ABY57</f>
        <v>175000</v>
      </c>
      <c r="ACF56" s="20"/>
      <c r="ACG56" s="17"/>
      <c r="ACH56" s="18"/>
      <c r="ACN56" s="21" t="s">
        <v>30</v>
      </c>
      <c r="ACO56" s="21" t="n">
        <f aca="false">ACI57</f>
        <v>175000</v>
      </c>
      <c r="ACP56" s="20"/>
      <c r="ACQ56" s="17"/>
      <c r="ACR56" s="18"/>
      <c r="ACX56" s="21" t="s">
        <v>30</v>
      </c>
      <c r="ACY56" s="21" t="n">
        <f aca="false">ACS57</f>
        <v>175000</v>
      </c>
      <c r="ACZ56" s="20"/>
      <c r="ADA56" s="17"/>
      <c r="ADB56" s="18"/>
      <c r="ADH56" s="21" t="s">
        <v>30</v>
      </c>
      <c r="ADI56" s="21" t="n">
        <f aca="false">ADC57</f>
        <v>175000</v>
      </c>
      <c r="ADJ56" s="20"/>
      <c r="ADK56" s="17"/>
      <c r="ADL56" s="18"/>
      <c r="ADR56" s="21" t="s">
        <v>30</v>
      </c>
      <c r="ADS56" s="21" t="n">
        <f aca="false">ADM57</f>
        <v>175000</v>
      </c>
      <c r="ADT56" s="20"/>
      <c r="ADU56" s="17"/>
      <c r="ADV56" s="18"/>
      <c r="AEB56" s="21" t="s">
        <v>30</v>
      </c>
      <c r="AEC56" s="21" t="n">
        <f aca="false">ADW57</f>
        <v>175000</v>
      </c>
      <c r="AED56" s="20"/>
      <c r="AEE56" s="17"/>
      <c r="AEF56" s="18"/>
      <c r="AEL56" s="21" t="s">
        <v>30</v>
      </c>
      <c r="AEM56" s="21" t="n">
        <f aca="false">AEG57</f>
        <v>175000</v>
      </c>
      <c r="AEN56" s="20"/>
      <c r="AEO56" s="17"/>
      <c r="AEP56" s="18"/>
      <c r="AEV56" s="21" t="s">
        <v>30</v>
      </c>
      <c r="AEW56" s="21" t="n">
        <f aca="false">AEQ57</f>
        <v>175000</v>
      </c>
      <c r="AEX56" s="20"/>
      <c r="AEY56" s="17"/>
      <c r="AEZ56" s="18"/>
      <c r="AFF56" s="21" t="s">
        <v>30</v>
      </c>
      <c r="AFG56" s="21" t="n">
        <f aca="false">AFA57</f>
        <v>175000</v>
      </c>
      <c r="AFH56" s="20"/>
      <c r="AFI56" s="17"/>
      <c r="AFJ56" s="18"/>
      <c r="AFP56" s="21" t="s">
        <v>30</v>
      </c>
      <c r="AFQ56" s="21" t="n">
        <f aca="false">AFK57</f>
        <v>175000</v>
      </c>
      <c r="AFR56" s="20"/>
      <c r="AFS56" s="17"/>
      <c r="AFT56" s="18"/>
      <c r="AFZ56" s="21" t="s">
        <v>30</v>
      </c>
      <c r="AGA56" s="21" t="n">
        <f aca="false">AFU57</f>
        <v>175000</v>
      </c>
      <c r="AGB56" s="20"/>
      <c r="AGC56" s="17"/>
      <c r="AGD56" s="18"/>
      <c r="AGJ56" s="21" t="s">
        <v>30</v>
      </c>
      <c r="AGK56" s="21" t="n">
        <f aca="false">AGE57</f>
        <v>175000</v>
      </c>
      <c r="AGL56" s="20"/>
      <c r="AGM56" s="17"/>
      <c r="AGN56" s="18"/>
      <c r="AGT56" s="21" t="s">
        <v>30</v>
      </c>
      <c r="AGU56" s="21" t="n">
        <f aca="false">AGO57</f>
        <v>175000</v>
      </c>
      <c r="AGV56" s="20"/>
      <c r="AGW56" s="17"/>
      <c r="AGX56" s="18"/>
      <c r="AHD56" s="21" t="s">
        <v>30</v>
      </c>
      <c r="AHE56" s="21" t="n">
        <f aca="false">AGY57</f>
        <v>175000</v>
      </c>
      <c r="AHF56" s="20"/>
      <c r="AHG56" s="17"/>
      <c r="AHH56" s="18"/>
      <c r="AHN56" s="21" t="s">
        <v>30</v>
      </c>
      <c r="AHO56" s="21" t="n">
        <f aca="false">AHI57</f>
        <v>175000</v>
      </c>
      <c r="AHP56" s="20"/>
      <c r="AHQ56" s="17"/>
      <c r="AHR56" s="18"/>
      <c r="AHX56" s="21" t="s">
        <v>30</v>
      </c>
      <c r="AHY56" s="21" t="n">
        <f aca="false">AHS57</f>
        <v>175000</v>
      </c>
      <c r="AHZ56" s="20"/>
      <c r="AIA56" s="17"/>
      <c r="AIB56" s="18"/>
      <c r="AIH56" s="21" t="s">
        <v>30</v>
      </c>
      <c r="AII56" s="21" t="n">
        <f aca="false">AIC57</f>
        <v>175000</v>
      </c>
      <c r="AIJ56" s="20"/>
      <c r="AIK56" s="17"/>
      <c r="AIL56" s="18"/>
      <c r="AIR56" s="21" t="s">
        <v>30</v>
      </c>
      <c r="AIS56" s="21" t="n">
        <f aca="false">AIM57</f>
        <v>175000</v>
      </c>
      <c r="AIT56" s="20"/>
      <c r="AIU56" s="17"/>
      <c r="AIV56" s="18"/>
      <c r="AJB56" s="21" t="s">
        <v>30</v>
      </c>
      <c r="AJC56" s="21" t="n">
        <f aca="false">AIW57</f>
        <v>175000</v>
      </c>
      <c r="AJD56" s="20"/>
      <c r="AJE56" s="17"/>
      <c r="AJF56" s="18"/>
      <c r="AJL56" s="21" t="s">
        <v>30</v>
      </c>
      <c r="AJM56" s="21" t="n">
        <f aca="false">AJG57</f>
        <v>175000</v>
      </c>
      <c r="AJN56" s="20"/>
      <c r="AJO56" s="17"/>
      <c r="AJP56" s="18"/>
      <c r="AJV56" s="21" t="s">
        <v>30</v>
      </c>
      <c r="AJW56" s="21" t="n">
        <f aca="false">AJQ57</f>
        <v>175000</v>
      </c>
      <c r="AJX56" s="20"/>
      <c r="AJY56" s="17"/>
      <c r="AJZ56" s="18"/>
      <c r="AKF56" s="21" t="s">
        <v>30</v>
      </c>
      <c r="AKG56" s="21" t="n">
        <f aca="false">AKA57</f>
        <v>175000</v>
      </c>
      <c r="AKH56" s="20"/>
      <c r="AKI56" s="17"/>
      <c r="AKJ56" s="18"/>
      <c r="AKP56" s="21" t="s">
        <v>30</v>
      </c>
      <c r="AKQ56" s="21" t="n">
        <f aca="false">AKK57</f>
        <v>175000</v>
      </c>
      <c r="AKR56" s="20"/>
      <c r="AKS56" s="17"/>
      <c r="AKT56" s="18"/>
      <c r="AKZ56" s="21" t="s">
        <v>30</v>
      </c>
      <c r="ALA56" s="21" t="n">
        <f aca="false">AKU57</f>
        <v>175000</v>
      </c>
      <c r="ALB56" s="20"/>
      <c r="ALC56" s="17"/>
      <c r="ALD56" s="18"/>
      <c r="ALJ56" s="21" t="s">
        <v>30</v>
      </c>
      <c r="ALK56" s="21" t="n">
        <f aca="false">ALE57</f>
        <v>175000</v>
      </c>
      <c r="ALL56" s="20"/>
      <c r="ALM56" s="17"/>
      <c r="ALN56" s="18"/>
      <c r="ALT56" s="21" t="s">
        <v>30</v>
      </c>
      <c r="ALU56" s="21" t="n">
        <f aca="false">ALO57</f>
        <v>175000</v>
      </c>
      <c r="ALV56" s="20"/>
      <c r="ALW56" s="17"/>
      <c r="ALX56" s="18"/>
      <c r="AMD56" s="21" t="s">
        <v>30</v>
      </c>
      <c r="AME56" s="21" t="n">
        <f aca="false">ALY57</f>
        <v>175000</v>
      </c>
      <c r="AMF56" s="20"/>
      <c r="AMG56" s="17"/>
      <c r="AMH56" s="18"/>
      <c r="AMN56" s="21" t="s">
        <v>30</v>
      </c>
      <c r="AMO56" s="21" t="n">
        <f aca="false">AMI57</f>
        <v>175000</v>
      </c>
      <c r="AMP56" s="20"/>
      <c r="AMQ56" s="17"/>
      <c r="AMR56" s="18"/>
      <c r="AMX56" s="21" t="s">
        <v>30</v>
      </c>
      <c r="AMY56" s="21" t="n">
        <f aca="false">AMS57</f>
        <v>175000</v>
      </c>
      <c r="AMZ56" s="20"/>
      <c r="ANA56" s="17"/>
      <c r="ANB56" s="18"/>
      <c r="ANH56" s="21" t="s">
        <v>30</v>
      </c>
      <c r="ANI56" s="21" t="n">
        <f aca="false">ANC57</f>
        <v>175000</v>
      </c>
      <c r="ANJ56" s="20"/>
      <c r="ANK56" s="17"/>
      <c r="ANL56" s="18"/>
      <c r="ANR56" s="21" t="s">
        <v>30</v>
      </c>
      <c r="ANS56" s="21" t="n">
        <f aca="false">ANM57</f>
        <v>175000</v>
      </c>
      <c r="ANT56" s="20"/>
      <c r="ANU56" s="17"/>
      <c r="ANV56" s="18"/>
      <c r="AOB56" s="21" t="s">
        <v>30</v>
      </c>
      <c r="AOC56" s="21" t="n">
        <f aca="false">ANW57</f>
        <v>175000</v>
      </c>
      <c r="AOD56" s="20"/>
      <c r="AOE56" s="17"/>
      <c r="AOF56" s="18"/>
      <c r="AOL56" s="21" t="s">
        <v>30</v>
      </c>
      <c r="AOM56" s="21" t="n">
        <f aca="false">AOG57</f>
        <v>175000</v>
      </c>
      <c r="AON56" s="20"/>
      <c r="AOO56" s="17"/>
      <c r="AOP56" s="18"/>
      <c r="AOV56" s="21" t="s">
        <v>30</v>
      </c>
      <c r="AOW56" s="21" t="n">
        <f aca="false">AOQ57</f>
        <v>175000</v>
      </c>
      <c r="AOX56" s="20"/>
      <c r="AOY56" s="17"/>
      <c r="AOZ56" s="18"/>
      <c r="APF56" s="21" t="s">
        <v>30</v>
      </c>
      <c r="APG56" s="21" t="n">
        <f aca="false">APA57</f>
        <v>175000</v>
      </c>
      <c r="APH56" s="20"/>
      <c r="API56" s="17"/>
      <c r="APJ56" s="18"/>
      <c r="APP56" s="21" t="s">
        <v>30</v>
      </c>
      <c r="APQ56" s="21" t="n">
        <f aca="false">APK57</f>
        <v>175000</v>
      </c>
      <c r="APR56" s="20"/>
      <c r="APS56" s="17"/>
      <c r="APT56" s="18"/>
      <c r="APZ56" s="21" t="s">
        <v>30</v>
      </c>
      <c r="AQA56" s="21" t="n">
        <f aca="false">APU57</f>
        <v>175000</v>
      </c>
      <c r="AQB56" s="20"/>
      <c r="AQC56" s="17"/>
      <c r="AQD56" s="18"/>
      <c r="AQJ56" s="21" t="s">
        <v>30</v>
      </c>
      <c r="AQK56" s="21" t="n">
        <f aca="false">AQE57</f>
        <v>175000</v>
      </c>
      <c r="AQL56" s="20"/>
      <c r="AQM56" s="17"/>
      <c r="AQN56" s="18"/>
      <c r="AQT56" s="21" t="s">
        <v>30</v>
      </c>
      <c r="AQU56" s="21" t="n">
        <f aca="false">AQO57</f>
        <v>175000</v>
      </c>
      <c r="AQV56" s="20"/>
      <c r="AQW56" s="17"/>
      <c r="AQX56" s="18"/>
      <c r="ARD56" s="21" t="s">
        <v>30</v>
      </c>
      <c r="ARE56" s="21" t="n">
        <f aca="false">AQY57</f>
        <v>175000</v>
      </c>
      <c r="ARF56" s="20"/>
      <c r="ARG56" s="17"/>
      <c r="ARH56" s="18"/>
      <c r="ARN56" s="21" t="s">
        <v>30</v>
      </c>
      <c r="ARO56" s="21" t="n">
        <f aca="false">ARI57</f>
        <v>175000</v>
      </c>
      <c r="ARP56" s="20"/>
      <c r="ARQ56" s="17"/>
      <c r="ARR56" s="18"/>
      <c r="ARX56" s="21" t="s">
        <v>30</v>
      </c>
      <c r="ARY56" s="21" t="n">
        <f aca="false">ARS57</f>
        <v>175000</v>
      </c>
      <c r="ARZ56" s="20"/>
      <c r="ASA56" s="17"/>
      <c r="ASB56" s="18"/>
      <c r="ASH56" s="21" t="s">
        <v>30</v>
      </c>
      <c r="ASI56" s="21" t="n">
        <f aca="false">ASC57</f>
        <v>175000</v>
      </c>
      <c r="ASJ56" s="20"/>
      <c r="ASK56" s="17"/>
      <c r="ASL56" s="18"/>
      <c r="ASR56" s="21" t="s">
        <v>30</v>
      </c>
      <c r="ASS56" s="21" t="n">
        <f aca="false">ASM57</f>
        <v>175000</v>
      </c>
      <c r="AST56" s="20"/>
      <c r="ASU56" s="17"/>
      <c r="ASV56" s="18"/>
      <c r="ATB56" s="21" t="s">
        <v>30</v>
      </c>
      <c r="ATC56" s="21" t="n">
        <f aca="false">ASW57</f>
        <v>175000</v>
      </c>
      <c r="ATD56" s="20"/>
      <c r="ATE56" s="17"/>
      <c r="ATF56" s="18"/>
      <c r="ATL56" s="21" t="s">
        <v>30</v>
      </c>
      <c r="ATM56" s="21" t="n">
        <f aca="false">ATG57</f>
        <v>175000</v>
      </c>
      <c r="ATN56" s="20"/>
      <c r="ATO56" s="17"/>
      <c r="ATP56" s="18"/>
      <c r="ATV56" s="21" t="s">
        <v>30</v>
      </c>
      <c r="ATW56" s="21" t="n">
        <f aca="false">ATQ57</f>
        <v>175000</v>
      </c>
      <c r="ATX56" s="20"/>
      <c r="ATY56" s="17"/>
      <c r="ATZ56" s="18"/>
      <c r="AUF56" s="21" t="s">
        <v>30</v>
      </c>
      <c r="AUG56" s="21" t="n">
        <f aca="false">AUA57</f>
        <v>175000</v>
      </c>
      <c r="AUH56" s="20"/>
      <c r="AUI56" s="17"/>
      <c r="AUJ56" s="18"/>
      <c r="AUP56" s="21" t="s">
        <v>30</v>
      </c>
      <c r="AUQ56" s="21" t="n">
        <f aca="false">AUK57</f>
        <v>175000</v>
      </c>
      <c r="AUR56" s="20"/>
      <c r="AUS56" s="17"/>
      <c r="AUT56" s="18"/>
      <c r="AUZ56" s="21" t="s">
        <v>30</v>
      </c>
      <c r="AVA56" s="21" t="n">
        <f aca="false">AUU57</f>
        <v>175000</v>
      </c>
      <c r="AVB56" s="20"/>
      <c r="AVC56" s="17"/>
      <c r="AVD56" s="18"/>
      <c r="AVJ56" s="21" t="s">
        <v>30</v>
      </c>
      <c r="AVK56" s="21" t="n">
        <f aca="false">AVE57</f>
        <v>175000</v>
      </c>
      <c r="AVL56" s="20"/>
      <c r="AVM56" s="17"/>
      <c r="AVN56" s="18"/>
      <c r="AVT56" s="21" t="s">
        <v>30</v>
      </c>
      <c r="AVU56" s="21" t="n">
        <f aca="false">AVO57</f>
        <v>175000</v>
      </c>
      <c r="AVV56" s="20"/>
      <c r="AVW56" s="17"/>
      <c r="AVX56" s="18"/>
      <c r="AWD56" s="21" t="s">
        <v>30</v>
      </c>
      <c r="AWE56" s="21" t="n">
        <f aca="false">AVY57</f>
        <v>175000</v>
      </c>
      <c r="AWF56" s="20"/>
      <c r="AWG56" s="17"/>
      <c r="AWH56" s="18"/>
      <c r="AWN56" s="21" t="s">
        <v>30</v>
      </c>
      <c r="AWO56" s="21" t="n">
        <f aca="false">AWI57</f>
        <v>175000</v>
      </c>
      <c r="AWP56" s="20"/>
      <c r="AWQ56" s="17"/>
      <c r="AWR56" s="18"/>
      <c r="AWX56" s="21" t="s">
        <v>30</v>
      </c>
      <c r="AWY56" s="21" t="n">
        <f aca="false">AWS57</f>
        <v>175000</v>
      </c>
      <c r="AWZ56" s="20"/>
      <c r="AXA56" s="17"/>
      <c r="AXB56" s="18"/>
      <c r="AXH56" s="21" t="s">
        <v>30</v>
      </c>
      <c r="AXI56" s="21" t="n">
        <f aca="false">AXC57</f>
        <v>175000</v>
      </c>
      <c r="AXJ56" s="20"/>
      <c r="AXK56" s="17"/>
      <c r="AXL56" s="18"/>
      <c r="AXR56" s="21" t="s">
        <v>30</v>
      </c>
      <c r="AXS56" s="21" t="n">
        <f aca="false">AXM57</f>
        <v>175000</v>
      </c>
      <c r="AXT56" s="20"/>
      <c r="AXU56" s="17"/>
      <c r="AXV56" s="18"/>
      <c r="AYB56" s="21" t="s">
        <v>30</v>
      </c>
      <c r="AYC56" s="21" t="n">
        <f aca="false">AXW57</f>
        <v>175000</v>
      </c>
      <c r="AYD56" s="20"/>
      <c r="AYE56" s="17"/>
      <c r="AYF56" s="18"/>
      <c r="AYL56" s="21" t="s">
        <v>30</v>
      </c>
      <c r="AYM56" s="21" t="n">
        <f aca="false">AYG57</f>
        <v>175000</v>
      </c>
      <c r="AYN56" s="20"/>
      <c r="AYO56" s="17"/>
      <c r="AYP56" s="18"/>
      <c r="AYV56" s="21" t="s">
        <v>30</v>
      </c>
      <c r="AYW56" s="21" t="n">
        <f aca="false">AYQ57</f>
        <v>175000</v>
      </c>
      <c r="AYX56" s="20"/>
      <c r="AYY56" s="17"/>
      <c r="AYZ56" s="18"/>
      <c r="AZF56" s="21" t="s">
        <v>30</v>
      </c>
      <c r="AZG56" s="21" t="n">
        <f aca="false">AZA57</f>
        <v>175000</v>
      </c>
      <c r="AZH56" s="20"/>
      <c r="AZI56" s="17"/>
      <c r="AZJ56" s="18"/>
      <c r="AZP56" s="21" t="s">
        <v>30</v>
      </c>
      <c r="AZQ56" s="21" t="n">
        <f aca="false">AZK57</f>
        <v>175000</v>
      </c>
      <c r="AZR56" s="20"/>
      <c r="AZS56" s="17"/>
      <c r="AZT56" s="18"/>
      <c r="AZZ56" s="21" t="s">
        <v>30</v>
      </c>
      <c r="BAA56" s="21" t="n">
        <f aca="false">AZU57</f>
        <v>175000</v>
      </c>
      <c r="BAB56" s="20"/>
      <c r="BAC56" s="17"/>
      <c r="BAD56" s="18"/>
      <c r="BAJ56" s="21" t="s">
        <v>30</v>
      </c>
      <c r="BAK56" s="21" t="n">
        <f aca="false">BAE57</f>
        <v>175000</v>
      </c>
      <c r="BAL56" s="20"/>
      <c r="BAM56" s="17"/>
      <c r="BAN56" s="18"/>
      <c r="BAT56" s="21" t="s">
        <v>30</v>
      </c>
      <c r="BAU56" s="21" t="n">
        <f aca="false">BAO57</f>
        <v>175000</v>
      </c>
      <c r="BAV56" s="20"/>
      <c r="BAW56" s="17"/>
      <c r="BAX56" s="18"/>
      <c r="BBD56" s="21" t="s">
        <v>30</v>
      </c>
      <c r="BBE56" s="21" t="n">
        <f aca="false">BAY57</f>
        <v>175000</v>
      </c>
      <c r="BBF56" s="20"/>
      <c r="BBG56" s="17"/>
      <c r="BBH56" s="18"/>
      <c r="BBN56" s="21" t="s">
        <v>30</v>
      </c>
      <c r="BBO56" s="21" t="n">
        <f aca="false">BBI57</f>
        <v>175000</v>
      </c>
      <c r="BBP56" s="20"/>
      <c r="BBQ56" s="17"/>
      <c r="BBR56" s="18"/>
      <c r="BBX56" s="21" t="s">
        <v>30</v>
      </c>
      <c r="BBY56" s="21" t="n">
        <f aca="false">BBS57</f>
        <v>175000</v>
      </c>
      <c r="BBZ56" s="20"/>
      <c r="BCA56" s="17"/>
      <c r="BCB56" s="18"/>
      <c r="BCH56" s="21" t="s">
        <v>30</v>
      </c>
      <c r="BCI56" s="21" t="n">
        <f aca="false">BCC57</f>
        <v>175000</v>
      </c>
      <c r="BCJ56" s="20"/>
      <c r="BCK56" s="17"/>
      <c r="BCL56" s="18"/>
      <c r="BCR56" s="21" t="s">
        <v>30</v>
      </c>
      <c r="BCS56" s="21" t="n">
        <f aca="false">BCM57</f>
        <v>175000</v>
      </c>
      <c r="BCT56" s="20"/>
      <c r="BCU56" s="17"/>
      <c r="BCV56" s="18"/>
      <c r="BDB56" s="21" t="s">
        <v>30</v>
      </c>
      <c r="BDC56" s="21" t="n">
        <f aca="false">BCW57</f>
        <v>175000</v>
      </c>
      <c r="BDD56" s="20"/>
      <c r="BDE56" s="17"/>
      <c r="BDF56" s="18"/>
      <c r="BDL56" s="21" t="s">
        <v>30</v>
      </c>
      <c r="BDM56" s="21" t="n">
        <f aca="false">BDG57</f>
        <v>175000</v>
      </c>
      <c r="BDN56" s="20"/>
      <c r="BDO56" s="17"/>
      <c r="BDP56" s="18"/>
      <c r="BDV56" s="21" t="s">
        <v>30</v>
      </c>
      <c r="BDW56" s="21" t="n">
        <f aca="false">BDQ57</f>
        <v>175000</v>
      </c>
      <c r="BDX56" s="20"/>
      <c r="BDY56" s="17"/>
      <c r="BDZ56" s="18"/>
      <c r="BEF56" s="21" t="s">
        <v>30</v>
      </c>
      <c r="BEG56" s="21" t="n">
        <f aca="false">BEA57</f>
        <v>175000</v>
      </c>
      <c r="BEH56" s="20"/>
      <c r="BEI56" s="17"/>
      <c r="BEJ56" s="18"/>
      <c r="BEP56" s="21" t="s">
        <v>30</v>
      </c>
      <c r="BEQ56" s="21" t="n">
        <f aca="false">BEK57</f>
        <v>175000</v>
      </c>
      <c r="BER56" s="20"/>
      <c r="BES56" s="17"/>
      <c r="BET56" s="18"/>
      <c r="BEZ56" s="21" t="s">
        <v>30</v>
      </c>
      <c r="BFA56" s="21" t="n">
        <f aca="false">BEU57</f>
        <v>175000</v>
      </c>
      <c r="BFB56" s="20"/>
      <c r="BFC56" s="17"/>
      <c r="BFD56" s="18"/>
      <c r="BFJ56" s="21" t="s">
        <v>30</v>
      </c>
      <c r="BFK56" s="21" t="n">
        <f aca="false">BFE57</f>
        <v>175000</v>
      </c>
      <c r="BFL56" s="20"/>
      <c r="BFM56" s="17"/>
      <c r="BFN56" s="18"/>
      <c r="BFT56" s="21" t="s">
        <v>30</v>
      </c>
      <c r="BFU56" s="21" t="n">
        <f aca="false">BFO57</f>
        <v>175000</v>
      </c>
      <c r="BFV56" s="20"/>
      <c r="BFW56" s="17"/>
      <c r="BFX56" s="18"/>
      <c r="BGD56" s="21" t="s">
        <v>30</v>
      </c>
      <c r="BGE56" s="21" t="n">
        <f aca="false">BFY57</f>
        <v>175000</v>
      </c>
      <c r="BGF56" s="20"/>
      <c r="BGG56" s="17"/>
      <c r="BGH56" s="18"/>
      <c r="BGN56" s="21" t="s">
        <v>30</v>
      </c>
      <c r="BGO56" s="21" t="n">
        <f aca="false">BGI57</f>
        <v>175000</v>
      </c>
      <c r="BGP56" s="20"/>
      <c r="BGQ56" s="17"/>
      <c r="BGR56" s="18"/>
      <c r="BGX56" s="21" t="s">
        <v>30</v>
      </c>
      <c r="BGY56" s="21" t="n">
        <f aca="false">BGS57</f>
        <v>175000</v>
      </c>
      <c r="BGZ56" s="20"/>
      <c r="BHA56" s="17"/>
      <c r="BHB56" s="18"/>
      <c r="BHH56" s="21" t="s">
        <v>30</v>
      </c>
      <c r="BHI56" s="21" t="n">
        <f aca="false">BHC57</f>
        <v>175000</v>
      </c>
      <c r="BHJ56" s="20"/>
      <c r="BHK56" s="17"/>
      <c r="BHL56" s="18"/>
      <c r="BHR56" s="21" t="s">
        <v>30</v>
      </c>
      <c r="BHS56" s="21" t="n">
        <f aca="false">BHM57</f>
        <v>175000</v>
      </c>
      <c r="BHT56" s="20"/>
      <c r="BHU56" s="17"/>
      <c r="BHV56" s="18"/>
      <c r="BIB56" s="21" t="s">
        <v>30</v>
      </c>
      <c r="BIC56" s="21" t="n">
        <f aca="false">BHW57</f>
        <v>175000</v>
      </c>
      <c r="BID56" s="20"/>
      <c r="BIE56" s="17"/>
      <c r="BIF56" s="18"/>
      <c r="BIL56" s="21" t="s">
        <v>30</v>
      </c>
      <c r="BIM56" s="21" t="n">
        <f aca="false">BIG57</f>
        <v>175000</v>
      </c>
      <c r="BIN56" s="20"/>
      <c r="BIO56" s="17"/>
      <c r="BIP56" s="18"/>
      <c r="BIV56" s="21" t="s">
        <v>30</v>
      </c>
      <c r="BIW56" s="21" t="n">
        <f aca="false">BIQ57</f>
        <v>175000</v>
      </c>
      <c r="BIX56" s="20"/>
      <c r="BIY56" s="17"/>
      <c r="BIZ56" s="18"/>
      <c r="BJF56" s="21" t="s">
        <v>30</v>
      </c>
      <c r="BJG56" s="21" t="n">
        <f aca="false">BJA57</f>
        <v>175000</v>
      </c>
      <c r="BJH56" s="20"/>
      <c r="BJI56" s="17"/>
      <c r="BJJ56" s="18"/>
      <c r="BJP56" s="21" t="s">
        <v>30</v>
      </c>
      <c r="BJQ56" s="21" t="n">
        <f aca="false">BJK57</f>
        <v>175000</v>
      </c>
      <c r="BJR56" s="20"/>
      <c r="BJS56" s="17"/>
      <c r="BJT56" s="18"/>
      <c r="BJZ56" s="21" t="s">
        <v>30</v>
      </c>
      <c r="BKA56" s="21" t="n">
        <f aca="false">BJU57</f>
        <v>175000</v>
      </c>
      <c r="BKB56" s="20"/>
      <c r="BKC56" s="17"/>
      <c r="BKD56" s="18"/>
      <c r="BKJ56" s="21" t="s">
        <v>30</v>
      </c>
      <c r="BKK56" s="21" t="n">
        <f aca="false">BKE57</f>
        <v>175000</v>
      </c>
      <c r="BKL56" s="20"/>
      <c r="BKM56" s="17"/>
      <c r="BKN56" s="18"/>
      <c r="BKT56" s="21" t="s">
        <v>30</v>
      </c>
      <c r="BKU56" s="21" t="n">
        <f aca="false">BKO57</f>
        <v>175000</v>
      </c>
      <c r="BKV56" s="20"/>
      <c r="BKW56" s="17"/>
      <c r="BKX56" s="18"/>
      <c r="BLD56" s="21" t="s">
        <v>30</v>
      </c>
      <c r="BLE56" s="21" t="n">
        <f aca="false">BKY57</f>
        <v>175000</v>
      </c>
      <c r="BLF56" s="20"/>
      <c r="BLG56" s="17"/>
      <c r="BLH56" s="18"/>
      <c r="BLN56" s="21" t="s">
        <v>30</v>
      </c>
      <c r="BLO56" s="21" t="n">
        <f aca="false">BLI57</f>
        <v>175000</v>
      </c>
      <c r="BLP56" s="20"/>
      <c r="BLQ56" s="17"/>
      <c r="BLR56" s="18"/>
      <c r="BLX56" s="21" t="s">
        <v>30</v>
      </c>
      <c r="BLY56" s="21" t="n">
        <f aca="false">BLS57</f>
        <v>175000</v>
      </c>
      <c r="BLZ56" s="20"/>
      <c r="BMA56" s="17"/>
      <c r="BMB56" s="18"/>
      <c r="BMH56" s="21" t="s">
        <v>30</v>
      </c>
      <c r="BMI56" s="21" t="n">
        <f aca="false">BMC57</f>
        <v>175000</v>
      </c>
      <c r="BMJ56" s="20"/>
      <c r="BMK56" s="17"/>
      <c r="BML56" s="18"/>
      <c r="BMR56" s="21" t="s">
        <v>30</v>
      </c>
      <c r="BMS56" s="21" t="n">
        <f aca="false">BMM57</f>
        <v>175000</v>
      </c>
      <c r="BMT56" s="20"/>
      <c r="BMU56" s="17"/>
      <c r="BMV56" s="18"/>
      <c r="BNB56" s="21" t="s">
        <v>30</v>
      </c>
      <c r="BNC56" s="21" t="n">
        <f aca="false">BMW57</f>
        <v>175000</v>
      </c>
      <c r="BND56" s="20"/>
      <c r="BNE56" s="17"/>
      <c r="BNF56" s="18"/>
      <c r="BNL56" s="21" t="s">
        <v>30</v>
      </c>
      <c r="BNM56" s="21" t="n">
        <f aca="false">BNG57</f>
        <v>175000</v>
      </c>
      <c r="BNN56" s="20"/>
      <c r="BNO56" s="17"/>
      <c r="BNP56" s="18"/>
      <c r="BNV56" s="21" t="s">
        <v>30</v>
      </c>
      <c r="BNW56" s="21" t="n">
        <f aca="false">BNQ57</f>
        <v>175000</v>
      </c>
      <c r="BNX56" s="20"/>
      <c r="BNY56" s="17"/>
      <c r="BNZ56" s="18"/>
      <c r="BOF56" s="21" t="s">
        <v>30</v>
      </c>
      <c r="BOG56" s="21" t="n">
        <f aca="false">BOA57</f>
        <v>175000</v>
      </c>
      <c r="BOH56" s="20"/>
      <c r="BOI56" s="17"/>
      <c r="BOJ56" s="18"/>
      <c r="BOP56" s="21" t="s">
        <v>30</v>
      </c>
      <c r="BOQ56" s="21" t="n">
        <f aca="false">BOK57</f>
        <v>175000</v>
      </c>
      <c r="BOR56" s="20"/>
      <c r="BOS56" s="17"/>
      <c r="BOT56" s="18"/>
      <c r="BOZ56" s="21" t="s">
        <v>30</v>
      </c>
      <c r="BPA56" s="21" t="n">
        <f aca="false">BOU57</f>
        <v>175000</v>
      </c>
      <c r="BPB56" s="20"/>
      <c r="BPC56" s="17"/>
      <c r="BPD56" s="18"/>
      <c r="BPJ56" s="21" t="s">
        <v>30</v>
      </c>
      <c r="BPK56" s="21" t="n">
        <f aca="false">BPE57</f>
        <v>175000</v>
      </c>
      <c r="BPL56" s="20"/>
      <c r="BPM56" s="17"/>
      <c r="BPN56" s="18"/>
      <c r="BPT56" s="21" t="s">
        <v>30</v>
      </c>
      <c r="BPU56" s="21" t="n">
        <f aca="false">BPO57</f>
        <v>175000</v>
      </c>
      <c r="BPV56" s="20"/>
      <c r="BPW56" s="17"/>
      <c r="BPX56" s="18"/>
      <c r="BQD56" s="21" t="s">
        <v>30</v>
      </c>
      <c r="BQE56" s="21" t="n">
        <f aca="false">BPY57</f>
        <v>175000</v>
      </c>
      <c r="BQF56" s="20"/>
      <c r="BQG56" s="17"/>
      <c r="BQH56" s="18"/>
      <c r="BQN56" s="21" t="s">
        <v>30</v>
      </c>
      <c r="BQO56" s="21" t="n">
        <f aca="false">BQI57</f>
        <v>175000</v>
      </c>
      <c r="BQP56" s="20"/>
      <c r="BQQ56" s="17"/>
      <c r="BQR56" s="18"/>
      <c r="BQX56" s="21" t="s">
        <v>30</v>
      </c>
      <c r="BQY56" s="21" t="n">
        <f aca="false">BQS57</f>
        <v>175000</v>
      </c>
      <c r="BQZ56" s="20"/>
      <c r="BRA56" s="17"/>
      <c r="BRB56" s="18"/>
      <c r="BRH56" s="21" t="s">
        <v>30</v>
      </c>
      <c r="BRI56" s="21" t="n">
        <f aca="false">BRC57</f>
        <v>175000</v>
      </c>
      <c r="BRJ56" s="20"/>
      <c r="BRK56" s="17"/>
      <c r="BRL56" s="18"/>
      <c r="BRR56" s="21" t="s">
        <v>30</v>
      </c>
      <c r="BRS56" s="21" t="n">
        <f aca="false">BRM57</f>
        <v>175000</v>
      </c>
      <c r="BRT56" s="20"/>
      <c r="BRU56" s="17"/>
      <c r="BRV56" s="18"/>
      <c r="BSB56" s="21" t="s">
        <v>30</v>
      </c>
      <c r="BSC56" s="21" t="n">
        <f aca="false">BRW57</f>
        <v>175000</v>
      </c>
      <c r="BSD56" s="20"/>
      <c r="BSE56" s="17"/>
      <c r="BSF56" s="18"/>
      <c r="BSL56" s="21" t="s">
        <v>30</v>
      </c>
      <c r="BSM56" s="21" t="n">
        <f aca="false">BSG57</f>
        <v>175000</v>
      </c>
      <c r="BSN56" s="20"/>
      <c r="BSO56" s="17"/>
      <c r="BSP56" s="18"/>
      <c r="BSV56" s="21" t="s">
        <v>30</v>
      </c>
      <c r="BSW56" s="21" t="n">
        <f aca="false">BSQ57</f>
        <v>175000</v>
      </c>
      <c r="BSX56" s="20"/>
      <c r="BSY56" s="17"/>
      <c r="BSZ56" s="18"/>
      <c r="BTF56" s="21" t="s">
        <v>30</v>
      </c>
      <c r="BTG56" s="21" t="n">
        <f aca="false">BTA57</f>
        <v>175000</v>
      </c>
      <c r="BTH56" s="20"/>
      <c r="BTI56" s="17"/>
      <c r="BTJ56" s="18"/>
      <c r="BTP56" s="21" t="s">
        <v>30</v>
      </c>
      <c r="BTQ56" s="21" t="n">
        <f aca="false">BTK57</f>
        <v>175000</v>
      </c>
      <c r="BTR56" s="20"/>
      <c r="BTS56" s="17"/>
      <c r="BTT56" s="18"/>
      <c r="BTZ56" s="21" t="s">
        <v>30</v>
      </c>
      <c r="BUA56" s="21" t="n">
        <f aca="false">BTU57</f>
        <v>175000</v>
      </c>
      <c r="BUB56" s="20"/>
      <c r="BUC56" s="17"/>
      <c r="BUD56" s="18"/>
      <c r="BUJ56" s="21" t="s">
        <v>30</v>
      </c>
      <c r="BUK56" s="21" t="n">
        <f aca="false">BUE57</f>
        <v>175000</v>
      </c>
      <c r="BUL56" s="20"/>
      <c r="BUM56" s="17"/>
      <c r="BUN56" s="18"/>
      <c r="BUT56" s="21" t="s">
        <v>30</v>
      </c>
      <c r="BUU56" s="21" t="n">
        <f aca="false">BUO57</f>
        <v>175000</v>
      </c>
      <c r="BUV56" s="20"/>
      <c r="BUW56" s="17"/>
      <c r="BUX56" s="18"/>
      <c r="BVD56" s="21" t="s">
        <v>30</v>
      </c>
      <c r="BVE56" s="21" t="n">
        <f aca="false">BUY57</f>
        <v>175000</v>
      </c>
      <c r="BVF56" s="20"/>
      <c r="BVG56" s="17"/>
      <c r="BVH56" s="18"/>
      <c r="BVN56" s="21" t="s">
        <v>30</v>
      </c>
      <c r="BVO56" s="21" t="n">
        <f aca="false">BVI57</f>
        <v>175000</v>
      </c>
      <c r="BVP56" s="20"/>
      <c r="BVQ56" s="17"/>
      <c r="BVR56" s="18"/>
      <c r="BVX56" s="21" t="s">
        <v>30</v>
      </c>
      <c r="BVY56" s="21" t="n">
        <f aca="false">BVS57</f>
        <v>175000</v>
      </c>
      <c r="BVZ56" s="20"/>
      <c r="BWA56" s="17"/>
      <c r="BWB56" s="18"/>
      <c r="BWH56" s="21" t="s">
        <v>30</v>
      </c>
      <c r="BWI56" s="21" t="n">
        <f aca="false">BWC57</f>
        <v>175000</v>
      </c>
      <c r="BWJ56" s="20"/>
      <c r="BWK56" s="17"/>
      <c r="BWL56" s="18"/>
      <c r="BWR56" s="21" t="s">
        <v>30</v>
      </c>
      <c r="BWS56" s="21" t="n">
        <f aca="false">BWM57</f>
        <v>175000</v>
      </c>
      <c r="BWT56" s="20"/>
      <c r="BWU56" s="17"/>
      <c r="BWV56" s="18"/>
      <c r="BXB56" s="21" t="s">
        <v>30</v>
      </c>
      <c r="BXC56" s="21" t="n">
        <f aca="false">BWW57</f>
        <v>175000</v>
      </c>
      <c r="BXD56" s="20"/>
      <c r="BXE56" s="17"/>
      <c r="BXF56" s="18"/>
      <c r="BXL56" s="21" t="s">
        <v>30</v>
      </c>
      <c r="BXM56" s="21" t="n">
        <f aca="false">BXG57</f>
        <v>175000</v>
      </c>
      <c r="BXN56" s="20"/>
      <c r="BXO56" s="17"/>
      <c r="BXP56" s="18"/>
      <c r="BXV56" s="21" t="s">
        <v>30</v>
      </c>
      <c r="BXW56" s="21" t="n">
        <f aca="false">BXQ57</f>
        <v>175000</v>
      </c>
      <c r="BXX56" s="20"/>
      <c r="BXY56" s="17"/>
      <c r="BXZ56" s="18"/>
      <c r="BYF56" s="21" t="s">
        <v>30</v>
      </c>
      <c r="BYG56" s="21" t="n">
        <f aca="false">BYA57</f>
        <v>175000</v>
      </c>
      <c r="BYH56" s="20"/>
      <c r="BYI56" s="17"/>
      <c r="BYJ56" s="18"/>
      <c r="BYP56" s="21" t="s">
        <v>30</v>
      </c>
      <c r="BYQ56" s="21" t="n">
        <f aca="false">BYK57</f>
        <v>175000</v>
      </c>
      <c r="BYR56" s="20"/>
      <c r="BYS56" s="17"/>
      <c r="BYT56" s="18"/>
      <c r="BYZ56" s="21" t="s">
        <v>30</v>
      </c>
      <c r="BZA56" s="21" t="n">
        <f aca="false">BYU57</f>
        <v>175000</v>
      </c>
      <c r="BZB56" s="20"/>
      <c r="BZC56" s="17"/>
      <c r="BZD56" s="18"/>
      <c r="BZJ56" s="21" t="s">
        <v>30</v>
      </c>
      <c r="BZK56" s="21" t="n">
        <f aca="false">BZE57</f>
        <v>175000</v>
      </c>
      <c r="BZL56" s="20"/>
      <c r="BZM56" s="17"/>
      <c r="BZN56" s="18"/>
      <c r="BZT56" s="21" t="s">
        <v>30</v>
      </c>
      <c r="BZU56" s="21" t="n">
        <f aca="false">BZO57</f>
        <v>175000</v>
      </c>
      <c r="BZV56" s="20"/>
      <c r="BZW56" s="17"/>
      <c r="BZX56" s="18"/>
      <c r="CAD56" s="21" t="s">
        <v>30</v>
      </c>
      <c r="CAE56" s="21" t="n">
        <f aca="false">BZY57</f>
        <v>175000</v>
      </c>
      <c r="CAF56" s="20"/>
      <c r="CAG56" s="17"/>
      <c r="CAH56" s="18"/>
      <c r="CAN56" s="21" t="s">
        <v>30</v>
      </c>
      <c r="CAO56" s="21" t="n">
        <f aca="false">CAI57</f>
        <v>175000</v>
      </c>
      <c r="CAP56" s="20"/>
      <c r="CAQ56" s="17"/>
      <c r="CAR56" s="18"/>
      <c r="CAX56" s="21" t="s">
        <v>30</v>
      </c>
      <c r="CAY56" s="21" t="n">
        <f aca="false">CAS57</f>
        <v>175000</v>
      </c>
      <c r="CAZ56" s="20"/>
      <c r="CBA56" s="17"/>
      <c r="CBB56" s="18"/>
      <c r="CBH56" s="21" t="s">
        <v>30</v>
      </c>
      <c r="CBI56" s="21" t="n">
        <f aca="false">CBC57</f>
        <v>175000</v>
      </c>
      <c r="CBJ56" s="20"/>
      <c r="CBK56" s="17"/>
      <c r="CBL56" s="18"/>
      <c r="CBR56" s="21" t="s">
        <v>30</v>
      </c>
      <c r="CBS56" s="21" t="n">
        <f aca="false">CBM57</f>
        <v>175000</v>
      </c>
      <c r="CBT56" s="20"/>
      <c r="CBU56" s="17"/>
      <c r="CBV56" s="18"/>
      <c r="CCB56" s="21" t="s">
        <v>30</v>
      </c>
      <c r="CCC56" s="21" t="n">
        <f aca="false">CBW57</f>
        <v>175000</v>
      </c>
      <c r="CCD56" s="20"/>
      <c r="CCE56" s="17"/>
      <c r="CCF56" s="18"/>
      <c r="CCL56" s="21" t="s">
        <v>30</v>
      </c>
      <c r="CCM56" s="21" t="n">
        <f aca="false">CCG57</f>
        <v>175000</v>
      </c>
      <c r="CCN56" s="20"/>
      <c r="CCO56" s="17"/>
      <c r="CCP56" s="18"/>
      <c r="CCV56" s="21" t="s">
        <v>30</v>
      </c>
      <c r="CCW56" s="21" t="n">
        <f aca="false">CCQ57</f>
        <v>175000</v>
      </c>
      <c r="CCX56" s="20"/>
      <c r="CCY56" s="17"/>
      <c r="CCZ56" s="18"/>
      <c r="CDF56" s="21" t="s">
        <v>30</v>
      </c>
      <c r="CDG56" s="21" t="n">
        <f aca="false">CDA57</f>
        <v>175000</v>
      </c>
      <c r="CDH56" s="20"/>
      <c r="CDI56" s="17"/>
      <c r="CDJ56" s="18"/>
      <c r="CDP56" s="21" t="s">
        <v>30</v>
      </c>
      <c r="CDQ56" s="21" t="n">
        <f aca="false">CDK57</f>
        <v>175000</v>
      </c>
      <c r="CDR56" s="20"/>
      <c r="CDS56" s="17"/>
      <c r="CDT56" s="18"/>
      <c r="CDZ56" s="21" t="s">
        <v>30</v>
      </c>
      <c r="CEA56" s="21" t="n">
        <f aca="false">CDU57</f>
        <v>175000</v>
      </c>
      <c r="CEB56" s="20"/>
      <c r="CEC56" s="17"/>
      <c r="CED56" s="18"/>
      <c r="CEJ56" s="21" t="s">
        <v>30</v>
      </c>
      <c r="CEK56" s="21" t="n">
        <f aca="false">CEE57</f>
        <v>175000</v>
      </c>
      <c r="CEL56" s="20"/>
      <c r="CEM56" s="17"/>
      <c r="CEN56" s="18"/>
      <c r="CET56" s="21" t="s">
        <v>30</v>
      </c>
      <c r="CEU56" s="21" t="n">
        <f aca="false">CEO57</f>
        <v>175000</v>
      </c>
      <c r="CEV56" s="20"/>
      <c r="CEW56" s="17"/>
      <c r="CEX56" s="18"/>
      <c r="CFD56" s="21" t="s">
        <v>30</v>
      </c>
      <c r="CFE56" s="21" t="n">
        <f aca="false">CEY57</f>
        <v>175000</v>
      </c>
      <c r="CFF56" s="20"/>
      <c r="CFG56" s="17"/>
      <c r="CFH56" s="18"/>
      <c r="CFN56" s="21" t="s">
        <v>30</v>
      </c>
      <c r="CFO56" s="21" t="n">
        <f aca="false">CFI57</f>
        <v>175000</v>
      </c>
      <c r="CFP56" s="20"/>
      <c r="CFQ56" s="17"/>
      <c r="CFR56" s="18"/>
      <c r="CFX56" s="21" t="s">
        <v>30</v>
      </c>
      <c r="CFY56" s="21" t="n">
        <f aca="false">CFS57</f>
        <v>175000</v>
      </c>
      <c r="CFZ56" s="20"/>
      <c r="CGA56" s="17"/>
      <c r="CGB56" s="18"/>
      <c r="CGH56" s="21" t="s">
        <v>30</v>
      </c>
      <c r="CGI56" s="21" t="n">
        <f aca="false">CGC57</f>
        <v>175000</v>
      </c>
      <c r="CGJ56" s="20"/>
      <c r="CGK56" s="17"/>
      <c r="CGL56" s="18"/>
      <c r="CGR56" s="21" t="s">
        <v>30</v>
      </c>
      <c r="CGS56" s="21" t="n">
        <f aca="false">CGM57</f>
        <v>175000</v>
      </c>
      <c r="CGT56" s="20"/>
      <c r="CGU56" s="17"/>
      <c r="CGV56" s="18"/>
      <c r="CHB56" s="21" t="s">
        <v>30</v>
      </c>
      <c r="CHC56" s="21" t="n">
        <f aca="false">CGW57</f>
        <v>175000</v>
      </c>
      <c r="CHD56" s="20"/>
      <c r="CHE56" s="17"/>
      <c r="CHF56" s="18"/>
      <c r="CHL56" s="21" t="s">
        <v>30</v>
      </c>
      <c r="CHM56" s="21" t="n">
        <f aca="false">CHG57</f>
        <v>175000</v>
      </c>
      <c r="CHN56" s="20"/>
      <c r="CHO56" s="17"/>
      <c r="CHP56" s="18"/>
      <c r="CHV56" s="21" t="s">
        <v>30</v>
      </c>
      <c r="CHW56" s="21" t="n">
        <f aca="false">CHQ57</f>
        <v>175000</v>
      </c>
      <c r="CHX56" s="20"/>
      <c r="CHY56" s="17"/>
      <c r="CHZ56" s="18"/>
      <c r="CIF56" s="21" t="s">
        <v>30</v>
      </c>
      <c r="CIG56" s="21" t="n">
        <f aca="false">CIA57</f>
        <v>175000</v>
      </c>
      <c r="CIH56" s="20"/>
      <c r="CII56" s="17"/>
      <c r="CIJ56" s="18"/>
      <c r="CIP56" s="21" t="s">
        <v>30</v>
      </c>
      <c r="CIQ56" s="21" t="n">
        <f aca="false">CIK57</f>
        <v>175000</v>
      </c>
      <c r="CIR56" s="20"/>
      <c r="CIS56" s="17"/>
      <c r="CIT56" s="18"/>
      <c r="CIZ56" s="21" t="s">
        <v>30</v>
      </c>
      <c r="CJA56" s="21" t="n">
        <f aca="false">CIU57</f>
        <v>175000</v>
      </c>
      <c r="CJB56" s="20"/>
      <c r="CJC56" s="17"/>
      <c r="CJD56" s="18"/>
      <c r="CJJ56" s="21" t="s">
        <v>30</v>
      </c>
      <c r="CJK56" s="21" t="n">
        <f aca="false">CJE57</f>
        <v>175000</v>
      </c>
      <c r="CJL56" s="20"/>
      <c r="CJM56" s="17"/>
      <c r="CJN56" s="18"/>
      <c r="CJT56" s="21" t="s">
        <v>30</v>
      </c>
      <c r="CJU56" s="21" t="n">
        <f aca="false">CJO57</f>
        <v>175000</v>
      </c>
      <c r="CJV56" s="20"/>
      <c r="CJW56" s="17"/>
      <c r="CJX56" s="18"/>
      <c r="CKD56" s="21" t="s">
        <v>30</v>
      </c>
      <c r="CKE56" s="21" t="n">
        <f aca="false">CJY57</f>
        <v>175000</v>
      </c>
      <c r="CKF56" s="20"/>
      <c r="CKG56" s="17"/>
      <c r="CKH56" s="18"/>
      <c r="CKN56" s="21" t="s">
        <v>30</v>
      </c>
      <c r="CKO56" s="21" t="n">
        <f aca="false">CKI57</f>
        <v>175000</v>
      </c>
      <c r="CKP56" s="20"/>
      <c r="CKQ56" s="17"/>
      <c r="CKR56" s="18"/>
      <c r="CKX56" s="21" t="s">
        <v>30</v>
      </c>
      <c r="CKY56" s="21" t="n">
        <f aca="false">CKS57</f>
        <v>175000</v>
      </c>
      <c r="CKZ56" s="20"/>
      <c r="CLA56" s="17"/>
      <c r="CLB56" s="18"/>
      <c r="CLH56" s="21" t="s">
        <v>30</v>
      </c>
      <c r="CLI56" s="21" t="n">
        <f aca="false">CLC57</f>
        <v>175000</v>
      </c>
      <c r="CLJ56" s="20"/>
      <c r="CLK56" s="17"/>
      <c r="CLL56" s="18"/>
      <c r="CLR56" s="21" t="s">
        <v>30</v>
      </c>
      <c r="CLS56" s="21" t="n">
        <f aca="false">CLM57</f>
        <v>175000</v>
      </c>
      <c r="CLT56" s="20"/>
      <c r="CLU56" s="17"/>
      <c r="CLV56" s="18"/>
      <c r="CMB56" s="21" t="s">
        <v>30</v>
      </c>
      <c r="CMC56" s="21" t="n">
        <f aca="false">CLW57</f>
        <v>175000</v>
      </c>
      <c r="CMD56" s="20"/>
      <c r="CME56" s="17"/>
      <c r="CMF56" s="18"/>
      <c r="CML56" s="21" t="s">
        <v>30</v>
      </c>
      <c r="CMM56" s="21" t="n">
        <f aca="false">CMG57</f>
        <v>175000</v>
      </c>
      <c r="CMN56" s="20"/>
      <c r="CMO56" s="17"/>
      <c r="CMP56" s="18"/>
      <c r="CMV56" s="21" t="s">
        <v>30</v>
      </c>
      <c r="CMW56" s="21" t="n">
        <f aca="false">CMQ57</f>
        <v>175000</v>
      </c>
      <c r="CMX56" s="20"/>
      <c r="CMY56" s="17"/>
      <c r="CMZ56" s="18"/>
      <c r="CNF56" s="21" t="s">
        <v>30</v>
      </c>
      <c r="CNG56" s="21" t="n">
        <f aca="false">CNA57</f>
        <v>175000</v>
      </c>
      <c r="CNH56" s="20"/>
      <c r="CNI56" s="17"/>
      <c r="CNJ56" s="18"/>
      <c r="CNP56" s="21" t="s">
        <v>30</v>
      </c>
      <c r="CNQ56" s="21" t="n">
        <f aca="false">CNK57</f>
        <v>175000</v>
      </c>
      <c r="CNR56" s="20"/>
      <c r="CNS56" s="17"/>
      <c r="CNT56" s="18"/>
      <c r="CNZ56" s="21" t="s">
        <v>30</v>
      </c>
      <c r="COA56" s="21" t="n">
        <f aca="false">CNU57</f>
        <v>175000</v>
      </c>
      <c r="COB56" s="20"/>
      <c r="COC56" s="17"/>
      <c r="COD56" s="18"/>
      <c r="COJ56" s="21" t="s">
        <v>30</v>
      </c>
      <c r="COK56" s="21" t="n">
        <f aca="false">COE57</f>
        <v>175000</v>
      </c>
      <c r="COL56" s="20"/>
      <c r="COM56" s="17"/>
      <c r="CON56" s="18"/>
      <c r="COT56" s="21" t="s">
        <v>30</v>
      </c>
      <c r="COU56" s="21" t="n">
        <f aca="false">COO57</f>
        <v>175000</v>
      </c>
      <c r="COV56" s="20"/>
      <c r="COW56" s="17"/>
      <c r="COX56" s="18"/>
      <c r="CPD56" s="21" t="s">
        <v>30</v>
      </c>
      <c r="CPE56" s="21" t="n">
        <f aca="false">COY57</f>
        <v>175000</v>
      </c>
      <c r="CPF56" s="20"/>
      <c r="CPG56" s="17"/>
      <c r="CPH56" s="18"/>
      <c r="CPN56" s="21" t="s">
        <v>30</v>
      </c>
      <c r="CPO56" s="21" t="n">
        <f aca="false">CPI57</f>
        <v>175000</v>
      </c>
      <c r="CPP56" s="20"/>
      <c r="CPQ56" s="17"/>
      <c r="CPR56" s="18"/>
      <c r="CPX56" s="21" t="s">
        <v>30</v>
      </c>
      <c r="CPY56" s="21" t="n">
        <f aca="false">CPS57</f>
        <v>175000</v>
      </c>
      <c r="CPZ56" s="20"/>
      <c r="CQA56" s="17"/>
      <c r="CQB56" s="18"/>
      <c r="CQH56" s="21" t="s">
        <v>30</v>
      </c>
      <c r="CQI56" s="21" t="n">
        <f aca="false">CQC57</f>
        <v>175000</v>
      </c>
      <c r="CQJ56" s="20"/>
      <c r="CQK56" s="17"/>
      <c r="CQL56" s="18"/>
      <c r="CQR56" s="21" t="s">
        <v>30</v>
      </c>
      <c r="CQS56" s="21" t="n">
        <f aca="false">CQM57</f>
        <v>175000</v>
      </c>
      <c r="CQT56" s="20"/>
      <c r="CQU56" s="17"/>
      <c r="CQV56" s="18"/>
      <c r="CRB56" s="21" t="s">
        <v>30</v>
      </c>
      <c r="CRC56" s="21" t="n">
        <f aca="false">CQW57</f>
        <v>175000</v>
      </c>
      <c r="CRD56" s="20"/>
      <c r="CRE56" s="17"/>
      <c r="CRF56" s="18"/>
      <c r="CRL56" s="21" t="s">
        <v>30</v>
      </c>
      <c r="CRM56" s="21" t="n">
        <f aca="false">CRG57</f>
        <v>175000</v>
      </c>
      <c r="CRN56" s="20"/>
      <c r="CRO56" s="17"/>
      <c r="CRP56" s="18"/>
      <c r="CRV56" s="21" t="s">
        <v>30</v>
      </c>
      <c r="CRW56" s="21" t="n">
        <f aca="false">CRQ57</f>
        <v>175000</v>
      </c>
      <c r="CRX56" s="20"/>
      <c r="CRY56" s="17"/>
      <c r="CRZ56" s="18"/>
      <c r="CSF56" s="21" t="s">
        <v>30</v>
      </c>
      <c r="CSG56" s="21" t="n">
        <f aca="false">CSA57</f>
        <v>175000</v>
      </c>
      <c r="CSH56" s="20"/>
      <c r="CSI56" s="17"/>
      <c r="CSJ56" s="18"/>
      <c r="CSP56" s="21" t="s">
        <v>30</v>
      </c>
      <c r="CSQ56" s="21" t="n">
        <f aca="false">CSK57</f>
        <v>175000</v>
      </c>
      <c r="CSR56" s="20"/>
      <c r="CSS56" s="17"/>
      <c r="CST56" s="18"/>
      <c r="CSZ56" s="21" t="s">
        <v>30</v>
      </c>
      <c r="CTA56" s="21" t="n">
        <f aca="false">CSU57</f>
        <v>175000</v>
      </c>
      <c r="CTB56" s="20"/>
      <c r="CTC56" s="17"/>
      <c r="CTD56" s="18"/>
      <c r="CTJ56" s="21" t="s">
        <v>30</v>
      </c>
      <c r="CTK56" s="21" t="n">
        <f aca="false">CTE57</f>
        <v>175000</v>
      </c>
      <c r="CTL56" s="20"/>
      <c r="CTM56" s="17"/>
      <c r="CTN56" s="18"/>
      <c r="CTT56" s="21" t="s">
        <v>30</v>
      </c>
      <c r="CTU56" s="21" t="n">
        <f aca="false">CTO57</f>
        <v>175000</v>
      </c>
      <c r="CTV56" s="20"/>
      <c r="CTW56" s="17"/>
      <c r="CTX56" s="18"/>
      <c r="CUD56" s="21" t="s">
        <v>30</v>
      </c>
      <c r="CUE56" s="21" t="n">
        <f aca="false">CTY57</f>
        <v>175000</v>
      </c>
      <c r="CUF56" s="20"/>
      <c r="CUG56" s="17"/>
      <c r="CUH56" s="18"/>
      <c r="CUN56" s="21" t="s">
        <v>30</v>
      </c>
      <c r="CUO56" s="21" t="n">
        <f aca="false">CUI57</f>
        <v>175000</v>
      </c>
      <c r="CUP56" s="20"/>
      <c r="CUQ56" s="17"/>
      <c r="CUR56" s="18"/>
      <c r="CUX56" s="21" t="s">
        <v>30</v>
      </c>
      <c r="CUY56" s="21" t="n">
        <f aca="false">CUS57</f>
        <v>175000</v>
      </c>
      <c r="CUZ56" s="20"/>
      <c r="CVA56" s="17"/>
      <c r="CVB56" s="18"/>
      <c r="CVH56" s="21" t="s">
        <v>30</v>
      </c>
      <c r="CVI56" s="21" t="n">
        <f aca="false">CVC57</f>
        <v>175000</v>
      </c>
      <c r="CVJ56" s="20"/>
      <c r="CVK56" s="17"/>
      <c r="CVL56" s="18"/>
      <c r="CVR56" s="21" t="s">
        <v>30</v>
      </c>
      <c r="CVS56" s="21" t="n">
        <f aca="false">CVM57</f>
        <v>175000</v>
      </c>
      <c r="CVT56" s="20"/>
      <c r="CVU56" s="17"/>
      <c r="CVV56" s="18"/>
      <c r="CWB56" s="21" t="s">
        <v>30</v>
      </c>
      <c r="CWC56" s="21" t="n">
        <f aca="false">CVW57</f>
        <v>175000</v>
      </c>
      <c r="CWD56" s="20"/>
      <c r="CWE56" s="17"/>
      <c r="CWF56" s="18"/>
      <c r="CWL56" s="21" t="s">
        <v>30</v>
      </c>
      <c r="CWM56" s="21" t="n">
        <f aca="false">CWG57</f>
        <v>175000</v>
      </c>
      <c r="CWN56" s="20"/>
      <c r="CWO56" s="17"/>
      <c r="CWP56" s="18"/>
      <c r="CWV56" s="21" t="s">
        <v>30</v>
      </c>
      <c r="CWW56" s="21" t="n">
        <f aca="false">CWQ57</f>
        <v>175000</v>
      </c>
      <c r="CWX56" s="20"/>
      <c r="CWY56" s="17"/>
      <c r="CWZ56" s="18"/>
      <c r="CXF56" s="21" t="s">
        <v>30</v>
      </c>
      <c r="CXG56" s="21" t="n">
        <f aca="false">CXA57</f>
        <v>175000</v>
      </c>
      <c r="CXH56" s="20"/>
      <c r="CXI56" s="17"/>
      <c r="CXJ56" s="18"/>
      <c r="CXP56" s="21" t="s">
        <v>30</v>
      </c>
      <c r="CXQ56" s="21" t="n">
        <f aca="false">CXK57</f>
        <v>175000</v>
      </c>
      <c r="CXR56" s="20"/>
      <c r="CXS56" s="17"/>
      <c r="CXT56" s="18"/>
      <c r="CXZ56" s="21" t="s">
        <v>30</v>
      </c>
      <c r="CYA56" s="21" t="n">
        <f aca="false">CXU57</f>
        <v>175000</v>
      </c>
      <c r="CYB56" s="20"/>
      <c r="CYC56" s="17"/>
      <c r="CYD56" s="18"/>
      <c r="CYJ56" s="21" t="s">
        <v>30</v>
      </c>
      <c r="CYK56" s="21" t="n">
        <f aca="false">CYE57</f>
        <v>175000</v>
      </c>
      <c r="CYL56" s="20"/>
      <c r="CYM56" s="17"/>
      <c r="CYN56" s="18"/>
      <c r="CYT56" s="21" t="s">
        <v>30</v>
      </c>
      <c r="CYU56" s="21" t="n">
        <f aca="false">CYO57</f>
        <v>175000</v>
      </c>
      <c r="CYV56" s="20"/>
      <c r="CYW56" s="17"/>
      <c r="CYX56" s="18"/>
      <c r="CZD56" s="21" t="s">
        <v>30</v>
      </c>
      <c r="CZE56" s="21" t="n">
        <f aca="false">CYY57</f>
        <v>175000</v>
      </c>
      <c r="CZF56" s="20"/>
      <c r="CZG56" s="17"/>
      <c r="CZH56" s="18"/>
      <c r="CZN56" s="21" t="s">
        <v>30</v>
      </c>
      <c r="CZO56" s="21" t="n">
        <f aca="false">CZI57</f>
        <v>175000</v>
      </c>
      <c r="CZP56" s="20"/>
      <c r="CZQ56" s="17"/>
      <c r="CZR56" s="18"/>
      <c r="CZX56" s="21" t="s">
        <v>30</v>
      </c>
      <c r="CZY56" s="21" t="n">
        <f aca="false">CZS57</f>
        <v>175000</v>
      </c>
      <c r="CZZ56" s="20"/>
      <c r="DAA56" s="17"/>
      <c r="DAB56" s="18"/>
      <c r="DAH56" s="21" t="s">
        <v>30</v>
      </c>
      <c r="DAI56" s="21" t="n">
        <f aca="false">DAC57</f>
        <v>175000</v>
      </c>
      <c r="DAJ56" s="20"/>
      <c r="DAK56" s="17"/>
      <c r="DAL56" s="18"/>
      <c r="DAR56" s="21" t="s">
        <v>30</v>
      </c>
      <c r="DAS56" s="21" t="n">
        <f aca="false">DAM57</f>
        <v>175000</v>
      </c>
      <c r="DAT56" s="20"/>
      <c r="DAU56" s="17"/>
      <c r="DAV56" s="18"/>
      <c r="DBB56" s="21" t="s">
        <v>30</v>
      </c>
      <c r="DBC56" s="21" t="n">
        <f aca="false">DAW57</f>
        <v>175000</v>
      </c>
      <c r="DBD56" s="20"/>
      <c r="DBE56" s="17"/>
      <c r="DBF56" s="18"/>
      <c r="DBL56" s="21" t="s">
        <v>30</v>
      </c>
      <c r="DBM56" s="21" t="n">
        <f aca="false">DBG57</f>
        <v>175000</v>
      </c>
      <c r="DBN56" s="20"/>
      <c r="DBO56" s="17"/>
      <c r="DBP56" s="18"/>
      <c r="DBV56" s="21" t="s">
        <v>30</v>
      </c>
      <c r="DBW56" s="21" t="n">
        <f aca="false">DBQ57</f>
        <v>175000</v>
      </c>
      <c r="DBX56" s="20"/>
      <c r="DBY56" s="17"/>
      <c r="DBZ56" s="18"/>
      <c r="DCF56" s="21" t="s">
        <v>30</v>
      </c>
      <c r="DCG56" s="21" t="n">
        <f aca="false">DCA57</f>
        <v>175000</v>
      </c>
      <c r="DCH56" s="20"/>
      <c r="DCI56" s="17"/>
      <c r="DCJ56" s="18"/>
      <c r="DCP56" s="21" t="s">
        <v>30</v>
      </c>
      <c r="DCQ56" s="21" t="n">
        <f aca="false">DCK57</f>
        <v>175000</v>
      </c>
      <c r="DCR56" s="20"/>
      <c r="DCS56" s="17"/>
      <c r="DCT56" s="18"/>
      <c r="DCZ56" s="21" t="s">
        <v>30</v>
      </c>
      <c r="DDA56" s="21" t="n">
        <f aca="false">DCU57</f>
        <v>175000</v>
      </c>
      <c r="DDB56" s="20"/>
      <c r="DDC56" s="17"/>
      <c r="DDD56" s="18"/>
      <c r="DDJ56" s="21" t="s">
        <v>30</v>
      </c>
      <c r="DDK56" s="21" t="n">
        <f aca="false">DDE57</f>
        <v>175000</v>
      </c>
      <c r="DDL56" s="20"/>
      <c r="DDM56" s="17"/>
      <c r="DDN56" s="18"/>
      <c r="DDT56" s="21" t="s">
        <v>30</v>
      </c>
      <c r="DDU56" s="21" t="n">
        <f aca="false">DDO57</f>
        <v>175000</v>
      </c>
      <c r="DDV56" s="20"/>
      <c r="DDW56" s="17"/>
      <c r="DDX56" s="18"/>
      <c r="DED56" s="21" t="s">
        <v>30</v>
      </c>
      <c r="DEE56" s="21" t="n">
        <f aca="false">DDY57</f>
        <v>175000</v>
      </c>
      <c r="DEF56" s="20"/>
      <c r="DEG56" s="17"/>
      <c r="DEH56" s="18"/>
      <c r="DEN56" s="21" t="s">
        <v>30</v>
      </c>
      <c r="DEO56" s="21" t="n">
        <f aca="false">DEI57</f>
        <v>175000</v>
      </c>
      <c r="DEP56" s="20"/>
      <c r="DEQ56" s="17"/>
      <c r="DER56" s="18"/>
      <c r="DEX56" s="21" t="s">
        <v>30</v>
      </c>
      <c r="DEY56" s="21" t="n">
        <f aca="false">DES57</f>
        <v>175000</v>
      </c>
      <c r="DEZ56" s="20"/>
      <c r="DFA56" s="17"/>
      <c r="DFB56" s="18"/>
      <c r="DFH56" s="21" t="s">
        <v>30</v>
      </c>
      <c r="DFI56" s="21" t="n">
        <f aca="false">DFC57</f>
        <v>175000</v>
      </c>
      <c r="DFJ56" s="20"/>
      <c r="DFK56" s="17"/>
      <c r="DFL56" s="18"/>
      <c r="DFR56" s="21" t="s">
        <v>30</v>
      </c>
      <c r="DFS56" s="21" t="n">
        <f aca="false">DFM57</f>
        <v>175000</v>
      </c>
      <c r="DFT56" s="20"/>
      <c r="DFU56" s="17"/>
      <c r="DFV56" s="18"/>
      <c r="DGB56" s="21" t="s">
        <v>30</v>
      </c>
      <c r="DGC56" s="21" t="n">
        <f aca="false">DFW57</f>
        <v>175000</v>
      </c>
      <c r="DGD56" s="20"/>
      <c r="DGE56" s="17"/>
      <c r="DGF56" s="18"/>
      <c r="DGL56" s="21" t="s">
        <v>30</v>
      </c>
      <c r="DGM56" s="21" t="n">
        <f aca="false">DGG57</f>
        <v>175000</v>
      </c>
      <c r="DGN56" s="20"/>
      <c r="DGO56" s="17"/>
      <c r="DGP56" s="18"/>
      <c r="DGV56" s="21" t="s">
        <v>30</v>
      </c>
      <c r="DGW56" s="21" t="n">
        <f aca="false">DGQ57</f>
        <v>175000</v>
      </c>
      <c r="DGX56" s="20"/>
      <c r="DGY56" s="17"/>
      <c r="DGZ56" s="18"/>
      <c r="DHF56" s="21" t="s">
        <v>30</v>
      </c>
      <c r="DHG56" s="21" t="n">
        <f aca="false">DHA57</f>
        <v>175000</v>
      </c>
      <c r="DHH56" s="20"/>
      <c r="DHI56" s="17"/>
      <c r="DHJ56" s="18"/>
      <c r="DHP56" s="21" t="s">
        <v>30</v>
      </c>
      <c r="DHQ56" s="21" t="n">
        <f aca="false">DHK57</f>
        <v>175000</v>
      </c>
      <c r="DHR56" s="20"/>
      <c r="DHS56" s="17"/>
      <c r="DHT56" s="18"/>
      <c r="DHZ56" s="21" t="s">
        <v>30</v>
      </c>
      <c r="DIA56" s="21" t="n">
        <f aca="false">DHU57</f>
        <v>175000</v>
      </c>
      <c r="DIB56" s="20"/>
      <c r="DIC56" s="17"/>
      <c r="DID56" s="18"/>
      <c r="DIJ56" s="21" t="s">
        <v>30</v>
      </c>
      <c r="DIK56" s="21" t="n">
        <f aca="false">DIE57</f>
        <v>175000</v>
      </c>
      <c r="DIL56" s="20"/>
      <c r="DIM56" s="17"/>
      <c r="DIN56" s="18"/>
      <c r="DIT56" s="21" t="s">
        <v>30</v>
      </c>
      <c r="DIU56" s="21" t="n">
        <f aca="false">DIO57</f>
        <v>175000</v>
      </c>
      <c r="DIV56" s="20"/>
      <c r="DIW56" s="17"/>
      <c r="DIX56" s="18"/>
      <c r="DJD56" s="21" t="s">
        <v>30</v>
      </c>
      <c r="DJE56" s="21" t="n">
        <f aca="false">DIY57</f>
        <v>175000</v>
      </c>
      <c r="DJF56" s="20"/>
      <c r="DJG56" s="17"/>
      <c r="DJH56" s="18"/>
      <c r="DJN56" s="21" t="s">
        <v>30</v>
      </c>
      <c r="DJO56" s="21" t="n">
        <f aca="false">DJI57</f>
        <v>175000</v>
      </c>
      <c r="DJP56" s="20"/>
      <c r="DJQ56" s="17"/>
      <c r="DJR56" s="18"/>
      <c r="DJX56" s="21" t="s">
        <v>30</v>
      </c>
      <c r="DJY56" s="21" t="n">
        <f aca="false">DJS57</f>
        <v>175000</v>
      </c>
      <c r="DJZ56" s="20"/>
      <c r="DKA56" s="17"/>
      <c r="DKB56" s="18"/>
      <c r="DKH56" s="21" t="s">
        <v>30</v>
      </c>
      <c r="DKI56" s="21" t="n">
        <f aca="false">DKC57</f>
        <v>175000</v>
      </c>
      <c r="DKJ56" s="20"/>
      <c r="DKK56" s="17"/>
      <c r="DKL56" s="18"/>
      <c r="DKR56" s="21" t="s">
        <v>30</v>
      </c>
      <c r="DKS56" s="21" t="n">
        <f aca="false">DKM57</f>
        <v>175000</v>
      </c>
      <c r="DKT56" s="20"/>
      <c r="DKU56" s="17"/>
      <c r="DKV56" s="18"/>
      <c r="DLB56" s="21" t="s">
        <v>30</v>
      </c>
      <c r="DLC56" s="21" t="n">
        <f aca="false">DKW57</f>
        <v>175000</v>
      </c>
      <c r="DLD56" s="20"/>
      <c r="DLE56" s="17"/>
      <c r="DLF56" s="18"/>
      <c r="DLL56" s="21" t="s">
        <v>30</v>
      </c>
      <c r="DLM56" s="21" t="n">
        <f aca="false">DLG57</f>
        <v>175000</v>
      </c>
      <c r="DLN56" s="20"/>
      <c r="DLO56" s="17"/>
      <c r="DLP56" s="18"/>
      <c r="DLV56" s="21" t="s">
        <v>30</v>
      </c>
      <c r="DLW56" s="21" t="n">
        <f aca="false">DLQ57</f>
        <v>175000</v>
      </c>
      <c r="DLX56" s="20"/>
      <c r="DLY56" s="17"/>
      <c r="DLZ56" s="18"/>
      <c r="DMF56" s="21" t="s">
        <v>30</v>
      </c>
      <c r="DMG56" s="21" t="n">
        <f aca="false">DMA57</f>
        <v>175000</v>
      </c>
      <c r="DMH56" s="20"/>
      <c r="DMI56" s="17"/>
      <c r="DMJ56" s="18"/>
      <c r="DMP56" s="21" t="s">
        <v>30</v>
      </c>
      <c r="DMQ56" s="21" t="n">
        <f aca="false">DMK57</f>
        <v>175000</v>
      </c>
      <c r="DMR56" s="20"/>
      <c r="DMS56" s="17"/>
      <c r="DMT56" s="18"/>
      <c r="DMZ56" s="21" t="s">
        <v>30</v>
      </c>
      <c r="DNA56" s="21" t="n">
        <f aca="false">DMU57</f>
        <v>175000</v>
      </c>
      <c r="DNB56" s="20"/>
      <c r="DNC56" s="17"/>
      <c r="DND56" s="18"/>
      <c r="DNJ56" s="21" t="s">
        <v>30</v>
      </c>
      <c r="DNK56" s="21" t="n">
        <f aca="false">DNE57</f>
        <v>175000</v>
      </c>
      <c r="DNL56" s="20"/>
      <c r="DNM56" s="17"/>
      <c r="DNN56" s="18"/>
      <c r="DNT56" s="21" t="s">
        <v>30</v>
      </c>
      <c r="DNU56" s="21" t="n">
        <f aca="false">DNO57</f>
        <v>175000</v>
      </c>
      <c r="DNV56" s="20"/>
      <c r="DNW56" s="17"/>
      <c r="DNX56" s="18"/>
      <c r="DOD56" s="21" t="s">
        <v>30</v>
      </c>
      <c r="DOE56" s="21" t="n">
        <f aca="false">DNY57</f>
        <v>175000</v>
      </c>
      <c r="DOF56" s="20"/>
      <c r="DOG56" s="17"/>
      <c r="DOH56" s="18"/>
      <c r="DON56" s="21" t="s">
        <v>30</v>
      </c>
      <c r="DOO56" s="21" t="n">
        <f aca="false">DOI57</f>
        <v>175000</v>
      </c>
      <c r="DOP56" s="20"/>
      <c r="DOQ56" s="17"/>
      <c r="DOR56" s="18"/>
      <c r="DOX56" s="21" t="s">
        <v>30</v>
      </c>
      <c r="DOY56" s="21" t="n">
        <f aca="false">DOS57</f>
        <v>175000</v>
      </c>
      <c r="DOZ56" s="20"/>
      <c r="DPA56" s="17"/>
      <c r="DPB56" s="18"/>
      <c r="DPH56" s="21" t="s">
        <v>30</v>
      </c>
      <c r="DPI56" s="21" t="n">
        <f aca="false">DPC57</f>
        <v>175000</v>
      </c>
      <c r="DPJ56" s="20"/>
      <c r="DPK56" s="17"/>
      <c r="DPL56" s="18"/>
      <c r="DPR56" s="21" t="s">
        <v>30</v>
      </c>
      <c r="DPS56" s="21" t="n">
        <f aca="false">DPM57</f>
        <v>175000</v>
      </c>
      <c r="DPT56" s="20"/>
      <c r="DPU56" s="17"/>
      <c r="DPV56" s="18"/>
      <c r="DQB56" s="21" t="s">
        <v>30</v>
      </c>
      <c r="DQC56" s="21" t="n">
        <f aca="false">DPW57</f>
        <v>175000</v>
      </c>
      <c r="DQD56" s="20"/>
      <c r="DQE56" s="17"/>
      <c r="DQF56" s="18"/>
      <c r="DQL56" s="21" t="s">
        <v>30</v>
      </c>
      <c r="DQM56" s="21" t="n">
        <f aca="false">DQG57</f>
        <v>175000</v>
      </c>
      <c r="DQN56" s="20"/>
      <c r="DQO56" s="17"/>
      <c r="DQP56" s="18"/>
      <c r="DQV56" s="21" t="s">
        <v>30</v>
      </c>
      <c r="DQW56" s="21" t="n">
        <f aca="false">DQQ57</f>
        <v>175000</v>
      </c>
      <c r="DQX56" s="20"/>
      <c r="DQY56" s="17"/>
      <c r="DQZ56" s="18"/>
      <c r="DRF56" s="21" t="s">
        <v>30</v>
      </c>
      <c r="DRG56" s="21" t="n">
        <f aca="false">DRA57</f>
        <v>175000</v>
      </c>
      <c r="DRH56" s="20"/>
      <c r="DRI56" s="17"/>
      <c r="DRJ56" s="18"/>
      <c r="DRP56" s="21" t="s">
        <v>30</v>
      </c>
      <c r="DRQ56" s="21" t="n">
        <f aca="false">DRK57</f>
        <v>175000</v>
      </c>
      <c r="DRR56" s="20"/>
      <c r="DRS56" s="17"/>
      <c r="DRT56" s="18"/>
      <c r="DRZ56" s="21" t="s">
        <v>30</v>
      </c>
      <c r="DSA56" s="21" t="n">
        <f aca="false">DRU57</f>
        <v>175000</v>
      </c>
      <c r="DSB56" s="20"/>
      <c r="DSC56" s="17"/>
      <c r="DSD56" s="18"/>
      <c r="DSJ56" s="21" t="s">
        <v>30</v>
      </c>
      <c r="DSK56" s="21" t="n">
        <f aca="false">DSE57</f>
        <v>175000</v>
      </c>
      <c r="DSL56" s="20"/>
      <c r="DSM56" s="17"/>
      <c r="DSN56" s="18"/>
      <c r="DST56" s="21" t="s">
        <v>30</v>
      </c>
      <c r="DSU56" s="21" t="n">
        <f aca="false">DSO57</f>
        <v>175000</v>
      </c>
      <c r="DSV56" s="20"/>
      <c r="DSW56" s="17"/>
      <c r="DSX56" s="18"/>
      <c r="DTD56" s="21" t="s">
        <v>30</v>
      </c>
      <c r="DTE56" s="21" t="n">
        <f aca="false">DSY57</f>
        <v>175000</v>
      </c>
      <c r="DTF56" s="20"/>
      <c r="DTG56" s="17"/>
      <c r="DTH56" s="18"/>
      <c r="DTN56" s="21" t="s">
        <v>30</v>
      </c>
      <c r="DTO56" s="21" t="n">
        <f aca="false">DTI57</f>
        <v>175000</v>
      </c>
      <c r="DTP56" s="20"/>
      <c r="DTQ56" s="17"/>
      <c r="DTR56" s="18"/>
      <c r="DTX56" s="21" t="s">
        <v>30</v>
      </c>
      <c r="DTY56" s="21" t="n">
        <f aca="false">DTS57</f>
        <v>175000</v>
      </c>
      <c r="DTZ56" s="20"/>
      <c r="DUA56" s="17"/>
      <c r="DUB56" s="18"/>
      <c r="DUH56" s="21" t="s">
        <v>30</v>
      </c>
      <c r="DUI56" s="21" t="n">
        <f aca="false">DUC57</f>
        <v>175000</v>
      </c>
      <c r="DUJ56" s="20"/>
      <c r="DUK56" s="17"/>
      <c r="DUL56" s="18"/>
      <c r="DUR56" s="21" t="s">
        <v>30</v>
      </c>
      <c r="DUS56" s="21" t="n">
        <f aca="false">DUM57</f>
        <v>175000</v>
      </c>
      <c r="DUT56" s="20"/>
      <c r="DUU56" s="17"/>
      <c r="DUV56" s="18"/>
      <c r="DVB56" s="21" t="s">
        <v>30</v>
      </c>
      <c r="DVC56" s="21" t="n">
        <f aca="false">DUW57</f>
        <v>175000</v>
      </c>
      <c r="DVD56" s="20"/>
      <c r="DVE56" s="17"/>
      <c r="DVF56" s="18"/>
      <c r="DVL56" s="21" t="s">
        <v>30</v>
      </c>
      <c r="DVM56" s="21" t="n">
        <f aca="false">DVG57</f>
        <v>175000</v>
      </c>
      <c r="DVN56" s="20"/>
      <c r="DVO56" s="17"/>
      <c r="DVP56" s="18"/>
      <c r="DVV56" s="21" t="s">
        <v>30</v>
      </c>
      <c r="DVW56" s="21" t="n">
        <f aca="false">DVQ57</f>
        <v>175000</v>
      </c>
      <c r="DVX56" s="20"/>
      <c r="DVY56" s="17"/>
      <c r="DVZ56" s="18"/>
      <c r="DWF56" s="21" t="s">
        <v>30</v>
      </c>
      <c r="DWG56" s="21" t="n">
        <f aca="false">DWA57</f>
        <v>175000</v>
      </c>
      <c r="DWH56" s="20"/>
      <c r="DWI56" s="17"/>
      <c r="DWJ56" s="18"/>
      <c r="DWP56" s="21" t="s">
        <v>30</v>
      </c>
      <c r="DWQ56" s="21" t="n">
        <f aca="false">DWK57</f>
        <v>175000</v>
      </c>
      <c r="DWR56" s="20"/>
      <c r="DWS56" s="17"/>
      <c r="DWT56" s="18"/>
      <c r="DWZ56" s="21" t="s">
        <v>30</v>
      </c>
      <c r="DXA56" s="21" t="n">
        <f aca="false">DWU57</f>
        <v>175000</v>
      </c>
      <c r="DXB56" s="20"/>
      <c r="DXC56" s="17"/>
      <c r="DXD56" s="18"/>
      <c r="DXJ56" s="21" t="s">
        <v>30</v>
      </c>
      <c r="DXK56" s="21" t="n">
        <f aca="false">DXE57</f>
        <v>175000</v>
      </c>
      <c r="DXL56" s="20"/>
      <c r="DXM56" s="17"/>
      <c r="DXN56" s="18"/>
      <c r="DXT56" s="21" t="s">
        <v>30</v>
      </c>
      <c r="DXU56" s="21" t="n">
        <f aca="false">DXO57</f>
        <v>175000</v>
      </c>
      <c r="DXV56" s="20"/>
      <c r="DXW56" s="17"/>
      <c r="DXX56" s="18"/>
      <c r="DYD56" s="21" t="s">
        <v>30</v>
      </c>
      <c r="DYE56" s="21" t="n">
        <f aca="false">DXY57</f>
        <v>175000</v>
      </c>
      <c r="DYF56" s="20"/>
      <c r="DYG56" s="17"/>
      <c r="DYH56" s="18"/>
      <c r="DYN56" s="21" t="s">
        <v>30</v>
      </c>
      <c r="DYO56" s="21" t="n">
        <f aca="false">DYI57</f>
        <v>175000</v>
      </c>
      <c r="DYP56" s="20"/>
      <c r="DYQ56" s="17"/>
      <c r="DYR56" s="18"/>
      <c r="DYX56" s="21" t="s">
        <v>30</v>
      </c>
      <c r="DYY56" s="21" t="n">
        <f aca="false">DYS57</f>
        <v>175000</v>
      </c>
      <c r="DYZ56" s="20"/>
      <c r="DZA56" s="17"/>
      <c r="DZB56" s="18"/>
      <c r="DZH56" s="21" t="s">
        <v>30</v>
      </c>
      <c r="DZI56" s="21" t="n">
        <f aca="false">DZC57</f>
        <v>175000</v>
      </c>
      <c r="DZJ56" s="20"/>
      <c r="DZK56" s="17"/>
      <c r="DZL56" s="18"/>
      <c r="DZR56" s="21" t="s">
        <v>30</v>
      </c>
      <c r="DZS56" s="21" t="n">
        <f aca="false">DZM57</f>
        <v>175000</v>
      </c>
      <c r="DZT56" s="20"/>
      <c r="DZU56" s="17"/>
      <c r="DZV56" s="18"/>
      <c r="EAB56" s="21" t="s">
        <v>30</v>
      </c>
      <c r="EAC56" s="21" t="n">
        <f aca="false">DZW57</f>
        <v>175000</v>
      </c>
      <c r="EAD56" s="20"/>
      <c r="EAE56" s="17"/>
      <c r="EAF56" s="18"/>
      <c r="EAL56" s="21" t="s">
        <v>30</v>
      </c>
      <c r="EAM56" s="21" t="n">
        <f aca="false">EAG57</f>
        <v>175000</v>
      </c>
      <c r="EAN56" s="20"/>
      <c r="EAO56" s="17"/>
      <c r="EAP56" s="18"/>
      <c r="EAV56" s="21" t="s">
        <v>30</v>
      </c>
      <c r="EAW56" s="21" t="n">
        <f aca="false">EAQ57</f>
        <v>175000</v>
      </c>
      <c r="EAX56" s="20"/>
      <c r="EAY56" s="17"/>
      <c r="EAZ56" s="18"/>
      <c r="EBF56" s="21" t="s">
        <v>30</v>
      </c>
      <c r="EBG56" s="21" t="n">
        <f aca="false">EBA57</f>
        <v>175000</v>
      </c>
      <c r="EBH56" s="20"/>
      <c r="EBI56" s="17"/>
      <c r="EBJ56" s="18"/>
      <c r="EBP56" s="21" t="s">
        <v>30</v>
      </c>
      <c r="EBQ56" s="21" t="n">
        <f aca="false">EBK57</f>
        <v>175000</v>
      </c>
      <c r="EBR56" s="20"/>
      <c r="EBS56" s="17"/>
      <c r="EBT56" s="18"/>
      <c r="EBZ56" s="21" t="s">
        <v>30</v>
      </c>
      <c r="ECA56" s="21" t="n">
        <f aca="false">EBU57</f>
        <v>175000</v>
      </c>
      <c r="ECB56" s="20"/>
      <c r="ECC56" s="17"/>
      <c r="ECD56" s="18"/>
      <c r="ECJ56" s="21" t="s">
        <v>30</v>
      </c>
      <c r="ECK56" s="21" t="n">
        <f aca="false">ECE57</f>
        <v>175000</v>
      </c>
      <c r="ECL56" s="20"/>
      <c r="ECM56" s="17"/>
      <c r="ECN56" s="18"/>
      <c r="ECT56" s="21" t="s">
        <v>30</v>
      </c>
      <c r="ECU56" s="21" t="n">
        <f aca="false">ECO57</f>
        <v>175000</v>
      </c>
      <c r="ECV56" s="20"/>
      <c r="ECW56" s="17"/>
      <c r="ECX56" s="18"/>
      <c r="EDD56" s="21" t="s">
        <v>30</v>
      </c>
      <c r="EDE56" s="21" t="n">
        <f aca="false">ECY57</f>
        <v>175000</v>
      </c>
      <c r="EDF56" s="20"/>
      <c r="EDG56" s="17"/>
      <c r="EDH56" s="18"/>
      <c r="EDN56" s="21" t="s">
        <v>30</v>
      </c>
      <c r="EDO56" s="21" t="n">
        <f aca="false">EDI57</f>
        <v>175000</v>
      </c>
      <c r="EDP56" s="20"/>
      <c r="EDQ56" s="17"/>
      <c r="EDR56" s="18"/>
      <c r="EDX56" s="21" t="s">
        <v>30</v>
      </c>
      <c r="EDY56" s="21" t="n">
        <f aca="false">EDS57</f>
        <v>175000</v>
      </c>
      <c r="EDZ56" s="20"/>
      <c r="EEA56" s="17"/>
      <c r="EEB56" s="18"/>
      <c r="EEH56" s="21" t="s">
        <v>30</v>
      </c>
      <c r="EEI56" s="21" t="n">
        <f aca="false">EEC57</f>
        <v>175000</v>
      </c>
      <c r="EEJ56" s="20"/>
      <c r="EEK56" s="17"/>
      <c r="EEL56" s="18"/>
      <c r="EER56" s="21" t="s">
        <v>30</v>
      </c>
      <c r="EES56" s="21" t="n">
        <f aca="false">EEM57</f>
        <v>175000</v>
      </c>
      <c r="EET56" s="20"/>
      <c r="EEU56" s="17"/>
      <c r="EEV56" s="18"/>
      <c r="EFB56" s="21" t="s">
        <v>30</v>
      </c>
      <c r="EFC56" s="21" t="n">
        <f aca="false">EEW57</f>
        <v>175000</v>
      </c>
      <c r="EFD56" s="20"/>
      <c r="EFE56" s="17"/>
      <c r="EFF56" s="18"/>
      <c r="EFL56" s="21" t="s">
        <v>30</v>
      </c>
      <c r="EFM56" s="21" t="n">
        <f aca="false">EFG57</f>
        <v>175000</v>
      </c>
      <c r="EFN56" s="20"/>
      <c r="EFO56" s="17"/>
      <c r="EFP56" s="18"/>
      <c r="EFV56" s="21" t="s">
        <v>30</v>
      </c>
      <c r="EFW56" s="21" t="n">
        <f aca="false">EFQ57</f>
        <v>175000</v>
      </c>
      <c r="EFX56" s="20"/>
      <c r="EFY56" s="17"/>
      <c r="EFZ56" s="18"/>
      <c r="EGF56" s="21" t="s">
        <v>30</v>
      </c>
      <c r="EGG56" s="21" t="n">
        <f aca="false">EGA57</f>
        <v>175000</v>
      </c>
      <c r="EGH56" s="20"/>
      <c r="EGI56" s="17"/>
      <c r="EGJ56" s="18"/>
      <c r="EGP56" s="21" t="s">
        <v>30</v>
      </c>
      <c r="EGQ56" s="21" t="n">
        <f aca="false">EGK57</f>
        <v>175000</v>
      </c>
      <c r="EGR56" s="20"/>
      <c r="EGS56" s="17"/>
      <c r="EGT56" s="18"/>
      <c r="EGZ56" s="21" t="s">
        <v>30</v>
      </c>
      <c r="EHA56" s="21" t="n">
        <f aca="false">EGU57</f>
        <v>175000</v>
      </c>
      <c r="EHB56" s="20"/>
      <c r="EHC56" s="17"/>
      <c r="EHD56" s="18"/>
      <c r="EHJ56" s="21" t="s">
        <v>30</v>
      </c>
      <c r="EHK56" s="21" t="n">
        <f aca="false">EHE57</f>
        <v>175000</v>
      </c>
      <c r="EHL56" s="20"/>
      <c r="EHM56" s="17"/>
      <c r="EHN56" s="18"/>
      <c r="EHT56" s="21" t="s">
        <v>30</v>
      </c>
      <c r="EHU56" s="21" t="n">
        <f aca="false">EHO57</f>
        <v>175000</v>
      </c>
      <c r="EHV56" s="20"/>
      <c r="EHW56" s="17"/>
      <c r="EHX56" s="18"/>
      <c r="EID56" s="21" t="s">
        <v>30</v>
      </c>
      <c r="EIE56" s="21" t="n">
        <f aca="false">EHY57</f>
        <v>175000</v>
      </c>
      <c r="EIF56" s="20"/>
      <c r="EIG56" s="17"/>
      <c r="EIH56" s="18"/>
      <c r="EIN56" s="21" t="s">
        <v>30</v>
      </c>
      <c r="EIO56" s="21" t="n">
        <f aca="false">EII57</f>
        <v>175000</v>
      </c>
      <c r="EIP56" s="20"/>
      <c r="EIQ56" s="17"/>
      <c r="EIR56" s="18"/>
      <c r="EIX56" s="21" t="s">
        <v>30</v>
      </c>
      <c r="EIY56" s="21" t="n">
        <f aca="false">EIS57</f>
        <v>175000</v>
      </c>
      <c r="EIZ56" s="20"/>
      <c r="EJA56" s="17"/>
      <c r="EJB56" s="18"/>
      <c r="EJH56" s="21" t="s">
        <v>30</v>
      </c>
      <c r="EJI56" s="21" t="n">
        <f aca="false">EJC57</f>
        <v>175000</v>
      </c>
      <c r="EJJ56" s="20"/>
      <c r="EJK56" s="17"/>
      <c r="EJL56" s="18"/>
      <c r="EJR56" s="21" t="s">
        <v>30</v>
      </c>
      <c r="EJS56" s="21" t="n">
        <f aca="false">EJM57</f>
        <v>175000</v>
      </c>
      <c r="EJT56" s="20"/>
      <c r="EJU56" s="17"/>
      <c r="EJV56" s="18"/>
      <c r="EKB56" s="21" t="s">
        <v>30</v>
      </c>
      <c r="EKC56" s="21" t="n">
        <f aca="false">EJW57</f>
        <v>175000</v>
      </c>
      <c r="EKD56" s="20"/>
      <c r="EKE56" s="17"/>
      <c r="EKF56" s="18"/>
      <c r="EKL56" s="21" t="s">
        <v>30</v>
      </c>
      <c r="EKM56" s="21" t="n">
        <f aca="false">EKG57</f>
        <v>175000</v>
      </c>
      <c r="EKN56" s="20"/>
      <c r="EKO56" s="17"/>
      <c r="EKP56" s="18"/>
      <c r="EKV56" s="21" t="s">
        <v>30</v>
      </c>
      <c r="EKW56" s="21" t="n">
        <f aca="false">EKQ57</f>
        <v>175000</v>
      </c>
      <c r="EKX56" s="20"/>
      <c r="EKY56" s="17"/>
      <c r="EKZ56" s="18"/>
      <c r="ELF56" s="21" t="s">
        <v>30</v>
      </c>
      <c r="ELG56" s="21" t="n">
        <f aca="false">ELA57</f>
        <v>175000</v>
      </c>
      <c r="ELH56" s="20"/>
      <c r="ELI56" s="17"/>
      <c r="ELJ56" s="18"/>
      <c r="ELP56" s="21" t="s">
        <v>30</v>
      </c>
      <c r="ELQ56" s="21" t="n">
        <f aca="false">ELK57</f>
        <v>175000</v>
      </c>
      <c r="ELR56" s="20"/>
      <c r="ELS56" s="17"/>
      <c r="ELT56" s="18"/>
      <c r="ELZ56" s="21" t="s">
        <v>30</v>
      </c>
      <c r="EMA56" s="21" t="n">
        <f aca="false">ELU57</f>
        <v>175000</v>
      </c>
      <c r="EMB56" s="20"/>
      <c r="EMC56" s="17"/>
      <c r="EMD56" s="18"/>
      <c r="EMJ56" s="21" t="s">
        <v>30</v>
      </c>
      <c r="EMK56" s="21" t="n">
        <f aca="false">EME57</f>
        <v>175000</v>
      </c>
      <c r="EML56" s="20"/>
      <c r="EMM56" s="17"/>
      <c r="EMN56" s="18"/>
      <c r="EMT56" s="21" t="s">
        <v>30</v>
      </c>
      <c r="EMU56" s="21" t="n">
        <f aca="false">EMO57</f>
        <v>175000</v>
      </c>
      <c r="EMV56" s="20"/>
      <c r="EMW56" s="17"/>
      <c r="EMX56" s="18"/>
      <c r="END56" s="21" t="s">
        <v>30</v>
      </c>
      <c r="ENE56" s="21" t="n">
        <f aca="false">EMY57</f>
        <v>175000</v>
      </c>
      <c r="ENF56" s="20"/>
      <c r="ENG56" s="17"/>
      <c r="ENH56" s="18"/>
      <c r="ENN56" s="21" t="s">
        <v>30</v>
      </c>
      <c r="ENO56" s="21" t="n">
        <f aca="false">ENI57</f>
        <v>175000</v>
      </c>
      <c r="ENP56" s="20"/>
      <c r="ENQ56" s="17"/>
      <c r="ENR56" s="18"/>
      <c r="ENX56" s="21" t="s">
        <v>30</v>
      </c>
      <c r="ENY56" s="21" t="n">
        <f aca="false">ENS57</f>
        <v>175000</v>
      </c>
      <c r="ENZ56" s="20"/>
      <c r="EOA56" s="17"/>
      <c r="EOB56" s="18"/>
      <c r="EOH56" s="21" t="s">
        <v>30</v>
      </c>
      <c r="EOI56" s="21" t="n">
        <f aca="false">EOC57</f>
        <v>175000</v>
      </c>
      <c r="EOJ56" s="20"/>
      <c r="EOK56" s="17"/>
      <c r="EOL56" s="18"/>
      <c r="EOR56" s="21" t="s">
        <v>30</v>
      </c>
      <c r="EOS56" s="21" t="n">
        <f aca="false">EOM57</f>
        <v>175000</v>
      </c>
      <c r="EOT56" s="20"/>
      <c r="EOU56" s="17"/>
      <c r="EOV56" s="18"/>
      <c r="EPB56" s="21" t="s">
        <v>30</v>
      </c>
      <c r="EPC56" s="21" t="n">
        <f aca="false">EOW57</f>
        <v>175000</v>
      </c>
      <c r="EPD56" s="20"/>
      <c r="EPE56" s="17"/>
      <c r="EPF56" s="18"/>
      <c r="EPL56" s="21" t="s">
        <v>30</v>
      </c>
      <c r="EPM56" s="21" t="n">
        <f aca="false">EPG57</f>
        <v>175000</v>
      </c>
      <c r="EPN56" s="20"/>
      <c r="EPO56" s="17"/>
      <c r="EPP56" s="18"/>
      <c r="EPV56" s="21" t="s">
        <v>30</v>
      </c>
      <c r="EPW56" s="21" t="n">
        <f aca="false">EPQ57</f>
        <v>175000</v>
      </c>
      <c r="EPX56" s="20"/>
      <c r="EPY56" s="17"/>
      <c r="EPZ56" s="18"/>
      <c r="EQF56" s="21" t="s">
        <v>30</v>
      </c>
      <c r="EQG56" s="21" t="n">
        <f aca="false">EQA57</f>
        <v>175000</v>
      </c>
      <c r="EQH56" s="20"/>
      <c r="EQI56" s="17"/>
      <c r="EQJ56" s="18"/>
      <c r="EQP56" s="21" t="s">
        <v>30</v>
      </c>
      <c r="EQQ56" s="21" t="n">
        <f aca="false">EQK57</f>
        <v>175000</v>
      </c>
      <c r="EQR56" s="20"/>
      <c r="EQS56" s="17"/>
      <c r="EQT56" s="18"/>
      <c r="EQZ56" s="21" t="s">
        <v>30</v>
      </c>
      <c r="ERA56" s="21" t="n">
        <f aca="false">EQU57</f>
        <v>175000</v>
      </c>
      <c r="ERB56" s="20"/>
      <c r="ERC56" s="17"/>
      <c r="ERD56" s="18"/>
      <c r="ERJ56" s="21" t="s">
        <v>30</v>
      </c>
      <c r="ERK56" s="21" t="n">
        <f aca="false">ERE57</f>
        <v>175000</v>
      </c>
      <c r="ERL56" s="20"/>
      <c r="ERM56" s="17"/>
      <c r="ERN56" s="18"/>
      <c r="ERT56" s="21" t="s">
        <v>30</v>
      </c>
      <c r="ERU56" s="21" t="n">
        <f aca="false">ERO57</f>
        <v>175000</v>
      </c>
      <c r="ERV56" s="20"/>
      <c r="ERW56" s="17"/>
      <c r="ERX56" s="18"/>
      <c r="ESD56" s="21" t="s">
        <v>30</v>
      </c>
      <c r="ESE56" s="21" t="n">
        <f aca="false">ERY57</f>
        <v>175000</v>
      </c>
      <c r="ESF56" s="20"/>
      <c r="ESG56" s="17"/>
      <c r="ESH56" s="18"/>
      <c r="ESN56" s="21" t="s">
        <v>30</v>
      </c>
      <c r="ESO56" s="21" t="n">
        <f aca="false">ESI57</f>
        <v>175000</v>
      </c>
      <c r="ESP56" s="20"/>
      <c r="ESQ56" s="17"/>
      <c r="ESR56" s="18"/>
      <c r="ESX56" s="21" t="s">
        <v>30</v>
      </c>
      <c r="ESY56" s="21" t="n">
        <f aca="false">ESS57</f>
        <v>175000</v>
      </c>
      <c r="ESZ56" s="20"/>
      <c r="ETA56" s="17"/>
      <c r="ETB56" s="18"/>
      <c r="ETH56" s="21" t="s">
        <v>30</v>
      </c>
      <c r="ETI56" s="21" t="n">
        <f aca="false">ETC57</f>
        <v>175000</v>
      </c>
      <c r="ETJ56" s="20"/>
      <c r="ETK56" s="17"/>
      <c r="ETL56" s="18"/>
      <c r="ETR56" s="21" t="s">
        <v>30</v>
      </c>
      <c r="ETS56" s="21" t="n">
        <f aca="false">ETM57</f>
        <v>175000</v>
      </c>
      <c r="ETT56" s="20"/>
      <c r="ETU56" s="17"/>
      <c r="ETV56" s="18"/>
      <c r="EUB56" s="21" t="s">
        <v>30</v>
      </c>
      <c r="EUC56" s="21" t="n">
        <f aca="false">ETW57</f>
        <v>175000</v>
      </c>
      <c r="EUD56" s="20"/>
      <c r="EUE56" s="17"/>
      <c r="EUF56" s="18"/>
      <c r="EUL56" s="21" t="s">
        <v>30</v>
      </c>
      <c r="EUM56" s="21" t="n">
        <f aca="false">EUG57</f>
        <v>175000</v>
      </c>
      <c r="EUN56" s="20"/>
      <c r="EUO56" s="17"/>
      <c r="EUP56" s="18"/>
      <c r="EUV56" s="21" t="s">
        <v>30</v>
      </c>
      <c r="EUW56" s="21" t="n">
        <f aca="false">EUQ57</f>
        <v>175000</v>
      </c>
      <c r="EUX56" s="20"/>
      <c r="EUY56" s="17"/>
      <c r="EUZ56" s="18"/>
      <c r="EVF56" s="21" t="s">
        <v>30</v>
      </c>
      <c r="EVG56" s="21" t="n">
        <f aca="false">EVA57</f>
        <v>175000</v>
      </c>
      <c r="EVH56" s="20"/>
      <c r="EVI56" s="17"/>
      <c r="EVJ56" s="18"/>
      <c r="EVP56" s="21" t="s">
        <v>30</v>
      </c>
      <c r="EVQ56" s="21" t="n">
        <f aca="false">EVK57</f>
        <v>175000</v>
      </c>
      <c r="EVR56" s="20"/>
      <c r="EVS56" s="17"/>
      <c r="EVT56" s="18"/>
      <c r="EVZ56" s="21" t="s">
        <v>30</v>
      </c>
      <c r="EWA56" s="21" t="n">
        <f aca="false">EVU57</f>
        <v>175000</v>
      </c>
      <c r="EWB56" s="20"/>
      <c r="EWC56" s="17"/>
      <c r="EWD56" s="18"/>
      <c r="EWJ56" s="21" t="s">
        <v>30</v>
      </c>
      <c r="EWK56" s="21" t="n">
        <f aca="false">EWE57</f>
        <v>175000</v>
      </c>
      <c r="EWL56" s="20"/>
      <c r="EWM56" s="17"/>
      <c r="EWN56" s="18"/>
      <c r="EWT56" s="21" t="s">
        <v>30</v>
      </c>
      <c r="EWU56" s="21" t="n">
        <f aca="false">EWO57</f>
        <v>175000</v>
      </c>
      <c r="EWV56" s="20"/>
      <c r="EWW56" s="17"/>
      <c r="EWX56" s="18"/>
      <c r="EXD56" s="21" t="s">
        <v>30</v>
      </c>
      <c r="EXE56" s="21" t="n">
        <f aca="false">EWY57</f>
        <v>175000</v>
      </c>
      <c r="EXF56" s="20"/>
      <c r="EXG56" s="17"/>
      <c r="EXH56" s="18"/>
      <c r="EXN56" s="21" t="s">
        <v>30</v>
      </c>
      <c r="EXO56" s="21" t="n">
        <f aca="false">EXI57</f>
        <v>175000</v>
      </c>
      <c r="EXP56" s="20"/>
      <c r="EXQ56" s="17"/>
      <c r="EXR56" s="18"/>
      <c r="EXX56" s="21" t="s">
        <v>30</v>
      </c>
      <c r="EXY56" s="21" t="n">
        <f aca="false">EXS57</f>
        <v>175000</v>
      </c>
      <c r="EXZ56" s="20"/>
      <c r="EYA56" s="17"/>
      <c r="EYB56" s="18"/>
      <c r="EYH56" s="21" t="s">
        <v>30</v>
      </c>
      <c r="EYI56" s="21" t="n">
        <f aca="false">EYC57</f>
        <v>175000</v>
      </c>
      <c r="EYJ56" s="20"/>
      <c r="EYK56" s="17"/>
      <c r="EYL56" s="18"/>
      <c r="EYR56" s="21" t="s">
        <v>30</v>
      </c>
      <c r="EYS56" s="21" t="n">
        <f aca="false">EYM57</f>
        <v>175000</v>
      </c>
      <c r="EYT56" s="20"/>
      <c r="EYU56" s="17"/>
      <c r="EYV56" s="18"/>
      <c r="EZB56" s="21" t="s">
        <v>30</v>
      </c>
      <c r="EZC56" s="21" t="n">
        <f aca="false">EYW57</f>
        <v>175000</v>
      </c>
      <c r="EZD56" s="20"/>
      <c r="EZE56" s="17"/>
      <c r="EZF56" s="18"/>
      <c r="EZL56" s="21" t="s">
        <v>30</v>
      </c>
      <c r="EZM56" s="21" t="n">
        <f aca="false">EZG57</f>
        <v>175000</v>
      </c>
      <c r="EZN56" s="20"/>
      <c r="EZO56" s="17"/>
      <c r="EZP56" s="18"/>
      <c r="EZV56" s="21" t="s">
        <v>30</v>
      </c>
      <c r="EZW56" s="21" t="n">
        <f aca="false">EZQ57</f>
        <v>175000</v>
      </c>
      <c r="EZX56" s="20"/>
      <c r="EZY56" s="17"/>
      <c r="EZZ56" s="18"/>
      <c r="FAF56" s="21" t="s">
        <v>30</v>
      </c>
      <c r="FAG56" s="21" t="n">
        <f aca="false">FAA57</f>
        <v>175000</v>
      </c>
      <c r="FAH56" s="20"/>
      <c r="FAI56" s="17"/>
      <c r="FAJ56" s="18"/>
      <c r="FAP56" s="21" t="s">
        <v>30</v>
      </c>
      <c r="FAQ56" s="21" t="n">
        <f aca="false">FAK57</f>
        <v>175000</v>
      </c>
      <c r="FAR56" s="20"/>
      <c r="FAS56" s="17"/>
      <c r="FAT56" s="18"/>
      <c r="FAZ56" s="21" t="s">
        <v>30</v>
      </c>
      <c r="FBA56" s="21" t="n">
        <f aca="false">FAU57</f>
        <v>175000</v>
      </c>
      <c r="FBB56" s="20"/>
      <c r="FBC56" s="17"/>
      <c r="FBD56" s="18"/>
      <c r="FBJ56" s="21" t="s">
        <v>30</v>
      </c>
      <c r="FBK56" s="21" t="n">
        <f aca="false">FBE57</f>
        <v>175000</v>
      </c>
      <c r="FBL56" s="20"/>
      <c r="FBM56" s="17"/>
      <c r="FBN56" s="18"/>
      <c r="FBT56" s="21" t="s">
        <v>30</v>
      </c>
      <c r="FBU56" s="21" t="n">
        <f aca="false">FBO57</f>
        <v>175000</v>
      </c>
      <c r="FBV56" s="20"/>
      <c r="FBW56" s="17"/>
      <c r="FBX56" s="18"/>
      <c r="FCD56" s="21" t="s">
        <v>30</v>
      </c>
      <c r="FCE56" s="21" t="n">
        <f aca="false">FBY57</f>
        <v>175000</v>
      </c>
      <c r="FCF56" s="20"/>
      <c r="FCG56" s="17"/>
      <c r="FCH56" s="18"/>
      <c r="FCN56" s="21" t="s">
        <v>30</v>
      </c>
      <c r="FCO56" s="21" t="n">
        <f aca="false">FCI57</f>
        <v>175000</v>
      </c>
      <c r="FCP56" s="20"/>
      <c r="FCQ56" s="17"/>
      <c r="FCR56" s="18"/>
      <c r="FCX56" s="21" t="s">
        <v>30</v>
      </c>
      <c r="FCY56" s="21" t="n">
        <f aca="false">FCS57</f>
        <v>175000</v>
      </c>
      <c r="FCZ56" s="20"/>
      <c r="FDA56" s="17"/>
      <c r="FDB56" s="18"/>
      <c r="FDH56" s="21" t="s">
        <v>30</v>
      </c>
      <c r="FDI56" s="21" t="n">
        <f aca="false">FDC57</f>
        <v>175000</v>
      </c>
      <c r="FDJ56" s="20"/>
      <c r="FDK56" s="17"/>
      <c r="FDL56" s="18"/>
      <c r="FDR56" s="21" t="s">
        <v>30</v>
      </c>
      <c r="FDS56" s="21" t="n">
        <f aca="false">FDM57</f>
        <v>175000</v>
      </c>
      <c r="FDT56" s="20"/>
      <c r="FDU56" s="17"/>
      <c r="FDV56" s="18"/>
      <c r="FEB56" s="21" t="s">
        <v>30</v>
      </c>
      <c r="FEC56" s="21" t="n">
        <f aca="false">FDW57</f>
        <v>175000</v>
      </c>
      <c r="FED56" s="20"/>
      <c r="FEE56" s="17"/>
      <c r="FEF56" s="18"/>
      <c r="FEL56" s="21" t="s">
        <v>30</v>
      </c>
      <c r="FEM56" s="21" t="n">
        <f aca="false">FEG57</f>
        <v>175000</v>
      </c>
      <c r="FEN56" s="20"/>
      <c r="FEO56" s="17"/>
      <c r="FEP56" s="18"/>
      <c r="FEV56" s="21" t="s">
        <v>30</v>
      </c>
      <c r="FEW56" s="21" t="n">
        <f aca="false">FEQ57</f>
        <v>175000</v>
      </c>
      <c r="FEX56" s="20"/>
      <c r="FEY56" s="17"/>
      <c r="FEZ56" s="18"/>
      <c r="FFF56" s="21" t="s">
        <v>30</v>
      </c>
      <c r="FFG56" s="21" t="n">
        <f aca="false">FFA57</f>
        <v>175000</v>
      </c>
      <c r="FFH56" s="20"/>
      <c r="FFI56" s="17"/>
      <c r="FFJ56" s="18"/>
      <c r="FFP56" s="21" t="s">
        <v>30</v>
      </c>
      <c r="FFQ56" s="21" t="n">
        <f aca="false">FFK57</f>
        <v>175000</v>
      </c>
      <c r="FFR56" s="20"/>
      <c r="FFS56" s="17"/>
      <c r="FFT56" s="18"/>
      <c r="FFZ56" s="21" t="s">
        <v>30</v>
      </c>
      <c r="FGA56" s="21" t="n">
        <f aca="false">FFU57</f>
        <v>175000</v>
      </c>
      <c r="FGB56" s="20"/>
      <c r="FGC56" s="17"/>
      <c r="FGD56" s="18"/>
      <c r="FGJ56" s="21" t="s">
        <v>30</v>
      </c>
      <c r="FGK56" s="21" t="n">
        <f aca="false">FGE57</f>
        <v>175000</v>
      </c>
      <c r="FGL56" s="20"/>
      <c r="FGM56" s="17"/>
      <c r="FGN56" s="18"/>
      <c r="FGT56" s="21" t="s">
        <v>30</v>
      </c>
      <c r="FGU56" s="21" t="n">
        <f aca="false">FGO57</f>
        <v>175000</v>
      </c>
      <c r="FGV56" s="20"/>
      <c r="FGW56" s="17"/>
      <c r="FGX56" s="18"/>
      <c r="FHD56" s="21" t="s">
        <v>30</v>
      </c>
      <c r="FHE56" s="21" t="n">
        <f aca="false">FGY57</f>
        <v>175000</v>
      </c>
      <c r="FHF56" s="20"/>
      <c r="FHG56" s="17"/>
      <c r="FHH56" s="18"/>
      <c r="FHN56" s="21" t="s">
        <v>30</v>
      </c>
      <c r="FHO56" s="21" t="n">
        <f aca="false">FHI57</f>
        <v>175000</v>
      </c>
      <c r="FHP56" s="20"/>
      <c r="FHQ56" s="17"/>
      <c r="FHR56" s="18"/>
      <c r="FHX56" s="21" t="s">
        <v>30</v>
      </c>
      <c r="FHY56" s="21" t="n">
        <f aca="false">FHS57</f>
        <v>175000</v>
      </c>
      <c r="FHZ56" s="20"/>
      <c r="FIA56" s="17"/>
      <c r="FIB56" s="18"/>
      <c r="FIH56" s="21" t="s">
        <v>30</v>
      </c>
      <c r="FII56" s="21" t="n">
        <f aca="false">FIC57</f>
        <v>175000</v>
      </c>
      <c r="FIJ56" s="20"/>
      <c r="FIK56" s="17"/>
      <c r="FIL56" s="18"/>
      <c r="FIR56" s="21" t="s">
        <v>30</v>
      </c>
      <c r="FIS56" s="21" t="n">
        <f aca="false">FIM57</f>
        <v>175000</v>
      </c>
      <c r="FIT56" s="20"/>
      <c r="FIU56" s="17"/>
      <c r="FIV56" s="18"/>
      <c r="FJB56" s="21" t="s">
        <v>30</v>
      </c>
      <c r="FJC56" s="21" t="n">
        <f aca="false">FIW57</f>
        <v>175000</v>
      </c>
      <c r="FJD56" s="20"/>
      <c r="FJE56" s="17"/>
      <c r="FJF56" s="18"/>
      <c r="FJL56" s="21" t="s">
        <v>30</v>
      </c>
      <c r="FJM56" s="21" t="n">
        <f aca="false">FJG57</f>
        <v>175000</v>
      </c>
      <c r="FJN56" s="20"/>
      <c r="FJO56" s="17"/>
      <c r="FJP56" s="18"/>
      <c r="FJV56" s="21" t="s">
        <v>30</v>
      </c>
      <c r="FJW56" s="21" t="n">
        <f aca="false">FJQ57</f>
        <v>175000</v>
      </c>
      <c r="FJX56" s="20"/>
      <c r="FJY56" s="17"/>
      <c r="FJZ56" s="18"/>
      <c r="FKF56" s="21" t="s">
        <v>30</v>
      </c>
      <c r="FKG56" s="21" t="n">
        <f aca="false">FKA57</f>
        <v>175000</v>
      </c>
      <c r="FKH56" s="20"/>
      <c r="FKI56" s="17"/>
      <c r="FKJ56" s="18"/>
      <c r="FKP56" s="21" t="s">
        <v>30</v>
      </c>
      <c r="FKQ56" s="21" t="n">
        <f aca="false">FKK57</f>
        <v>175000</v>
      </c>
      <c r="FKR56" s="20"/>
      <c r="FKS56" s="17"/>
      <c r="FKT56" s="18"/>
      <c r="FKZ56" s="21" t="s">
        <v>30</v>
      </c>
      <c r="FLA56" s="21" t="n">
        <f aca="false">FKU57</f>
        <v>175000</v>
      </c>
      <c r="FLB56" s="20"/>
      <c r="FLC56" s="17"/>
      <c r="FLD56" s="18"/>
      <c r="FLJ56" s="21" t="s">
        <v>30</v>
      </c>
      <c r="FLK56" s="21" t="n">
        <f aca="false">FLE57</f>
        <v>175000</v>
      </c>
      <c r="FLL56" s="20"/>
      <c r="FLM56" s="17"/>
      <c r="FLN56" s="18"/>
      <c r="FLT56" s="21" t="s">
        <v>30</v>
      </c>
      <c r="FLU56" s="21" t="n">
        <f aca="false">FLO57</f>
        <v>175000</v>
      </c>
      <c r="FLV56" s="20"/>
      <c r="FLW56" s="17"/>
      <c r="FLX56" s="18"/>
      <c r="FMD56" s="21" t="s">
        <v>30</v>
      </c>
      <c r="FME56" s="21" t="n">
        <f aca="false">FLY57</f>
        <v>175000</v>
      </c>
      <c r="FMF56" s="20"/>
      <c r="FMG56" s="17"/>
      <c r="FMH56" s="18"/>
      <c r="FMN56" s="21" t="s">
        <v>30</v>
      </c>
      <c r="FMO56" s="21" t="n">
        <f aca="false">FMI57</f>
        <v>175000</v>
      </c>
      <c r="FMP56" s="20"/>
      <c r="FMQ56" s="17"/>
      <c r="FMR56" s="18"/>
      <c r="FMX56" s="21" t="s">
        <v>30</v>
      </c>
      <c r="FMY56" s="21" t="n">
        <f aca="false">FMS57</f>
        <v>175000</v>
      </c>
      <c r="FMZ56" s="20"/>
      <c r="FNA56" s="17"/>
      <c r="FNB56" s="18"/>
      <c r="FNH56" s="21" t="s">
        <v>30</v>
      </c>
      <c r="FNI56" s="21" t="n">
        <f aca="false">FNC57</f>
        <v>175000</v>
      </c>
      <c r="FNJ56" s="20"/>
      <c r="FNK56" s="17"/>
      <c r="FNL56" s="18"/>
      <c r="FNR56" s="21" t="s">
        <v>30</v>
      </c>
      <c r="FNS56" s="21" t="n">
        <f aca="false">FNM57</f>
        <v>175000</v>
      </c>
      <c r="FNT56" s="20"/>
      <c r="FNU56" s="17"/>
      <c r="FNV56" s="18"/>
      <c r="FOB56" s="21" t="s">
        <v>30</v>
      </c>
      <c r="FOC56" s="21" t="n">
        <f aca="false">FNW57</f>
        <v>175000</v>
      </c>
      <c r="FOD56" s="20"/>
      <c r="FOE56" s="17"/>
      <c r="FOF56" s="18"/>
      <c r="FOL56" s="21" t="s">
        <v>30</v>
      </c>
      <c r="FOM56" s="21" t="n">
        <f aca="false">FOG57</f>
        <v>175000</v>
      </c>
      <c r="FON56" s="20"/>
      <c r="FOO56" s="17"/>
      <c r="FOP56" s="18"/>
      <c r="FOV56" s="21" t="s">
        <v>30</v>
      </c>
      <c r="FOW56" s="21" t="n">
        <f aca="false">FOQ57</f>
        <v>175000</v>
      </c>
      <c r="FOX56" s="20"/>
      <c r="FOY56" s="17"/>
      <c r="FOZ56" s="18"/>
      <c r="FPF56" s="21" t="s">
        <v>30</v>
      </c>
      <c r="FPG56" s="21" t="n">
        <f aca="false">FPA57</f>
        <v>175000</v>
      </c>
      <c r="FPH56" s="20"/>
      <c r="FPI56" s="17"/>
      <c r="FPJ56" s="18"/>
      <c r="FPP56" s="21" t="s">
        <v>30</v>
      </c>
      <c r="FPQ56" s="21" t="n">
        <f aca="false">FPK57</f>
        <v>175000</v>
      </c>
      <c r="FPR56" s="20"/>
      <c r="FPS56" s="17"/>
      <c r="FPT56" s="18"/>
      <c r="FPZ56" s="21" t="s">
        <v>30</v>
      </c>
      <c r="FQA56" s="21" t="n">
        <f aca="false">FPU57</f>
        <v>175000</v>
      </c>
      <c r="FQB56" s="20"/>
      <c r="FQC56" s="17"/>
      <c r="FQD56" s="18"/>
      <c r="FQJ56" s="21" t="s">
        <v>30</v>
      </c>
      <c r="FQK56" s="21" t="n">
        <f aca="false">FQE57</f>
        <v>175000</v>
      </c>
      <c r="FQL56" s="20"/>
      <c r="FQM56" s="17"/>
      <c r="FQN56" s="18"/>
      <c r="FQT56" s="21" t="s">
        <v>30</v>
      </c>
      <c r="FQU56" s="21" t="n">
        <f aca="false">FQO57</f>
        <v>175000</v>
      </c>
      <c r="FQV56" s="20"/>
      <c r="FQW56" s="17"/>
      <c r="FQX56" s="18"/>
      <c r="FRD56" s="21" t="s">
        <v>30</v>
      </c>
      <c r="FRE56" s="21" t="n">
        <f aca="false">FQY57</f>
        <v>175000</v>
      </c>
      <c r="FRF56" s="20"/>
      <c r="FRG56" s="17"/>
      <c r="FRH56" s="18"/>
      <c r="FRN56" s="21" t="s">
        <v>30</v>
      </c>
      <c r="FRO56" s="21" t="n">
        <f aca="false">FRI57</f>
        <v>175000</v>
      </c>
      <c r="FRP56" s="20"/>
      <c r="FRQ56" s="17"/>
      <c r="FRR56" s="18"/>
      <c r="FRX56" s="21" t="s">
        <v>30</v>
      </c>
      <c r="FRY56" s="21" t="n">
        <f aca="false">FRS57</f>
        <v>175000</v>
      </c>
      <c r="FRZ56" s="20"/>
      <c r="FSA56" s="17"/>
      <c r="FSB56" s="18"/>
      <c r="FSH56" s="21" t="s">
        <v>30</v>
      </c>
      <c r="FSI56" s="21" t="n">
        <f aca="false">FSC57</f>
        <v>175000</v>
      </c>
      <c r="FSJ56" s="20"/>
      <c r="FSK56" s="17"/>
      <c r="FSL56" s="18"/>
      <c r="FSR56" s="21" t="s">
        <v>30</v>
      </c>
      <c r="FSS56" s="21" t="n">
        <f aca="false">FSM57</f>
        <v>175000</v>
      </c>
      <c r="FST56" s="20"/>
      <c r="FSU56" s="17"/>
      <c r="FSV56" s="18"/>
      <c r="FTB56" s="21" t="s">
        <v>30</v>
      </c>
      <c r="FTC56" s="21" t="n">
        <f aca="false">FSW57</f>
        <v>175000</v>
      </c>
      <c r="FTD56" s="20"/>
      <c r="FTE56" s="17"/>
      <c r="FTF56" s="18"/>
      <c r="FTL56" s="21" t="s">
        <v>30</v>
      </c>
      <c r="FTM56" s="21" t="n">
        <f aca="false">FTG57</f>
        <v>175000</v>
      </c>
      <c r="FTN56" s="20"/>
      <c r="FTO56" s="17"/>
      <c r="FTP56" s="18"/>
      <c r="FTV56" s="21" t="s">
        <v>30</v>
      </c>
      <c r="FTW56" s="21" t="n">
        <f aca="false">FTQ57</f>
        <v>175000</v>
      </c>
      <c r="FTX56" s="20"/>
      <c r="FTY56" s="17"/>
      <c r="FTZ56" s="18"/>
      <c r="FUF56" s="21" t="s">
        <v>30</v>
      </c>
      <c r="FUG56" s="21" t="n">
        <f aca="false">FUA57</f>
        <v>175000</v>
      </c>
      <c r="FUH56" s="20"/>
      <c r="FUI56" s="17"/>
      <c r="FUJ56" s="18"/>
      <c r="FUP56" s="21" t="s">
        <v>30</v>
      </c>
      <c r="FUQ56" s="21" t="n">
        <f aca="false">FUK57</f>
        <v>175000</v>
      </c>
      <c r="FUR56" s="20"/>
      <c r="FUS56" s="17"/>
      <c r="FUT56" s="18"/>
      <c r="FUZ56" s="21" t="s">
        <v>30</v>
      </c>
      <c r="FVA56" s="21" t="n">
        <f aca="false">FUU57</f>
        <v>175000</v>
      </c>
      <c r="FVB56" s="20"/>
      <c r="FVC56" s="17"/>
      <c r="FVD56" s="18"/>
      <c r="FVJ56" s="21" t="s">
        <v>30</v>
      </c>
      <c r="FVK56" s="21" t="n">
        <f aca="false">FVE57</f>
        <v>175000</v>
      </c>
      <c r="FVL56" s="20"/>
      <c r="FVM56" s="17"/>
      <c r="FVN56" s="18"/>
      <c r="FVT56" s="21" t="s">
        <v>30</v>
      </c>
      <c r="FVU56" s="21" t="n">
        <f aca="false">FVO57</f>
        <v>175000</v>
      </c>
      <c r="FVV56" s="20"/>
      <c r="FVW56" s="17"/>
      <c r="FVX56" s="18"/>
      <c r="FWD56" s="21" t="s">
        <v>30</v>
      </c>
      <c r="FWE56" s="21" t="n">
        <f aca="false">FVY57</f>
        <v>175000</v>
      </c>
      <c r="FWF56" s="20"/>
      <c r="FWG56" s="17"/>
      <c r="FWH56" s="18"/>
      <c r="FWN56" s="21" t="s">
        <v>30</v>
      </c>
      <c r="FWO56" s="21" t="n">
        <f aca="false">FWI57</f>
        <v>175000</v>
      </c>
      <c r="FWP56" s="20"/>
      <c r="FWQ56" s="17"/>
      <c r="FWR56" s="18"/>
      <c r="FWX56" s="21" t="s">
        <v>30</v>
      </c>
      <c r="FWY56" s="21" t="n">
        <f aca="false">FWS57</f>
        <v>175000</v>
      </c>
      <c r="FWZ56" s="20"/>
      <c r="FXA56" s="17"/>
      <c r="FXB56" s="18"/>
      <c r="FXH56" s="21" t="s">
        <v>30</v>
      </c>
      <c r="FXI56" s="21" t="n">
        <f aca="false">FXC57</f>
        <v>175000</v>
      </c>
      <c r="FXJ56" s="20"/>
      <c r="FXK56" s="17"/>
      <c r="FXL56" s="18"/>
      <c r="FXR56" s="21" t="s">
        <v>30</v>
      </c>
      <c r="FXS56" s="21" t="n">
        <f aca="false">FXM57</f>
        <v>175000</v>
      </c>
      <c r="FXT56" s="20"/>
      <c r="FXU56" s="17"/>
      <c r="FXV56" s="18"/>
      <c r="FYB56" s="21" t="s">
        <v>30</v>
      </c>
      <c r="FYC56" s="21" t="n">
        <f aca="false">FXW57</f>
        <v>175000</v>
      </c>
      <c r="FYD56" s="20"/>
      <c r="FYE56" s="17"/>
      <c r="FYF56" s="18"/>
      <c r="FYL56" s="21" t="s">
        <v>30</v>
      </c>
      <c r="FYM56" s="21" t="n">
        <f aca="false">FYG57</f>
        <v>175000</v>
      </c>
      <c r="FYN56" s="20"/>
      <c r="FYO56" s="17"/>
      <c r="FYP56" s="18"/>
      <c r="FYV56" s="21" t="s">
        <v>30</v>
      </c>
      <c r="FYW56" s="21" t="n">
        <f aca="false">FYQ57</f>
        <v>175000</v>
      </c>
      <c r="FYX56" s="20"/>
      <c r="FYY56" s="17"/>
      <c r="FYZ56" s="18"/>
      <c r="FZF56" s="21" t="s">
        <v>30</v>
      </c>
      <c r="FZG56" s="21" t="n">
        <f aca="false">FZA57</f>
        <v>175000</v>
      </c>
      <c r="FZH56" s="20"/>
      <c r="FZI56" s="17"/>
      <c r="FZJ56" s="18"/>
      <c r="FZP56" s="21" t="s">
        <v>30</v>
      </c>
      <c r="FZQ56" s="21" t="n">
        <f aca="false">FZK57</f>
        <v>175000</v>
      </c>
      <c r="FZR56" s="20"/>
      <c r="FZS56" s="17"/>
      <c r="FZT56" s="18"/>
      <c r="FZZ56" s="21" t="s">
        <v>30</v>
      </c>
      <c r="GAA56" s="21" t="n">
        <f aca="false">FZU57</f>
        <v>175000</v>
      </c>
      <c r="GAB56" s="20"/>
      <c r="GAC56" s="17"/>
      <c r="GAD56" s="18"/>
      <c r="GAJ56" s="21" t="s">
        <v>30</v>
      </c>
      <c r="GAK56" s="21" t="n">
        <f aca="false">GAE57</f>
        <v>175000</v>
      </c>
      <c r="GAL56" s="20"/>
      <c r="GAM56" s="17"/>
      <c r="GAN56" s="18"/>
      <c r="GAT56" s="21" t="s">
        <v>30</v>
      </c>
      <c r="GAU56" s="21" t="n">
        <f aca="false">GAO57</f>
        <v>175000</v>
      </c>
      <c r="GAV56" s="20"/>
      <c r="GAW56" s="17"/>
      <c r="GAX56" s="18"/>
      <c r="GBD56" s="21" t="s">
        <v>30</v>
      </c>
      <c r="GBE56" s="21" t="n">
        <f aca="false">GAY57</f>
        <v>175000</v>
      </c>
      <c r="GBF56" s="20"/>
      <c r="GBG56" s="17"/>
      <c r="GBH56" s="18"/>
      <c r="GBN56" s="21" t="s">
        <v>30</v>
      </c>
      <c r="GBO56" s="21" t="n">
        <f aca="false">GBI57</f>
        <v>175000</v>
      </c>
      <c r="GBP56" s="20"/>
      <c r="GBQ56" s="17"/>
      <c r="GBR56" s="18"/>
      <c r="GBX56" s="21" t="s">
        <v>30</v>
      </c>
      <c r="GBY56" s="21" t="n">
        <f aca="false">GBS57</f>
        <v>175000</v>
      </c>
      <c r="GBZ56" s="20"/>
      <c r="GCA56" s="17"/>
      <c r="GCB56" s="18"/>
      <c r="GCH56" s="21" t="s">
        <v>30</v>
      </c>
      <c r="GCI56" s="21" t="n">
        <f aca="false">GCC57</f>
        <v>175000</v>
      </c>
      <c r="GCJ56" s="20"/>
      <c r="GCK56" s="17"/>
      <c r="GCL56" s="18"/>
      <c r="GCR56" s="21" t="s">
        <v>30</v>
      </c>
      <c r="GCS56" s="21" t="n">
        <f aca="false">GCM57</f>
        <v>175000</v>
      </c>
      <c r="GCT56" s="20"/>
      <c r="GCU56" s="17"/>
      <c r="GCV56" s="18"/>
      <c r="GDB56" s="21" t="s">
        <v>30</v>
      </c>
      <c r="GDC56" s="21" t="n">
        <f aca="false">GCW57</f>
        <v>175000</v>
      </c>
      <c r="GDD56" s="20"/>
      <c r="GDE56" s="17"/>
      <c r="GDF56" s="18"/>
      <c r="GDL56" s="21" t="s">
        <v>30</v>
      </c>
      <c r="GDM56" s="21" t="n">
        <f aca="false">GDG57</f>
        <v>175000</v>
      </c>
      <c r="GDN56" s="20"/>
      <c r="GDO56" s="17"/>
      <c r="GDP56" s="18"/>
      <c r="GDV56" s="21" t="s">
        <v>30</v>
      </c>
      <c r="GDW56" s="21" t="n">
        <f aca="false">GDQ57</f>
        <v>175000</v>
      </c>
      <c r="GDX56" s="20"/>
      <c r="GDY56" s="17"/>
      <c r="GDZ56" s="18"/>
      <c r="GEF56" s="21" t="s">
        <v>30</v>
      </c>
      <c r="GEG56" s="21" t="n">
        <f aca="false">GEA57</f>
        <v>175000</v>
      </c>
      <c r="GEH56" s="20"/>
      <c r="GEI56" s="17"/>
      <c r="GEJ56" s="18"/>
      <c r="GEP56" s="21" t="s">
        <v>30</v>
      </c>
      <c r="GEQ56" s="21" t="n">
        <f aca="false">GEK57</f>
        <v>175000</v>
      </c>
      <c r="GER56" s="20"/>
      <c r="GES56" s="17"/>
      <c r="GET56" s="18"/>
      <c r="GEZ56" s="21" t="s">
        <v>30</v>
      </c>
      <c r="GFA56" s="21" t="n">
        <f aca="false">GEU57</f>
        <v>175000</v>
      </c>
      <c r="GFB56" s="20"/>
      <c r="GFC56" s="17"/>
      <c r="GFD56" s="18"/>
      <c r="GFJ56" s="21" t="s">
        <v>30</v>
      </c>
      <c r="GFK56" s="21" t="n">
        <f aca="false">GFE57</f>
        <v>175000</v>
      </c>
      <c r="GFL56" s="20"/>
      <c r="GFM56" s="17"/>
      <c r="GFN56" s="18"/>
      <c r="GFT56" s="21" t="s">
        <v>30</v>
      </c>
      <c r="GFU56" s="21" t="n">
        <f aca="false">GFO57</f>
        <v>175000</v>
      </c>
      <c r="GFV56" s="20"/>
      <c r="GFW56" s="17"/>
      <c r="GFX56" s="18"/>
      <c r="GGD56" s="21" t="s">
        <v>30</v>
      </c>
      <c r="GGE56" s="21" t="n">
        <f aca="false">GFY57</f>
        <v>175000</v>
      </c>
      <c r="GGF56" s="20"/>
      <c r="GGG56" s="17"/>
      <c r="GGH56" s="18"/>
      <c r="GGN56" s="21" t="s">
        <v>30</v>
      </c>
      <c r="GGO56" s="21" t="n">
        <f aca="false">GGI57</f>
        <v>175000</v>
      </c>
      <c r="GGP56" s="20"/>
      <c r="GGQ56" s="17"/>
      <c r="GGR56" s="18"/>
      <c r="GGX56" s="21" t="s">
        <v>30</v>
      </c>
      <c r="GGY56" s="21" t="n">
        <f aca="false">GGS57</f>
        <v>175000</v>
      </c>
      <c r="GGZ56" s="20"/>
      <c r="GHA56" s="17"/>
      <c r="GHB56" s="18"/>
      <c r="GHH56" s="21" t="s">
        <v>30</v>
      </c>
      <c r="GHI56" s="21" t="n">
        <f aca="false">GHC57</f>
        <v>175000</v>
      </c>
      <c r="GHJ56" s="20"/>
      <c r="GHK56" s="17"/>
      <c r="GHL56" s="18"/>
      <c r="GHR56" s="21" t="s">
        <v>30</v>
      </c>
      <c r="GHS56" s="21" t="n">
        <f aca="false">GHM57</f>
        <v>175000</v>
      </c>
      <c r="GHT56" s="20"/>
      <c r="GHU56" s="17"/>
      <c r="GHV56" s="18"/>
      <c r="GIB56" s="21" t="s">
        <v>30</v>
      </c>
      <c r="GIC56" s="21" t="n">
        <f aca="false">GHW57</f>
        <v>175000</v>
      </c>
      <c r="GID56" s="20"/>
      <c r="GIE56" s="17"/>
      <c r="GIF56" s="18"/>
      <c r="GIL56" s="21" t="s">
        <v>30</v>
      </c>
      <c r="GIM56" s="21" t="n">
        <f aca="false">GIG57</f>
        <v>175000</v>
      </c>
      <c r="GIN56" s="20"/>
      <c r="GIO56" s="17"/>
      <c r="GIP56" s="18"/>
      <c r="GIV56" s="21" t="s">
        <v>30</v>
      </c>
      <c r="GIW56" s="21" t="n">
        <f aca="false">GIQ57</f>
        <v>175000</v>
      </c>
      <c r="GIX56" s="20"/>
      <c r="GIY56" s="17"/>
      <c r="GIZ56" s="18"/>
      <c r="GJF56" s="21" t="s">
        <v>30</v>
      </c>
      <c r="GJG56" s="21" t="n">
        <f aca="false">GJA57</f>
        <v>175000</v>
      </c>
      <c r="GJH56" s="20"/>
      <c r="GJI56" s="17"/>
      <c r="GJJ56" s="18"/>
      <c r="GJP56" s="21" t="s">
        <v>30</v>
      </c>
      <c r="GJQ56" s="21" t="n">
        <f aca="false">GJK57</f>
        <v>175000</v>
      </c>
      <c r="GJR56" s="20"/>
      <c r="GJS56" s="17"/>
      <c r="GJT56" s="18"/>
      <c r="GJZ56" s="21" t="s">
        <v>30</v>
      </c>
      <c r="GKA56" s="21" t="n">
        <f aca="false">GJU57</f>
        <v>175000</v>
      </c>
      <c r="GKB56" s="20"/>
      <c r="GKC56" s="17"/>
      <c r="GKD56" s="18"/>
      <c r="GKJ56" s="21" t="s">
        <v>30</v>
      </c>
      <c r="GKK56" s="21" t="n">
        <f aca="false">GKE57</f>
        <v>175000</v>
      </c>
      <c r="GKL56" s="20"/>
      <c r="GKM56" s="17"/>
      <c r="GKN56" s="18"/>
      <c r="GKT56" s="21" t="s">
        <v>30</v>
      </c>
      <c r="GKU56" s="21" t="n">
        <f aca="false">GKO57</f>
        <v>175000</v>
      </c>
      <c r="GKV56" s="20"/>
      <c r="GKW56" s="17"/>
      <c r="GKX56" s="18"/>
      <c r="GLD56" s="21" t="s">
        <v>30</v>
      </c>
      <c r="GLE56" s="21" t="n">
        <f aca="false">GKY57</f>
        <v>175000</v>
      </c>
      <c r="GLF56" s="20"/>
      <c r="GLG56" s="17"/>
      <c r="GLH56" s="18"/>
      <c r="GLN56" s="21" t="s">
        <v>30</v>
      </c>
      <c r="GLO56" s="21" t="n">
        <f aca="false">GLI57</f>
        <v>175000</v>
      </c>
      <c r="GLP56" s="20"/>
      <c r="GLQ56" s="17"/>
      <c r="GLR56" s="18"/>
      <c r="GLX56" s="21" t="s">
        <v>30</v>
      </c>
      <c r="GLY56" s="21" t="n">
        <f aca="false">GLS57</f>
        <v>175000</v>
      </c>
      <c r="GLZ56" s="20"/>
      <c r="GMA56" s="17"/>
      <c r="GMB56" s="18"/>
      <c r="GMH56" s="21" t="s">
        <v>30</v>
      </c>
      <c r="GMI56" s="21" t="n">
        <f aca="false">GMC57</f>
        <v>175000</v>
      </c>
      <c r="GMJ56" s="20"/>
      <c r="GMK56" s="17"/>
      <c r="GML56" s="18"/>
      <c r="GMR56" s="21" t="s">
        <v>30</v>
      </c>
      <c r="GMS56" s="21" t="n">
        <f aca="false">GMM57</f>
        <v>175000</v>
      </c>
      <c r="GMT56" s="20"/>
      <c r="GMU56" s="17"/>
      <c r="GMV56" s="18"/>
      <c r="GNB56" s="21" t="s">
        <v>30</v>
      </c>
      <c r="GNC56" s="21" t="n">
        <f aca="false">GMW57</f>
        <v>175000</v>
      </c>
      <c r="GND56" s="20"/>
      <c r="GNE56" s="17"/>
      <c r="GNF56" s="18"/>
      <c r="GNL56" s="21" t="s">
        <v>30</v>
      </c>
      <c r="GNM56" s="21" t="n">
        <f aca="false">GNG57</f>
        <v>175000</v>
      </c>
      <c r="GNN56" s="20"/>
      <c r="GNO56" s="17"/>
      <c r="GNP56" s="18"/>
      <c r="GNV56" s="21" t="s">
        <v>30</v>
      </c>
      <c r="GNW56" s="21" t="n">
        <f aca="false">GNQ57</f>
        <v>175000</v>
      </c>
      <c r="GNX56" s="20"/>
      <c r="GNY56" s="17"/>
      <c r="GNZ56" s="18"/>
      <c r="GOF56" s="21" t="s">
        <v>30</v>
      </c>
      <c r="GOG56" s="21" t="n">
        <f aca="false">GOA57</f>
        <v>175000</v>
      </c>
      <c r="GOH56" s="20"/>
      <c r="GOI56" s="17"/>
      <c r="GOJ56" s="18"/>
      <c r="GOP56" s="21" t="s">
        <v>30</v>
      </c>
      <c r="GOQ56" s="21" t="n">
        <f aca="false">GOK57</f>
        <v>175000</v>
      </c>
      <c r="GOR56" s="20"/>
      <c r="GOS56" s="17"/>
      <c r="GOT56" s="18"/>
      <c r="GOZ56" s="21" t="s">
        <v>30</v>
      </c>
      <c r="GPA56" s="21" t="n">
        <f aca="false">GOU57</f>
        <v>175000</v>
      </c>
      <c r="GPB56" s="20"/>
      <c r="GPC56" s="17"/>
      <c r="GPD56" s="18"/>
      <c r="GPJ56" s="21" t="s">
        <v>30</v>
      </c>
      <c r="GPK56" s="21" t="n">
        <f aca="false">GPE57</f>
        <v>175000</v>
      </c>
      <c r="GPL56" s="20"/>
      <c r="GPM56" s="17"/>
      <c r="GPN56" s="18"/>
      <c r="GPT56" s="21" t="s">
        <v>30</v>
      </c>
      <c r="GPU56" s="21" t="n">
        <f aca="false">GPO57</f>
        <v>175000</v>
      </c>
      <c r="GPV56" s="20"/>
      <c r="GPW56" s="17"/>
      <c r="GPX56" s="18"/>
      <c r="GQD56" s="21" t="s">
        <v>30</v>
      </c>
      <c r="GQE56" s="21" t="n">
        <f aca="false">GPY57</f>
        <v>175000</v>
      </c>
      <c r="GQF56" s="20"/>
      <c r="GQG56" s="17"/>
      <c r="GQH56" s="18"/>
      <c r="GQN56" s="21" t="s">
        <v>30</v>
      </c>
      <c r="GQO56" s="21" t="n">
        <f aca="false">GQI57</f>
        <v>175000</v>
      </c>
      <c r="GQP56" s="20"/>
      <c r="GQQ56" s="17"/>
      <c r="GQR56" s="18"/>
      <c r="GQX56" s="21" t="s">
        <v>30</v>
      </c>
      <c r="GQY56" s="21" t="n">
        <f aca="false">GQS57</f>
        <v>175000</v>
      </c>
      <c r="GQZ56" s="20"/>
      <c r="GRA56" s="17"/>
      <c r="GRB56" s="18"/>
      <c r="GRH56" s="21" t="s">
        <v>30</v>
      </c>
      <c r="GRI56" s="21" t="n">
        <f aca="false">GRC57</f>
        <v>175000</v>
      </c>
      <c r="GRJ56" s="20"/>
      <c r="GRK56" s="17"/>
      <c r="GRL56" s="18"/>
      <c r="GRR56" s="21" t="s">
        <v>30</v>
      </c>
      <c r="GRS56" s="21" t="n">
        <f aca="false">GRM57</f>
        <v>175000</v>
      </c>
      <c r="GRT56" s="20"/>
      <c r="GRU56" s="17"/>
      <c r="GRV56" s="18"/>
      <c r="GSB56" s="21" t="s">
        <v>30</v>
      </c>
      <c r="GSC56" s="21" t="n">
        <f aca="false">GRW57</f>
        <v>175000</v>
      </c>
      <c r="GSD56" s="20"/>
      <c r="GSE56" s="17"/>
      <c r="GSF56" s="18"/>
      <c r="GSL56" s="21" t="s">
        <v>30</v>
      </c>
      <c r="GSM56" s="21" t="n">
        <f aca="false">GSG57</f>
        <v>175000</v>
      </c>
      <c r="GSN56" s="20"/>
      <c r="GSO56" s="17"/>
      <c r="GSP56" s="18"/>
      <c r="GSV56" s="21" t="s">
        <v>30</v>
      </c>
      <c r="GSW56" s="21" t="n">
        <f aca="false">GSQ57</f>
        <v>175000</v>
      </c>
      <c r="GSX56" s="20"/>
      <c r="GSY56" s="17"/>
      <c r="GSZ56" s="18"/>
      <c r="GTF56" s="21" t="s">
        <v>30</v>
      </c>
      <c r="GTG56" s="21" t="n">
        <f aca="false">GTA57</f>
        <v>175000</v>
      </c>
      <c r="GTH56" s="20"/>
      <c r="GTI56" s="17"/>
      <c r="GTJ56" s="18"/>
      <c r="GTP56" s="21" t="s">
        <v>30</v>
      </c>
      <c r="GTQ56" s="21" t="n">
        <f aca="false">GTK57</f>
        <v>175000</v>
      </c>
      <c r="GTR56" s="20"/>
      <c r="GTS56" s="17"/>
      <c r="GTT56" s="18"/>
      <c r="GTZ56" s="21" t="s">
        <v>30</v>
      </c>
      <c r="GUA56" s="21" t="n">
        <f aca="false">GTU57</f>
        <v>175000</v>
      </c>
      <c r="GUB56" s="20"/>
      <c r="GUC56" s="17"/>
      <c r="GUD56" s="18"/>
      <c r="GUJ56" s="21" t="s">
        <v>30</v>
      </c>
      <c r="GUK56" s="21" t="n">
        <f aca="false">GUE57</f>
        <v>175000</v>
      </c>
      <c r="GUL56" s="20"/>
      <c r="GUM56" s="17"/>
      <c r="GUN56" s="18"/>
      <c r="GUT56" s="21" t="s">
        <v>30</v>
      </c>
      <c r="GUU56" s="21" t="n">
        <f aca="false">GUO57</f>
        <v>175000</v>
      </c>
      <c r="GUV56" s="20"/>
      <c r="GUW56" s="17"/>
      <c r="GUX56" s="18"/>
      <c r="GVD56" s="21" t="s">
        <v>30</v>
      </c>
      <c r="GVE56" s="21" t="n">
        <f aca="false">GUY57</f>
        <v>175000</v>
      </c>
      <c r="GVF56" s="20"/>
      <c r="GVG56" s="17"/>
      <c r="GVH56" s="18"/>
      <c r="GVN56" s="21" t="s">
        <v>30</v>
      </c>
      <c r="GVO56" s="21" t="n">
        <f aca="false">GVI57</f>
        <v>175000</v>
      </c>
      <c r="GVP56" s="20"/>
      <c r="GVQ56" s="17"/>
      <c r="GVR56" s="18"/>
      <c r="GVX56" s="21" t="s">
        <v>30</v>
      </c>
      <c r="GVY56" s="21" t="n">
        <f aca="false">GVS57</f>
        <v>175000</v>
      </c>
      <c r="GVZ56" s="20"/>
      <c r="GWA56" s="17"/>
      <c r="GWB56" s="18"/>
      <c r="GWH56" s="21" t="s">
        <v>30</v>
      </c>
      <c r="GWI56" s="21" t="n">
        <f aca="false">GWC57</f>
        <v>175000</v>
      </c>
      <c r="GWJ56" s="20"/>
      <c r="GWK56" s="17"/>
      <c r="GWL56" s="18"/>
      <c r="GWR56" s="21" t="s">
        <v>30</v>
      </c>
      <c r="GWS56" s="21" t="n">
        <f aca="false">GWM57</f>
        <v>175000</v>
      </c>
      <c r="GWT56" s="20"/>
      <c r="GWU56" s="17"/>
      <c r="GWV56" s="18"/>
      <c r="GXB56" s="21" t="s">
        <v>30</v>
      </c>
      <c r="GXC56" s="21" t="n">
        <f aca="false">GWW57</f>
        <v>175000</v>
      </c>
      <c r="GXD56" s="20"/>
      <c r="GXE56" s="17"/>
      <c r="GXF56" s="18"/>
      <c r="GXL56" s="21" t="s">
        <v>30</v>
      </c>
      <c r="GXM56" s="21" t="n">
        <f aca="false">GXG57</f>
        <v>175000</v>
      </c>
      <c r="GXN56" s="20"/>
      <c r="GXO56" s="17"/>
      <c r="GXP56" s="18"/>
      <c r="GXV56" s="21" t="s">
        <v>30</v>
      </c>
      <c r="GXW56" s="21" t="n">
        <f aca="false">GXQ57</f>
        <v>175000</v>
      </c>
      <c r="GXX56" s="20"/>
      <c r="GXY56" s="17"/>
      <c r="GXZ56" s="18"/>
      <c r="GYF56" s="21" t="s">
        <v>30</v>
      </c>
      <c r="GYG56" s="21" t="n">
        <f aca="false">GYA57</f>
        <v>175000</v>
      </c>
      <c r="GYH56" s="20"/>
      <c r="GYI56" s="17"/>
      <c r="GYJ56" s="18"/>
      <c r="GYP56" s="21" t="s">
        <v>30</v>
      </c>
      <c r="GYQ56" s="21" t="n">
        <f aca="false">GYK57</f>
        <v>175000</v>
      </c>
      <c r="GYR56" s="20"/>
      <c r="GYS56" s="17"/>
      <c r="GYT56" s="18"/>
      <c r="GYZ56" s="21" t="s">
        <v>30</v>
      </c>
      <c r="GZA56" s="21" t="n">
        <f aca="false">GYU57</f>
        <v>175000</v>
      </c>
      <c r="GZB56" s="20"/>
      <c r="GZC56" s="17"/>
      <c r="GZD56" s="18"/>
      <c r="GZJ56" s="21" t="s">
        <v>30</v>
      </c>
      <c r="GZK56" s="21" t="n">
        <f aca="false">GZE57</f>
        <v>175000</v>
      </c>
      <c r="GZL56" s="20"/>
      <c r="GZM56" s="17"/>
      <c r="GZN56" s="18"/>
      <c r="GZT56" s="21" t="s">
        <v>30</v>
      </c>
      <c r="GZU56" s="21" t="n">
        <f aca="false">GZO57</f>
        <v>175000</v>
      </c>
      <c r="GZV56" s="20"/>
      <c r="GZW56" s="17"/>
      <c r="GZX56" s="18"/>
      <c r="HAD56" s="21" t="s">
        <v>30</v>
      </c>
      <c r="HAE56" s="21" t="n">
        <f aca="false">GZY57</f>
        <v>175000</v>
      </c>
      <c r="HAF56" s="20"/>
      <c r="HAG56" s="17"/>
      <c r="HAH56" s="18"/>
      <c r="HAN56" s="21" t="s">
        <v>30</v>
      </c>
      <c r="HAO56" s="21" t="n">
        <f aca="false">HAI57</f>
        <v>175000</v>
      </c>
      <c r="HAP56" s="20"/>
      <c r="HAQ56" s="17"/>
      <c r="HAR56" s="18"/>
      <c r="HAX56" s="21" t="s">
        <v>30</v>
      </c>
      <c r="HAY56" s="21" t="n">
        <f aca="false">HAS57</f>
        <v>175000</v>
      </c>
      <c r="HAZ56" s="20"/>
      <c r="HBA56" s="17"/>
      <c r="HBB56" s="18"/>
      <c r="HBH56" s="21" t="s">
        <v>30</v>
      </c>
      <c r="HBI56" s="21" t="n">
        <f aca="false">HBC57</f>
        <v>175000</v>
      </c>
      <c r="HBJ56" s="20"/>
      <c r="HBK56" s="17"/>
      <c r="HBL56" s="18"/>
      <c r="HBR56" s="21" t="s">
        <v>30</v>
      </c>
      <c r="HBS56" s="21" t="n">
        <f aca="false">HBM57</f>
        <v>175000</v>
      </c>
      <c r="HBT56" s="20"/>
      <c r="HBU56" s="17"/>
      <c r="HBV56" s="18"/>
      <c r="HCB56" s="21" t="s">
        <v>30</v>
      </c>
      <c r="HCC56" s="21" t="n">
        <f aca="false">HBW57</f>
        <v>175000</v>
      </c>
      <c r="HCD56" s="20"/>
      <c r="HCE56" s="17"/>
      <c r="HCF56" s="18"/>
      <c r="HCL56" s="21" t="s">
        <v>30</v>
      </c>
      <c r="HCM56" s="21" t="n">
        <f aca="false">HCG57</f>
        <v>175000</v>
      </c>
      <c r="HCN56" s="20"/>
      <c r="HCO56" s="17"/>
      <c r="HCP56" s="18"/>
      <c r="HCV56" s="21" t="s">
        <v>30</v>
      </c>
      <c r="HCW56" s="21" t="n">
        <f aca="false">HCQ57</f>
        <v>175000</v>
      </c>
      <c r="HCX56" s="20"/>
      <c r="HCY56" s="17"/>
      <c r="HCZ56" s="18"/>
      <c r="HDF56" s="21" t="s">
        <v>30</v>
      </c>
      <c r="HDG56" s="21" t="n">
        <f aca="false">HDA57</f>
        <v>175000</v>
      </c>
      <c r="HDH56" s="20"/>
      <c r="HDI56" s="17"/>
      <c r="HDJ56" s="18"/>
      <c r="HDP56" s="21" t="s">
        <v>30</v>
      </c>
      <c r="HDQ56" s="21" t="n">
        <f aca="false">HDK57</f>
        <v>175000</v>
      </c>
      <c r="HDR56" s="20"/>
      <c r="HDS56" s="17"/>
      <c r="HDT56" s="18"/>
      <c r="HDZ56" s="21" t="s">
        <v>30</v>
      </c>
      <c r="HEA56" s="21" t="n">
        <f aca="false">HDU57</f>
        <v>175000</v>
      </c>
      <c r="HEB56" s="20"/>
      <c r="HEC56" s="17"/>
      <c r="HED56" s="18"/>
      <c r="HEJ56" s="21" t="s">
        <v>30</v>
      </c>
      <c r="HEK56" s="21" t="n">
        <f aca="false">HEE57</f>
        <v>175000</v>
      </c>
      <c r="HEL56" s="20"/>
      <c r="HEM56" s="17"/>
      <c r="HEN56" s="18"/>
      <c r="HET56" s="21" t="s">
        <v>30</v>
      </c>
      <c r="HEU56" s="21" t="n">
        <f aca="false">HEO57</f>
        <v>175000</v>
      </c>
      <c r="HEV56" s="20"/>
      <c r="HEW56" s="17"/>
      <c r="HEX56" s="18"/>
      <c r="HFD56" s="21" t="s">
        <v>30</v>
      </c>
      <c r="HFE56" s="21" t="n">
        <f aca="false">HEY57</f>
        <v>175000</v>
      </c>
      <c r="HFF56" s="20"/>
      <c r="HFG56" s="17"/>
      <c r="HFH56" s="18"/>
      <c r="HFN56" s="21" t="s">
        <v>30</v>
      </c>
      <c r="HFO56" s="21" t="n">
        <f aca="false">HFI57</f>
        <v>175000</v>
      </c>
      <c r="HFP56" s="20"/>
      <c r="HFQ56" s="17"/>
      <c r="HFR56" s="18"/>
      <c r="HFX56" s="21" t="s">
        <v>30</v>
      </c>
      <c r="HFY56" s="21" t="n">
        <f aca="false">HFS57</f>
        <v>175000</v>
      </c>
      <c r="HFZ56" s="20"/>
      <c r="HGA56" s="17"/>
      <c r="HGB56" s="18"/>
      <c r="HGH56" s="21" t="s">
        <v>30</v>
      </c>
      <c r="HGI56" s="21" t="n">
        <f aca="false">HGC57</f>
        <v>175000</v>
      </c>
      <c r="HGJ56" s="20"/>
      <c r="HGK56" s="17"/>
      <c r="HGL56" s="18"/>
      <c r="HGR56" s="21" t="s">
        <v>30</v>
      </c>
      <c r="HGS56" s="21" t="n">
        <f aca="false">HGM57</f>
        <v>175000</v>
      </c>
      <c r="HGT56" s="20"/>
      <c r="HGU56" s="17"/>
      <c r="HGV56" s="18"/>
      <c r="HHB56" s="21" t="s">
        <v>30</v>
      </c>
      <c r="HHC56" s="21" t="n">
        <f aca="false">HGW57</f>
        <v>175000</v>
      </c>
      <c r="HHD56" s="20"/>
      <c r="HHE56" s="17"/>
      <c r="HHF56" s="18"/>
      <c r="HHL56" s="21" t="s">
        <v>30</v>
      </c>
      <c r="HHM56" s="21" t="n">
        <f aca="false">HHG57</f>
        <v>175000</v>
      </c>
      <c r="HHN56" s="20"/>
      <c r="HHO56" s="17"/>
      <c r="HHP56" s="18"/>
      <c r="HHV56" s="21" t="s">
        <v>30</v>
      </c>
      <c r="HHW56" s="21" t="n">
        <f aca="false">HHQ57</f>
        <v>175000</v>
      </c>
      <c r="HHX56" s="20"/>
      <c r="HHY56" s="17"/>
      <c r="HHZ56" s="18"/>
      <c r="HIF56" s="21" t="s">
        <v>30</v>
      </c>
      <c r="HIG56" s="21" t="n">
        <f aca="false">HIA57</f>
        <v>175000</v>
      </c>
      <c r="HIH56" s="20"/>
      <c r="HII56" s="17"/>
      <c r="HIJ56" s="18"/>
      <c r="HIP56" s="21" t="s">
        <v>30</v>
      </c>
      <c r="HIQ56" s="21" t="n">
        <f aca="false">HIK57</f>
        <v>175000</v>
      </c>
      <c r="HIR56" s="20"/>
      <c r="HIS56" s="17"/>
      <c r="HIT56" s="18"/>
      <c r="HIZ56" s="21" t="s">
        <v>30</v>
      </c>
      <c r="HJA56" s="21" t="n">
        <f aca="false">HIU57</f>
        <v>175000</v>
      </c>
      <c r="HJB56" s="20"/>
      <c r="HJC56" s="17"/>
      <c r="HJD56" s="18"/>
      <c r="HJJ56" s="21" t="s">
        <v>30</v>
      </c>
      <c r="HJK56" s="21" t="n">
        <f aca="false">HJE57</f>
        <v>175000</v>
      </c>
      <c r="HJL56" s="20"/>
      <c r="HJM56" s="17"/>
      <c r="HJN56" s="18"/>
      <c r="HJT56" s="21" t="s">
        <v>30</v>
      </c>
      <c r="HJU56" s="21" t="n">
        <f aca="false">HJO57</f>
        <v>175000</v>
      </c>
      <c r="HJV56" s="20"/>
      <c r="HJW56" s="17"/>
      <c r="HJX56" s="18"/>
      <c r="HKD56" s="21" t="s">
        <v>30</v>
      </c>
      <c r="HKE56" s="21" t="n">
        <f aca="false">HJY57</f>
        <v>175000</v>
      </c>
      <c r="HKF56" s="20"/>
      <c r="HKG56" s="17"/>
      <c r="HKH56" s="18"/>
      <c r="HKN56" s="21" t="s">
        <v>30</v>
      </c>
      <c r="HKO56" s="21" t="n">
        <f aca="false">HKI57</f>
        <v>175000</v>
      </c>
      <c r="HKP56" s="20"/>
      <c r="HKQ56" s="17"/>
      <c r="HKR56" s="18"/>
      <c r="HKX56" s="21" t="s">
        <v>30</v>
      </c>
      <c r="HKY56" s="21" t="n">
        <f aca="false">HKS57</f>
        <v>175000</v>
      </c>
      <c r="HKZ56" s="20"/>
      <c r="HLA56" s="17"/>
      <c r="HLB56" s="18"/>
      <c r="HLH56" s="21" t="s">
        <v>30</v>
      </c>
      <c r="HLI56" s="21" t="n">
        <f aca="false">HLC57</f>
        <v>175000</v>
      </c>
      <c r="HLJ56" s="20"/>
      <c r="HLK56" s="17"/>
      <c r="HLL56" s="18"/>
      <c r="HLR56" s="21" t="s">
        <v>30</v>
      </c>
      <c r="HLS56" s="21" t="n">
        <f aca="false">HLM57</f>
        <v>175000</v>
      </c>
      <c r="HLT56" s="20"/>
      <c r="HLU56" s="17"/>
      <c r="HLV56" s="18"/>
      <c r="HMB56" s="21" t="s">
        <v>30</v>
      </c>
      <c r="HMC56" s="21" t="n">
        <f aca="false">HLW57</f>
        <v>175000</v>
      </c>
      <c r="HMD56" s="20"/>
      <c r="HME56" s="17"/>
      <c r="HMF56" s="18"/>
      <c r="HML56" s="21" t="s">
        <v>30</v>
      </c>
      <c r="HMM56" s="21" t="n">
        <f aca="false">HMG57</f>
        <v>175000</v>
      </c>
      <c r="HMN56" s="20"/>
      <c r="HMO56" s="17"/>
      <c r="HMP56" s="18"/>
      <c r="HMV56" s="21" t="s">
        <v>30</v>
      </c>
      <c r="HMW56" s="21" t="n">
        <f aca="false">HMQ57</f>
        <v>175000</v>
      </c>
      <c r="HMX56" s="20"/>
      <c r="HMY56" s="17"/>
      <c r="HMZ56" s="18"/>
      <c r="HNF56" s="21" t="s">
        <v>30</v>
      </c>
      <c r="HNG56" s="21" t="n">
        <f aca="false">HNA57</f>
        <v>175000</v>
      </c>
      <c r="HNH56" s="20"/>
      <c r="HNI56" s="17"/>
      <c r="HNJ56" s="18"/>
      <c r="HNP56" s="21" t="s">
        <v>30</v>
      </c>
      <c r="HNQ56" s="21" t="n">
        <f aca="false">HNK57</f>
        <v>175000</v>
      </c>
      <c r="HNR56" s="20"/>
      <c r="HNS56" s="17"/>
      <c r="HNT56" s="18"/>
      <c r="HNZ56" s="21" t="s">
        <v>30</v>
      </c>
      <c r="HOA56" s="21" t="n">
        <f aca="false">HNU57</f>
        <v>175000</v>
      </c>
      <c r="HOB56" s="20"/>
      <c r="HOC56" s="17"/>
      <c r="HOD56" s="18"/>
      <c r="HOJ56" s="21" t="s">
        <v>30</v>
      </c>
      <c r="HOK56" s="21" t="n">
        <f aca="false">HOE57</f>
        <v>175000</v>
      </c>
      <c r="HOL56" s="20"/>
      <c r="HOM56" s="17"/>
      <c r="HON56" s="18"/>
      <c r="HOT56" s="21" t="s">
        <v>30</v>
      </c>
      <c r="HOU56" s="21" t="n">
        <f aca="false">HOO57</f>
        <v>175000</v>
      </c>
      <c r="HOV56" s="20"/>
      <c r="HOW56" s="17"/>
      <c r="HOX56" s="18"/>
      <c r="HPD56" s="21" t="s">
        <v>30</v>
      </c>
      <c r="HPE56" s="21" t="n">
        <f aca="false">HOY57</f>
        <v>175000</v>
      </c>
      <c r="HPF56" s="20"/>
      <c r="HPG56" s="17"/>
      <c r="HPH56" s="18"/>
      <c r="HPN56" s="21" t="s">
        <v>30</v>
      </c>
      <c r="HPO56" s="21" t="n">
        <f aca="false">HPI57</f>
        <v>175000</v>
      </c>
      <c r="HPP56" s="20"/>
      <c r="HPQ56" s="17"/>
      <c r="HPR56" s="18"/>
      <c r="HPX56" s="21" t="s">
        <v>30</v>
      </c>
      <c r="HPY56" s="21" t="n">
        <f aca="false">HPS57</f>
        <v>175000</v>
      </c>
      <c r="HPZ56" s="20"/>
      <c r="HQA56" s="17"/>
      <c r="HQB56" s="18"/>
      <c r="HQH56" s="21" t="s">
        <v>30</v>
      </c>
      <c r="HQI56" s="21" t="n">
        <f aca="false">HQC57</f>
        <v>175000</v>
      </c>
      <c r="HQJ56" s="20"/>
      <c r="HQK56" s="17"/>
      <c r="HQL56" s="18"/>
      <c r="HQR56" s="21" t="s">
        <v>30</v>
      </c>
      <c r="HQS56" s="21" t="n">
        <f aca="false">HQM57</f>
        <v>175000</v>
      </c>
      <c r="HQT56" s="20"/>
      <c r="HQU56" s="17"/>
      <c r="HQV56" s="18"/>
      <c r="HRB56" s="21" t="s">
        <v>30</v>
      </c>
      <c r="HRC56" s="21" t="n">
        <f aca="false">HQW57</f>
        <v>175000</v>
      </c>
      <c r="HRD56" s="20"/>
      <c r="HRE56" s="17"/>
      <c r="HRF56" s="18"/>
      <c r="HRL56" s="21" t="s">
        <v>30</v>
      </c>
      <c r="HRM56" s="21" t="n">
        <f aca="false">HRG57</f>
        <v>175000</v>
      </c>
      <c r="HRN56" s="20"/>
      <c r="HRO56" s="17"/>
      <c r="HRP56" s="18"/>
      <c r="HRV56" s="21" t="s">
        <v>30</v>
      </c>
      <c r="HRW56" s="21" t="n">
        <f aca="false">HRQ57</f>
        <v>175000</v>
      </c>
      <c r="HRX56" s="20"/>
      <c r="HRY56" s="17"/>
      <c r="HRZ56" s="18"/>
      <c r="HSF56" s="21" t="s">
        <v>30</v>
      </c>
      <c r="HSG56" s="21" t="n">
        <f aca="false">HSA57</f>
        <v>175000</v>
      </c>
      <c r="HSH56" s="20"/>
      <c r="HSI56" s="17"/>
      <c r="HSJ56" s="18"/>
      <c r="HSP56" s="21" t="s">
        <v>30</v>
      </c>
      <c r="HSQ56" s="21" t="n">
        <f aca="false">HSK57</f>
        <v>175000</v>
      </c>
      <c r="HSR56" s="20"/>
      <c r="HSS56" s="17"/>
      <c r="HST56" s="18"/>
      <c r="HSZ56" s="21" t="s">
        <v>30</v>
      </c>
      <c r="HTA56" s="21" t="n">
        <f aca="false">HSU57</f>
        <v>175000</v>
      </c>
      <c r="HTB56" s="20"/>
      <c r="HTC56" s="17"/>
      <c r="HTD56" s="18"/>
      <c r="HTJ56" s="21" t="s">
        <v>30</v>
      </c>
      <c r="HTK56" s="21" t="n">
        <f aca="false">HTE57</f>
        <v>175000</v>
      </c>
      <c r="HTL56" s="20"/>
      <c r="HTM56" s="17"/>
      <c r="HTN56" s="18"/>
      <c r="HTT56" s="21" t="s">
        <v>30</v>
      </c>
      <c r="HTU56" s="21" t="n">
        <f aca="false">HTO57</f>
        <v>175000</v>
      </c>
      <c r="HTV56" s="20"/>
      <c r="HTW56" s="17"/>
      <c r="HTX56" s="18"/>
      <c r="HUD56" s="21" t="s">
        <v>30</v>
      </c>
      <c r="HUE56" s="21" t="n">
        <f aca="false">HTY57</f>
        <v>175000</v>
      </c>
      <c r="HUF56" s="20"/>
      <c r="HUG56" s="17"/>
      <c r="HUH56" s="18"/>
      <c r="HUN56" s="21" t="s">
        <v>30</v>
      </c>
      <c r="HUO56" s="21" t="n">
        <f aca="false">HUI57</f>
        <v>175000</v>
      </c>
      <c r="HUP56" s="20"/>
      <c r="HUQ56" s="17"/>
      <c r="HUR56" s="18"/>
      <c r="HUX56" s="21" t="s">
        <v>30</v>
      </c>
      <c r="HUY56" s="21" t="n">
        <f aca="false">HUS57</f>
        <v>175000</v>
      </c>
      <c r="HUZ56" s="20"/>
      <c r="HVA56" s="17"/>
      <c r="HVB56" s="18"/>
      <c r="HVH56" s="21" t="s">
        <v>30</v>
      </c>
      <c r="HVI56" s="21" t="n">
        <f aca="false">HVC57</f>
        <v>175000</v>
      </c>
      <c r="HVJ56" s="20"/>
      <c r="HVK56" s="17"/>
      <c r="HVL56" s="18"/>
      <c r="HVR56" s="21" t="s">
        <v>30</v>
      </c>
      <c r="HVS56" s="21" t="n">
        <f aca="false">HVM57</f>
        <v>175000</v>
      </c>
      <c r="HVT56" s="20"/>
      <c r="HVU56" s="17"/>
      <c r="HVV56" s="18"/>
      <c r="HWB56" s="21" t="s">
        <v>30</v>
      </c>
      <c r="HWC56" s="21" t="n">
        <f aca="false">HVW57</f>
        <v>175000</v>
      </c>
      <c r="HWD56" s="20"/>
      <c r="HWE56" s="17"/>
      <c r="HWF56" s="18"/>
      <c r="HWL56" s="21" t="s">
        <v>30</v>
      </c>
      <c r="HWM56" s="21" t="n">
        <f aca="false">HWG57</f>
        <v>175000</v>
      </c>
      <c r="HWN56" s="20"/>
      <c r="HWO56" s="17"/>
      <c r="HWP56" s="18"/>
      <c r="HWV56" s="21" t="s">
        <v>30</v>
      </c>
      <c r="HWW56" s="21" t="n">
        <f aca="false">HWQ57</f>
        <v>175000</v>
      </c>
      <c r="HWX56" s="20"/>
      <c r="HWY56" s="17"/>
      <c r="HWZ56" s="18"/>
      <c r="HXF56" s="21" t="s">
        <v>30</v>
      </c>
      <c r="HXG56" s="21" t="n">
        <f aca="false">HXA57</f>
        <v>175000</v>
      </c>
      <c r="HXH56" s="20"/>
      <c r="HXI56" s="17"/>
      <c r="HXJ56" s="18"/>
      <c r="HXP56" s="21" t="s">
        <v>30</v>
      </c>
      <c r="HXQ56" s="21" t="n">
        <f aca="false">HXK57</f>
        <v>175000</v>
      </c>
      <c r="HXR56" s="20"/>
      <c r="HXS56" s="17"/>
      <c r="HXT56" s="18"/>
      <c r="HXZ56" s="21" t="s">
        <v>30</v>
      </c>
      <c r="HYA56" s="21" t="n">
        <f aca="false">HXU57</f>
        <v>175000</v>
      </c>
      <c r="HYB56" s="20"/>
      <c r="HYC56" s="17"/>
      <c r="HYD56" s="18"/>
      <c r="HYJ56" s="21" t="s">
        <v>30</v>
      </c>
      <c r="HYK56" s="21" t="n">
        <f aca="false">HYE57</f>
        <v>175000</v>
      </c>
      <c r="HYL56" s="20"/>
      <c r="HYM56" s="17"/>
      <c r="HYN56" s="18"/>
      <c r="HYT56" s="21" t="s">
        <v>30</v>
      </c>
      <c r="HYU56" s="21" t="n">
        <f aca="false">HYO57</f>
        <v>175000</v>
      </c>
      <c r="HYV56" s="20"/>
      <c r="HYW56" s="17"/>
      <c r="HYX56" s="18"/>
      <c r="HZD56" s="21" t="s">
        <v>30</v>
      </c>
      <c r="HZE56" s="21" t="n">
        <f aca="false">HYY57</f>
        <v>175000</v>
      </c>
      <c r="HZF56" s="20"/>
      <c r="HZG56" s="17"/>
      <c r="HZH56" s="18"/>
      <c r="HZN56" s="21" t="s">
        <v>30</v>
      </c>
      <c r="HZO56" s="21" t="n">
        <f aca="false">HZI57</f>
        <v>175000</v>
      </c>
      <c r="HZP56" s="20"/>
      <c r="HZQ56" s="17"/>
      <c r="HZR56" s="18"/>
      <c r="HZX56" s="21" t="s">
        <v>30</v>
      </c>
      <c r="HZY56" s="21" t="n">
        <f aca="false">HZS57</f>
        <v>175000</v>
      </c>
      <c r="HZZ56" s="20"/>
      <c r="IAA56" s="17"/>
      <c r="IAB56" s="18"/>
      <c r="IAH56" s="21" t="s">
        <v>30</v>
      </c>
      <c r="IAI56" s="21" t="n">
        <f aca="false">IAC57</f>
        <v>175000</v>
      </c>
      <c r="IAJ56" s="20"/>
      <c r="IAK56" s="17"/>
      <c r="IAL56" s="18"/>
      <c r="IAR56" s="21" t="s">
        <v>30</v>
      </c>
      <c r="IAS56" s="21" t="n">
        <f aca="false">IAM57</f>
        <v>175000</v>
      </c>
      <c r="IAT56" s="20"/>
      <c r="IAU56" s="17"/>
      <c r="IAV56" s="18"/>
      <c r="IBB56" s="21" t="s">
        <v>30</v>
      </c>
      <c r="IBC56" s="21" t="n">
        <f aca="false">IAW57</f>
        <v>175000</v>
      </c>
      <c r="IBD56" s="20"/>
      <c r="IBE56" s="17"/>
      <c r="IBF56" s="18"/>
      <c r="IBL56" s="21" t="s">
        <v>30</v>
      </c>
      <c r="IBM56" s="21" t="n">
        <f aca="false">IBG57</f>
        <v>175000</v>
      </c>
      <c r="IBN56" s="20"/>
      <c r="IBO56" s="17"/>
      <c r="IBP56" s="18"/>
      <c r="IBV56" s="21" t="s">
        <v>30</v>
      </c>
      <c r="IBW56" s="21" t="n">
        <f aca="false">IBQ57</f>
        <v>175000</v>
      </c>
      <c r="IBX56" s="20"/>
      <c r="IBY56" s="17"/>
      <c r="IBZ56" s="18"/>
      <c r="ICF56" s="21" t="s">
        <v>30</v>
      </c>
      <c r="ICG56" s="21" t="n">
        <f aca="false">ICA57</f>
        <v>175000</v>
      </c>
      <c r="ICH56" s="20"/>
      <c r="ICI56" s="17"/>
      <c r="ICJ56" s="18"/>
      <c r="ICP56" s="21" t="s">
        <v>30</v>
      </c>
      <c r="ICQ56" s="21" t="n">
        <f aca="false">ICK57</f>
        <v>175000</v>
      </c>
      <c r="ICR56" s="20"/>
      <c r="ICS56" s="17"/>
      <c r="ICT56" s="18"/>
      <c r="ICZ56" s="21" t="s">
        <v>30</v>
      </c>
      <c r="IDA56" s="21" t="n">
        <f aca="false">ICU57</f>
        <v>175000</v>
      </c>
      <c r="IDB56" s="20"/>
      <c r="IDC56" s="17"/>
      <c r="IDD56" s="18"/>
      <c r="IDJ56" s="21" t="s">
        <v>30</v>
      </c>
      <c r="IDK56" s="21" t="n">
        <f aca="false">IDE57</f>
        <v>175000</v>
      </c>
      <c r="IDL56" s="20"/>
      <c r="IDM56" s="17"/>
      <c r="IDN56" s="18"/>
      <c r="IDT56" s="21" t="s">
        <v>30</v>
      </c>
      <c r="IDU56" s="21" t="n">
        <f aca="false">IDO57</f>
        <v>175000</v>
      </c>
      <c r="IDV56" s="20"/>
      <c r="IDW56" s="17"/>
      <c r="IDX56" s="18"/>
      <c r="IED56" s="21" t="s">
        <v>30</v>
      </c>
      <c r="IEE56" s="21" t="n">
        <f aca="false">IDY57</f>
        <v>175000</v>
      </c>
      <c r="IEF56" s="20"/>
      <c r="IEG56" s="17"/>
      <c r="IEH56" s="18"/>
      <c r="IEN56" s="21" t="s">
        <v>30</v>
      </c>
      <c r="IEO56" s="21" t="n">
        <f aca="false">IEI57</f>
        <v>175000</v>
      </c>
      <c r="IEP56" s="20"/>
      <c r="IEQ56" s="17"/>
      <c r="IER56" s="18"/>
      <c r="IEX56" s="21" t="s">
        <v>30</v>
      </c>
      <c r="IEY56" s="21" t="n">
        <f aca="false">IES57</f>
        <v>175000</v>
      </c>
      <c r="IEZ56" s="20"/>
      <c r="IFA56" s="17"/>
      <c r="IFB56" s="18"/>
      <c r="IFH56" s="21" t="s">
        <v>30</v>
      </c>
      <c r="IFI56" s="21" t="n">
        <f aca="false">IFC57</f>
        <v>175000</v>
      </c>
      <c r="IFJ56" s="20"/>
      <c r="IFK56" s="17"/>
      <c r="IFL56" s="18"/>
      <c r="IFR56" s="21" t="s">
        <v>30</v>
      </c>
      <c r="IFS56" s="21" t="n">
        <f aca="false">IFM57</f>
        <v>175000</v>
      </c>
      <c r="IFT56" s="20"/>
      <c r="IFU56" s="17"/>
      <c r="IFV56" s="18"/>
      <c r="IGB56" s="21" t="s">
        <v>30</v>
      </c>
      <c r="IGC56" s="21" t="n">
        <f aca="false">IFW57</f>
        <v>175000</v>
      </c>
      <c r="IGD56" s="20"/>
      <c r="IGE56" s="17"/>
      <c r="IGF56" s="18"/>
      <c r="IGL56" s="21" t="s">
        <v>30</v>
      </c>
      <c r="IGM56" s="21" t="n">
        <f aca="false">IGG57</f>
        <v>175000</v>
      </c>
      <c r="IGN56" s="20"/>
      <c r="IGO56" s="17"/>
      <c r="IGP56" s="18"/>
      <c r="IGV56" s="21" t="s">
        <v>30</v>
      </c>
      <c r="IGW56" s="21" t="n">
        <f aca="false">IGQ57</f>
        <v>175000</v>
      </c>
      <c r="IGX56" s="20"/>
      <c r="IGY56" s="17"/>
      <c r="IGZ56" s="18"/>
      <c r="IHF56" s="21" t="s">
        <v>30</v>
      </c>
      <c r="IHG56" s="21" t="n">
        <f aca="false">IHA57</f>
        <v>175000</v>
      </c>
      <c r="IHH56" s="20"/>
      <c r="IHI56" s="17"/>
      <c r="IHJ56" s="18"/>
      <c r="IHP56" s="21" t="s">
        <v>30</v>
      </c>
      <c r="IHQ56" s="21" t="n">
        <f aca="false">IHK57</f>
        <v>175000</v>
      </c>
      <c r="IHR56" s="20"/>
      <c r="IHS56" s="17"/>
      <c r="IHT56" s="18"/>
      <c r="IHZ56" s="21" t="s">
        <v>30</v>
      </c>
      <c r="IIA56" s="21" t="n">
        <f aca="false">IHU57</f>
        <v>175000</v>
      </c>
      <c r="IIB56" s="20"/>
      <c r="IIC56" s="17"/>
      <c r="IID56" s="18"/>
      <c r="IIJ56" s="21" t="s">
        <v>30</v>
      </c>
      <c r="IIK56" s="21" t="n">
        <f aca="false">IIE57</f>
        <v>175000</v>
      </c>
      <c r="IIL56" s="20"/>
      <c r="IIM56" s="17"/>
      <c r="IIN56" s="18"/>
      <c r="IIT56" s="21" t="s">
        <v>30</v>
      </c>
      <c r="IIU56" s="21" t="n">
        <f aca="false">IIO57</f>
        <v>175000</v>
      </c>
      <c r="IIV56" s="20"/>
      <c r="IIW56" s="17"/>
      <c r="IIX56" s="18"/>
      <c r="IJD56" s="21" t="s">
        <v>30</v>
      </c>
      <c r="IJE56" s="21" t="n">
        <f aca="false">IIY57</f>
        <v>175000</v>
      </c>
      <c r="IJF56" s="20"/>
      <c r="IJG56" s="17"/>
      <c r="IJH56" s="18"/>
      <c r="IJN56" s="21" t="s">
        <v>30</v>
      </c>
      <c r="IJO56" s="21" t="n">
        <f aca="false">IJI57</f>
        <v>175000</v>
      </c>
      <c r="IJP56" s="20"/>
      <c r="IJQ56" s="17"/>
      <c r="IJR56" s="18"/>
      <c r="IJX56" s="21" t="s">
        <v>30</v>
      </c>
      <c r="IJY56" s="21" t="n">
        <f aca="false">IJS57</f>
        <v>175000</v>
      </c>
      <c r="IJZ56" s="20"/>
      <c r="IKA56" s="17"/>
      <c r="IKB56" s="18"/>
      <c r="IKH56" s="21" t="s">
        <v>30</v>
      </c>
      <c r="IKI56" s="21" t="n">
        <f aca="false">IKC57</f>
        <v>175000</v>
      </c>
      <c r="IKJ56" s="20"/>
      <c r="IKK56" s="17"/>
      <c r="IKL56" s="18"/>
      <c r="IKR56" s="21" t="s">
        <v>30</v>
      </c>
      <c r="IKS56" s="21" t="n">
        <f aca="false">IKM57</f>
        <v>175000</v>
      </c>
      <c r="IKT56" s="20"/>
      <c r="IKU56" s="17"/>
      <c r="IKV56" s="18"/>
      <c r="ILB56" s="21" t="s">
        <v>30</v>
      </c>
      <c r="ILC56" s="21" t="n">
        <f aca="false">IKW57</f>
        <v>175000</v>
      </c>
      <c r="ILD56" s="20"/>
      <c r="ILE56" s="17"/>
      <c r="ILF56" s="18"/>
      <c r="ILL56" s="21" t="s">
        <v>30</v>
      </c>
      <c r="ILM56" s="21" t="n">
        <f aca="false">ILG57</f>
        <v>175000</v>
      </c>
      <c r="ILN56" s="20"/>
      <c r="ILO56" s="17"/>
      <c r="ILP56" s="18"/>
      <c r="ILV56" s="21" t="s">
        <v>30</v>
      </c>
      <c r="ILW56" s="21" t="n">
        <f aca="false">ILQ57</f>
        <v>175000</v>
      </c>
      <c r="ILX56" s="20"/>
      <c r="ILY56" s="17"/>
      <c r="ILZ56" s="18"/>
      <c r="IMF56" s="21" t="s">
        <v>30</v>
      </c>
      <c r="IMG56" s="21" t="n">
        <f aca="false">IMA57</f>
        <v>175000</v>
      </c>
      <c r="IMH56" s="20"/>
      <c r="IMI56" s="17"/>
      <c r="IMJ56" s="18"/>
      <c r="IMP56" s="21" t="s">
        <v>30</v>
      </c>
      <c r="IMQ56" s="21" t="n">
        <f aca="false">IMK57</f>
        <v>175000</v>
      </c>
      <c r="IMR56" s="20"/>
      <c r="IMS56" s="17"/>
      <c r="IMT56" s="18"/>
      <c r="IMZ56" s="21" t="s">
        <v>30</v>
      </c>
      <c r="INA56" s="21" t="n">
        <f aca="false">IMU57</f>
        <v>175000</v>
      </c>
      <c r="INB56" s="20"/>
      <c r="INC56" s="17"/>
      <c r="IND56" s="18"/>
      <c r="INJ56" s="21" t="s">
        <v>30</v>
      </c>
      <c r="INK56" s="21" t="n">
        <f aca="false">INE57</f>
        <v>175000</v>
      </c>
      <c r="INL56" s="20"/>
      <c r="INM56" s="17"/>
      <c r="INN56" s="18"/>
      <c r="INT56" s="21" t="s">
        <v>30</v>
      </c>
      <c r="INU56" s="21" t="n">
        <f aca="false">INO57</f>
        <v>175000</v>
      </c>
      <c r="INV56" s="20"/>
      <c r="INW56" s="17"/>
      <c r="INX56" s="18"/>
      <c r="IOD56" s="21" t="s">
        <v>30</v>
      </c>
      <c r="IOE56" s="21" t="n">
        <f aca="false">INY57</f>
        <v>175000</v>
      </c>
      <c r="IOF56" s="20"/>
      <c r="IOG56" s="17"/>
      <c r="IOH56" s="18"/>
      <c r="ION56" s="21" t="s">
        <v>30</v>
      </c>
      <c r="IOO56" s="21" t="n">
        <f aca="false">IOI57</f>
        <v>175000</v>
      </c>
      <c r="IOP56" s="20"/>
      <c r="IOQ56" s="17"/>
      <c r="IOR56" s="18"/>
      <c r="IOX56" s="21" t="s">
        <v>30</v>
      </c>
      <c r="IOY56" s="21" t="n">
        <f aca="false">IOS57</f>
        <v>175000</v>
      </c>
      <c r="IOZ56" s="20"/>
      <c r="IPA56" s="17"/>
      <c r="IPB56" s="18"/>
      <c r="IPH56" s="21" t="s">
        <v>30</v>
      </c>
      <c r="IPI56" s="21" t="n">
        <f aca="false">IPC57</f>
        <v>175000</v>
      </c>
      <c r="IPJ56" s="20"/>
      <c r="IPK56" s="17"/>
      <c r="IPL56" s="18"/>
      <c r="IPR56" s="21" t="s">
        <v>30</v>
      </c>
      <c r="IPS56" s="21" t="n">
        <f aca="false">IPM57</f>
        <v>175000</v>
      </c>
      <c r="IPT56" s="20"/>
      <c r="IPU56" s="17"/>
      <c r="IPV56" s="18"/>
      <c r="IQB56" s="21" t="s">
        <v>30</v>
      </c>
      <c r="IQC56" s="21" t="n">
        <f aca="false">IPW57</f>
        <v>175000</v>
      </c>
      <c r="IQD56" s="20"/>
      <c r="IQE56" s="17"/>
      <c r="IQF56" s="18"/>
      <c r="IQL56" s="21" t="s">
        <v>30</v>
      </c>
      <c r="IQM56" s="21" t="n">
        <f aca="false">IQG57</f>
        <v>175000</v>
      </c>
      <c r="IQN56" s="20"/>
      <c r="IQO56" s="17"/>
      <c r="IQP56" s="18"/>
      <c r="IQV56" s="21" t="s">
        <v>30</v>
      </c>
      <c r="IQW56" s="21" t="n">
        <f aca="false">IQQ57</f>
        <v>175000</v>
      </c>
      <c r="IQX56" s="20"/>
      <c r="IQY56" s="17"/>
      <c r="IQZ56" s="18"/>
      <c r="IRF56" s="21" t="s">
        <v>30</v>
      </c>
      <c r="IRG56" s="21" t="n">
        <f aca="false">IRA57</f>
        <v>175000</v>
      </c>
      <c r="IRH56" s="20"/>
      <c r="IRI56" s="17"/>
      <c r="IRJ56" s="18"/>
      <c r="IRP56" s="21" t="s">
        <v>30</v>
      </c>
      <c r="IRQ56" s="21" t="n">
        <f aca="false">IRK57</f>
        <v>175000</v>
      </c>
      <c r="IRR56" s="20"/>
      <c r="IRS56" s="17"/>
      <c r="IRT56" s="18"/>
      <c r="IRZ56" s="21" t="s">
        <v>30</v>
      </c>
      <c r="ISA56" s="21" t="n">
        <f aca="false">IRU57</f>
        <v>175000</v>
      </c>
      <c r="ISB56" s="20"/>
      <c r="ISC56" s="17"/>
      <c r="ISD56" s="18"/>
      <c r="ISJ56" s="21" t="s">
        <v>30</v>
      </c>
      <c r="ISK56" s="21" t="n">
        <f aca="false">ISE57</f>
        <v>175000</v>
      </c>
      <c r="ISL56" s="20"/>
      <c r="ISM56" s="17"/>
      <c r="ISN56" s="18"/>
      <c r="IST56" s="21" t="s">
        <v>30</v>
      </c>
      <c r="ISU56" s="21" t="n">
        <f aca="false">ISO57</f>
        <v>175000</v>
      </c>
      <c r="ISV56" s="20"/>
      <c r="ISW56" s="17"/>
      <c r="ISX56" s="18"/>
      <c r="ITD56" s="21" t="s">
        <v>30</v>
      </c>
      <c r="ITE56" s="21" t="n">
        <f aca="false">ISY57</f>
        <v>175000</v>
      </c>
      <c r="ITF56" s="20"/>
      <c r="ITG56" s="17"/>
      <c r="ITH56" s="18"/>
      <c r="ITN56" s="21" t="s">
        <v>30</v>
      </c>
      <c r="ITO56" s="21" t="n">
        <f aca="false">ITI57</f>
        <v>175000</v>
      </c>
      <c r="ITP56" s="20"/>
      <c r="ITQ56" s="17"/>
      <c r="ITR56" s="18"/>
      <c r="ITX56" s="21" t="s">
        <v>30</v>
      </c>
      <c r="ITY56" s="21" t="n">
        <f aca="false">ITS57</f>
        <v>175000</v>
      </c>
      <c r="ITZ56" s="20"/>
      <c r="IUA56" s="17"/>
      <c r="IUB56" s="18"/>
      <c r="IUH56" s="21" t="s">
        <v>30</v>
      </c>
      <c r="IUI56" s="21" t="n">
        <f aca="false">IUC57</f>
        <v>175000</v>
      </c>
      <c r="IUJ56" s="20"/>
      <c r="IUK56" s="17"/>
      <c r="IUL56" s="18"/>
      <c r="IUR56" s="21" t="s">
        <v>30</v>
      </c>
      <c r="IUS56" s="21" t="n">
        <f aca="false">IUM57</f>
        <v>175000</v>
      </c>
      <c r="IUT56" s="20"/>
      <c r="IUU56" s="17"/>
      <c r="IUV56" s="18"/>
      <c r="IVB56" s="21" t="s">
        <v>30</v>
      </c>
      <c r="IVC56" s="21" t="n">
        <f aca="false">IUW57</f>
        <v>175000</v>
      </c>
      <c r="IVD56" s="20"/>
      <c r="IVE56" s="17"/>
      <c r="IVF56" s="18"/>
      <c r="IVL56" s="21" t="s">
        <v>30</v>
      </c>
      <c r="IVM56" s="21" t="n">
        <f aca="false">IVG57</f>
        <v>175000</v>
      </c>
      <c r="IVN56" s="20"/>
      <c r="IVO56" s="17"/>
      <c r="IVP56" s="18"/>
      <c r="IVV56" s="21" t="s">
        <v>30</v>
      </c>
      <c r="IVW56" s="21" t="n">
        <f aca="false">IVQ57</f>
        <v>175000</v>
      </c>
      <c r="IVX56" s="20"/>
      <c r="IVY56" s="17"/>
      <c r="IVZ56" s="18"/>
      <c r="IWF56" s="21" t="s">
        <v>30</v>
      </c>
      <c r="IWG56" s="21" t="n">
        <f aca="false">IWA57</f>
        <v>175000</v>
      </c>
      <c r="IWH56" s="20"/>
      <c r="IWI56" s="17"/>
      <c r="IWJ56" s="18"/>
      <c r="IWP56" s="21" t="s">
        <v>30</v>
      </c>
      <c r="IWQ56" s="21" t="n">
        <f aca="false">IWK57</f>
        <v>175000</v>
      </c>
      <c r="IWR56" s="20"/>
      <c r="IWS56" s="17"/>
      <c r="IWT56" s="18"/>
      <c r="IWZ56" s="21" t="s">
        <v>30</v>
      </c>
      <c r="IXA56" s="21" t="n">
        <f aca="false">IWU57</f>
        <v>175000</v>
      </c>
      <c r="IXB56" s="20"/>
      <c r="IXC56" s="17"/>
      <c r="IXD56" s="18"/>
      <c r="IXJ56" s="21" t="s">
        <v>30</v>
      </c>
      <c r="IXK56" s="21" t="n">
        <f aca="false">IXE57</f>
        <v>175000</v>
      </c>
      <c r="IXL56" s="20"/>
      <c r="IXM56" s="17"/>
      <c r="IXN56" s="18"/>
      <c r="IXT56" s="21" t="s">
        <v>30</v>
      </c>
      <c r="IXU56" s="21" t="n">
        <f aca="false">IXO57</f>
        <v>175000</v>
      </c>
      <c r="IXV56" s="20"/>
      <c r="IXW56" s="17"/>
      <c r="IXX56" s="18"/>
      <c r="IYD56" s="21" t="s">
        <v>30</v>
      </c>
      <c r="IYE56" s="21" t="n">
        <f aca="false">IXY57</f>
        <v>175000</v>
      </c>
      <c r="IYF56" s="20"/>
      <c r="IYG56" s="17"/>
      <c r="IYH56" s="18"/>
      <c r="IYN56" s="21" t="s">
        <v>30</v>
      </c>
      <c r="IYO56" s="21" t="n">
        <f aca="false">IYI57</f>
        <v>175000</v>
      </c>
      <c r="IYP56" s="20"/>
      <c r="IYQ56" s="17"/>
      <c r="IYR56" s="18"/>
      <c r="IYX56" s="21" t="s">
        <v>30</v>
      </c>
      <c r="IYY56" s="21" t="n">
        <f aca="false">IYS57</f>
        <v>175000</v>
      </c>
      <c r="IYZ56" s="20"/>
      <c r="IZA56" s="17"/>
      <c r="IZB56" s="18"/>
      <c r="IZH56" s="21" t="s">
        <v>30</v>
      </c>
      <c r="IZI56" s="21" t="n">
        <f aca="false">IZC57</f>
        <v>175000</v>
      </c>
      <c r="IZJ56" s="20"/>
      <c r="IZK56" s="17"/>
      <c r="IZL56" s="18"/>
      <c r="IZR56" s="21" t="s">
        <v>30</v>
      </c>
      <c r="IZS56" s="21" t="n">
        <f aca="false">IZM57</f>
        <v>175000</v>
      </c>
      <c r="IZT56" s="20"/>
      <c r="IZU56" s="17"/>
      <c r="IZV56" s="18"/>
      <c r="JAB56" s="21" t="s">
        <v>30</v>
      </c>
      <c r="JAC56" s="21" t="n">
        <f aca="false">IZW57</f>
        <v>175000</v>
      </c>
      <c r="JAD56" s="20"/>
      <c r="JAE56" s="17"/>
      <c r="JAF56" s="18"/>
      <c r="JAL56" s="21" t="s">
        <v>30</v>
      </c>
      <c r="JAM56" s="21" t="n">
        <f aca="false">JAG57</f>
        <v>175000</v>
      </c>
      <c r="JAN56" s="20"/>
      <c r="JAO56" s="17"/>
      <c r="JAP56" s="18"/>
      <c r="JAV56" s="21" t="s">
        <v>30</v>
      </c>
      <c r="JAW56" s="21" t="n">
        <f aca="false">JAQ57</f>
        <v>175000</v>
      </c>
      <c r="JAX56" s="20"/>
      <c r="JAY56" s="17"/>
      <c r="JAZ56" s="18"/>
      <c r="JBF56" s="21" t="s">
        <v>30</v>
      </c>
      <c r="JBG56" s="21" t="n">
        <f aca="false">JBA57</f>
        <v>175000</v>
      </c>
      <c r="JBH56" s="20"/>
      <c r="JBI56" s="17"/>
      <c r="JBJ56" s="18"/>
      <c r="JBP56" s="21" t="s">
        <v>30</v>
      </c>
      <c r="JBQ56" s="21" t="n">
        <f aca="false">JBK57</f>
        <v>175000</v>
      </c>
      <c r="JBR56" s="20"/>
      <c r="JBS56" s="17"/>
      <c r="JBT56" s="18"/>
      <c r="JBZ56" s="21" t="s">
        <v>30</v>
      </c>
      <c r="JCA56" s="21" t="n">
        <f aca="false">JBU57</f>
        <v>175000</v>
      </c>
      <c r="JCB56" s="20"/>
      <c r="JCC56" s="17"/>
      <c r="JCD56" s="18"/>
      <c r="JCJ56" s="21" t="s">
        <v>30</v>
      </c>
      <c r="JCK56" s="21" t="n">
        <f aca="false">JCE57</f>
        <v>175000</v>
      </c>
      <c r="JCL56" s="20"/>
      <c r="JCM56" s="17"/>
      <c r="JCN56" s="18"/>
      <c r="JCT56" s="21" t="s">
        <v>30</v>
      </c>
      <c r="JCU56" s="21" t="n">
        <f aca="false">JCO57</f>
        <v>175000</v>
      </c>
      <c r="JCV56" s="20"/>
      <c r="JCW56" s="17"/>
      <c r="JCX56" s="18"/>
      <c r="JDD56" s="21" t="s">
        <v>30</v>
      </c>
      <c r="JDE56" s="21" t="n">
        <f aca="false">JCY57</f>
        <v>175000</v>
      </c>
      <c r="JDF56" s="20"/>
      <c r="JDG56" s="17"/>
      <c r="JDH56" s="18"/>
      <c r="JDN56" s="21" t="s">
        <v>30</v>
      </c>
      <c r="JDO56" s="21" t="n">
        <f aca="false">JDI57</f>
        <v>175000</v>
      </c>
      <c r="JDP56" s="20"/>
      <c r="JDQ56" s="17"/>
      <c r="JDR56" s="18"/>
      <c r="JDX56" s="21" t="s">
        <v>30</v>
      </c>
      <c r="JDY56" s="21" t="n">
        <f aca="false">JDS57</f>
        <v>175000</v>
      </c>
      <c r="JDZ56" s="20"/>
      <c r="JEA56" s="17"/>
      <c r="JEB56" s="18"/>
      <c r="JEH56" s="21" t="s">
        <v>30</v>
      </c>
      <c r="JEI56" s="21" t="n">
        <f aca="false">JEC57</f>
        <v>175000</v>
      </c>
      <c r="JEJ56" s="20"/>
      <c r="JEK56" s="17"/>
      <c r="JEL56" s="18"/>
      <c r="JER56" s="21" t="s">
        <v>30</v>
      </c>
      <c r="JES56" s="21" t="n">
        <f aca="false">JEM57</f>
        <v>175000</v>
      </c>
      <c r="JET56" s="20"/>
      <c r="JEU56" s="17"/>
      <c r="JEV56" s="18"/>
      <c r="JFB56" s="21" t="s">
        <v>30</v>
      </c>
      <c r="JFC56" s="21" t="n">
        <f aca="false">JEW57</f>
        <v>175000</v>
      </c>
      <c r="JFD56" s="20"/>
      <c r="JFE56" s="17"/>
      <c r="JFF56" s="18"/>
      <c r="JFL56" s="21" t="s">
        <v>30</v>
      </c>
      <c r="JFM56" s="21" t="n">
        <f aca="false">JFG57</f>
        <v>175000</v>
      </c>
      <c r="JFN56" s="20"/>
      <c r="JFO56" s="17"/>
      <c r="JFP56" s="18"/>
      <c r="JFV56" s="21" t="s">
        <v>30</v>
      </c>
      <c r="JFW56" s="21" t="n">
        <f aca="false">JFQ57</f>
        <v>175000</v>
      </c>
      <c r="JFX56" s="20"/>
      <c r="JFY56" s="17"/>
      <c r="JFZ56" s="18"/>
      <c r="JGF56" s="21" t="s">
        <v>30</v>
      </c>
      <c r="JGG56" s="21" t="n">
        <f aca="false">JGA57</f>
        <v>175000</v>
      </c>
      <c r="JGH56" s="20"/>
      <c r="JGI56" s="17"/>
      <c r="JGJ56" s="18"/>
      <c r="JGP56" s="21" t="s">
        <v>30</v>
      </c>
      <c r="JGQ56" s="21" t="n">
        <f aca="false">JGK57</f>
        <v>175000</v>
      </c>
      <c r="JGR56" s="20"/>
      <c r="JGS56" s="17"/>
      <c r="JGT56" s="18"/>
      <c r="JGZ56" s="21" t="s">
        <v>30</v>
      </c>
      <c r="JHA56" s="21" t="n">
        <f aca="false">JGU57</f>
        <v>175000</v>
      </c>
      <c r="JHB56" s="20"/>
      <c r="JHC56" s="17"/>
      <c r="JHD56" s="18"/>
      <c r="JHJ56" s="21" t="s">
        <v>30</v>
      </c>
      <c r="JHK56" s="21" t="n">
        <f aca="false">JHE57</f>
        <v>175000</v>
      </c>
      <c r="JHL56" s="20"/>
      <c r="JHM56" s="17"/>
      <c r="JHN56" s="18"/>
      <c r="JHT56" s="21" t="s">
        <v>30</v>
      </c>
      <c r="JHU56" s="21" t="n">
        <f aca="false">JHO57</f>
        <v>175000</v>
      </c>
      <c r="JHV56" s="20"/>
      <c r="JHW56" s="17"/>
      <c r="JHX56" s="18"/>
      <c r="JID56" s="21" t="s">
        <v>30</v>
      </c>
      <c r="JIE56" s="21" t="n">
        <f aca="false">JHY57</f>
        <v>175000</v>
      </c>
      <c r="JIF56" s="20"/>
      <c r="JIG56" s="17"/>
      <c r="JIH56" s="18"/>
      <c r="JIN56" s="21" t="s">
        <v>30</v>
      </c>
      <c r="JIO56" s="21" t="n">
        <f aca="false">JII57</f>
        <v>175000</v>
      </c>
      <c r="JIP56" s="20"/>
      <c r="JIQ56" s="17"/>
      <c r="JIR56" s="18"/>
      <c r="JIX56" s="21" t="s">
        <v>30</v>
      </c>
      <c r="JIY56" s="21" t="n">
        <f aca="false">JIS57</f>
        <v>175000</v>
      </c>
      <c r="JIZ56" s="20"/>
      <c r="JJA56" s="17"/>
      <c r="JJB56" s="18"/>
      <c r="JJH56" s="21" t="s">
        <v>30</v>
      </c>
      <c r="JJI56" s="21" t="n">
        <f aca="false">JJC57</f>
        <v>175000</v>
      </c>
      <c r="JJJ56" s="20"/>
      <c r="JJK56" s="17"/>
      <c r="JJL56" s="18"/>
      <c r="JJR56" s="21" t="s">
        <v>30</v>
      </c>
      <c r="JJS56" s="21" t="n">
        <f aca="false">JJM57</f>
        <v>175000</v>
      </c>
      <c r="JJT56" s="20"/>
      <c r="JJU56" s="17"/>
      <c r="JJV56" s="18"/>
      <c r="JKB56" s="21" t="s">
        <v>30</v>
      </c>
      <c r="JKC56" s="21" t="n">
        <f aca="false">JJW57</f>
        <v>175000</v>
      </c>
      <c r="JKD56" s="20"/>
      <c r="JKE56" s="17"/>
      <c r="JKF56" s="18"/>
      <c r="JKL56" s="21" t="s">
        <v>30</v>
      </c>
      <c r="JKM56" s="21" t="n">
        <f aca="false">JKG57</f>
        <v>175000</v>
      </c>
      <c r="JKN56" s="20"/>
      <c r="JKO56" s="17"/>
      <c r="JKP56" s="18"/>
      <c r="JKV56" s="21" t="s">
        <v>30</v>
      </c>
      <c r="JKW56" s="21" t="n">
        <f aca="false">JKQ57</f>
        <v>175000</v>
      </c>
      <c r="JKX56" s="20"/>
      <c r="JKY56" s="17"/>
      <c r="JKZ56" s="18"/>
      <c r="JLF56" s="21" t="s">
        <v>30</v>
      </c>
      <c r="JLG56" s="21" t="n">
        <f aca="false">JLA57</f>
        <v>175000</v>
      </c>
      <c r="JLH56" s="20"/>
      <c r="JLI56" s="17"/>
      <c r="JLJ56" s="18"/>
      <c r="JLP56" s="21" t="s">
        <v>30</v>
      </c>
      <c r="JLQ56" s="21" t="n">
        <f aca="false">JLK57</f>
        <v>175000</v>
      </c>
      <c r="JLR56" s="20"/>
      <c r="JLS56" s="17"/>
      <c r="JLT56" s="18"/>
      <c r="JLZ56" s="21" t="s">
        <v>30</v>
      </c>
      <c r="JMA56" s="21" t="n">
        <f aca="false">JLU57</f>
        <v>175000</v>
      </c>
      <c r="JMB56" s="20"/>
      <c r="JMC56" s="17"/>
      <c r="JMD56" s="18"/>
      <c r="JMJ56" s="21" t="s">
        <v>30</v>
      </c>
      <c r="JMK56" s="21" t="n">
        <f aca="false">JME57</f>
        <v>175000</v>
      </c>
      <c r="JML56" s="20"/>
      <c r="JMM56" s="17"/>
      <c r="JMN56" s="18"/>
      <c r="JMT56" s="21" t="s">
        <v>30</v>
      </c>
      <c r="JMU56" s="21" t="n">
        <f aca="false">JMO57</f>
        <v>175000</v>
      </c>
      <c r="JMV56" s="20"/>
      <c r="JMW56" s="17"/>
      <c r="JMX56" s="18"/>
      <c r="JND56" s="21" t="s">
        <v>30</v>
      </c>
      <c r="JNE56" s="21" t="n">
        <f aca="false">JMY57</f>
        <v>175000</v>
      </c>
      <c r="JNF56" s="20"/>
      <c r="JNG56" s="17"/>
      <c r="JNH56" s="18"/>
      <c r="JNN56" s="21" t="s">
        <v>30</v>
      </c>
      <c r="JNO56" s="21" t="n">
        <f aca="false">JNI57</f>
        <v>175000</v>
      </c>
      <c r="JNP56" s="20"/>
      <c r="JNQ56" s="17"/>
      <c r="JNR56" s="18"/>
      <c r="JNX56" s="21" t="s">
        <v>30</v>
      </c>
      <c r="JNY56" s="21" t="n">
        <f aca="false">JNS57</f>
        <v>175000</v>
      </c>
      <c r="JNZ56" s="20"/>
      <c r="JOA56" s="17"/>
      <c r="JOB56" s="18"/>
      <c r="JOH56" s="21" t="s">
        <v>30</v>
      </c>
      <c r="JOI56" s="21" t="n">
        <f aca="false">JOC57</f>
        <v>175000</v>
      </c>
      <c r="JOJ56" s="20"/>
      <c r="JOK56" s="17"/>
      <c r="JOL56" s="18"/>
      <c r="JOR56" s="21" t="s">
        <v>30</v>
      </c>
      <c r="JOS56" s="21" t="n">
        <f aca="false">JOM57</f>
        <v>175000</v>
      </c>
      <c r="JOT56" s="20"/>
      <c r="JOU56" s="17"/>
      <c r="JOV56" s="18"/>
      <c r="JPB56" s="21" t="s">
        <v>30</v>
      </c>
      <c r="JPC56" s="21" t="n">
        <f aca="false">JOW57</f>
        <v>175000</v>
      </c>
      <c r="JPD56" s="20"/>
      <c r="JPE56" s="17"/>
      <c r="JPF56" s="18"/>
      <c r="JPL56" s="21" t="s">
        <v>30</v>
      </c>
      <c r="JPM56" s="21" t="n">
        <f aca="false">JPG57</f>
        <v>175000</v>
      </c>
      <c r="JPN56" s="20"/>
      <c r="JPO56" s="17"/>
      <c r="JPP56" s="18"/>
      <c r="JPV56" s="21" t="s">
        <v>30</v>
      </c>
      <c r="JPW56" s="21" t="n">
        <f aca="false">JPQ57</f>
        <v>175000</v>
      </c>
      <c r="JPX56" s="20"/>
      <c r="JPY56" s="17"/>
      <c r="JPZ56" s="18"/>
      <c r="JQF56" s="21" t="s">
        <v>30</v>
      </c>
      <c r="JQG56" s="21" t="n">
        <f aca="false">JQA57</f>
        <v>175000</v>
      </c>
      <c r="JQH56" s="20"/>
      <c r="JQI56" s="17"/>
      <c r="JQJ56" s="18"/>
      <c r="JQP56" s="21" t="s">
        <v>30</v>
      </c>
      <c r="JQQ56" s="21" t="n">
        <f aca="false">JQK57</f>
        <v>175000</v>
      </c>
      <c r="JQR56" s="20"/>
      <c r="JQS56" s="17"/>
      <c r="JQT56" s="18"/>
      <c r="JQZ56" s="21" t="s">
        <v>30</v>
      </c>
      <c r="JRA56" s="21" t="n">
        <f aca="false">JQU57</f>
        <v>175000</v>
      </c>
      <c r="JRB56" s="20"/>
      <c r="JRC56" s="17"/>
      <c r="JRD56" s="18"/>
      <c r="JRJ56" s="21" t="s">
        <v>30</v>
      </c>
      <c r="JRK56" s="21" t="n">
        <f aca="false">JRE57</f>
        <v>175000</v>
      </c>
      <c r="JRL56" s="20"/>
      <c r="JRM56" s="17"/>
      <c r="JRN56" s="18"/>
      <c r="JRT56" s="21" t="s">
        <v>30</v>
      </c>
      <c r="JRU56" s="21" t="n">
        <f aca="false">JRO57</f>
        <v>175000</v>
      </c>
      <c r="JRV56" s="20"/>
      <c r="JRW56" s="17"/>
      <c r="JRX56" s="18"/>
      <c r="JSD56" s="21" t="s">
        <v>30</v>
      </c>
      <c r="JSE56" s="21" t="n">
        <f aca="false">JRY57</f>
        <v>175000</v>
      </c>
      <c r="JSF56" s="20"/>
      <c r="JSG56" s="17"/>
      <c r="JSH56" s="18"/>
      <c r="JSN56" s="21" t="s">
        <v>30</v>
      </c>
      <c r="JSO56" s="21" t="n">
        <f aca="false">JSI57</f>
        <v>175000</v>
      </c>
      <c r="JSP56" s="20"/>
      <c r="JSQ56" s="17"/>
      <c r="JSR56" s="18"/>
      <c r="JSX56" s="21" t="s">
        <v>30</v>
      </c>
      <c r="JSY56" s="21" t="n">
        <f aca="false">JSS57</f>
        <v>175000</v>
      </c>
      <c r="JSZ56" s="20"/>
      <c r="JTA56" s="17"/>
      <c r="JTB56" s="18"/>
      <c r="JTH56" s="21" t="s">
        <v>30</v>
      </c>
      <c r="JTI56" s="21" t="n">
        <f aca="false">JTC57</f>
        <v>175000</v>
      </c>
      <c r="JTJ56" s="20"/>
      <c r="JTK56" s="17"/>
      <c r="JTL56" s="18"/>
      <c r="JTR56" s="21" t="s">
        <v>30</v>
      </c>
      <c r="JTS56" s="21" t="n">
        <f aca="false">JTM57</f>
        <v>175000</v>
      </c>
      <c r="JTT56" s="20"/>
      <c r="JTU56" s="17"/>
      <c r="JTV56" s="18"/>
      <c r="JUB56" s="21" t="s">
        <v>30</v>
      </c>
      <c r="JUC56" s="21" t="n">
        <f aca="false">JTW57</f>
        <v>175000</v>
      </c>
      <c r="JUD56" s="20"/>
      <c r="JUE56" s="17"/>
      <c r="JUF56" s="18"/>
      <c r="JUL56" s="21" t="s">
        <v>30</v>
      </c>
      <c r="JUM56" s="21" t="n">
        <f aca="false">JUG57</f>
        <v>175000</v>
      </c>
      <c r="JUN56" s="20"/>
      <c r="JUO56" s="17"/>
      <c r="JUP56" s="18"/>
      <c r="JUV56" s="21" t="s">
        <v>30</v>
      </c>
      <c r="JUW56" s="21" t="n">
        <f aca="false">JUQ57</f>
        <v>175000</v>
      </c>
      <c r="JUX56" s="20"/>
      <c r="JUY56" s="17"/>
      <c r="JUZ56" s="18"/>
      <c r="JVF56" s="21" t="s">
        <v>30</v>
      </c>
      <c r="JVG56" s="21" t="n">
        <f aca="false">JVA57</f>
        <v>175000</v>
      </c>
      <c r="JVH56" s="20"/>
      <c r="JVI56" s="17"/>
      <c r="JVJ56" s="18"/>
      <c r="JVP56" s="21" t="s">
        <v>30</v>
      </c>
      <c r="JVQ56" s="21" t="n">
        <f aca="false">JVK57</f>
        <v>175000</v>
      </c>
      <c r="JVR56" s="20"/>
      <c r="JVS56" s="17"/>
      <c r="JVT56" s="18"/>
      <c r="JVZ56" s="21" t="s">
        <v>30</v>
      </c>
      <c r="JWA56" s="21" t="n">
        <f aca="false">JVU57</f>
        <v>175000</v>
      </c>
      <c r="JWB56" s="20"/>
      <c r="JWC56" s="17"/>
      <c r="JWD56" s="18"/>
      <c r="JWJ56" s="21" t="s">
        <v>30</v>
      </c>
      <c r="JWK56" s="21" t="n">
        <f aca="false">JWE57</f>
        <v>175000</v>
      </c>
      <c r="JWL56" s="20"/>
      <c r="JWM56" s="17"/>
      <c r="JWN56" s="18"/>
      <c r="JWT56" s="21" t="s">
        <v>30</v>
      </c>
      <c r="JWU56" s="21" t="n">
        <f aca="false">JWO57</f>
        <v>175000</v>
      </c>
      <c r="JWV56" s="20"/>
      <c r="JWW56" s="17"/>
      <c r="JWX56" s="18"/>
      <c r="JXD56" s="21" t="s">
        <v>30</v>
      </c>
      <c r="JXE56" s="21" t="n">
        <f aca="false">JWY57</f>
        <v>175000</v>
      </c>
      <c r="JXF56" s="20"/>
      <c r="JXG56" s="17"/>
      <c r="JXH56" s="18"/>
      <c r="JXN56" s="21" t="s">
        <v>30</v>
      </c>
      <c r="JXO56" s="21" t="n">
        <f aca="false">JXI57</f>
        <v>175000</v>
      </c>
      <c r="JXP56" s="20"/>
      <c r="JXQ56" s="17"/>
      <c r="JXR56" s="18"/>
      <c r="JXX56" s="21" t="s">
        <v>30</v>
      </c>
      <c r="JXY56" s="21" t="n">
        <f aca="false">JXS57</f>
        <v>175000</v>
      </c>
      <c r="JXZ56" s="20"/>
      <c r="JYA56" s="17"/>
      <c r="JYB56" s="18"/>
      <c r="JYH56" s="21" t="s">
        <v>30</v>
      </c>
      <c r="JYI56" s="21" t="n">
        <f aca="false">JYC57</f>
        <v>175000</v>
      </c>
      <c r="JYJ56" s="20"/>
      <c r="JYK56" s="17"/>
      <c r="JYL56" s="18"/>
      <c r="JYR56" s="21" t="s">
        <v>30</v>
      </c>
      <c r="JYS56" s="21" t="n">
        <f aca="false">JYM57</f>
        <v>175000</v>
      </c>
      <c r="JYT56" s="20"/>
      <c r="JYU56" s="17"/>
      <c r="JYV56" s="18"/>
      <c r="JZB56" s="21" t="s">
        <v>30</v>
      </c>
      <c r="JZC56" s="21" t="n">
        <f aca="false">JYW57</f>
        <v>175000</v>
      </c>
      <c r="JZD56" s="20"/>
      <c r="JZE56" s="17"/>
      <c r="JZF56" s="18"/>
      <c r="JZL56" s="21" t="s">
        <v>30</v>
      </c>
      <c r="JZM56" s="21" t="n">
        <f aca="false">JZG57</f>
        <v>175000</v>
      </c>
      <c r="JZN56" s="20"/>
      <c r="JZO56" s="17"/>
      <c r="JZP56" s="18"/>
      <c r="JZV56" s="21" t="s">
        <v>30</v>
      </c>
      <c r="JZW56" s="21" t="n">
        <f aca="false">JZQ57</f>
        <v>175000</v>
      </c>
      <c r="JZX56" s="20"/>
      <c r="JZY56" s="17"/>
      <c r="JZZ56" s="18"/>
      <c r="KAF56" s="21" t="s">
        <v>30</v>
      </c>
      <c r="KAG56" s="21" t="n">
        <f aca="false">KAA57</f>
        <v>175000</v>
      </c>
      <c r="KAH56" s="20"/>
      <c r="KAI56" s="17"/>
      <c r="KAJ56" s="18"/>
      <c r="KAP56" s="21" t="s">
        <v>30</v>
      </c>
      <c r="KAQ56" s="21" t="n">
        <f aca="false">KAK57</f>
        <v>175000</v>
      </c>
      <c r="KAR56" s="20"/>
      <c r="KAS56" s="17"/>
      <c r="KAT56" s="18"/>
      <c r="KAZ56" s="21" t="s">
        <v>30</v>
      </c>
      <c r="KBA56" s="21" t="n">
        <f aca="false">KAU57</f>
        <v>175000</v>
      </c>
      <c r="KBB56" s="20"/>
      <c r="KBC56" s="17"/>
      <c r="KBD56" s="18"/>
      <c r="KBJ56" s="21" t="s">
        <v>30</v>
      </c>
      <c r="KBK56" s="21" t="n">
        <f aca="false">KBE57</f>
        <v>175000</v>
      </c>
      <c r="KBL56" s="20"/>
      <c r="KBM56" s="17"/>
      <c r="KBN56" s="18"/>
      <c r="KBT56" s="21" t="s">
        <v>30</v>
      </c>
      <c r="KBU56" s="21" t="n">
        <f aca="false">KBO57</f>
        <v>175000</v>
      </c>
      <c r="KBV56" s="20"/>
      <c r="KBW56" s="17"/>
      <c r="KBX56" s="18"/>
      <c r="KCD56" s="21" t="s">
        <v>30</v>
      </c>
      <c r="KCE56" s="21" t="n">
        <f aca="false">KBY57</f>
        <v>175000</v>
      </c>
      <c r="KCF56" s="20"/>
      <c r="KCG56" s="17"/>
      <c r="KCH56" s="18"/>
      <c r="KCN56" s="21" t="s">
        <v>30</v>
      </c>
      <c r="KCO56" s="21" t="n">
        <f aca="false">KCI57</f>
        <v>175000</v>
      </c>
      <c r="KCP56" s="20"/>
      <c r="KCQ56" s="17"/>
      <c r="KCR56" s="18"/>
      <c r="KCX56" s="21" t="s">
        <v>30</v>
      </c>
      <c r="KCY56" s="21" t="n">
        <f aca="false">KCS57</f>
        <v>175000</v>
      </c>
      <c r="KCZ56" s="20"/>
      <c r="KDA56" s="17"/>
      <c r="KDB56" s="18"/>
      <c r="KDH56" s="21" t="s">
        <v>30</v>
      </c>
      <c r="KDI56" s="21" t="n">
        <f aca="false">KDC57</f>
        <v>175000</v>
      </c>
      <c r="KDJ56" s="20"/>
      <c r="KDK56" s="17"/>
      <c r="KDL56" s="18"/>
      <c r="KDR56" s="21" t="s">
        <v>30</v>
      </c>
      <c r="KDS56" s="21" t="n">
        <f aca="false">KDM57</f>
        <v>175000</v>
      </c>
      <c r="KDT56" s="20"/>
      <c r="KDU56" s="17"/>
      <c r="KDV56" s="18"/>
      <c r="KEB56" s="21" t="s">
        <v>30</v>
      </c>
      <c r="KEC56" s="21" t="n">
        <f aca="false">KDW57</f>
        <v>175000</v>
      </c>
      <c r="KED56" s="20"/>
      <c r="KEE56" s="17"/>
      <c r="KEF56" s="18"/>
      <c r="KEL56" s="21" t="s">
        <v>30</v>
      </c>
      <c r="KEM56" s="21" t="n">
        <f aca="false">KEG57</f>
        <v>175000</v>
      </c>
      <c r="KEN56" s="20"/>
      <c r="KEO56" s="17"/>
      <c r="KEP56" s="18"/>
      <c r="KEV56" s="21" t="s">
        <v>30</v>
      </c>
      <c r="KEW56" s="21" t="n">
        <f aca="false">KEQ57</f>
        <v>175000</v>
      </c>
      <c r="KEX56" s="20"/>
      <c r="KEY56" s="17"/>
      <c r="KEZ56" s="18"/>
      <c r="KFF56" s="21" t="s">
        <v>30</v>
      </c>
      <c r="KFG56" s="21" t="n">
        <f aca="false">KFA57</f>
        <v>175000</v>
      </c>
      <c r="KFH56" s="20"/>
      <c r="KFI56" s="17"/>
      <c r="KFJ56" s="18"/>
      <c r="KFP56" s="21" t="s">
        <v>30</v>
      </c>
      <c r="KFQ56" s="21" t="n">
        <f aca="false">KFK57</f>
        <v>175000</v>
      </c>
      <c r="KFR56" s="20"/>
      <c r="KFS56" s="17"/>
      <c r="KFT56" s="18"/>
      <c r="KFZ56" s="21" t="s">
        <v>30</v>
      </c>
      <c r="KGA56" s="21" t="n">
        <f aca="false">KFU57</f>
        <v>175000</v>
      </c>
      <c r="KGB56" s="20"/>
      <c r="KGC56" s="17"/>
      <c r="KGD56" s="18"/>
      <c r="KGJ56" s="21" t="s">
        <v>30</v>
      </c>
      <c r="KGK56" s="21" t="n">
        <f aca="false">KGE57</f>
        <v>175000</v>
      </c>
      <c r="KGL56" s="20"/>
      <c r="KGM56" s="17"/>
      <c r="KGN56" s="18"/>
      <c r="KGT56" s="21" t="s">
        <v>30</v>
      </c>
      <c r="KGU56" s="21" t="n">
        <f aca="false">KGO57</f>
        <v>175000</v>
      </c>
      <c r="KGV56" s="20"/>
      <c r="KGW56" s="17"/>
      <c r="KGX56" s="18"/>
      <c r="KHD56" s="21" t="s">
        <v>30</v>
      </c>
      <c r="KHE56" s="21" t="n">
        <f aca="false">KGY57</f>
        <v>175000</v>
      </c>
      <c r="KHF56" s="20"/>
      <c r="KHG56" s="17"/>
      <c r="KHH56" s="18"/>
      <c r="KHN56" s="21" t="s">
        <v>30</v>
      </c>
      <c r="KHO56" s="21" t="n">
        <f aca="false">KHI57</f>
        <v>175000</v>
      </c>
      <c r="KHP56" s="20"/>
      <c r="KHQ56" s="17"/>
      <c r="KHR56" s="18"/>
      <c r="KHX56" s="21" t="s">
        <v>30</v>
      </c>
      <c r="KHY56" s="21" t="n">
        <f aca="false">KHS57</f>
        <v>175000</v>
      </c>
      <c r="KHZ56" s="20"/>
      <c r="KIA56" s="17"/>
      <c r="KIB56" s="18"/>
      <c r="KIH56" s="21" t="s">
        <v>30</v>
      </c>
      <c r="KII56" s="21" t="n">
        <f aca="false">KIC57</f>
        <v>175000</v>
      </c>
      <c r="KIJ56" s="20"/>
      <c r="KIK56" s="17"/>
      <c r="KIL56" s="18"/>
      <c r="KIR56" s="21" t="s">
        <v>30</v>
      </c>
      <c r="KIS56" s="21" t="n">
        <f aca="false">KIM57</f>
        <v>175000</v>
      </c>
      <c r="KIT56" s="20"/>
      <c r="KIU56" s="17"/>
      <c r="KIV56" s="18"/>
      <c r="KJB56" s="21" t="s">
        <v>30</v>
      </c>
      <c r="KJC56" s="21" t="n">
        <f aca="false">KIW57</f>
        <v>175000</v>
      </c>
      <c r="KJD56" s="20"/>
      <c r="KJE56" s="17"/>
      <c r="KJF56" s="18"/>
      <c r="KJL56" s="21" t="s">
        <v>30</v>
      </c>
      <c r="KJM56" s="21" t="n">
        <f aca="false">KJG57</f>
        <v>175000</v>
      </c>
      <c r="KJN56" s="20"/>
      <c r="KJO56" s="17"/>
      <c r="KJP56" s="18"/>
      <c r="KJV56" s="21" t="s">
        <v>30</v>
      </c>
      <c r="KJW56" s="21" t="n">
        <f aca="false">KJQ57</f>
        <v>175000</v>
      </c>
      <c r="KJX56" s="20"/>
      <c r="KJY56" s="17"/>
      <c r="KJZ56" s="18"/>
      <c r="KKF56" s="21" t="s">
        <v>30</v>
      </c>
      <c r="KKG56" s="21" t="n">
        <f aca="false">KKA57</f>
        <v>175000</v>
      </c>
      <c r="KKH56" s="20"/>
      <c r="KKI56" s="17"/>
      <c r="KKJ56" s="18"/>
      <c r="KKP56" s="21" t="s">
        <v>30</v>
      </c>
      <c r="KKQ56" s="21" t="n">
        <f aca="false">KKK57</f>
        <v>175000</v>
      </c>
      <c r="KKR56" s="20"/>
      <c r="KKS56" s="17"/>
      <c r="KKT56" s="18"/>
      <c r="KKZ56" s="21" t="s">
        <v>30</v>
      </c>
      <c r="KLA56" s="21" t="n">
        <f aca="false">KKU57</f>
        <v>175000</v>
      </c>
      <c r="KLB56" s="20"/>
      <c r="KLC56" s="17"/>
      <c r="KLD56" s="18"/>
      <c r="KLJ56" s="21" t="s">
        <v>30</v>
      </c>
      <c r="KLK56" s="21" t="n">
        <f aca="false">KLE57</f>
        <v>175000</v>
      </c>
      <c r="KLL56" s="20"/>
      <c r="KLM56" s="17"/>
      <c r="KLN56" s="18"/>
      <c r="KLT56" s="21" t="s">
        <v>30</v>
      </c>
      <c r="KLU56" s="21" t="n">
        <f aca="false">KLO57</f>
        <v>175000</v>
      </c>
      <c r="KLV56" s="20"/>
      <c r="KLW56" s="17"/>
      <c r="KLX56" s="18"/>
      <c r="KMD56" s="21" t="s">
        <v>30</v>
      </c>
      <c r="KME56" s="21" t="n">
        <f aca="false">KLY57</f>
        <v>175000</v>
      </c>
      <c r="KMF56" s="20"/>
      <c r="KMG56" s="17"/>
      <c r="KMH56" s="18"/>
      <c r="KMN56" s="21" t="s">
        <v>30</v>
      </c>
      <c r="KMO56" s="21" t="n">
        <f aca="false">KMI57</f>
        <v>175000</v>
      </c>
      <c r="KMP56" s="20"/>
      <c r="KMQ56" s="17"/>
      <c r="KMR56" s="18"/>
      <c r="KMX56" s="21" t="s">
        <v>30</v>
      </c>
      <c r="KMY56" s="21" t="n">
        <f aca="false">KMS57</f>
        <v>175000</v>
      </c>
      <c r="KMZ56" s="20"/>
      <c r="KNA56" s="17"/>
      <c r="KNB56" s="18"/>
      <c r="KNH56" s="21" t="s">
        <v>30</v>
      </c>
      <c r="KNI56" s="21" t="n">
        <f aca="false">KNC57</f>
        <v>175000</v>
      </c>
      <c r="KNJ56" s="20"/>
      <c r="KNK56" s="17"/>
      <c r="KNL56" s="18"/>
      <c r="KNR56" s="21" t="s">
        <v>30</v>
      </c>
      <c r="KNS56" s="21" t="n">
        <f aca="false">KNM57</f>
        <v>175000</v>
      </c>
      <c r="KNT56" s="20"/>
      <c r="KNU56" s="17"/>
      <c r="KNV56" s="18"/>
      <c r="KOB56" s="21" t="s">
        <v>30</v>
      </c>
      <c r="KOC56" s="21" t="n">
        <f aca="false">KNW57</f>
        <v>175000</v>
      </c>
      <c r="KOD56" s="20"/>
      <c r="KOE56" s="17"/>
      <c r="KOF56" s="18"/>
      <c r="KOL56" s="21" t="s">
        <v>30</v>
      </c>
      <c r="KOM56" s="21" t="n">
        <f aca="false">KOG57</f>
        <v>175000</v>
      </c>
      <c r="KON56" s="20"/>
      <c r="KOO56" s="17"/>
      <c r="KOP56" s="18"/>
      <c r="KOV56" s="21" t="s">
        <v>30</v>
      </c>
      <c r="KOW56" s="21" t="n">
        <f aca="false">KOQ57</f>
        <v>175000</v>
      </c>
      <c r="KOX56" s="20"/>
      <c r="KOY56" s="17"/>
      <c r="KOZ56" s="18"/>
      <c r="KPF56" s="21" t="s">
        <v>30</v>
      </c>
      <c r="KPG56" s="21" t="n">
        <f aca="false">KPA57</f>
        <v>175000</v>
      </c>
      <c r="KPH56" s="20"/>
      <c r="KPI56" s="17"/>
      <c r="KPJ56" s="18"/>
      <c r="KPP56" s="21" t="s">
        <v>30</v>
      </c>
      <c r="KPQ56" s="21" t="n">
        <f aca="false">KPK57</f>
        <v>175000</v>
      </c>
      <c r="KPR56" s="20"/>
      <c r="KPS56" s="17"/>
      <c r="KPT56" s="18"/>
      <c r="KPZ56" s="21" t="s">
        <v>30</v>
      </c>
      <c r="KQA56" s="21" t="n">
        <f aca="false">KPU57</f>
        <v>175000</v>
      </c>
      <c r="KQB56" s="20"/>
      <c r="KQC56" s="17"/>
      <c r="KQD56" s="18"/>
      <c r="KQJ56" s="21" t="s">
        <v>30</v>
      </c>
      <c r="KQK56" s="21" t="n">
        <f aca="false">KQE57</f>
        <v>175000</v>
      </c>
      <c r="KQL56" s="20"/>
      <c r="KQM56" s="17"/>
      <c r="KQN56" s="18"/>
      <c r="KQT56" s="21" t="s">
        <v>30</v>
      </c>
      <c r="KQU56" s="21" t="n">
        <f aca="false">KQO57</f>
        <v>175000</v>
      </c>
      <c r="KQV56" s="20"/>
      <c r="KQW56" s="17"/>
      <c r="KQX56" s="18"/>
      <c r="KRD56" s="21" t="s">
        <v>30</v>
      </c>
      <c r="KRE56" s="21" t="n">
        <f aca="false">KQY57</f>
        <v>175000</v>
      </c>
      <c r="KRF56" s="20"/>
      <c r="KRG56" s="17"/>
      <c r="KRH56" s="18"/>
      <c r="KRN56" s="21" t="s">
        <v>30</v>
      </c>
      <c r="KRO56" s="21" t="n">
        <f aca="false">KRI57</f>
        <v>175000</v>
      </c>
      <c r="KRP56" s="20"/>
      <c r="KRQ56" s="17"/>
      <c r="KRR56" s="18"/>
      <c r="KRX56" s="21" t="s">
        <v>30</v>
      </c>
      <c r="KRY56" s="21" t="n">
        <f aca="false">KRS57</f>
        <v>175000</v>
      </c>
      <c r="KRZ56" s="20"/>
      <c r="KSA56" s="17"/>
      <c r="KSB56" s="18"/>
      <c r="KSH56" s="21" t="s">
        <v>30</v>
      </c>
      <c r="KSI56" s="21" t="n">
        <f aca="false">KSC57</f>
        <v>175000</v>
      </c>
      <c r="KSJ56" s="20"/>
      <c r="KSK56" s="17"/>
      <c r="KSL56" s="18"/>
      <c r="KSR56" s="21" t="s">
        <v>30</v>
      </c>
      <c r="KSS56" s="21" t="n">
        <f aca="false">KSM57</f>
        <v>175000</v>
      </c>
      <c r="KST56" s="20"/>
      <c r="KSU56" s="17"/>
      <c r="KSV56" s="18"/>
      <c r="KTB56" s="21" t="s">
        <v>30</v>
      </c>
      <c r="KTC56" s="21" t="n">
        <f aca="false">KSW57</f>
        <v>175000</v>
      </c>
      <c r="KTD56" s="20"/>
      <c r="KTE56" s="17"/>
      <c r="KTF56" s="18"/>
      <c r="KTL56" s="21" t="s">
        <v>30</v>
      </c>
      <c r="KTM56" s="21" t="n">
        <f aca="false">KTG57</f>
        <v>175000</v>
      </c>
      <c r="KTN56" s="20"/>
      <c r="KTO56" s="17"/>
      <c r="KTP56" s="18"/>
      <c r="KTV56" s="21" t="s">
        <v>30</v>
      </c>
      <c r="KTW56" s="21" t="n">
        <f aca="false">KTQ57</f>
        <v>175000</v>
      </c>
      <c r="KTX56" s="20"/>
      <c r="KTY56" s="17"/>
      <c r="KTZ56" s="18"/>
      <c r="KUF56" s="21" t="s">
        <v>30</v>
      </c>
      <c r="KUG56" s="21" t="n">
        <f aca="false">KUA57</f>
        <v>175000</v>
      </c>
      <c r="KUH56" s="20"/>
      <c r="KUI56" s="17"/>
      <c r="KUJ56" s="18"/>
      <c r="KUP56" s="21" t="s">
        <v>30</v>
      </c>
      <c r="KUQ56" s="21" t="n">
        <f aca="false">KUK57</f>
        <v>175000</v>
      </c>
      <c r="KUR56" s="20"/>
      <c r="KUS56" s="17"/>
      <c r="KUT56" s="18"/>
      <c r="KUZ56" s="21" t="s">
        <v>30</v>
      </c>
      <c r="KVA56" s="21" t="n">
        <f aca="false">KUU57</f>
        <v>175000</v>
      </c>
      <c r="KVB56" s="20"/>
      <c r="KVC56" s="17"/>
      <c r="KVD56" s="18"/>
      <c r="KVJ56" s="21" t="s">
        <v>30</v>
      </c>
      <c r="KVK56" s="21" t="n">
        <f aca="false">KVE57</f>
        <v>175000</v>
      </c>
      <c r="KVL56" s="20"/>
      <c r="KVM56" s="17"/>
      <c r="KVN56" s="18"/>
      <c r="KVT56" s="21" t="s">
        <v>30</v>
      </c>
      <c r="KVU56" s="21" t="n">
        <f aca="false">KVO57</f>
        <v>175000</v>
      </c>
      <c r="KVV56" s="20"/>
      <c r="KVW56" s="17"/>
      <c r="KVX56" s="18"/>
      <c r="KWD56" s="21" t="s">
        <v>30</v>
      </c>
      <c r="KWE56" s="21" t="n">
        <f aca="false">KVY57</f>
        <v>175000</v>
      </c>
      <c r="KWF56" s="20"/>
      <c r="KWG56" s="17"/>
      <c r="KWH56" s="18"/>
      <c r="KWN56" s="21" t="s">
        <v>30</v>
      </c>
      <c r="KWO56" s="21" t="n">
        <f aca="false">KWI57</f>
        <v>175000</v>
      </c>
      <c r="KWP56" s="20"/>
      <c r="KWQ56" s="17"/>
      <c r="KWR56" s="18"/>
      <c r="KWX56" s="21" t="s">
        <v>30</v>
      </c>
      <c r="KWY56" s="21" t="n">
        <f aca="false">KWS57</f>
        <v>175000</v>
      </c>
      <c r="KWZ56" s="20"/>
      <c r="KXA56" s="17"/>
      <c r="KXB56" s="18"/>
      <c r="KXH56" s="21" t="s">
        <v>30</v>
      </c>
      <c r="KXI56" s="21" t="n">
        <f aca="false">KXC57</f>
        <v>175000</v>
      </c>
      <c r="KXJ56" s="20"/>
      <c r="KXK56" s="17"/>
      <c r="KXL56" s="18"/>
      <c r="KXR56" s="21" t="s">
        <v>30</v>
      </c>
      <c r="KXS56" s="21" t="n">
        <f aca="false">KXM57</f>
        <v>175000</v>
      </c>
      <c r="KXT56" s="20"/>
      <c r="KXU56" s="17"/>
      <c r="KXV56" s="18"/>
      <c r="KYB56" s="21" t="s">
        <v>30</v>
      </c>
      <c r="KYC56" s="21" t="n">
        <f aca="false">KXW57</f>
        <v>175000</v>
      </c>
      <c r="KYD56" s="20"/>
      <c r="KYE56" s="17"/>
      <c r="KYF56" s="18"/>
      <c r="KYL56" s="21" t="s">
        <v>30</v>
      </c>
      <c r="KYM56" s="21" t="n">
        <f aca="false">KYG57</f>
        <v>175000</v>
      </c>
      <c r="KYN56" s="20"/>
      <c r="KYO56" s="17"/>
      <c r="KYP56" s="18"/>
      <c r="KYV56" s="21" t="s">
        <v>30</v>
      </c>
      <c r="KYW56" s="21" t="n">
        <f aca="false">KYQ57</f>
        <v>175000</v>
      </c>
      <c r="KYX56" s="20"/>
      <c r="KYY56" s="17"/>
      <c r="KYZ56" s="18"/>
      <c r="KZF56" s="21" t="s">
        <v>30</v>
      </c>
      <c r="KZG56" s="21" t="n">
        <f aca="false">KZA57</f>
        <v>175000</v>
      </c>
      <c r="KZH56" s="20"/>
      <c r="KZI56" s="17"/>
      <c r="KZJ56" s="18"/>
      <c r="KZP56" s="21" t="s">
        <v>30</v>
      </c>
      <c r="KZQ56" s="21" t="n">
        <f aca="false">KZK57</f>
        <v>175000</v>
      </c>
      <c r="KZR56" s="20"/>
      <c r="KZS56" s="17"/>
      <c r="KZT56" s="18"/>
      <c r="KZZ56" s="21" t="s">
        <v>30</v>
      </c>
      <c r="LAA56" s="21" t="n">
        <f aca="false">KZU57</f>
        <v>175000</v>
      </c>
      <c r="LAB56" s="20"/>
      <c r="LAC56" s="17"/>
      <c r="LAD56" s="18"/>
      <c r="LAJ56" s="21" t="s">
        <v>30</v>
      </c>
      <c r="LAK56" s="21" t="n">
        <f aca="false">LAE57</f>
        <v>175000</v>
      </c>
      <c r="LAL56" s="20"/>
      <c r="LAM56" s="17"/>
      <c r="LAN56" s="18"/>
      <c r="LAT56" s="21" t="s">
        <v>30</v>
      </c>
      <c r="LAU56" s="21" t="n">
        <f aca="false">LAO57</f>
        <v>175000</v>
      </c>
      <c r="LAV56" s="20"/>
      <c r="LAW56" s="17"/>
      <c r="LAX56" s="18"/>
      <c r="LBD56" s="21" t="s">
        <v>30</v>
      </c>
      <c r="LBE56" s="21" t="n">
        <f aca="false">LAY57</f>
        <v>175000</v>
      </c>
      <c r="LBF56" s="20"/>
      <c r="LBG56" s="17"/>
      <c r="LBH56" s="18"/>
      <c r="LBN56" s="21" t="s">
        <v>30</v>
      </c>
      <c r="LBO56" s="21" t="n">
        <f aca="false">LBI57</f>
        <v>175000</v>
      </c>
      <c r="LBP56" s="20"/>
      <c r="LBQ56" s="17"/>
      <c r="LBR56" s="18"/>
      <c r="LBX56" s="21" t="s">
        <v>30</v>
      </c>
      <c r="LBY56" s="21" t="n">
        <f aca="false">LBS57</f>
        <v>175000</v>
      </c>
      <c r="LBZ56" s="20"/>
      <c r="LCA56" s="17"/>
      <c r="LCB56" s="18"/>
      <c r="LCH56" s="21" t="s">
        <v>30</v>
      </c>
      <c r="LCI56" s="21" t="n">
        <f aca="false">LCC57</f>
        <v>175000</v>
      </c>
      <c r="LCJ56" s="20"/>
      <c r="LCK56" s="17"/>
      <c r="LCL56" s="18"/>
      <c r="LCR56" s="21" t="s">
        <v>30</v>
      </c>
      <c r="LCS56" s="21" t="n">
        <f aca="false">LCM57</f>
        <v>175000</v>
      </c>
      <c r="LCT56" s="20"/>
      <c r="LCU56" s="17"/>
      <c r="LCV56" s="18"/>
      <c r="LDB56" s="21" t="s">
        <v>30</v>
      </c>
      <c r="LDC56" s="21" t="n">
        <f aca="false">LCW57</f>
        <v>175000</v>
      </c>
      <c r="LDD56" s="20"/>
      <c r="LDE56" s="17"/>
      <c r="LDF56" s="18"/>
      <c r="LDL56" s="21" t="s">
        <v>30</v>
      </c>
      <c r="LDM56" s="21" t="n">
        <f aca="false">LDG57</f>
        <v>175000</v>
      </c>
      <c r="LDN56" s="20"/>
      <c r="LDO56" s="17"/>
      <c r="LDP56" s="18"/>
      <c r="LDV56" s="21" t="s">
        <v>30</v>
      </c>
      <c r="LDW56" s="21" t="n">
        <f aca="false">LDQ57</f>
        <v>175000</v>
      </c>
      <c r="LDX56" s="20"/>
      <c r="LDY56" s="17"/>
      <c r="LDZ56" s="18"/>
      <c r="LEF56" s="21" t="s">
        <v>30</v>
      </c>
      <c r="LEG56" s="21" t="n">
        <f aca="false">LEA57</f>
        <v>175000</v>
      </c>
      <c r="LEH56" s="20"/>
      <c r="LEI56" s="17"/>
      <c r="LEJ56" s="18"/>
      <c r="LEP56" s="21" t="s">
        <v>30</v>
      </c>
      <c r="LEQ56" s="21" t="n">
        <f aca="false">LEK57</f>
        <v>175000</v>
      </c>
      <c r="LER56" s="20"/>
      <c r="LES56" s="17"/>
      <c r="LET56" s="18"/>
      <c r="LEZ56" s="21" t="s">
        <v>30</v>
      </c>
      <c r="LFA56" s="21" t="n">
        <f aca="false">LEU57</f>
        <v>175000</v>
      </c>
      <c r="LFB56" s="20"/>
      <c r="LFC56" s="17"/>
      <c r="LFD56" s="18"/>
      <c r="LFJ56" s="21" t="s">
        <v>30</v>
      </c>
      <c r="LFK56" s="21" t="n">
        <f aca="false">LFE57</f>
        <v>175000</v>
      </c>
      <c r="LFL56" s="20"/>
      <c r="LFM56" s="17"/>
      <c r="LFN56" s="18"/>
      <c r="LFT56" s="21" t="s">
        <v>30</v>
      </c>
      <c r="LFU56" s="21" t="n">
        <f aca="false">LFO57</f>
        <v>175000</v>
      </c>
      <c r="LFV56" s="20"/>
      <c r="LFW56" s="17"/>
      <c r="LFX56" s="18"/>
      <c r="LGD56" s="21" t="s">
        <v>30</v>
      </c>
      <c r="LGE56" s="21" t="n">
        <f aca="false">LFY57</f>
        <v>175000</v>
      </c>
      <c r="LGF56" s="20"/>
      <c r="LGG56" s="17"/>
      <c r="LGH56" s="18"/>
      <c r="LGN56" s="21" t="s">
        <v>30</v>
      </c>
      <c r="LGO56" s="21" t="n">
        <f aca="false">LGI57</f>
        <v>175000</v>
      </c>
      <c r="LGP56" s="20"/>
      <c r="LGQ56" s="17"/>
      <c r="LGR56" s="18"/>
      <c r="LGX56" s="21" t="s">
        <v>30</v>
      </c>
      <c r="LGY56" s="21" t="n">
        <f aca="false">LGS57</f>
        <v>175000</v>
      </c>
      <c r="LGZ56" s="20"/>
      <c r="LHA56" s="17"/>
      <c r="LHB56" s="18"/>
      <c r="LHH56" s="21" t="s">
        <v>30</v>
      </c>
      <c r="LHI56" s="21" t="n">
        <f aca="false">LHC57</f>
        <v>175000</v>
      </c>
      <c r="LHJ56" s="20"/>
      <c r="LHK56" s="17"/>
      <c r="LHL56" s="18"/>
      <c r="LHR56" s="21" t="s">
        <v>30</v>
      </c>
      <c r="LHS56" s="21" t="n">
        <f aca="false">LHM57</f>
        <v>175000</v>
      </c>
      <c r="LHT56" s="20"/>
      <c r="LHU56" s="17"/>
      <c r="LHV56" s="18"/>
      <c r="LIB56" s="21" t="s">
        <v>30</v>
      </c>
      <c r="LIC56" s="21" t="n">
        <f aca="false">LHW57</f>
        <v>175000</v>
      </c>
      <c r="LID56" s="20"/>
      <c r="LIE56" s="17"/>
      <c r="LIF56" s="18"/>
      <c r="LIL56" s="21" t="s">
        <v>30</v>
      </c>
      <c r="LIM56" s="21" t="n">
        <f aca="false">LIG57</f>
        <v>175000</v>
      </c>
      <c r="LIN56" s="20"/>
      <c r="LIO56" s="17"/>
      <c r="LIP56" s="18"/>
      <c r="LIV56" s="21" t="s">
        <v>30</v>
      </c>
      <c r="LIW56" s="21" t="n">
        <f aca="false">LIQ57</f>
        <v>175000</v>
      </c>
      <c r="LIX56" s="20"/>
      <c r="LIY56" s="17"/>
      <c r="LIZ56" s="18"/>
      <c r="LJF56" s="21" t="s">
        <v>30</v>
      </c>
      <c r="LJG56" s="21" t="n">
        <f aca="false">LJA57</f>
        <v>175000</v>
      </c>
      <c r="LJH56" s="20"/>
      <c r="LJI56" s="17"/>
      <c r="LJJ56" s="18"/>
      <c r="LJP56" s="21" t="s">
        <v>30</v>
      </c>
      <c r="LJQ56" s="21" t="n">
        <f aca="false">LJK57</f>
        <v>175000</v>
      </c>
      <c r="LJR56" s="20"/>
      <c r="LJS56" s="17"/>
      <c r="LJT56" s="18"/>
      <c r="LJZ56" s="21" t="s">
        <v>30</v>
      </c>
      <c r="LKA56" s="21" t="n">
        <f aca="false">LJU57</f>
        <v>175000</v>
      </c>
      <c r="LKB56" s="20"/>
      <c r="LKC56" s="17"/>
      <c r="LKD56" s="18"/>
      <c r="LKJ56" s="21" t="s">
        <v>30</v>
      </c>
      <c r="LKK56" s="21" t="n">
        <f aca="false">LKE57</f>
        <v>175000</v>
      </c>
      <c r="LKL56" s="20"/>
      <c r="LKM56" s="17"/>
      <c r="LKN56" s="18"/>
      <c r="LKT56" s="21" t="s">
        <v>30</v>
      </c>
      <c r="LKU56" s="21" t="n">
        <f aca="false">LKO57</f>
        <v>175000</v>
      </c>
      <c r="LKV56" s="20"/>
      <c r="LKW56" s="17"/>
      <c r="LKX56" s="18"/>
      <c r="LLD56" s="21" t="s">
        <v>30</v>
      </c>
      <c r="LLE56" s="21" t="n">
        <f aca="false">LKY57</f>
        <v>175000</v>
      </c>
      <c r="LLF56" s="20"/>
      <c r="LLG56" s="17"/>
      <c r="LLH56" s="18"/>
      <c r="LLN56" s="21" t="s">
        <v>30</v>
      </c>
      <c r="LLO56" s="21" t="n">
        <f aca="false">LLI57</f>
        <v>175000</v>
      </c>
      <c r="LLP56" s="20"/>
      <c r="LLQ56" s="17"/>
      <c r="LLR56" s="18"/>
      <c r="LLX56" s="21" t="s">
        <v>30</v>
      </c>
      <c r="LLY56" s="21" t="n">
        <f aca="false">LLS57</f>
        <v>175000</v>
      </c>
      <c r="LLZ56" s="20"/>
      <c r="LMA56" s="17"/>
      <c r="LMB56" s="18"/>
      <c r="LMH56" s="21" t="s">
        <v>30</v>
      </c>
      <c r="LMI56" s="21" t="n">
        <f aca="false">LMC57</f>
        <v>175000</v>
      </c>
      <c r="LMJ56" s="20"/>
      <c r="LMK56" s="17"/>
      <c r="LML56" s="18"/>
      <c r="LMR56" s="21" t="s">
        <v>30</v>
      </c>
      <c r="LMS56" s="21" t="n">
        <f aca="false">LMM57</f>
        <v>175000</v>
      </c>
      <c r="LMT56" s="20"/>
      <c r="LMU56" s="17"/>
      <c r="LMV56" s="18"/>
      <c r="LNB56" s="21" t="s">
        <v>30</v>
      </c>
      <c r="LNC56" s="21" t="n">
        <f aca="false">LMW57</f>
        <v>175000</v>
      </c>
      <c r="LND56" s="20"/>
      <c r="LNE56" s="17"/>
      <c r="LNF56" s="18"/>
      <c r="LNL56" s="21" t="s">
        <v>30</v>
      </c>
      <c r="LNM56" s="21" t="n">
        <f aca="false">LNG57</f>
        <v>175000</v>
      </c>
      <c r="LNN56" s="20"/>
      <c r="LNO56" s="17"/>
      <c r="LNP56" s="18"/>
      <c r="LNV56" s="21" t="s">
        <v>30</v>
      </c>
      <c r="LNW56" s="21" t="n">
        <f aca="false">LNQ57</f>
        <v>175000</v>
      </c>
      <c r="LNX56" s="20"/>
      <c r="LNY56" s="17"/>
      <c r="LNZ56" s="18"/>
      <c r="LOF56" s="21" t="s">
        <v>30</v>
      </c>
      <c r="LOG56" s="21" t="n">
        <f aca="false">LOA57</f>
        <v>175000</v>
      </c>
      <c r="LOH56" s="20"/>
      <c r="LOI56" s="17"/>
      <c r="LOJ56" s="18"/>
      <c r="LOP56" s="21" t="s">
        <v>30</v>
      </c>
      <c r="LOQ56" s="21" t="n">
        <f aca="false">LOK57</f>
        <v>175000</v>
      </c>
      <c r="LOR56" s="20"/>
      <c r="LOS56" s="17"/>
      <c r="LOT56" s="18"/>
      <c r="LOZ56" s="21" t="s">
        <v>30</v>
      </c>
      <c r="LPA56" s="21" t="n">
        <f aca="false">LOU57</f>
        <v>175000</v>
      </c>
      <c r="LPB56" s="20"/>
      <c r="LPC56" s="17"/>
      <c r="LPD56" s="18"/>
      <c r="LPJ56" s="21" t="s">
        <v>30</v>
      </c>
      <c r="LPK56" s="21" t="n">
        <f aca="false">LPE57</f>
        <v>175000</v>
      </c>
      <c r="LPL56" s="20"/>
      <c r="LPM56" s="17"/>
      <c r="LPN56" s="18"/>
      <c r="LPT56" s="21" t="s">
        <v>30</v>
      </c>
      <c r="LPU56" s="21" t="n">
        <f aca="false">LPO57</f>
        <v>175000</v>
      </c>
      <c r="LPV56" s="20"/>
      <c r="LPW56" s="17"/>
      <c r="LPX56" s="18"/>
      <c r="LQD56" s="21" t="s">
        <v>30</v>
      </c>
      <c r="LQE56" s="21" t="n">
        <f aca="false">LPY57</f>
        <v>175000</v>
      </c>
      <c r="LQF56" s="20"/>
      <c r="LQG56" s="17"/>
      <c r="LQH56" s="18"/>
      <c r="LQN56" s="21" t="s">
        <v>30</v>
      </c>
      <c r="LQO56" s="21" t="n">
        <f aca="false">LQI57</f>
        <v>175000</v>
      </c>
      <c r="LQP56" s="20"/>
      <c r="LQQ56" s="17"/>
      <c r="LQR56" s="18"/>
      <c r="LQX56" s="21" t="s">
        <v>30</v>
      </c>
      <c r="LQY56" s="21" t="n">
        <f aca="false">LQS57</f>
        <v>175000</v>
      </c>
      <c r="LQZ56" s="20"/>
      <c r="LRA56" s="17"/>
      <c r="LRB56" s="18"/>
      <c r="LRH56" s="21" t="s">
        <v>30</v>
      </c>
      <c r="LRI56" s="21" t="n">
        <f aca="false">LRC57</f>
        <v>175000</v>
      </c>
      <c r="LRJ56" s="20"/>
      <c r="LRK56" s="17"/>
      <c r="LRL56" s="18"/>
      <c r="LRR56" s="21" t="s">
        <v>30</v>
      </c>
      <c r="LRS56" s="21" t="n">
        <f aca="false">LRM57</f>
        <v>175000</v>
      </c>
      <c r="LRT56" s="20"/>
      <c r="LRU56" s="17"/>
      <c r="LRV56" s="18"/>
      <c r="LSB56" s="21" t="s">
        <v>30</v>
      </c>
      <c r="LSC56" s="21" t="n">
        <f aca="false">LRW57</f>
        <v>175000</v>
      </c>
      <c r="LSD56" s="20"/>
      <c r="LSE56" s="17"/>
      <c r="LSF56" s="18"/>
      <c r="LSL56" s="21" t="s">
        <v>30</v>
      </c>
      <c r="LSM56" s="21" t="n">
        <f aca="false">LSG57</f>
        <v>175000</v>
      </c>
      <c r="LSN56" s="20"/>
      <c r="LSO56" s="17"/>
      <c r="LSP56" s="18"/>
      <c r="LSV56" s="21" t="s">
        <v>30</v>
      </c>
      <c r="LSW56" s="21" t="n">
        <f aca="false">LSQ57</f>
        <v>175000</v>
      </c>
      <c r="LSX56" s="20"/>
      <c r="LSY56" s="17"/>
      <c r="LSZ56" s="18"/>
      <c r="LTF56" s="21" t="s">
        <v>30</v>
      </c>
      <c r="LTG56" s="21" t="n">
        <f aca="false">LTA57</f>
        <v>175000</v>
      </c>
      <c r="LTH56" s="20"/>
      <c r="LTI56" s="17"/>
      <c r="LTJ56" s="18"/>
      <c r="LTP56" s="21" t="s">
        <v>30</v>
      </c>
      <c r="LTQ56" s="21" t="n">
        <f aca="false">LTK57</f>
        <v>175000</v>
      </c>
      <c r="LTR56" s="20"/>
      <c r="LTS56" s="17"/>
      <c r="LTT56" s="18"/>
      <c r="LTZ56" s="21" t="s">
        <v>30</v>
      </c>
      <c r="LUA56" s="21" t="n">
        <f aca="false">LTU57</f>
        <v>175000</v>
      </c>
      <c r="LUB56" s="20"/>
      <c r="LUC56" s="17"/>
      <c r="LUD56" s="18"/>
      <c r="LUJ56" s="21" t="s">
        <v>30</v>
      </c>
      <c r="LUK56" s="21" t="n">
        <f aca="false">LUE57</f>
        <v>175000</v>
      </c>
      <c r="LUL56" s="20"/>
      <c r="LUM56" s="17"/>
      <c r="LUN56" s="18"/>
      <c r="LUT56" s="21" t="s">
        <v>30</v>
      </c>
      <c r="LUU56" s="21" t="n">
        <f aca="false">LUO57</f>
        <v>175000</v>
      </c>
      <c r="LUV56" s="20"/>
      <c r="LUW56" s="17"/>
      <c r="LUX56" s="18"/>
      <c r="LVD56" s="21" t="s">
        <v>30</v>
      </c>
      <c r="LVE56" s="21" t="n">
        <f aca="false">LUY57</f>
        <v>175000</v>
      </c>
      <c r="LVF56" s="20"/>
      <c r="LVG56" s="17"/>
      <c r="LVH56" s="18"/>
      <c r="LVN56" s="21" t="s">
        <v>30</v>
      </c>
      <c r="LVO56" s="21" t="n">
        <f aca="false">LVI57</f>
        <v>175000</v>
      </c>
      <c r="LVP56" s="20"/>
      <c r="LVQ56" s="17"/>
      <c r="LVR56" s="18"/>
      <c r="LVX56" s="21" t="s">
        <v>30</v>
      </c>
      <c r="LVY56" s="21" t="n">
        <f aca="false">LVS57</f>
        <v>175000</v>
      </c>
      <c r="LVZ56" s="20"/>
      <c r="LWA56" s="17"/>
      <c r="LWB56" s="18"/>
      <c r="LWH56" s="21" t="s">
        <v>30</v>
      </c>
      <c r="LWI56" s="21" t="n">
        <f aca="false">LWC57</f>
        <v>175000</v>
      </c>
      <c r="LWJ56" s="20"/>
      <c r="LWK56" s="17"/>
      <c r="LWL56" s="18"/>
      <c r="LWR56" s="21" t="s">
        <v>30</v>
      </c>
      <c r="LWS56" s="21" t="n">
        <f aca="false">LWM57</f>
        <v>175000</v>
      </c>
      <c r="LWT56" s="20"/>
      <c r="LWU56" s="17"/>
      <c r="LWV56" s="18"/>
      <c r="LXB56" s="21" t="s">
        <v>30</v>
      </c>
      <c r="LXC56" s="21" t="n">
        <f aca="false">LWW57</f>
        <v>175000</v>
      </c>
      <c r="LXD56" s="20"/>
      <c r="LXE56" s="17"/>
      <c r="LXF56" s="18"/>
      <c r="LXL56" s="21" t="s">
        <v>30</v>
      </c>
      <c r="LXM56" s="21" t="n">
        <f aca="false">LXG57</f>
        <v>175000</v>
      </c>
      <c r="LXN56" s="20"/>
      <c r="LXO56" s="17"/>
      <c r="LXP56" s="18"/>
      <c r="LXV56" s="21" t="s">
        <v>30</v>
      </c>
      <c r="LXW56" s="21" t="n">
        <f aca="false">LXQ57</f>
        <v>175000</v>
      </c>
      <c r="LXX56" s="20"/>
      <c r="LXY56" s="17"/>
      <c r="LXZ56" s="18"/>
      <c r="LYF56" s="21" t="s">
        <v>30</v>
      </c>
      <c r="LYG56" s="21" t="n">
        <f aca="false">LYA57</f>
        <v>175000</v>
      </c>
      <c r="LYH56" s="20"/>
      <c r="LYI56" s="17"/>
      <c r="LYJ56" s="18"/>
      <c r="LYP56" s="21" t="s">
        <v>30</v>
      </c>
      <c r="LYQ56" s="21" t="n">
        <f aca="false">LYK57</f>
        <v>175000</v>
      </c>
      <c r="LYR56" s="20"/>
      <c r="LYS56" s="17"/>
      <c r="LYT56" s="18"/>
      <c r="LYZ56" s="21" t="s">
        <v>30</v>
      </c>
      <c r="LZA56" s="21" t="n">
        <f aca="false">LYU57</f>
        <v>175000</v>
      </c>
      <c r="LZB56" s="20"/>
      <c r="LZC56" s="17"/>
      <c r="LZD56" s="18"/>
      <c r="LZJ56" s="21" t="s">
        <v>30</v>
      </c>
      <c r="LZK56" s="21" t="n">
        <f aca="false">LZE57</f>
        <v>175000</v>
      </c>
      <c r="LZL56" s="20"/>
      <c r="LZM56" s="17"/>
      <c r="LZN56" s="18"/>
      <c r="LZT56" s="21" t="s">
        <v>30</v>
      </c>
      <c r="LZU56" s="21" t="n">
        <f aca="false">LZO57</f>
        <v>175000</v>
      </c>
      <c r="LZV56" s="20"/>
      <c r="LZW56" s="17"/>
      <c r="LZX56" s="18"/>
      <c r="MAD56" s="21" t="s">
        <v>30</v>
      </c>
      <c r="MAE56" s="21" t="n">
        <f aca="false">LZY57</f>
        <v>175000</v>
      </c>
      <c r="MAF56" s="20"/>
      <c r="MAG56" s="17"/>
      <c r="MAH56" s="18"/>
      <c r="MAN56" s="21" t="s">
        <v>30</v>
      </c>
      <c r="MAO56" s="21" t="n">
        <f aca="false">MAI57</f>
        <v>175000</v>
      </c>
      <c r="MAP56" s="20"/>
      <c r="MAQ56" s="17"/>
      <c r="MAR56" s="18"/>
      <c r="MAX56" s="21" t="s">
        <v>30</v>
      </c>
      <c r="MAY56" s="21" t="n">
        <f aca="false">MAS57</f>
        <v>175000</v>
      </c>
      <c r="MAZ56" s="20"/>
      <c r="MBA56" s="17"/>
      <c r="MBB56" s="18"/>
      <c r="MBH56" s="21" t="s">
        <v>30</v>
      </c>
      <c r="MBI56" s="21" t="n">
        <f aca="false">MBC57</f>
        <v>175000</v>
      </c>
      <c r="MBJ56" s="20"/>
      <c r="MBK56" s="17"/>
      <c r="MBL56" s="18"/>
      <c r="MBR56" s="21" t="s">
        <v>30</v>
      </c>
      <c r="MBS56" s="21" t="n">
        <f aca="false">MBM57</f>
        <v>175000</v>
      </c>
      <c r="MBT56" s="20"/>
      <c r="MBU56" s="17"/>
      <c r="MBV56" s="18"/>
      <c r="MCB56" s="21" t="s">
        <v>30</v>
      </c>
      <c r="MCC56" s="21" t="n">
        <f aca="false">MBW57</f>
        <v>175000</v>
      </c>
      <c r="MCD56" s="20"/>
      <c r="MCE56" s="17"/>
      <c r="MCF56" s="18"/>
      <c r="MCL56" s="21" t="s">
        <v>30</v>
      </c>
      <c r="MCM56" s="21" t="n">
        <f aca="false">MCG57</f>
        <v>175000</v>
      </c>
      <c r="MCN56" s="20"/>
      <c r="MCO56" s="17"/>
      <c r="MCP56" s="18"/>
      <c r="MCV56" s="21" t="s">
        <v>30</v>
      </c>
      <c r="MCW56" s="21" t="n">
        <f aca="false">MCQ57</f>
        <v>175000</v>
      </c>
      <c r="MCX56" s="20"/>
      <c r="MCY56" s="17"/>
      <c r="MCZ56" s="18"/>
      <c r="MDF56" s="21" t="s">
        <v>30</v>
      </c>
      <c r="MDG56" s="21" t="n">
        <f aca="false">MDA57</f>
        <v>175000</v>
      </c>
      <c r="MDH56" s="20"/>
      <c r="MDI56" s="17"/>
      <c r="MDJ56" s="18"/>
      <c r="MDP56" s="21" t="s">
        <v>30</v>
      </c>
      <c r="MDQ56" s="21" t="n">
        <f aca="false">MDK57</f>
        <v>175000</v>
      </c>
      <c r="MDR56" s="20"/>
      <c r="MDS56" s="17"/>
      <c r="MDT56" s="18"/>
      <c r="MDZ56" s="21" t="s">
        <v>30</v>
      </c>
      <c r="MEA56" s="21" t="n">
        <f aca="false">MDU57</f>
        <v>175000</v>
      </c>
      <c r="MEB56" s="20"/>
      <c r="MEC56" s="17"/>
      <c r="MED56" s="18"/>
      <c r="MEJ56" s="21" t="s">
        <v>30</v>
      </c>
      <c r="MEK56" s="21" t="n">
        <f aca="false">MEE57</f>
        <v>175000</v>
      </c>
      <c r="MEL56" s="20"/>
      <c r="MEM56" s="17"/>
      <c r="MEN56" s="18"/>
      <c r="MET56" s="21" t="s">
        <v>30</v>
      </c>
      <c r="MEU56" s="21" t="n">
        <f aca="false">MEO57</f>
        <v>175000</v>
      </c>
      <c r="MEV56" s="20"/>
      <c r="MEW56" s="17"/>
      <c r="MEX56" s="18"/>
      <c r="MFD56" s="21" t="s">
        <v>30</v>
      </c>
      <c r="MFE56" s="21" t="n">
        <f aca="false">MEY57</f>
        <v>175000</v>
      </c>
      <c r="MFF56" s="20"/>
      <c r="MFG56" s="17"/>
      <c r="MFH56" s="18"/>
      <c r="MFN56" s="21" t="s">
        <v>30</v>
      </c>
      <c r="MFO56" s="21" t="n">
        <f aca="false">MFI57</f>
        <v>175000</v>
      </c>
      <c r="MFP56" s="20"/>
      <c r="MFQ56" s="17"/>
      <c r="MFR56" s="18"/>
      <c r="MFX56" s="21" t="s">
        <v>30</v>
      </c>
      <c r="MFY56" s="21" t="n">
        <f aca="false">MFS57</f>
        <v>175000</v>
      </c>
      <c r="MFZ56" s="20"/>
      <c r="MGA56" s="17"/>
      <c r="MGB56" s="18"/>
      <c r="MGH56" s="21" t="s">
        <v>30</v>
      </c>
      <c r="MGI56" s="21" t="n">
        <f aca="false">MGC57</f>
        <v>175000</v>
      </c>
      <c r="MGJ56" s="20"/>
      <c r="MGK56" s="17"/>
      <c r="MGL56" s="18"/>
      <c r="MGR56" s="21" t="s">
        <v>30</v>
      </c>
      <c r="MGS56" s="21" t="n">
        <f aca="false">MGM57</f>
        <v>175000</v>
      </c>
      <c r="MGT56" s="20"/>
      <c r="MGU56" s="17"/>
      <c r="MGV56" s="18"/>
      <c r="MHB56" s="21" t="s">
        <v>30</v>
      </c>
      <c r="MHC56" s="21" t="n">
        <f aca="false">MGW57</f>
        <v>175000</v>
      </c>
      <c r="MHD56" s="20"/>
      <c r="MHE56" s="17"/>
      <c r="MHF56" s="18"/>
      <c r="MHL56" s="21" t="s">
        <v>30</v>
      </c>
      <c r="MHM56" s="21" t="n">
        <f aca="false">MHG57</f>
        <v>175000</v>
      </c>
      <c r="MHN56" s="20"/>
      <c r="MHO56" s="17"/>
      <c r="MHP56" s="18"/>
      <c r="MHV56" s="21" t="s">
        <v>30</v>
      </c>
      <c r="MHW56" s="21" t="n">
        <f aca="false">MHQ57</f>
        <v>175000</v>
      </c>
      <c r="MHX56" s="20"/>
      <c r="MHY56" s="17"/>
      <c r="MHZ56" s="18"/>
      <c r="MIF56" s="21" t="s">
        <v>30</v>
      </c>
      <c r="MIG56" s="21" t="n">
        <f aca="false">MIA57</f>
        <v>175000</v>
      </c>
      <c r="MIH56" s="20"/>
      <c r="MII56" s="17"/>
      <c r="MIJ56" s="18"/>
      <c r="MIP56" s="21" t="s">
        <v>30</v>
      </c>
      <c r="MIQ56" s="21" t="n">
        <f aca="false">MIK57</f>
        <v>175000</v>
      </c>
      <c r="MIR56" s="20"/>
      <c r="MIS56" s="17"/>
      <c r="MIT56" s="18"/>
      <c r="MIZ56" s="21" t="s">
        <v>30</v>
      </c>
      <c r="MJA56" s="21" t="n">
        <f aca="false">MIU57</f>
        <v>175000</v>
      </c>
      <c r="MJB56" s="20"/>
      <c r="MJC56" s="17"/>
      <c r="MJD56" s="18"/>
      <c r="MJJ56" s="21" t="s">
        <v>30</v>
      </c>
      <c r="MJK56" s="21" t="n">
        <f aca="false">MJE57</f>
        <v>175000</v>
      </c>
      <c r="MJL56" s="20"/>
      <c r="MJM56" s="17"/>
      <c r="MJN56" s="18"/>
      <c r="MJT56" s="21" t="s">
        <v>30</v>
      </c>
      <c r="MJU56" s="21" t="n">
        <f aca="false">MJO57</f>
        <v>175000</v>
      </c>
      <c r="MJV56" s="20"/>
      <c r="MJW56" s="17"/>
      <c r="MJX56" s="18"/>
      <c r="MKD56" s="21" t="s">
        <v>30</v>
      </c>
      <c r="MKE56" s="21" t="n">
        <f aca="false">MJY57</f>
        <v>175000</v>
      </c>
      <c r="MKF56" s="20"/>
      <c r="MKG56" s="17"/>
      <c r="MKH56" s="18"/>
      <c r="MKN56" s="21" t="s">
        <v>30</v>
      </c>
      <c r="MKO56" s="21" t="n">
        <f aca="false">MKI57</f>
        <v>175000</v>
      </c>
      <c r="MKP56" s="20"/>
      <c r="MKQ56" s="17"/>
      <c r="MKR56" s="18"/>
      <c r="MKX56" s="21" t="s">
        <v>30</v>
      </c>
      <c r="MKY56" s="21" t="n">
        <f aca="false">MKS57</f>
        <v>175000</v>
      </c>
      <c r="MKZ56" s="20"/>
      <c r="MLA56" s="17"/>
      <c r="MLB56" s="18"/>
      <c r="MLH56" s="21" t="s">
        <v>30</v>
      </c>
      <c r="MLI56" s="21" t="n">
        <f aca="false">MLC57</f>
        <v>175000</v>
      </c>
      <c r="MLJ56" s="20"/>
      <c r="MLK56" s="17"/>
      <c r="MLL56" s="18"/>
      <c r="MLR56" s="21" t="s">
        <v>30</v>
      </c>
      <c r="MLS56" s="21" t="n">
        <f aca="false">MLM57</f>
        <v>175000</v>
      </c>
      <c r="MLT56" s="20"/>
      <c r="MLU56" s="17"/>
      <c r="MLV56" s="18"/>
      <c r="MMB56" s="21" t="s">
        <v>30</v>
      </c>
      <c r="MMC56" s="21" t="n">
        <f aca="false">MLW57</f>
        <v>175000</v>
      </c>
      <c r="MMD56" s="20"/>
      <c r="MME56" s="17"/>
      <c r="MMF56" s="18"/>
      <c r="MML56" s="21" t="s">
        <v>30</v>
      </c>
      <c r="MMM56" s="21" t="n">
        <f aca="false">MMG57</f>
        <v>175000</v>
      </c>
      <c r="MMN56" s="20"/>
      <c r="MMO56" s="17"/>
      <c r="MMP56" s="18"/>
      <c r="MMV56" s="21" t="s">
        <v>30</v>
      </c>
      <c r="MMW56" s="21" t="n">
        <f aca="false">MMQ57</f>
        <v>175000</v>
      </c>
      <c r="MMX56" s="20"/>
      <c r="MMY56" s="17"/>
      <c r="MMZ56" s="18"/>
      <c r="MNF56" s="21" t="s">
        <v>30</v>
      </c>
      <c r="MNG56" s="21" t="n">
        <f aca="false">MNA57</f>
        <v>175000</v>
      </c>
      <c r="MNH56" s="20"/>
      <c r="MNI56" s="17"/>
      <c r="MNJ56" s="18"/>
      <c r="MNP56" s="21" t="s">
        <v>30</v>
      </c>
      <c r="MNQ56" s="21" t="n">
        <f aca="false">MNK57</f>
        <v>175000</v>
      </c>
      <c r="MNR56" s="20"/>
      <c r="MNS56" s="17"/>
      <c r="MNT56" s="18"/>
      <c r="MNZ56" s="21" t="s">
        <v>30</v>
      </c>
      <c r="MOA56" s="21" t="n">
        <f aca="false">MNU57</f>
        <v>175000</v>
      </c>
      <c r="MOB56" s="20"/>
      <c r="MOC56" s="17"/>
      <c r="MOD56" s="18"/>
      <c r="MOJ56" s="21" t="s">
        <v>30</v>
      </c>
      <c r="MOK56" s="21" t="n">
        <f aca="false">MOE57</f>
        <v>175000</v>
      </c>
      <c r="MOL56" s="20"/>
      <c r="MOM56" s="17"/>
      <c r="MON56" s="18"/>
      <c r="MOT56" s="21" t="s">
        <v>30</v>
      </c>
      <c r="MOU56" s="21" t="n">
        <f aca="false">MOO57</f>
        <v>175000</v>
      </c>
      <c r="MOV56" s="20"/>
      <c r="MOW56" s="17"/>
      <c r="MOX56" s="18"/>
      <c r="MPD56" s="21" t="s">
        <v>30</v>
      </c>
      <c r="MPE56" s="21" t="n">
        <f aca="false">MOY57</f>
        <v>175000</v>
      </c>
      <c r="MPF56" s="20"/>
      <c r="MPG56" s="17"/>
      <c r="MPH56" s="18"/>
      <c r="MPN56" s="21" t="s">
        <v>30</v>
      </c>
      <c r="MPO56" s="21" t="n">
        <f aca="false">MPI57</f>
        <v>175000</v>
      </c>
      <c r="MPP56" s="20"/>
      <c r="MPQ56" s="17"/>
      <c r="MPR56" s="18"/>
      <c r="MPX56" s="21" t="s">
        <v>30</v>
      </c>
      <c r="MPY56" s="21" t="n">
        <f aca="false">MPS57</f>
        <v>175000</v>
      </c>
      <c r="MPZ56" s="20"/>
      <c r="MQA56" s="17"/>
      <c r="MQB56" s="18"/>
      <c r="MQH56" s="21" t="s">
        <v>30</v>
      </c>
      <c r="MQI56" s="21" t="n">
        <f aca="false">MQC57</f>
        <v>175000</v>
      </c>
      <c r="MQJ56" s="20"/>
      <c r="MQK56" s="17"/>
      <c r="MQL56" s="18"/>
      <c r="MQR56" s="21" t="s">
        <v>30</v>
      </c>
      <c r="MQS56" s="21" t="n">
        <f aca="false">MQM57</f>
        <v>175000</v>
      </c>
      <c r="MQT56" s="20"/>
      <c r="MQU56" s="17"/>
      <c r="MQV56" s="18"/>
      <c r="MRB56" s="21" t="s">
        <v>30</v>
      </c>
      <c r="MRC56" s="21" t="n">
        <f aca="false">MQW57</f>
        <v>175000</v>
      </c>
      <c r="MRD56" s="20"/>
      <c r="MRE56" s="17"/>
      <c r="MRF56" s="18"/>
      <c r="MRL56" s="21" t="s">
        <v>30</v>
      </c>
      <c r="MRM56" s="21" t="n">
        <f aca="false">MRG57</f>
        <v>175000</v>
      </c>
      <c r="MRN56" s="20"/>
      <c r="MRO56" s="17"/>
      <c r="MRP56" s="18"/>
      <c r="MRV56" s="21" t="s">
        <v>30</v>
      </c>
      <c r="MRW56" s="21" t="n">
        <f aca="false">MRQ57</f>
        <v>175000</v>
      </c>
      <c r="MRX56" s="20"/>
      <c r="MRY56" s="17"/>
      <c r="MRZ56" s="18"/>
      <c r="MSF56" s="21" t="s">
        <v>30</v>
      </c>
      <c r="MSG56" s="21" t="n">
        <f aca="false">MSA57</f>
        <v>175000</v>
      </c>
      <c r="MSH56" s="20"/>
      <c r="MSI56" s="17"/>
      <c r="MSJ56" s="18"/>
      <c r="MSP56" s="21" t="s">
        <v>30</v>
      </c>
      <c r="MSQ56" s="21" t="n">
        <f aca="false">MSK57</f>
        <v>175000</v>
      </c>
      <c r="MSR56" s="20"/>
      <c r="MSS56" s="17"/>
      <c r="MST56" s="18"/>
      <c r="MSZ56" s="21" t="s">
        <v>30</v>
      </c>
      <c r="MTA56" s="21" t="n">
        <f aca="false">MSU57</f>
        <v>175000</v>
      </c>
      <c r="MTB56" s="20"/>
      <c r="MTC56" s="17"/>
      <c r="MTD56" s="18"/>
      <c r="MTJ56" s="21" t="s">
        <v>30</v>
      </c>
      <c r="MTK56" s="21" t="n">
        <f aca="false">MTE57</f>
        <v>175000</v>
      </c>
      <c r="MTL56" s="20"/>
      <c r="MTM56" s="17"/>
      <c r="MTN56" s="18"/>
      <c r="MTT56" s="21" t="s">
        <v>30</v>
      </c>
      <c r="MTU56" s="21" t="n">
        <f aca="false">MTO57</f>
        <v>175000</v>
      </c>
      <c r="MTV56" s="20"/>
      <c r="MTW56" s="17"/>
      <c r="MTX56" s="18"/>
      <c r="MUD56" s="21" t="s">
        <v>30</v>
      </c>
      <c r="MUE56" s="21" t="n">
        <f aca="false">MTY57</f>
        <v>175000</v>
      </c>
      <c r="MUF56" s="20"/>
      <c r="MUG56" s="17"/>
      <c r="MUH56" s="18"/>
      <c r="MUN56" s="21" t="s">
        <v>30</v>
      </c>
      <c r="MUO56" s="21" t="n">
        <f aca="false">MUI57</f>
        <v>175000</v>
      </c>
      <c r="MUP56" s="20"/>
      <c r="MUQ56" s="17"/>
      <c r="MUR56" s="18"/>
      <c r="MUX56" s="21" t="s">
        <v>30</v>
      </c>
      <c r="MUY56" s="21" t="n">
        <f aca="false">MUS57</f>
        <v>175000</v>
      </c>
      <c r="MUZ56" s="20"/>
      <c r="MVA56" s="17"/>
      <c r="MVB56" s="18"/>
      <c r="MVH56" s="21" t="s">
        <v>30</v>
      </c>
      <c r="MVI56" s="21" t="n">
        <f aca="false">MVC57</f>
        <v>175000</v>
      </c>
      <c r="MVJ56" s="20"/>
      <c r="MVK56" s="17"/>
      <c r="MVL56" s="18"/>
      <c r="MVR56" s="21" t="s">
        <v>30</v>
      </c>
      <c r="MVS56" s="21" t="n">
        <f aca="false">MVM57</f>
        <v>175000</v>
      </c>
      <c r="MVT56" s="20"/>
      <c r="MVU56" s="17"/>
      <c r="MVV56" s="18"/>
      <c r="MWB56" s="21" t="s">
        <v>30</v>
      </c>
      <c r="MWC56" s="21" t="n">
        <f aca="false">MVW57</f>
        <v>175000</v>
      </c>
      <c r="MWD56" s="20"/>
      <c r="MWE56" s="17"/>
      <c r="MWF56" s="18"/>
      <c r="MWL56" s="21" t="s">
        <v>30</v>
      </c>
      <c r="MWM56" s="21" t="n">
        <f aca="false">MWG57</f>
        <v>175000</v>
      </c>
      <c r="MWN56" s="20"/>
      <c r="MWO56" s="17"/>
      <c r="MWP56" s="18"/>
      <c r="MWV56" s="21" t="s">
        <v>30</v>
      </c>
      <c r="MWW56" s="21" t="n">
        <f aca="false">MWQ57</f>
        <v>175000</v>
      </c>
      <c r="MWX56" s="20"/>
      <c r="MWY56" s="17"/>
      <c r="MWZ56" s="18"/>
      <c r="MXF56" s="21" t="s">
        <v>30</v>
      </c>
      <c r="MXG56" s="21" t="n">
        <f aca="false">MXA57</f>
        <v>175000</v>
      </c>
      <c r="MXH56" s="20"/>
      <c r="MXI56" s="17"/>
      <c r="MXJ56" s="18"/>
      <c r="MXP56" s="21" t="s">
        <v>30</v>
      </c>
      <c r="MXQ56" s="21" t="n">
        <f aca="false">MXK57</f>
        <v>175000</v>
      </c>
      <c r="MXR56" s="20"/>
      <c r="MXS56" s="17"/>
      <c r="MXT56" s="18"/>
      <c r="MXZ56" s="21" t="s">
        <v>30</v>
      </c>
      <c r="MYA56" s="21" t="n">
        <f aca="false">MXU57</f>
        <v>175000</v>
      </c>
      <c r="MYB56" s="20"/>
      <c r="MYC56" s="17"/>
      <c r="MYD56" s="18"/>
      <c r="MYJ56" s="21" t="s">
        <v>30</v>
      </c>
      <c r="MYK56" s="21" t="n">
        <f aca="false">MYE57</f>
        <v>175000</v>
      </c>
      <c r="MYL56" s="20"/>
      <c r="MYM56" s="17"/>
      <c r="MYN56" s="18"/>
      <c r="MYT56" s="21" t="s">
        <v>30</v>
      </c>
      <c r="MYU56" s="21" t="n">
        <f aca="false">MYO57</f>
        <v>175000</v>
      </c>
      <c r="MYV56" s="20"/>
      <c r="MYW56" s="17"/>
      <c r="MYX56" s="18"/>
      <c r="MZD56" s="21" t="s">
        <v>30</v>
      </c>
      <c r="MZE56" s="21" t="n">
        <f aca="false">MYY57</f>
        <v>175000</v>
      </c>
      <c r="MZF56" s="20"/>
      <c r="MZG56" s="17"/>
      <c r="MZH56" s="18"/>
      <c r="MZN56" s="21" t="s">
        <v>30</v>
      </c>
      <c r="MZO56" s="21" t="n">
        <f aca="false">MZI57</f>
        <v>175000</v>
      </c>
      <c r="MZP56" s="20"/>
      <c r="MZQ56" s="17"/>
      <c r="MZR56" s="18"/>
      <c r="MZX56" s="21" t="s">
        <v>30</v>
      </c>
      <c r="MZY56" s="21" t="n">
        <f aca="false">MZS57</f>
        <v>175000</v>
      </c>
      <c r="MZZ56" s="20"/>
      <c r="NAA56" s="17"/>
      <c r="NAB56" s="18"/>
      <c r="NAH56" s="21" t="s">
        <v>30</v>
      </c>
      <c r="NAI56" s="21" t="n">
        <f aca="false">NAC57</f>
        <v>175000</v>
      </c>
      <c r="NAJ56" s="20"/>
      <c r="NAK56" s="17"/>
      <c r="NAL56" s="18"/>
      <c r="NAR56" s="21" t="s">
        <v>30</v>
      </c>
      <c r="NAS56" s="21" t="n">
        <f aca="false">NAM57</f>
        <v>175000</v>
      </c>
      <c r="NAT56" s="20"/>
      <c r="NAU56" s="17"/>
      <c r="NAV56" s="18"/>
      <c r="NBB56" s="21" t="s">
        <v>30</v>
      </c>
      <c r="NBC56" s="21" t="n">
        <f aca="false">NAW57</f>
        <v>175000</v>
      </c>
      <c r="NBD56" s="20"/>
      <c r="NBE56" s="17"/>
      <c r="NBF56" s="18"/>
      <c r="NBL56" s="21" t="s">
        <v>30</v>
      </c>
      <c r="NBM56" s="21" t="n">
        <f aca="false">NBG57</f>
        <v>175000</v>
      </c>
      <c r="NBN56" s="20"/>
      <c r="NBO56" s="17"/>
      <c r="NBP56" s="18"/>
      <c r="NBV56" s="21" t="s">
        <v>30</v>
      </c>
      <c r="NBW56" s="21" t="n">
        <f aca="false">NBQ57</f>
        <v>175000</v>
      </c>
      <c r="NBX56" s="20"/>
      <c r="NBY56" s="17"/>
      <c r="NBZ56" s="18"/>
      <c r="NCF56" s="21" t="s">
        <v>30</v>
      </c>
      <c r="NCG56" s="21" t="n">
        <f aca="false">NCA57</f>
        <v>175000</v>
      </c>
      <c r="NCH56" s="20"/>
      <c r="NCI56" s="17"/>
      <c r="NCJ56" s="18"/>
      <c r="NCP56" s="21" t="s">
        <v>30</v>
      </c>
      <c r="NCQ56" s="21" t="n">
        <f aca="false">NCK57</f>
        <v>175000</v>
      </c>
      <c r="NCR56" s="20"/>
      <c r="NCS56" s="17"/>
      <c r="NCT56" s="18"/>
      <c r="NCZ56" s="21" t="s">
        <v>30</v>
      </c>
      <c r="NDA56" s="21" t="n">
        <f aca="false">NCU57</f>
        <v>175000</v>
      </c>
      <c r="NDB56" s="20"/>
      <c r="NDC56" s="17"/>
      <c r="NDD56" s="18"/>
      <c r="NDJ56" s="21" t="s">
        <v>30</v>
      </c>
      <c r="NDK56" s="21" t="n">
        <f aca="false">NDE57</f>
        <v>175000</v>
      </c>
      <c r="NDL56" s="20"/>
      <c r="NDM56" s="17"/>
      <c r="NDN56" s="18"/>
      <c r="NDT56" s="21" t="s">
        <v>30</v>
      </c>
      <c r="NDU56" s="21" t="n">
        <f aca="false">NDO57</f>
        <v>175000</v>
      </c>
      <c r="NDV56" s="20"/>
      <c r="NDW56" s="17"/>
      <c r="NDX56" s="18"/>
      <c r="NED56" s="21" t="s">
        <v>30</v>
      </c>
      <c r="NEE56" s="21" t="n">
        <f aca="false">NDY57</f>
        <v>175000</v>
      </c>
      <c r="NEF56" s="20"/>
      <c r="NEG56" s="17"/>
      <c r="NEH56" s="18"/>
      <c r="NEN56" s="21" t="s">
        <v>30</v>
      </c>
      <c r="NEO56" s="21" t="n">
        <f aca="false">NEI57</f>
        <v>175000</v>
      </c>
      <c r="NEP56" s="20"/>
      <c r="NEQ56" s="17"/>
      <c r="NER56" s="18"/>
      <c r="NEX56" s="21" t="s">
        <v>30</v>
      </c>
      <c r="NEY56" s="21" t="n">
        <f aca="false">NES57</f>
        <v>175000</v>
      </c>
      <c r="NEZ56" s="20"/>
      <c r="NFA56" s="17"/>
      <c r="NFB56" s="18"/>
      <c r="NFH56" s="21" t="s">
        <v>30</v>
      </c>
      <c r="NFI56" s="21" t="n">
        <f aca="false">NFC57</f>
        <v>175000</v>
      </c>
      <c r="NFJ56" s="20"/>
      <c r="NFK56" s="17"/>
      <c r="NFL56" s="18"/>
      <c r="NFR56" s="21" t="s">
        <v>30</v>
      </c>
      <c r="NFS56" s="21" t="n">
        <f aca="false">NFM57</f>
        <v>175000</v>
      </c>
      <c r="NFT56" s="20"/>
      <c r="NFU56" s="17"/>
      <c r="NFV56" s="18"/>
      <c r="NGB56" s="21" t="s">
        <v>30</v>
      </c>
      <c r="NGC56" s="21" t="n">
        <f aca="false">NFW57</f>
        <v>175000</v>
      </c>
      <c r="NGD56" s="20"/>
      <c r="NGE56" s="17"/>
      <c r="NGF56" s="18"/>
      <c r="NGL56" s="21" t="s">
        <v>30</v>
      </c>
      <c r="NGM56" s="21" t="n">
        <f aca="false">NGG57</f>
        <v>175000</v>
      </c>
      <c r="NGN56" s="20"/>
      <c r="NGO56" s="17"/>
      <c r="NGP56" s="18"/>
      <c r="NGV56" s="21" t="s">
        <v>30</v>
      </c>
      <c r="NGW56" s="21" t="n">
        <f aca="false">NGQ57</f>
        <v>175000</v>
      </c>
      <c r="NGX56" s="20"/>
      <c r="NGY56" s="17"/>
      <c r="NGZ56" s="18"/>
      <c r="NHF56" s="21" t="s">
        <v>30</v>
      </c>
      <c r="NHG56" s="21" t="n">
        <f aca="false">NHA57</f>
        <v>175000</v>
      </c>
      <c r="NHH56" s="20"/>
      <c r="NHI56" s="17"/>
      <c r="NHJ56" s="18"/>
      <c r="NHP56" s="21" t="s">
        <v>30</v>
      </c>
      <c r="NHQ56" s="21" t="n">
        <f aca="false">NHK57</f>
        <v>175000</v>
      </c>
      <c r="NHR56" s="20"/>
      <c r="NHS56" s="17"/>
      <c r="NHT56" s="18"/>
      <c r="NHZ56" s="21" t="s">
        <v>30</v>
      </c>
      <c r="NIA56" s="21" t="n">
        <f aca="false">NHU57</f>
        <v>175000</v>
      </c>
      <c r="NIB56" s="20"/>
      <c r="NIC56" s="17"/>
      <c r="NID56" s="18"/>
      <c r="NIJ56" s="21" t="s">
        <v>30</v>
      </c>
      <c r="NIK56" s="21" t="n">
        <f aca="false">NIE57</f>
        <v>175000</v>
      </c>
      <c r="NIL56" s="20"/>
      <c r="NIM56" s="17"/>
      <c r="NIN56" s="18"/>
      <c r="NIT56" s="21" t="s">
        <v>30</v>
      </c>
      <c r="NIU56" s="21" t="n">
        <f aca="false">NIO57</f>
        <v>175000</v>
      </c>
      <c r="NIV56" s="20"/>
      <c r="NIW56" s="17"/>
      <c r="NIX56" s="18"/>
      <c r="NJD56" s="21" t="s">
        <v>30</v>
      </c>
      <c r="NJE56" s="21" t="n">
        <f aca="false">NIY57</f>
        <v>175000</v>
      </c>
      <c r="NJF56" s="20"/>
      <c r="NJG56" s="17"/>
      <c r="NJH56" s="18"/>
      <c r="NJN56" s="21" t="s">
        <v>30</v>
      </c>
      <c r="NJO56" s="21" t="n">
        <f aca="false">NJI57</f>
        <v>175000</v>
      </c>
      <c r="NJP56" s="20"/>
      <c r="NJQ56" s="17"/>
      <c r="NJR56" s="18"/>
      <c r="NJX56" s="21" t="s">
        <v>30</v>
      </c>
      <c r="NJY56" s="21" t="n">
        <f aca="false">NJS57</f>
        <v>175000</v>
      </c>
      <c r="NJZ56" s="20"/>
      <c r="NKA56" s="17"/>
      <c r="NKB56" s="18"/>
      <c r="NKH56" s="21" t="s">
        <v>30</v>
      </c>
      <c r="NKI56" s="21" t="n">
        <f aca="false">NKC57</f>
        <v>175000</v>
      </c>
      <c r="NKJ56" s="20"/>
      <c r="NKK56" s="17"/>
      <c r="NKL56" s="18"/>
      <c r="NKR56" s="21" t="s">
        <v>30</v>
      </c>
      <c r="NKS56" s="21" t="n">
        <f aca="false">NKM57</f>
        <v>175000</v>
      </c>
      <c r="NKT56" s="20"/>
      <c r="NKU56" s="17"/>
      <c r="NKV56" s="18"/>
      <c r="NLB56" s="21" t="s">
        <v>30</v>
      </c>
      <c r="NLC56" s="21" t="n">
        <f aca="false">NKW57</f>
        <v>175000</v>
      </c>
      <c r="NLD56" s="20"/>
      <c r="NLE56" s="17"/>
      <c r="NLF56" s="18"/>
      <c r="NLL56" s="21" t="s">
        <v>30</v>
      </c>
      <c r="NLM56" s="21" t="n">
        <f aca="false">NLG57</f>
        <v>175000</v>
      </c>
      <c r="NLN56" s="20"/>
      <c r="NLO56" s="17"/>
      <c r="NLP56" s="18"/>
      <c r="NLV56" s="21" t="s">
        <v>30</v>
      </c>
      <c r="NLW56" s="21" t="n">
        <f aca="false">NLQ57</f>
        <v>175000</v>
      </c>
      <c r="NLX56" s="20"/>
      <c r="NLY56" s="17"/>
      <c r="NLZ56" s="18"/>
      <c r="NMF56" s="21" t="s">
        <v>30</v>
      </c>
      <c r="NMG56" s="21" t="n">
        <f aca="false">NMA57</f>
        <v>175000</v>
      </c>
      <c r="NMH56" s="20"/>
      <c r="NMI56" s="17"/>
      <c r="NMJ56" s="18"/>
      <c r="NMP56" s="21" t="s">
        <v>30</v>
      </c>
      <c r="NMQ56" s="21" t="n">
        <f aca="false">NMK57</f>
        <v>175000</v>
      </c>
      <c r="NMR56" s="20"/>
      <c r="NMS56" s="17"/>
      <c r="NMT56" s="18"/>
      <c r="NMZ56" s="21" t="s">
        <v>30</v>
      </c>
      <c r="NNA56" s="21" t="n">
        <f aca="false">NMU57</f>
        <v>175000</v>
      </c>
      <c r="NNB56" s="20"/>
      <c r="NNC56" s="17"/>
      <c r="NND56" s="18"/>
      <c r="NNJ56" s="21" t="s">
        <v>30</v>
      </c>
      <c r="NNK56" s="21" t="n">
        <f aca="false">NNE57</f>
        <v>175000</v>
      </c>
      <c r="NNL56" s="20"/>
      <c r="NNM56" s="17"/>
      <c r="NNN56" s="18"/>
      <c r="NNT56" s="21" t="s">
        <v>30</v>
      </c>
      <c r="NNU56" s="21" t="n">
        <f aca="false">NNO57</f>
        <v>175000</v>
      </c>
      <c r="NNV56" s="20"/>
      <c r="NNW56" s="17"/>
      <c r="NNX56" s="18"/>
      <c r="NOD56" s="21" t="s">
        <v>30</v>
      </c>
      <c r="NOE56" s="21" t="n">
        <f aca="false">NNY57</f>
        <v>175000</v>
      </c>
      <c r="NOF56" s="20"/>
      <c r="NOG56" s="17"/>
      <c r="NOH56" s="18"/>
      <c r="NON56" s="21" t="s">
        <v>30</v>
      </c>
      <c r="NOO56" s="21" t="n">
        <f aca="false">NOI57</f>
        <v>175000</v>
      </c>
      <c r="NOP56" s="20"/>
      <c r="NOQ56" s="17"/>
      <c r="NOR56" s="18"/>
      <c r="NOX56" s="21" t="s">
        <v>30</v>
      </c>
      <c r="NOY56" s="21" t="n">
        <f aca="false">NOS57</f>
        <v>175000</v>
      </c>
      <c r="NOZ56" s="20"/>
      <c r="NPA56" s="17"/>
      <c r="NPB56" s="18"/>
      <c r="NPH56" s="21" t="s">
        <v>30</v>
      </c>
      <c r="NPI56" s="21" t="n">
        <f aca="false">NPC57</f>
        <v>175000</v>
      </c>
      <c r="NPJ56" s="20"/>
      <c r="NPK56" s="17"/>
      <c r="NPL56" s="18"/>
      <c r="NPR56" s="21" t="s">
        <v>30</v>
      </c>
      <c r="NPS56" s="21" t="n">
        <f aca="false">NPM57</f>
        <v>175000</v>
      </c>
      <c r="NPT56" s="20"/>
      <c r="NPU56" s="17"/>
      <c r="NPV56" s="18"/>
      <c r="NQB56" s="21" t="s">
        <v>30</v>
      </c>
      <c r="NQC56" s="21" t="n">
        <f aca="false">NPW57</f>
        <v>175000</v>
      </c>
      <c r="NQD56" s="20"/>
      <c r="NQE56" s="17"/>
      <c r="NQF56" s="18"/>
      <c r="NQL56" s="21" t="s">
        <v>30</v>
      </c>
      <c r="NQM56" s="21" t="n">
        <f aca="false">NQG57</f>
        <v>175000</v>
      </c>
      <c r="NQN56" s="20"/>
      <c r="NQO56" s="17"/>
      <c r="NQP56" s="18"/>
      <c r="NQV56" s="21" t="s">
        <v>30</v>
      </c>
      <c r="NQW56" s="21" t="n">
        <f aca="false">NQQ57</f>
        <v>175000</v>
      </c>
      <c r="NQX56" s="20"/>
      <c r="NQY56" s="17"/>
      <c r="NQZ56" s="18"/>
      <c r="NRF56" s="21" t="s">
        <v>30</v>
      </c>
      <c r="NRG56" s="21" t="n">
        <f aca="false">NRA57</f>
        <v>175000</v>
      </c>
      <c r="NRH56" s="20"/>
      <c r="NRI56" s="17"/>
      <c r="NRJ56" s="18"/>
      <c r="NRP56" s="21" t="s">
        <v>30</v>
      </c>
      <c r="NRQ56" s="21" t="n">
        <f aca="false">NRK57</f>
        <v>175000</v>
      </c>
      <c r="NRR56" s="20"/>
      <c r="NRS56" s="17"/>
      <c r="NRT56" s="18"/>
      <c r="NRZ56" s="21" t="s">
        <v>30</v>
      </c>
      <c r="NSA56" s="21" t="n">
        <f aca="false">NRU57</f>
        <v>175000</v>
      </c>
      <c r="NSB56" s="20"/>
      <c r="NSC56" s="17"/>
      <c r="NSD56" s="18"/>
      <c r="NSJ56" s="21" t="s">
        <v>30</v>
      </c>
      <c r="NSK56" s="21" t="n">
        <f aca="false">NSE57</f>
        <v>175000</v>
      </c>
      <c r="NSL56" s="20"/>
      <c r="NSM56" s="17"/>
      <c r="NSN56" s="18"/>
      <c r="NST56" s="21" t="s">
        <v>30</v>
      </c>
      <c r="NSU56" s="21" t="n">
        <f aca="false">NSO57</f>
        <v>175000</v>
      </c>
      <c r="NSV56" s="20"/>
      <c r="NSW56" s="17"/>
      <c r="NSX56" s="18"/>
      <c r="NTD56" s="21" t="s">
        <v>30</v>
      </c>
      <c r="NTE56" s="21" t="n">
        <f aca="false">NSY57</f>
        <v>175000</v>
      </c>
      <c r="NTF56" s="20"/>
      <c r="NTG56" s="17"/>
      <c r="NTH56" s="18"/>
      <c r="NTN56" s="21" t="s">
        <v>30</v>
      </c>
      <c r="NTO56" s="21" t="n">
        <f aca="false">NTI57</f>
        <v>175000</v>
      </c>
      <c r="NTP56" s="20"/>
      <c r="NTQ56" s="17"/>
      <c r="NTR56" s="18"/>
      <c r="NTX56" s="21" t="s">
        <v>30</v>
      </c>
      <c r="NTY56" s="21" t="n">
        <f aca="false">NTS57</f>
        <v>175000</v>
      </c>
      <c r="NTZ56" s="20"/>
      <c r="NUA56" s="17"/>
      <c r="NUB56" s="18"/>
      <c r="NUH56" s="21" t="s">
        <v>30</v>
      </c>
      <c r="NUI56" s="21" t="n">
        <f aca="false">NUC57</f>
        <v>175000</v>
      </c>
      <c r="NUJ56" s="20"/>
      <c r="NUK56" s="17"/>
      <c r="NUL56" s="18"/>
      <c r="NUR56" s="21" t="s">
        <v>30</v>
      </c>
      <c r="NUS56" s="21" t="n">
        <f aca="false">NUM57</f>
        <v>175000</v>
      </c>
      <c r="NUT56" s="20"/>
      <c r="NUU56" s="17"/>
      <c r="NUV56" s="18"/>
      <c r="NVB56" s="21" t="s">
        <v>30</v>
      </c>
      <c r="NVC56" s="21" t="n">
        <f aca="false">NUW57</f>
        <v>175000</v>
      </c>
      <c r="NVD56" s="20"/>
      <c r="NVE56" s="17"/>
      <c r="NVF56" s="18"/>
      <c r="NVL56" s="21" t="s">
        <v>30</v>
      </c>
      <c r="NVM56" s="21" t="n">
        <f aca="false">NVG57</f>
        <v>175000</v>
      </c>
      <c r="NVN56" s="20"/>
      <c r="NVO56" s="17"/>
      <c r="NVP56" s="18"/>
      <c r="NVV56" s="21" t="s">
        <v>30</v>
      </c>
      <c r="NVW56" s="21" t="n">
        <f aca="false">NVQ57</f>
        <v>175000</v>
      </c>
      <c r="NVX56" s="20"/>
      <c r="NVY56" s="17"/>
      <c r="NVZ56" s="18"/>
      <c r="NWF56" s="21" t="s">
        <v>30</v>
      </c>
      <c r="NWG56" s="21" t="n">
        <f aca="false">NWA57</f>
        <v>175000</v>
      </c>
      <c r="NWH56" s="20"/>
      <c r="NWI56" s="17"/>
      <c r="NWJ56" s="18"/>
      <c r="NWP56" s="21" t="s">
        <v>30</v>
      </c>
      <c r="NWQ56" s="21" t="n">
        <f aca="false">NWK57</f>
        <v>175000</v>
      </c>
      <c r="NWR56" s="20"/>
      <c r="NWS56" s="17"/>
      <c r="NWT56" s="18"/>
      <c r="NWZ56" s="21" t="s">
        <v>30</v>
      </c>
      <c r="NXA56" s="21" t="n">
        <f aca="false">NWU57</f>
        <v>175000</v>
      </c>
      <c r="NXB56" s="20"/>
      <c r="NXC56" s="17"/>
      <c r="NXD56" s="18"/>
      <c r="NXJ56" s="21" t="s">
        <v>30</v>
      </c>
      <c r="NXK56" s="21" t="n">
        <f aca="false">NXE57</f>
        <v>175000</v>
      </c>
      <c r="NXL56" s="20"/>
      <c r="NXM56" s="17"/>
      <c r="NXN56" s="18"/>
      <c r="NXT56" s="21" t="s">
        <v>30</v>
      </c>
      <c r="NXU56" s="21" t="n">
        <f aca="false">NXO57</f>
        <v>175000</v>
      </c>
      <c r="NXV56" s="20"/>
      <c r="NXW56" s="17"/>
      <c r="NXX56" s="18"/>
      <c r="NYD56" s="21" t="s">
        <v>30</v>
      </c>
      <c r="NYE56" s="21" t="n">
        <f aca="false">NXY57</f>
        <v>175000</v>
      </c>
      <c r="NYF56" s="20"/>
      <c r="NYG56" s="17"/>
      <c r="NYH56" s="18"/>
      <c r="NYN56" s="21" t="s">
        <v>30</v>
      </c>
      <c r="NYO56" s="21" t="n">
        <f aca="false">NYI57</f>
        <v>175000</v>
      </c>
      <c r="NYP56" s="20"/>
      <c r="NYQ56" s="17"/>
      <c r="NYR56" s="18"/>
      <c r="NYX56" s="21" t="s">
        <v>30</v>
      </c>
      <c r="NYY56" s="21" t="n">
        <f aca="false">NYS57</f>
        <v>175000</v>
      </c>
      <c r="NYZ56" s="20"/>
      <c r="NZA56" s="17"/>
      <c r="NZB56" s="18"/>
      <c r="NZH56" s="21" t="s">
        <v>30</v>
      </c>
      <c r="NZI56" s="21" t="n">
        <f aca="false">NZC57</f>
        <v>175000</v>
      </c>
      <c r="NZJ56" s="20"/>
      <c r="NZK56" s="17"/>
      <c r="NZL56" s="18"/>
      <c r="NZR56" s="21" t="s">
        <v>30</v>
      </c>
      <c r="NZS56" s="21" t="n">
        <f aca="false">NZM57</f>
        <v>175000</v>
      </c>
      <c r="NZT56" s="20"/>
      <c r="NZU56" s="17"/>
      <c r="NZV56" s="18"/>
      <c r="OAB56" s="21" t="s">
        <v>30</v>
      </c>
      <c r="OAC56" s="21" t="n">
        <f aca="false">NZW57</f>
        <v>175000</v>
      </c>
      <c r="OAD56" s="20"/>
      <c r="OAE56" s="17"/>
      <c r="OAF56" s="18"/>
      <c r="OAL56" s="21" t="s">
        <v>30</v>
      </c>
      <c r="OAM56" s="21" t="n">
        <f aca="false">OAG57</f>
        <v>175000</v>
      </c>
      <c r="OAN56" s="20"/>
      <c r="OAO56" s="17"/>
      <c r="OAP56" s="18"/>
      <c r="OAV56" s="21" t="s">
        <v>30</v>
      </c>
      <c r="OAW56" s="21" t="n">
        <f aca="false">OAQ57</f>
        <v>175000</v>
      </c>
      <c r="OAX56" s="20"/>
      <c r="OAY56" s="17"/>
      <c r="OAZ56" s="18"/>
      <c r="OBF56" s="21" t="s">
        <v>30</v>
      </c>
      <c r="OBG56" s="21" t="n">
        <f aca="false">OBA57</f>
        <v>175000</v>
      </c>
      <c r="OBH56" s="20"/>
      <c r="OBI56" s="17"/>
      <c r="OBJ56" s="18"/>
      <c r="OBP56" s="21" t="s">
        <v>30</v>
      </c>
      <c r="OBQ56" s="21" t="n">
        <f aca="false">OBK57</f>
        <v>175000</v>
      </c>
      <c r="OBR56" s="20"/>
      <c r="OBS56" s="17"/>
      <c r="OBT56" s="18"/>
      <c r="OBZ56" s="21" t="s">
        <v>30</v>
      </c>
      <c r="OCA56" s="21" t="n">
        <f aca="false">OBU57</f>
        <v>175000</v>
      </c>
      <c r="OCB56" s="20"/>
      <c r="OCC56" s="17"/>
      <c r="OCD56" s="18"/>
      <c r="OCJ56" s="21" t="s">
        <v>30</v>
      </c>
      <c r="OCK56" s="21" t="n">
        <f aca="false">OCE57</f>
        <v>175000</v>
      </c>
      <c r="OCL56" s="20"/>
      <c r="OCM56" s="17"/>
      <c r="OCN56" s="18"/>
      <c r="OCT56" s="21" t="s">
        <v>30</v>
      </c>
      <c r="OCU56" s="21" t="n">
        <f aca="false">OCO57</f>
        <v>175000</v>
      </c>
      <c r="OCV56" s="20"/>
      <c r="OCW56" s="17"/>
      <c r="OCX56" s="18"/>
      <c r="ODD56" s="21" t="s">
        <v>30</v>
      </c>
      <c r="ODE56" s="21" t="n">
        <f aca="false">OCY57</f>
        <v>175000</v>
      </c>
      <c r="ODF56" s="20"/>
      <c r="ODG56" s="17"/>
      <c r="ODH56" s="18"/>
      <c r="ODN56" s="21" t="s">
        <v>30</v>
      </c>
      <c r="ODO56" s="21" t="n">
        <f aca="false">ODI57</f>
        <v>175000</v>
      </c>
      <c r="ODP56" s="20"/>
      <c r="ODQ56" s="17"/>
      <c r="ODR56" s="18"/>
      <c r="ODX56" s="21" t="s">
        <v>30</v>
      </c>
      <c r="ODY56" s="21" t="n">
        <f aca="false">ODS57</f>
        <v>175000</v>
      </c>
      <c r="ODZ56" s="20"/>
      <c r="OEA56" s="17"/>
      <c r="OEB56" s="18"/>
      <c r="OEH56" s="21" t="s">
        <v>30</v>
      </c>
      <c r="OEI56" s="21" t="n">
        <f aca="false">OEC57</f>
        <v>175000</v>
      </c>
      <c r="OEJ56" s="20"/>
      <c r="OEK56" s="17"/>
      <c r="OEL56" s="18"/>
      <c r="OER56" s="21" t="s">
        <v>30</v>
      </c>
      <c r="OES56" s="21" t="n">
        <f aca="false">OEM57</f>
        <v>175000</v>
      </c>
      <c r="OET56" s="20"/>
      <c r="OEU56" s="17"/>
      <c r="OEV56" s="18"/>
      <c r="OFB56" s="21" t="s">
        <v>30</v>
      </c>
      <c r="OFC56" s="21" t="n">
        <f aca="false">OEW57</f>
        <v>175000</v>
      </c>
      <c r="OFD56" s="20"/>
      <c r="OFE56" s="17"/>
      <c r="OFF56" s="18"/>
      <c r="OFL56" s="21" t="s">
        <v>30</v>
      </c>
      <c r="OFM56" s="21" t="n">
        <f aca="false">OFG57</f>
        <v>175000</v>
      </c>
      <c r="OFN56" s="20"/>
      <c r="OFO56" s="17"/>
      <c r="OFP56" s="18"/>
      <c r="OFV56" s="21" t="s">
        <v>30</v>
      </c>
      <c r="OFW56" s="21" t="n">
        <f aca="false">OFQ57</f>
        <v>175000</v>
      </c>
      <c r="OFX56" s="20"/>
      <c r="OFY56" s="17"/>
      <c r="OFZ56" s="18"/>
      <c r="OGF56" s="21" t="s">
        <v>30</v>
      </c>
      <c r="OGG56" s="21" t="n">
        <f aca="false">OGA57</f>
        <v>175000</v>
      </c>
      <c r="OGH56" s="20"/>
      <c r="OGI56" s="17"/>
      <c r="OGJ56" s="18"/>
      <c r="OGP56" s="21" t="s">
        <v>30</v>
      </c>
      <c r="OGQ56" s="21" t="n">
        <f aca="false">OGK57</f>
        <v>175000</v>
      </c>
      <c r="OGR56" s="20"/>
      <c r="OGS56" s="17"/>
      <c r="OGT56" s="18"/>
      <c r="OGZ56" s="21" t="s">
        <v>30</v>
      </c>
      <c r="OHA56" s="21" t="n">
        <f aca="false">OGU57</f>
        <v>175000</v>
      </c>
      <c r="OHB56" s="20"/>
      <c r="OHC56" s="17"/>
      <c r="OHD56" s="18"/>
      <c r="OHJ56" s="21" t="s">
        <v>30</v>
      </c>
      <c r="OHK56" s="21" t="n">
        <f aca="false">OHE57</f>
        <v>175000</v>
      </c>
      <c r="OHL56" s="20"/>
      <c r="OHM56" s="17"/>
      <c r="OHN56" s="18"/>
      <c r="OHT56" s="21" t="s">
        <v>30</v>
      </c>
      <c r="OHU56" s="21" t="n">
        <f aca="false">OHO57</f>
        <v>175000</v>
      </c>
      <c r="OHV56" s="20"/>
      <c r="OHW56" s="17"/>
      <c r="OHX56" s="18"/>
      <c r="OID56" s="21" t="s">
        <v>30</v>
      </c>
      <c r="OIE56" s="21" t="n">
        <f aca="false">OHY57</f>
        <v>175000</v>
      </c>
      <c r="OIF56" s="20"/>
      <c r="OIG56" s="17"/>
      <c r="OIH56" s="18"/>
      <c r="OIN56" s="21" t="s">
        <v>30</v>
      </c>
      <c r="OIO56" s="21" t="n">
        <f aca="false">OII57</f>
        <v>175000</v>
      </c>
      <c r="OIP56" s="20"/>
      <c r="OIQ56" s="17"/>
      <c r="OIR56" s="18"/>
      <c r="OIX56" s="21" t="s">
        <v>30</v>
      </c>
      <c r="OIY56" s="21" t="n">
        <f aca="false">OIS57</f>
        <v>175000</v>
      </c>
      <c r="OIZ56" s="20"/>
      <c r="OJA56" s="17"/>
      <c r="OJB56" s="18"/>
      <c r="OJH56" s="21" t="s">
        <v>30</v>
      </c>
      <c r="OJI56" s="21" t="n">
        <f aca="false">OJC57</f>
        <v>175000</v>
      </c>
      <c r="OJJ56" s="20"/>
      <c r="OJK56" s="17"/>
      <c r="OJL56" s="18"/>
      <c r="OJR56" s="21" t="s">
        <v>30</v>
      </c>
      <c r="OJS56" s="21" t="n">
        <f aca="false">OJM57</f>
        <v>175000</v>
      </c>
      <c r="OJT56" s="20"/>
      <c r="OJU56" s="17"/>
      <c r="OJV56" s="18"/>
      <c r="OKB56" s="21" t="s">
        <v>30</v>
      </c>
      <c r="OKC56" s="21" t="n">
        <f aca="false">OJW57</f>
        <v>175000</v>
      </c>
      <c r="OKD56" s="20"/>
      <c r="OKE56" s="17"/>
      <c r="OKF56" s="18"/>
      <c r="OKL56" s="21" t="s">
        <v>30</v>
      </c>
      <c r="OKM56" s="21" t="n">
        <f aca="false">OKG57</f>
        <v>175000</v>
      </c>
      <c r="OKN56" s="20"/>
      <c r="OKO56" s="17"/>
      <c r="OKP56" s="18"/>
      <c r="OKV56" s="21" t="s">
        <v>30</v>
      </c>
      <c r="OKW56" s="21" t="n">
        <f aca="false">OKQ57</f>
        <v>175000</v>
      </c>
      <c r="OKX56" s="20"/>
      <c r="OKY56" s="17"/>
      <c r="OKZ56" s="18"/>
      <c r="OLF56" s="21" t="s">
        <v>30</v>
      </c>
      <c r="OLG56" s="21" t="n">
        <f aca="false">OLA57</f>
        <v>175000</v>
      </c>
      <c r="OLH56" s="20"/>
      <c r="OLI56" s="17"/>
      <c r="OLJ56" s="18"/>
      <c r="OLP56" s="21" t="s">
        <v>30</v>
      </c>
      <c r="OLQ56" s="21" t="n">
        <f aca="false">OLK57</f>
        <v>175000</v>
      </c>
      <c r="OLR56" s="20"/>
      <c r="OLS56" s="17"/>
      <c r="OLT56" s="18"/>
      <c r="OLZ56" s="21" t="s">
        <v>30</v>
      </c>
      <c r="OMA56" s="21" t="n">
        <f aca="false">OLU57</f>
        <v>175000</v>
      </c>
      <c r="OMB56" s="20"/>
      <c r="OMC56" s="17"/>
      <c r="OMD56" s="18"/>
      <c r="OMJ56" s="21" t="s">
        <v>30</v>
      </c>
      <c r="OMK56" s="21" t="n">
        <f aca="false">OME57</f>
        <v>175000</v>
      </c>
      <c r="OML56" s="20"/>
      <c r="OMM56" s="17"/>
      <c r="OMN56" s="18"/>
      <c r="OMT56" s="21" t="s">
        <v>30</v>
      </c>
      <c r="OMU56" s="21" t="n">
        <f aca="false">OMO57</f>
        <v>175000</v>
      </c>
      <c r="OMV56" s="20"/>
      <c r="OMW56" s="17"/>
      <c r="OMX56" s="18"/>
      <c r="OND56" s="21" t="s">
        <v>30</v>
      </c>
      <c r="ONE56" s="21" t="n">
        <f aca="false">OMY57</f>
        <v>175000</v>
      </c>
      <c r="ONF56" s="20"/>
      <c r="ONG56" s="17"/>
      <c r="ONH56" s="18"/>
      <c r="ONN56" s="21" t="s">
        <v>30</v>
      </c>
      <c r="ONO56" s="21" t="n">
        <f aca="false">ONI57</f>
        <v>175000</v>
      </c>
      <c r="ONP56" s="20"/>
      <c r="ONQ56" s="17"/>
      <c r="ONR56" s="18"/>
      <c r="ONX56" s="21" t="s">
        <v>30</v>
      </c>
      <c r="ONY56" s="21" t="n">
        <f aca="false">ONS57</f>
        <v>175000</v>
      </c>
      <c r="ONZ56" s="20"/>
      <c r="OOA56" s="17"/>
      <c r="OOB56" s="18"/>
      <c r="OOH56" s="21" t="s">
        <v>30</v>
      </c>
      <c r="OOI56" s="21" t="n">
        <f aca="false">OOC57</f>
        <v>175000</v>
      </c>
      <c r="OOJ56" s="20"/>
      <c r="OOK56" s="17"/>
      <c r="OOL56" s="18"/>
      <c r="OOR56" s="21" t="s">
        <v>30</v>
      </c>
      <c r="OOS56" s="21" t="n">
        <f aca="false">OOM57</f>
        <v>175000</v>
      </c>
      <c r="OOT56" s="20"/>
      <c r="OOU56" s="17"/>
      <c r="OOV56" s="18"/>
      <c r="OPB56" s="21" t="s">
        <v>30</v>
      </c>
      <c r="OPC56" s="21" t="n">
        <f aca="false">OOW57</f>
        <v>175000</v>
      </c>
      <c r="OPD56" s="20"/>
      <c r="OPE56" s="17"/>
      <c r="OPF56" s="18"/>
      <c r="OPL56" s="21" t="s">
        <v>30</v>
      </c>
      <c r="OPM56" s="21" t="n">
        <f aca="false">OPG57</f>
        <v>175000</v>
      </c>
      <c r="OPN56" s="20"/>
      <c r="OPO56" s="17"/>
      <c r="OPP56" s="18"/>
      <c r="OPV56" s="21" t="s">
        <v>30</v>
      </c>
      <c r="OPW56" s="21" t="n">
        <f aca="false">OPQ57</f>
        <v>175000</v>
      </c>
      <c r="OPX56" s="20"/>
      <c r="OPY56" s="17"/>
      <c r="OPZ56" s="18"/>
      <c r="OQF56" s="21" t="s">
        <v>30</v>
      </c>
      <c r="OQG56" s="21" t="n">
        <f aca="false">OQA57</f>
        <v>175000</v>
      </c>
      <c r="OQH56" s="20"/>
      <c r="OQI56" s="17"/>
      <c r="OQJ56" s="18"/>
      <c r="OQP56" s="21" t="s">
        <v>30</v>
      </c>
      <c r="OQQ56" s="21" t="n">
        <f aca="false">OQK57</f>
        <v>175000</v>
      </c>
      <c r="OQR56" s="20"/>
      <c r="OQS56" s="17"/>
      <c r="OQT56" s="18"/>
      <c r="OQZ56" s="21" t="s">
        <v>30</v>
      </c>
      <c r="ORA56" s="21" t="n">
        <f aca="false">OQU57</f>
        <v>175000</v>
      </c>
      <c r="ORB56" s="20"/>
      <c r="ORC56" s="17"/>
      <c r="ORD56" s="18"/>
      <c r="ORJ56" s="21" t="s">
        <v>30</v>
      </c>
      <c r="ORK56" s="21" t="n">
        <f aca="false">ORE57</f>
        <v>175000</v>
      </c>
      <c r="ORL56" s="20"/>
      <c r="ORM56" s="17"/>
      <c r="ORN56" s="18"/>
      <c r="ORT56" s="21" t="s">
        <v>30</v>
      </c>
      <c r="ORU56" s="21" t="n">
        <f aca="false">ORO57</f>
        <v>175000</v>
      </c>
      <c r="ORV56" s="20"/>
      <c r="ORW56" s="17"/>
      <c r="ORX56" s="18"/>
      <c r="OSD56" s="21" t="s">
        <v>30</v>
      </c>
      <c r="OSE56" s="21" t="n">
        <f aca="false">ORY57</f>
        <v>175000</v>
      </c>
      <c r="OSF56" s="20"/>
      <c r="OSG56" s="17"/>
      <c r="OSH56" s="18"/>
      <c r="OSN56" s="21" t="s">
        <v>30</v>
      </c>
      <c r="OSO56" s="21" t="n">
        <f aca="false">OSI57</f>
        <v>175000</v>
      </c>
      <c r="OSP56" s="20"/>
      <c r="OSQ56" s="17"/>
      <c r="OSR56" s="18"/>
      <c r="OSX56" s="21" t="s">
        <v>30</v>
      </c>
      <c r="OSY56" s="21" t="n">
        <f aca="false">OSS57</f>
        <v>175000</v>
      </c>
      <c r="OSZ56" s="20"/>
      <c r="OTA56" s="17"/>
      <c r="OTB56" s="18"/>
      <c r="OTH56" s="21" t="s">
        <v>30</v>
      </c>
      <c r="OTI56" s="21" t="n">
        <f aca="false">OTC57</f>
        <v>175000</v>
      </c>
      <c r="OTJ56" s="20"/>
      <c r="OTK56" s="17"/>
      <c r="OTL56" s="18"/>
      <c r="OTR56" s="21" t="s">
        <v>30</v>
      </c>
      <c r="OTS56" s="21" t="n">
        <f aca="false">OTM57</f>
        <v>175000</v>
      </c>
      <c r="OTT56" s="20"/>
      <c r="OTU56" s="17"/>
      <c r="OTV56" s="18"/>
      <c r="OUB56" s="21" t="s">
        <v>30</v>
      </c>
      <c r="OUC56" s="21" t="n">
        <f aca="false">OTW57</f>
        <v>175000</v>
      </c>
      <c r="OUD56" s="20"/>
      <c r="OUE56" s="17"/>
      <c r="OUF56" s="18"/>
      <c r="OUL56" s="21" t="s">
        <v>30</v>
      </c>
      <c r="OUM56" s="21" t="n">
        <f aca="false">OUG57</f>
        <v>175000</v>
      </c>
      <c r="OUN56" s="20"/>
      <c r="OUO56" s="17"/>
      <c r="OUP56" s="18"/>
      <c r="OUV56" s="21" t="s">
        <v>30</v>
      </c>
      <c r="OUW56" s="21" t="n">
        <f aca="false">OUQ57</f>
        <v>175000</v>
      </c>
      <c r="OUX56" s="20"/>
      <c r="OUY56" s="17"/>
      <c r="OUZ56" s="18"/>
      <c r="OVF56" s="21" t="s">
        <v>30</v>
      </c>
      <c r="OVG56" s="21" t="n">
        <f aca="false">OVA57</f>
        <v>175000</v>
      </c>
      <c r="OVH56" s="20"/>
      <c r="OVI56" s="17"/>
      <c r="OVJ56" s="18"/>
      <c r="OVP56" s="21" t="s">
        <v>30</v>
      </c>
      <c r="OVQ56" s="21" t="n">
        <f aca="false">OVK57</f>
        <v>175000</v>
      </c>
      <c r="OVR56" s="20"/>
      <c r="OVS56" s="17"/>
      <c r="OVT56" s="18"/>
      <c r="OVZ56" s="21" t="s">
        <v>30</v>
      </c>
      <c r="OWA56" s="21" t="n">
        <f aca="false">OVU57</f>
        <v>175000</v>
      </c>
      <c r="OWB56" s="20"/>
      <c r="OWC56" s="17"/>
      <c r="OWD56" s="18"/>
      <c r="OWJ56" s="21" t="s">
        <v>30</v>
      </c>
      <c r="OWK56" s="21" t="n">
        <f aca="false">OWE57</f>
        <v>175000</v>
      </c>
      <c r="OWL56" s="20"/>
      <c r="OWM56" s="17"/>
      <c r="OWN56" s="18"/>
      <c r="OWT56" s="21" t="s">
        <v>30</v>
      </c>
      <c r="OWU56" s="21" t="n">
        <f aca="false">OWO57</f>
        <v>175000</v>
      </c>
      <c r="OWV56" s="20"/>
      <c r="OWW56" s="17"/>
      <c r="OWX56" s="18"/>
      <c r="OXD56" s="21" t="s">
        <v>30</v>
      </c>
      <c r="OXE56" s="21" t="n">
        <f aca="false">OWY57</f>
        <v>175000</v>
      </c>
      <c r="OXF56" s="20"/>
      <c r="OXG56" s="17"/>
      <c r="OXH56" s="18"/>
      <c r="OXN56" s="21" t="s">
        <v>30</v>
      </c>
      <c r="OXO56" s="21" t="n">
        <f aca="false">OXI57</f>
        <v>175000</v>
      </c>
      <c r="OXP56" s="20"/>
      <c r="OXQ56" s="17"/>
      <c r="OXR56" s="18"/>
      <c r="OXX56" s="21" t="s">
        <v>30</v>
      </c>
      <c r="OXY56" s="21" t="n">
        <f aca="false">OXS57</f>
        <v>175000</v>
      </c>
      <c r="OXZ56" s="20"/>
      <c r="OYA56" s="17"/>
      <c r="OYB56" s="18"/>
      <c r="OYH56" s="21" t="s">
        <v>30</v>
      </c>
      <c r="OYI56" s="21" t="n">
        <f aca="false">OYC57</f>
        <v>175000</v>
      </c>
      <c r="OYJ56" s="20"/>
      <c r="OYK56" s="17"/>
      <c r="OYL56" s="18"/>
      <c r="OYR56" s="21" t="s">
        <v>30</v>
      </c>
      <c r="OYS56" s="21" t="n">
        <f aca="false">OYM57</f>
        <v>175000</v>
      </c>
      <c r="OYT56" s="20"/>
      <c r="OYU56" s="17"/>
      <c r="OYV56" s="18"/>
      <c r="OZB56" s="21" t="s">
        <v>30</v>
      </c>
      <c r="OZC56" s="21" t="n">
        <f aca="false">OYW57</f>
        <v>175000</v>
      </c>
      <c r="OZD56" s="20"/>
      <c r="OZE56" s="17"/>
      <c r="OZF56" s="18"/>
      <c r="OZL56" s="21" t="s">
        <v>30</v>
      </c>
      <c r="OZM56" s="21" t="n">
        <f aca="false">OZG57</f>
        <v>175000</v>
      </c>
      <c r="OZN56" s="20"/>
      <c r="OZO56" s="17"/>
      <c r="OZP56" s="18"/>
      <c r="OZV56" s="21" t="s">
        <v>30</v>
      </c>
      <c r="OZW56" s="21" t="n">
        <f aca="false">OZQ57</f>
        <v>175000</v>
      </c>
      <c r="OZX56" s="20"/>
      <c r="OZY56" s="17"/>
      <c r="OZZ56" s="18"/>
      <c r="PAF56" s="21" t="s">
        <v>30</v>
      </c>
      <c r="PAG56" s="21" t="n">
        <f aca="false">PAA57</f>
        <v>175000</v>
      </c>
      <c r="PAH56" s="20"/>
      <c r="PAI56" s="17"/>
      <c r="PAJ56" s="18"/>
      <c r="PAP56" s="21" t="s">
        <v>30</v>
      </c>
      <c r="PAQ56" s="21" t="n">
        <f aca="false">PAK57</f>
        <v>175000</v>
      </c>
      <c r="PAR56" s="20"/>
      <c r="PAS56" s="17"/>
      <c r="PAT56" s="18"/>
      <c r="PAZ56" s="21" t="s">
        <v>30</v>
      </c>
      <c r="PBA56" s="21" t="n">
        <f aca="false">PAU57</f>
        <v>175000</v>
      </c>
      <c r="PBB56" s="20"/>
      <c r="PBC56" s="17"/>
      <c r="PBD56" s="18"/>
      <c r="PBJ56" s="21" t="s">
        <v>30</v>
      </c>
      <c r="PBK56" s="21" t="n">
        <f aca="false">PBE57</f>
        <v>175000</v>
      </c>
      <c r="PBL56" s="20"/>
      <c r="PBM56" s="17"/>
      <c r="PBN56" s="18"/>
      <c r="PBT56" s="21" t="s">
        <v>30</v>
      </c>
      <c r="PBU56" s="21" t="n">
        <f aca="false">PBO57</f>
        <v>175000</v>
      </c>
      <c r="PBV56" s="20"/>
      <c r="PBW56" s="17"/>
      <c r="PBX56" s="18"/>
      <c r="PCD56" s="21" t="s">
        <v>30</v>
      </c>
      <c r="PCE56" s="21" t="n">
        <f aca="false">PBY57</f>
        <v>175000</v>
      </c>
      <c r="PCF56" s="20"/>
      <c r="PCG56" s="17"/>
      <c r="PCH56" s="18"/>
      <c r="PCN56" s="21" t="s">
        <v>30</v>
      </c>
      <c r="PCO56" s="21" t="n">
        <f aca="false">PCI57</f>
        <v>175000</v>
      </c>
      <c r="PCP56" s="20"/>
      <c r="PCQ56" s="17"/>
      <c r="PCR56" s="18"/>
      <c r="PCX56" s="21" t="s">
        <v>30</v>
      </c>
      <c r="PCY56" s="21" t="n">
        <f aca="false">PCS57</f>
        <v>175000</v>
      </c>
      <c r="PCZ56" s="20"/>
      <c r="PDA56" s="17"/>
      <c r="PDB56" s="18"/>
      <c r="PDH56" s="21" t="s">
        <v>30</v>
      </c>
      <c r="PDI56" s="21" t="n">
        <f aca="false">PDC57</f>
        <v>175000</v>
      </c>
      <c r="PDJ56" s="20"/>
      <c r="PDK56" s="17"/>
      <c r="PDL56" s="18"/>
      <c r="PDR56" s="21" t="s">
        <v>30</v>
      </c>
      <c r="PDS56" s="21" t="n">
        <f aca="false">PDM57</f>
        <v>175000</v>
      </c>
      <c r="PDT56" s="20"/>
      <c r="PDU56" s="17"/>
      <c r="PDV56" s="18"/>
      <c r="PEB56" s="21" t="s">
        <v>30</v>
      </c>
      <c r="PEC56" s="21" t="n">
        <f aca="false">PDW57</f>
        <v>175000</v>
      </c>
      <c r="PED56" s="20"/>
      <c r="PEE56" s="17"/>
      <c r="PEF56" s="18"/>
      <c r="PEL56" s="21" t="s">
        <v>30</v>
      </c>
      <c r="PEM56" s="21" t="n">
        <f aca="false">PEG57</f>
        <v>175000</v>
      </c>
      <c r="PEN56" s="20"/>
      <c r="PEO56" s="17"/>
      <c r="PEP56" s="18"/>
      <c r="PEV56" s="21" t="s">
        <v>30</v>
      </c>
      <c r="PEW56" s="21" t="n">
        <f aca="false">PEQ57</f>
        <v>175000</v>
      </c>
      <c r="PEX56" s="20"/>
      <c r="PEY56" s="17"/>
      <c r="PEZ56" s="18"/>
      <c r="PFF56" s="21" t="s">
        <v>30</v>
      </c>
      <c r="PFG56" s="21" t="n">
        <f aca="false">PFA57</f>
        <v>175000</v>
      </c>
      <c r="PFH56" s="20"/>
      <c r="PFI56" s="17"/>
      <c r="PFJ56" s="18"/>
      <c r="PFP56" s="21" t="s">
        <v>30</v>
      </c>
      <c r="PFQ56" s="21" t="n">
        <f aca="false">PFK57</f>
        <v>175000</v>
      </c>
      <c r="PFR56" s="20"/>
      <c r="PFS56" s="17"/>
      <c r="PFT56" s="18"/>
      <c r="PFZ56" s="21" t="s">
        <v>30</v>
      </c>
      <c r="PGA56" s="21" t="n">
        <f aca="false">PFU57</f>
        <v>175000</v>
      </c>
      <c r="PGB56" s="20"/>
      <c r="PGC56" s="17"/>
      <c r="PGD56" s="18"/>
      <c r="PGJ56" s="21" t="s">
        <v>30</v>
      </c>
      <c r="PGK56" s="21" t="n">
        <f aca="false">PGE57</f>
        <v>175000</v>
      </c>
      <c r="PGL56" s="20"/>
      <c r="PGM56" s="17"/>
      <c r="PGN56" s="18"/>
      <c r="PGT56" s="21" t="s">
        <v>30</v>
      </c>
      <c r="PGU56" s="21" t="n">
        <f aca="false">PGO57</f>
        <v>175000</v>
      </c>
      <c r="PGV56" s="20"/>
      <c r="PGW56" s="17"/>
      <c r="PGX56" s="18"/>
      <c r="PHD56" s="21" t="s">
        <v>30</v>
      </c>
      <c r="PHE56" s="21" t="n">
        <f aca="false">PGY57</f>
        <v>175000</v>
      </c>
      <c r="PHF56" s="20"/>
      <c r="PHG56" s="17"/>
      <c r="PHH56" s="18"/>
      <c r="PHN56" s="21" t="s">
        <v>30</v>
      </c>
      <c r="PHO56" s="21" t="n">
        <f aca="false">PHI57</f>
        <v>175000</v>
      </c>
      <c r="PHP56" s="20"/>
      <c r="PHQ56" s="17"/>
      <c r="PHR56" s="18"/>
      <c r="PHX56" s="21" t="s">
        <v>30</v>
      </c>
      <c r="PHY56" s="21" t="n">
        <f aca="false">PHS57</f>
        <v>175000</v>
      </c>
      <c r="PHZ56" s="20"/>
      <c r="PIA56" s="17"/>
      <c r="PIB56" s="18"/>
      <c r="PIH56" s="21" t="s">
        <v>30</v>
      </c>
      <c r="PII56" s="21" t="n">
        <f aca="false">PIC57</f>
        <v>175000</v>
      </c>
      <c r="PIJ56" s="20"/>
      <c r="PIK56" s="17"/>
      <c r="PIL56" s="18"/>
      <c r="PIR56" s="21" t="s">
        <v>30</v>
      </c>
      <c r="PIS56" s="21" t="n">
        <f aca="false">PIM57</f>
        <v>175000</v>
      </c>
      <c r="PIT56" s="20"/>
      <c r="PIU56" s="17"/>
      <c r="PIV56" s="18"/>
      <c r="PJB56" s="21" t="s">
        <v>30</v>
      </c>
      <c r="PJC56" s="21" t="n">
        <f aca="false">PIW57</f>
        <v>175000</v>
      </c>
      <c r="PJD56" s="20"/>
      <c r="PJE56" s="17"/>
      <c r="PJF56" s="18"/>
      <c r="PJL56" s="21" t="s">
        <v>30</v>
      </c>
      <c r="PJM56" s="21" t="n">
        <f aca="false">PJG57</f>
        <v>175000</v>
      </c>
      <c r="PJN56" s="20"/>
      <c r="PJO56" s="17"/>
      <c r="PJP56" s="18"/>
      <c r="PJV56" s="21" t="s">
        <v>30</v>
      </c>
      <c r="PJW56" s="21" t="n">
        <f aca="false">PJQ57</f>
        <v>175000</v>
      </c>
      <c r="PJX56" s="20"/>
      <c r="PJY56" s="17"/>
      <c r="PJZ56" s="18"/>
      <c r="PKF56" s="21" t="s">
        <v>30</v>
      </c>
      <c r="PKG56" s="21" t="n">
        <f aca="false">PKA57</f>
        <v>175000</v>
      </c>
      <c r="PKH56" s="20"/>
      <c r="PKI56" s="17"/>
      <c r="PKJ56" s="18"/>
      <c r="PKP56" s="21" t="s">
        <v>30</v>
      </c>
      <c r="PKQ56" s="21" t="n">
        <f aca="false">PKK57</f>
        <v>175000</v>
      </c>
      <c r="PKR56" s="20"/>
      <c r="PKS56" s="17"/>
      <c r="PKT56" s="18"/>
      <c r="PKZ56" s="21" t="s">
        <v>30</v>
      </c>
      <c r="PLA56" s="21" t="n">
        <f aca="false">PKU57</f>
        <v>175000</v>
      </c>
      <c r="PLB56" s="20"/>
      <c r="PLC56" s="17"/>
      <c r="PLD56" s="18"/>
      <c r="PLJ56" s="21" t="s">
        <v>30</v>
      </c>
      <c r="PLK56" s="21" t="n">
        <f aca="false">PLE57</f>
        <v>175000</v>
      </c>
      <c r="PLL56" s="20"/>
      <c r="PLM56" s="17"/>
      <c r="PLN56" s="18"/>
      <c r="PLT56" s="21" t="s">
        <v>30</v>
      </c>
      <c r="PLU56" s="21" t="n">
        <f aca="false">PLO57</f>
        <v>175000</v>
      </c>
      <c r="PLV56" s="20"/>
      <c r="PLW56" s="17"/>
      <c r="PLX56" s="18"/>
      <c r="PMD56" s="21" t="s">
        <v>30</v>
      </c>
      <c r="PME56" s="21" t="n">
        <f aca="false">PLY57</f>
        <v>175000</v>
      </c>
      <c r="PMF56" s="20"/>
      <c r="PMG56" s="17"/>
      <c r="PMH56" s="18"/>
      <c r="PMN56" s="21" t="s">
        <v>30</v>
      </c>
      <c r="PMO56" s="21" t="n">
        <f aca="false">PMI57</f>
        <v>175000</v>
      </c>
      <c r="PMP56" s="20"/>
      <c r="PMQ56" s="17"/>
      <c r="PMR56" s="18"/>
      <c r="PMX56" s="21" t="s">
        <v>30</v>
      </c>
      <c r="PMY56" s="21" t="n">
        <f aca="false">PMS57</f>
        <v>175000</v>
      </c>
      <c r="PMZ56" s="20"/>
      <c r="PNA56" s="17"/>
      <c r="PNB56" s="18"/>
      <c r="PNH56" s="21" t="s">
        <v>30</v>
      </c>
      <c r="PNI56" s="21" t="n">
        <f aca="false">PNC57</f>
        <v>175000</v>
      </c>
      <c r="PNJ56" s="20"/>
      <c r="PNK56" s="17"/>
      <c r="PNL56" s="18"/>
      <c r="PNR56" s="21" t="s">
        <v>30</v>
      </c>
      <c r="PNS56" s="21" t="n">
        <f aca="false">PNM57</f>
        <v>175000</v>
      </c>
      <c r="PNT56" s="20"/>
      <c r="PNU56" s="17"/>
      <c r="PNV56" s="18"/>
      <c r="POB56" s="21" t="s">
        <v>30</v>
      </c>
      <c r="POC56" s="21" t="n">
        <f aca="false">PNW57</f>
        <v>175000</v>
      </c>
      <c r="POD56" s="20"/>
      <c r="POE56" s="17"/>
      <c r="POF56" s="18"/>
      <c r="POL56" s="21" t="s">
        <v>30</v>
      </c>
      <c r="POM56" s="21" t="n">
        <f aca="false">POG57</f>
        <v>175000</v>
      </c>
      <c r="PON56" s="20"/>
      <c r="POO56" s="17"/>
      <c r="POP56" s="18"/>
      <c r="POV56" s="21" t="s">
        <v>30</v>
      </c>
      <c r="POW56" s="21" t="n">
        <f aca="false">POQ57</f>
        <v>175000</v>
      </c>
      <c r="POX56" s="20"/>
      <c r="POY56" s="17"/>
      <c r="POZ56" s="18"/>
      <c r="PPF56" s="21" t="s">
        <v>30</v>
      </c>
      <c r="PPG56" s="21" t="n">
        <f aca="false">PPA57</f>
        <v>175000</v>
      </c>
      <c r="PPH56" s="20"/>
      <c r="PPI56" s="17"/>
      <c r="PPJ56" s="18"/>
      <c r="PPP56" s="21" t="s">
        <v>30</v>
      </c>
      <c r="PPQ56" s="21" t="n">
        <f aca="false">PPK57</f>
        <v>175000</v>
      </c>
      <c r="PPR56" s="20"/>
      <c r="PPS56" s="17"/>
      <c r="PPT56" s="18"/>
      <c r="PPZ56" s="21" t="s">
        <v>30</v>
      </c>
      <c r="PQA56" s="21" t="n">
        <f aca="false">PPU57</f>
        <v>175000</v>
      </c>
      <c r="PQB56" s="20"/>
      <c r="PQC56" s="17"/>
      <c r="PQD56" s="18"/>
      <c r="PQJ56" s="21" t="s">
        <v>30</v>
      </c>
      <c r="PQK56" s="21" t="n">
        <f aca="false">PQE57</f>
        <v>175000</v>
      </c>
      <c r="PQL56" s="20"/>
      <c r="PQM56" s="17"/>
      <c r="PQN56" s="18"/>
      <c r="PQT56" s="21" t="s">
        <v>30</v>
      </c>
      <c r="PQU56" s="21" t="n">
        <f aca="false">PQO57</f>
        <v>175000</v>
      </c>
      <c r="PQV56" s="20"/>
      <c r="PQW56" s="17"/>
      <c r="PQX56" s="18"/>
      <c r="PRD56" s="21" t="s">
        <v>30</v>
      </c>
      <c r="PRE56" s="21" t="n">
        <f aca="false">PQY57</f>
        <v>175000</v>
      </c>
      <c r="PRF56" s="20"/>
      <c r="PRG56" s="17"/>
      <c r="PRH56" s="18"/>
      <c r="PRN56" s="21" t="s">
        <v>30</v>
      </c>
      <c r="PRO56" s="21" t="n">
        <f aca="false">PRI57</f>
        <v>175000</v>
      </c>
      <c r="PRP56" s="20"/>
      <c r="PRQ56" s="17"/>
      <c r="PRR56" s="18"/>
      <c r="PRX56" s="21" t="s">
        <v>30</v>
      </c>
      <c r="PRY56" s="21" t="n">
        <f aca="false">PRS57</f>
        <v>175000</v>
      </c>
      <c r="PRZ56" s="20"/>
      <c r="PSA56" s="17"/>
      <c r="PSB56" s="18"/>
      <c r="PSH56" s="21" t="s">
        <v>30</v>
      </c>
      <c r="PSI56" s="21" t="n">
        <f aca="false">PSC57</f>
        <v>175000</v>
      </c>
      <c r="PSJ56" s="20"/>
      <c r="PSK56" s="17"/>
      <c r="PSL56" s="18"/>
      <c r="PSR56" s="21" t="s">
        <v>30</v>
      </c>
      <c r="PSS56" s="21" t="n">
        <f aca="false">PSM57</f>
        <v>175000</v>
      </c>
      <c r="PST56" s="20"/>
      <c r="PSU56" s="17"/>
      <c r="PSV56" s="18"/>
      <c r="PTB56" s="21" t="s">
        <v>30</v>
      </c>
      <c r="PTC56" s="21" t="n">
        <f aca="false">PSW57</f>
        <v>175000</v>
      </c>
      <c r="PTD56" s="20"/>
      <c r="PTE56" s="17"/>
      <c r="PTF56" s="18"/>
      <c r="PTL56" s="21" t="s">
        <v>30</v>
      </c>
      <c r="PTM56" s="21" t="n">
        <f aca="false">PTG57</f>
        <v>175000</v>
      </c>
      <c r="PTN56" s="20"/>
      <c r="PTO56" s="17"/>
      <c r="PTP56" s="18"/>
      <c r="PTV56" s="21" t="s">
        <v>30</v>
      </c>
      <c r="PTW56" s="21" t="n">
        <f aca="false">PTQ57</f>
        <v>175000</v>
      </c>
      <c r="PTX56" s="20"/>
      <c r="PTY56" s="17"/>
      <c r="PTZ56" s="18"/>
      <c r="PUF56" s="21" t="s">
        <v>30</v>
      </c>
      <c r="PUG56" s="21" t="n">
        <f aca="false">PUA57</f>
        <v>175000</v>
      </c>
      <c r="PUH56" s="20"/>
      <c r="PUI56" s="17"/>
      <c r="PUJ56" s="18"/>
      <c r="PUP56" s="21" t="s">
        <v>30</v>
      </c>
      <c r="PUQ56" s="21" t="n">
        <f aca="false">PUK57</f>
        <v>175000</v>
      </c>
      <c r="PUR56" s="20"/>
      <c r="PUS56" s="17"/>
      <c r="PUT56" s="18"/>
      <c r="PUZ56" s="21" t="s">
        <v>30</v>
      </c>
      <c r="PVA56" s="21" t="n">
        <f aca="false">PUU57</f>
        <v>175000</v>
      </c>
      <c r="PVB56" s="20"/>
      <c r="PVC56" s="17"/>
      <c r="PVD56" s="18"/>
      <c r="PVJ56" s="21" t="s">
        <v>30</v>
      </c>
      <c r="PVK56" s="21" t="n">
        <f aca="false">PVE57</f>
        <v>175000</v>
      </c>
      <c r="PVL56" s="20"/>
      <c r="PVM56" s="17"/>
      <c r="PVN56" s="18"/>
      <c r="PVT56" s="21" t="s">
        <v>30</v>
      </c>
      <c r="PVU56" s="21" t="n">
        <f aca="false">PVO57</f>
        <v>175000</v>
      </c>
      <c r="PVV56" s="20"/>
      <c r="PVW56" s="17"/>
      <c r="PVX56" s="18"/>
      <c r="PWD56" s="21" t="s">
        <v>30</v>
      </c>
      <c r="PWE56" s="21" t="n">
        <f aca="false">PVY57</f>
        <v>175000</v>
      </c>
      <c r="PWF56" s="20"/>
      <c r="PWG56" s="17"/>
      <c r="PWH56" s="18"/>
      <c r="PWN56" s="21" t="s">
        <v>30</v>
      </c>
      <c r="PWO56" s="21" t="n">
        <f aca="false">PWI57</f>
        <v>175000</v>
      </c>
      <c r="PWP56" s="20"/>
      <c r="PWQ56" s="17"/>
      <c r="PWR56" s="18"/>
      <c r="PWX56" s="21" t="s">
        <v>30</v>
      </c>
      <c r="PWY56" s="21" t="n">
        <f aca="false">PWS57</f>
        <v>175000</v>
      </c>
      <c r="PWZ56" s="20"/>
      <c r="PXA56" s="17"/>
      <c r="PXB56" s="18"/>
      <c r="PXH56" s="21" t="s">
        <v>30</v>
      </c>
      <c r="PXI56" s="21" t="n">
        <f aca="false">PXC57</f>
        <v>175000</v>
      </c>
      <c r="PXJ56" s="20"/>
      <c r="PXK56" s="17"/>
      <c r="PXL56" s="18"/>
      <c r="PXR56" s="21" t="s">
        <v>30</v>
      </c>
      <c r="PXS56" s="21" t="n">
        <f aca="false">PXM57</f>
        <v>175000</v>
      </c>
      <c r="PXT56" s="20"/>
      <c r="PXU56" s="17"/>
      <c r="PXV56" s="18"/>
      <c r="PYB56" s="21" t="s">
        <v>30</v>
      </c>
      <c r="PYC56" s="21" t="n">
        <f aca="false">PXW57</f>
        <v>175000</v>
      </c>
      <c r="PYD56" s="20"/>
      <c r="PYE56" s="17"/>
      <c r="PYF56" s="18"/>
      <c r="PYL56" s="21" t="s">
        <v>30</v>
      </c>
      <c r="PYM56" s="21" t="n">
        <f aca="false">PYG57</f>
        <v>175000</v>
      </c>
      <c r="PYN56" s="20"/>
      <c r="PYO56" s="17"/>
      <c r="PYP56" s="18"/>
      <c r="PYV56" s="21" t="s">
        <v>30</v>
      </c>
      <c r="PYW56" s="21" t="n">
        <f aca="false">PYQ57</f>
        <v>175000</v>
      </c>
      <c r="PYX56" s="20"/>
      <c r="PYY56" s="17"/>
      <c r="PYZ56" s="18"/>
      <c r="PZF56" s="21" t="s">
        <v>30</v>
      </c>
      <c r="PZG56" s="21" t="n">
        <f aca="false">PZA57</f>
        <v>175000</v>
      </c>
      <c r="PZH56" s="20"/>
      <c r="PZI56" s="17"/>
      <c r="PZJ56" s="18"/>
      <c r="PZP56" s="21" t="s">
        <v>30</v>
      </c>
      <c r="PZQ56" s="21" t="n">
        <f aca="false">PZK57</f>
        <v>175000</v>
      </c>
      <c r="PZR56" s="20"/>
      <c r="PZS56" s="17"/>
      <c r="PZT56" s="18"/>
      <c r="PZZ56" s="21" t="s">
        <v>30</v>
      </c>
      <c r="QAA56" s="21" t="n">
        <f aca="false">PZU57</f>
        <v>175000</v>
      </c>
      <c r="QAB56" s="20"/>
      <c r="QAC56" s="17"/>
      <c r="QAD56" s="18"/>
      <c r="QAJ56" s="21" t="s">
        <v>30</v>
      </c>
      <c r="QAK56" s="21" t="n">
        <f aca="false">QAE57</f>
        <v>175000</v>
      </c>
      <c r="QAL56" s="20"/>
      <c r="QAM56" s="17"/>
      <c r="QAN56" s="18"/>
      <c r="QAT56" s="21" t="s">
        <v>30</v>
      </c>
      <c r="QAU56" s="21" t="n">
        <f aca="false">QAO57</f>
        <v>175000</v>
      </c>
      <c r="QAV56" s="20"/>
      <c r="QAW56" s="17"/>
      <c r="QAX56" s="18"/>
      <c r="QBD56" s="21" t="s">
        <v>30</v>
      </c>
      <c r="QBE56" s="21" t="n">
        <f aca="false">QAY57</f>
        <v>175000</v>
      </c>
      <c r="QBF56" s="20"/>
      <c r="QBG56" s="17"/>
      <c r="QBH56" s="18"/>
      <c r="QBN56" s="21" t="s">
        <v>30</v>
      </c>
      <c r="QBO56" s="21" t="n">
        <f aca="false">QBI57</f>
        <v>175000</v>
      </c>
      <c r="QBP56" s="20"/>
      <c r="QBQ56" s="17"/>
      <c r="QBR56" s="18"/>
      <c r="QBX56" s="21" t="s">
        <v>30</v>
      </c>
      <c r="QBY56" s="21" t="n">
        <f aca="false">QBS57</f>
        <v>175000</v>
      </c>
      <c r="QBZ56" s="20"/>
      <c r="QCA56" s="17"/>
      <c r="QCB56" s="18"/>
      <c r="QCH56" s="21" t="s">
        <v>30</v>
      </c>
      <c r="QCI56" s="21" t="n">
        <f aca="false">QCC57</f>
        <v>175000</v>
      </c>
      <c r="QCJ56" s="20"/>
      <c r="QCK56" s="17"/>
      <c r="QCL56" s="18"/>
      <c r="QCR56" s="21" t="s">
        <v>30</v>
      </c>
      <c r="QCS56" s="21" t="n">
        <f aca="false">QCM57</f>
        <v>175000</v>
      </c>
      <c r="QCT56" s="20"/>
      <c r="QCU56" s="17"/>
      <c r="QCV56" s="18"/>
      <c r="QDB56" s="21" t="s">
        <v>30</v>
      </c>
      <c r="QDC56" s="21" t="n">
        <f aca="false">QCW57</f>
        <v>175000</v>
      </c>
      <c r="QDD56" s="20"/>
      <c r="QDE56" s="17"/>
      <c r="QDF56" s="18"/>
      <c r="QDL56" s="21" t="s">
        <v>30</v>
      </c>
      <c r="QDM56" s="21" t="n">
        <f aca="false">QDG57</f>
        <v>175000</v>
      </c>
      <c r="QDN56" s="20"/>
      <c r="QDO56" s="17"/>
      <c r="QDP56" s="18"/>
      <c r="QDV56" s="21" t="s">
        <v>30</v>
      </c>
      <c r="QDW56" s="21" t="n">
        <f aca="false">QDQ57</f>
        <v>175000</v>
      </c>
      <c r="QDX56" s="20"/>
      <c r="QDY56" s="17"/>
      <c r="QDZ56" s="18"/>
      <c r="QEF56" s="21" t="s">
        <v>30</v>
      </c>
      <c r="QEG56" s="21" t="n">
        <f aca="false">QEA57</f>
        <v>175000</v>
      </c>
      <c r="QEH56" s="20"/>
      <c r="QEI56" s="17"/>
      <c r="QEJ56" s="18"/>
      <c r="QEP56" s="21" t="s">
        <v>30</v>
      </c>
      <c r="QEQ56" s="21" t="n">
        <f aca="false">QEK57</f>
        <v>175000</v>
      </c>
      <c r="QER56" s="20"/>
      <c r="QES56" s="17"/>
      <c r="QET56" s="18"/>
      <c r="QEZ56" s="21" t="s">
        <v>30</v>
      </c>
      <c r="QFA56" s="21" t="n">
        <f aca="false">QEU57</f>
        <v>175000</v>
      </c>
      <c r="QFB56" s="20"/>
      <c r="QFC56" s="17"/>
      <c r="QFD56" s="18"/>
      <c r="QFJ56" s="21" t="s">
        <v>30</v>
      </c>
      <c r="QFK56" s="21" t="n">
        <f aca="false">QFE57</f>
        <v>175000</v>
      </c>
      <c r="QFL56" s="20"/>
      <c r="QFM56" s="17"/>
      <c r="QFN56" s="18"/>
      <c r="QFT56" s="21" t="s">
        <v>30</v>
      </c>
      <c r="QFU56" s="21" t="n">
        <f aca="false">QFO57</f>
        <v>175000</v>
      </c>
      <c r="QFV56" s="20"/>
      <c r="QFW56" s="17"/>
      <c r="QFX56" s="18"/>
      <c r="QGD56" s="21" t="s">
        <v>30</v>
      </c>
      <c r="QGE56" s="21" t="n">
        <f aca="false">QFY57</f>
        <v>175000</v>
      </c>
      <c r="QGF56" s="20"/>
      <c r="QGG56" s="17"/>
      <c r="QGH56" s="18"/>
      <c r="QGN56" s="21" t="s">
        <v>30</v>
      </c>
      <c r="QGO56" s="21" t="n">
        <f aca="false">QGI57</f>
        <v>175000</v>
      </c>
      <c r="QGP56" s="20"/>
      <c r="QGQ56" s="17"/>
      <c r="QGR56" s="18"/>
      <c r="QGX56" s="21" t="s">
        <v>30</v>
      </c>
      <c r="QGY56" s="21" t="n">
        <f aca="false">QGS57</f>
        <v>175000</v>
      </c>
      <c r="QGZ56" s="20"/>
      <c r="QHA56" s="17"/>
      <c r="QHB56" s="18"/>
      <c r="QHH56" s="21" t="s">
        <v>30</v>
      </c>
      <c r="QHI56" s="21" t="n">
        <f aca="false">QHC57</f>
        <v>175000</v>
      </c>
      <c r="QHJ56" s="20"/>
      <c r="QHK56" s="17"/>
      <c r="QHL56" s="18"/>
      <c r="QHR56" s="21" t="s">
        <v>30</v>
      </c>
      <c r="QHS56" s="21" t="n">
        <f aca="false">QHM57</f>
        <v>175000</v>
      </c>
      <c r="QHT56" s="20"/>
      <c r="QHU56" s="17"/>
      <c r="QHV56" s="18"/>
      <c r="QIB56" s="21" t="s">
        <v>30</v>
      </c>
      <c r="QIC56" s="21" t="n">
        <f aca="false">QHW57</f>
        <v>175000</v>
      </c>
      <c r="QID56" s="20"/>
      <c r="QIE56" s="17"/>
      <c r="QIF56" s="18"/>
      <c r="QIL56" s="21" t="s">
        <v>30</v>
      </c>
      <c r="QIM56" s="21" t="n">
        <f aca="false">QIG57</f>
        <v>175000</v>
      </c>
      <c r="QIN56" s="20"/>
      <c r="QIO56" s="17"/>
      <c r="QIP56" s="18"/>
      <c r="QIV56" s="21" t="s">
        <v>30</v>
      </c>
      <c r="QIW56" s="21" t="n">
        <f aca="false">QIQ57</f>
        <v>175000</v>
      </c>
      <c r="QIX56" s="20"/>
      <c r="QIY56" s="17"/>
      <c r="QIZ56" s="18"/>
      <c r="QJF56" s="21" t="s">
        <v>30</v>
      </c>
      <c r="QJG56" s="21" t="n">
        <f aca="false">QJA57</f>
        <v>175000</v>
      </c>
      <c r="QJH56" s="20"/>
      <c r="QJI56" s="17"/>
      <c r="QJJ56" s="18"/>
      <c r="QJP56" s="21" t="s">
        <v>30</v>
      </c>
      <c r="QJQ56" s="21" t="n">
        <f aca="false">QJK57</f>
        <v>175000</v>
      </c>
      <c r="QJR56" s="20"/>
      <c r="QJS56" s="17"/>
      <c r="QJT56" s="18"/>
      <c r="QJZ56" s="21" t="s">
        <v>30</v>
      </c>
      <c r="QKA56" s="21" t="n">
        <f aca="false">QJU57</f>
        <v>175000</v>
      </c>
      <c r="QKB56" s="20"/>
      <c r="QKC56" s="17"/>
      <c r="QKD56" s="18"/>
      <c r="QKJ56" s="21" t="s">
        <v>30</v>
      </c>
      <c r="QKK56" s="21" t="n">
        <f aca="false">QKE57</f>
        <v>175000</v>
      </c>
      <c r="QKL56" s="20"/>
      <c r="QKM56" s="17"/>
      <c r="QKN56" s="18"/>
      <c r="QKT56" s="21" t="s">
        <v>30</v>
      </c>
      <c r="QKU56" s="21" t="n">
        <f aca="false">QKO57</f>
        <v>175000</v>
      </c>
      <c r="QKV56" s="20"/>
      <c r="QKW56" s="17"/>
      <c r="QKX56" s="18"/>
      <c r="QLD56" s="21" t="s">
        <v>30</v>
      </c>
      <c r="QLE56" s="21" t="n">
        <f aca="false">QKY57</f>
        <v>175000</v>
      </c>
      <c r="QLF56" s="20"/>
      <c r="QLG56" s="17"/>
      <c r="QLH56" s="18"/>
      <c r="QLN56" s="21" t="s">
        <v>30</v>
      </c>
      <c r="QLO56" s="21" t="n">
        <f aca="false">QLI57</f>
        <v>175000</v>
      </c>
      <c r="QLP56" s="20"/>
      <c r="QLQ56" s="17"/>
      <c r="QLR56" s="18"/>
      <c r="QLX56" s="21" t="s">
        <v>30</v>
      </c>
      <c r="QLY56" s="21" t="n">
        <f aca="false">QLS57</f>
        <v>175000</v>
      </c>
      <c r="QLZ56" s="20"/>
      <c r="QMA56" s="17"/>
      <c r="QMB56" s="18"/>
      <c r="QMH56" s="21" t="s">
        <v>30</v>
      </c>
      <c r="QMI56" s="21" t="n">
        <f aca="false">QMC57</f>
        <v>175000</v>
      </c>
      <c r="QMJ56" s="20"/>
      <c r="QMK56" s="17"/>
      <c r="QML56" s="18"/>
      <c r="QMR56" s="21" t="s">
        <v>30</v>
      </c>
      <c r="QMS56" s="21" t="n">
        <f aca="false">QMM57</f>
        <v>175000</v>
      </c>
      <c r="QMT56" s="20"/>
      <c r="QMU56" s="17"/>
      <c r="QMV56" s="18"/>
      <c r="QNB56" s="21" t="s">
        <v>30</v>
      </c>
      <c r="QNC56" s="21" t="n">
        <f aca="false">QMW57</f>
        <v>175000</v>
      </c>
      <c r="QND56" s="20"/>
      <c r="QNE56" s="17"/>
      <c r="QNF56" s="18"/>
      <c r="QNL56" s="21" t="s">
        <v>30</v>
      </c>
      <c r="QNM56" s="21" t="n">
        <f aca="false">QNG57</f>
        <v>175000</v>
      </c>
      <c r="QNN56" s="20"/>
      <c r="QNO56" s="17"/>
      <c r="QNP56" s="18"/>
      <c r="QNV56" s="21" t="s">
        <v>30</v>
      </c>
      <c r="QNW56" s="21" t="n">
        <f aca="false">QNQ57</f>
        <v>175000</v>
      </c>
      <c r="QNX56" s="20"/>
      <c r="QNY56" s="17"/>
      <c r="QNZ56" s="18"/>
      <c r="QOF56" s="21" t="s">
        <v>30</v>
      </c>
      <c r="QOG56" s="21" t="n">
        <f aca="false">QOA57</f>
        <v>175000</v>
      </c>
      <c r="QOH56" s="20"/>
      <c r="QOI56" s="17"/>
      <c r="QOJ56" s="18"/>
      <c r="QOP56" s="21" t="s">
        <v>30</v>
      </c>
      <c r="QOQ56" s="21" t="n">
        <f aca="false">QOK57</f>
        <v>175000</v>
      </c>
      <c r="QOR56" s="20"/>
      <c r="QOS56" s="17"/>
      <c r="QOT56" s="18"/>
      <c r="QOZ56" s="21" t="s">
        <v>30</v>
      </c>
      <c r="QPA56" s="21" t="n">
        <f aca="false">QOU57</f>
        <v>175000</v>
      </c>
      <c r="QPB56" s="20"/>
      <c r="QPC56" s="17"/>
      <c r="QPD56" s="18"/>
      <c r="QPJ56" s="21" t="s">
        <v>30</v>
      </c>
      <c r="QPK56" s="21" t="n">
        <f aca="false">QPE57</f>
        <v>175000</v>
      </c>
      <c r="QPL56" s="20"/>
      <c r="QPM56" s="17"/>
      <c r="QPN56" s="18"/>
      <c r="QPT56" s="21" t="s">
        <v>30</v>
      </c>
      <c r="QPU56" s="21" t="n">
        <f aca="false">QPO57</f>
        <v>175000</v>
      </c>
      <c r="QPV56" s="20"/>
      <c r="QPW56" s="17"/>
      <c r="QPX56" s="18"/>
      <c r="QQD56" s="21" t="s">
        <v>30</v>
      </c>
      <c r="QQE56" s="21" t="n">
        <f aca="false">QPY57</f>
        <v>175000</v>
      </c>
      <c r="QQF56" s="20"/>
      <c r="QQG56" s="17"/>
      <c r="QQH56" s="18"/>
      <c r="QQN56" s="21" t="s">
        <v>30</v>
      </c>
      <c r="QQO56" s="21" t="n">
        <f aca="false">QQI57</f>
        <v>175000</v>
      </c>
      <c r="QQP56" s="20"/>
      <c r="QQQ56" s="17"/>
      <c r="QQR56" s="18"/>
      <c r="QQX56" s="21" t="s">
        <v>30</v>
      </c>
      <c r="QQY56" s="21" t="n">
        <f aca="false">QQS57</f>
        <v>175000</v>
      </c>
      <c r="QQZ56" s="20"/>
      <c r="QRA56" s="17"/>
      <c r="QRB56" s="18"/>
      <c r="QRH56" s="21" t="s">
        <v>30</v>
      </c>
      <c r="QRI56" s="21" t="n">
        <f aca="false">QRC57</f>
        <v>175000</v>
      </c>
      <c r="QRJ56" s="20"/>
      <c r="QRK56" s="17"/>
      <c r="QRL56" s="18"/>
      <c r="QRR56" s="21" t="s">
        <v>30</v>
      </c>
      <c r="QRS56" s="21" t="n">
        <f aca="false">QRM57</f>
        <v>175000</v>
      </c>
      <c r="QRT56" s="20"/>
      <c r="QRU56" s="17"/>
      <c r="QRV56" s="18"/>
      <c r="QSB56" s="21" t="s">
        <v>30</v>
      </c>
      <c r="QSC56" s="21" t="n">
        <f aca="false">QRW57</f>
        <v>175000</v>
      </c>
      <c r="QSD56" s="20"/>
      <c r="QSE56" s="17"/>
      <c r="QSF56" s="18"/>
      <c r="QSL56" s="21" t="s">
        <v>30</v>
      </c>
      <c r="QSM56" s="21" t="n">
        <f aca="false">QSG57</f>
        <v>175000</v>
      </c>
      <c r="QSN56" s="20"/>
      <c r="QSO56" s="17"/>
      <c r="QSP56" s="18"/>
      <c r="QSV56" s="21" t="s">
        <v>30</v>
      </c>
      <c r="QSW56" s="21" t="n">
        <f aca="false">QSQ57</f>
        <v>175000</v>
      </c>
      <c r="QSX56" s="20"/>
      <c r="QSY56" s="17"/>
      <c r="QSZ56" s="18"/>
      <c r="QTF56" s="21" t="s">
        <v>30</v>
      </c>
      <c r="QTG56" s="21" t="n">
        <f aca="false">QTA57</f>
        <v>175000</v>
      </c>
      <c r="QTH56" s="20"/>
      <c r="QTI56" s="17"/>
      <c r="QTJ56" s="18"/>
      <c r="QTP56" s="21" t="s">
        <v>30</v>
      </c>
      <c r="QTQ56" s="21" t="n">
        <f aca="false">QTK57</f>
        <v>175000</v>
      </c>
      <c r="QTR56" s="20"/>
      <c r="QTS56" s="17"/>
      <c r="QTT56" s="18"/>
      <c r="QTZ56" s="21" t="s">
        <v>30</v>
      </c>
      <c r="QUA56" s="21" t="n">
        <f aca="false">QTU57</f>
        <v>175000</v>
      </c>
      <c r="QUB56" s="20"/>
      <c r="QUC56" s="17"/>
      <c r="QUD56" s="18"/>
      <c r="QUJ56" s="21" t="s">
        <v>30</v>
      </c>
      <c r="QUK56" s="21" t="n">
        <f aca="false">QUE57</f>
        <v>175000</v>
      </c>
      <c r="QUL56" s="20"/>
      <c r="QUM56" s="17"/>
      <c r="QUN56" s="18"/>
      <c r="QUT56" s="21" t="s">
        <v>30</v>
      </c>
      <c r="QUU56" s="21" t="n">
        <f aca="false">QUO57</f>
        <v>175000</v>
      </c>
      <c r="QUV56" s="20"/>
      <c r="QUW56" s="17"/>
      <c r="QUX56" s="18"/>
      <c r="QVD56" s="21" t="s">
        <v>30</v>
      </c>
      <c r="QVE56" s="21" t="n">
        <f aca="false">QUY57</f>
        <v>175000</v>
      </c>
      <c r="QVF56" s="20"/>
      <c r="QVG56" s="17"/>
      <c r="QVH56" s="18"/>
      <c r="QVN56" s="21" t="s">
        <v>30</v>
      </c>
      <c r="QVO56" s="21" t="n">
        <f aca="false">QVI57</f>
        <v>175000</v>
      </c>
      <c r="QVP56" s="20"/>
      <c r="QVQ56" s="17"/>
      <c r="QVR56" s="18"/>
      <c r="QVX56" s="21" t="s">
        <v>30</v>
      </c>
      <c r="QVY56" s="21" t="n">
        <f aca="false">QVS57</f>
        <v>175000</v>
      </c>
      <c r="QVZ56" s="20"/>
      <c r="QWA56" s="17"/>
      <c r="QWB56" s="18"/>
      <c r="QWH56" s="21" t="s">
        <v>30</v>
      </c>
      <c r="QWI56" s="21" t="n">
        <f aca="false">QWC57</f>
        <v>175000</v>
      </c>
      <c r="QWJ56" s="20"/>
      <c r="QWK56" s="17"/>
      <c r="QWL56" s="18"/>
      <c r="QWR56" s="21" t="s">
        <v>30</v>
      </c>
      <c r="QWS56" s="21" t="n">
        <f aca="false">QWM57</f>
        <v>175000</v>
      </c>
      <c r="QWT56" s="20"/>
      <c r="QWU56" s="17"/>
      <c r="QWV56" s="18"/>
      <c r="QXB56" s="21" t="s">
        <v>30</v>
      </c>
      <c r="QXC56" s="21" t="n">
        <f aca="false">QWW57</f>
        <v>175000</v>
      </c>
      <c r="QXD56" s="20"/>
      <c r="QXE56" s="17"/>
      <c r="QXF56" s="18"/>
      <c r="QXL56" s="21" t="s">
        <v>30</v>
      </c>
      <c r="QXM56" s="21" t="n">
        <f aca="false">QXG57</f>
        <v>175000</v>
      </c>
      <c r="QXN56" s="20"/>
      <c r="QXO56" s="17"/>
      <c r="QXP56" s="18"/>
      <c r="QXV56" s="21" t="s">
        <v>30</v>
      </c>
      <c r="QXW56" s="21" t="n">
        <f aca="false">QXQ57</f>
        <v>175000</v>
      </c>
      <c r="QXX56" s="20"/>
      <c r="QXY56" s="17"/>
      <c r="QXZ56" s="18"/>
      <c r="QYF56" s="21" t="s">
        <v>30</v>
      </c>
      <c r="QYG56" s="21" t="n">
        <f aca="false">QYA57</f>
        <v>175000</v>
      </c>
      <c r="QYH56" s="20"/>
      <c r="QYI56" s="17"/>
      <c r="QYJ56" s="18"/>
      <c r="QYP56" s="21" t="s">
        <v>30</v>
      </c>
      <c r="QYQ56" s="21" t="n">
        <f aca="false">QYK57</f>
        <v>175000</v>
      </c>
      <c r="QYR56" s="20"/>
      <c r="QYS56" s="17"/>
      <c r="QYT56" s="18"/>
      <c r="QYZ56" s="21" t="s">
        <v>30</v>
      </c>
      <c r="QZA56" s="21" t="n">
        <f aca="false">QYU57</f>
        <v>175000</v>
      </c>
      <c r="QZB56" s="20"/>
      <c r="QZC56" s="17"/>
      <c r="QZD56" s="18"/>
      <c r="QZJ56" s="21" t="s">
        <v>30</v>
      </c>
      <c r="QZK56" s="21" t="n">
        <f aca="false">QZE57</f>
        <v>175000</v>
      </c>
      <c r="QZL56" s="20"/>
      <c r="QZM56" s="17"/>
      <c r="QZN56" s="18"/>
      <c r="QZT56" s="21" t="s">
        <v>30</v>
      </c>
      <c r="QZU56" s="21" t="n">
        <f aca="false">QZO57</f>
        <v>175000</v>
      </c>
      <c r="QZV56" s="20"/>
      <c r="QZW56" s="17"/>
      <c r="QZX56" s="18"/>
      <c r="RAD56" s="21" t="s">
        <v>30</v>
      </c>
      <c r="RAE56" s="21" t="n">
        <f aca="false">QZY57</f>
        <v>175000</v>
      </c>
      <c r="RAF56" s="20"/>
      <c r="RAG56" s="17"/>
      <c r="RAH56" s="18"/>
      <c r="RAN56" s="21" t="s">
        <v>30</v>
      </c>
      <c r="RAO56" s="21" t="n">
        <f aca="false">RAI57</f>
        <v>175000</v>
      </c>
      <c r="RAP56" s="20"/>
      <c r="RAQ56" s="17"/>
      <c r="RAR56" s="18"/>
      <c r="RAX56" s="21" t="s">
        <v>30</v>
      </c>
      <c r="RAY56" s="21" t="n">
        <f aca="false">RAS57</f>
        <v>175000</v>
      </c>
      <c r="RAZ56" s="20"/>
      <c r="RBA56" s="17"/>
      <c r="RBB56" s="18"/>
      <c r="RBH56" s="21" t="s">
        <v>30</v>
      </c>
      <c r="RBI56" s="21" t="n">
        <f aca="false">RBC57</f>
        <v>175000</v>
      </c>
      <c r="RBJ56" s="20"/>
      <c r="RBK56" s="17"/>
      <c r="RBL56" s="18"/>
      <c r="RBR56" s="21" t="s">
        <v>30</v>
      </c>
      <c r="RBS56" s="21" t="n">
        <f aca="false">RBM57</f>
        <v>175000</v>
      </c>
      <c r="RBT56" s="20"/>
      <c r="RBU56" s="17"/>
      <c r="RBV56" s="18"/>
      <c r="RCB56" s="21" t="s">
        <v>30</v>
      </c>
      <c r="RCC56" s="21" t="n">
        <f aca="false">RBW57</f>
        <v>175000</v>
      </c>
      <c r="RCD56" s="20"/>
      <c r="RCE56" s="17"/>
      <c r="RCF56" s="18"/>
      <c r="RCL56" s="21" t="s">
        <v>30</v>
      </c>
      <c r="RCM56" s="21" t="n">
        <f aca="false">RCG57</f>
        <v>175000</v>
      </c>
      <c r="RCN56" s="20"/>
      <c r="RCO56" s="17"/>
      <c r="RCP56" s="18"/>
      <c r="RCV56" s="21" t="s">
        <v>30</v>
      </c>
      <c r="RCW56" s="21" t="n">
        <f aca="false">RCQ57</f>
        <v>175000</v>
      </c>
      <c r="RCX56" s="20"/>
      <c r="RCY56" s="17"/>
      <c r="RCZ56" s="18"/>
      <c r="RDF56" s="21" t="s">
        <v>30</v>
      </c>
      <c r="RDG56" s="21" t="n">
        <f aca="false">RDA57</f>
        <v>175000</v>
      </c>
      <c r="RDH56" s="20"/>
      <c r="RDI56" s="17"/>
      <c r="RDJ56" s="18"/>
      <c r="RDP56" s="21" t="s">
        <v>30</v>
      </c>
      <c r="RDQ56" s="21" t="n">
        <f aca="false">RDK57</f>
        <v>175000</v>
      </c>
      <c r="RDR56" s="20"/>
      <c r="RDS56" s="17"/>
      <c r="RDT56" s="18"/>
      <c r="RDZ56" s="21" t="s">
        <v>30</v>
      </c>
      <c r="REA56" s="21" t="n">
        <f aca="false">RDU57</f>
        <v>175000</v>
      </c>
      <c r="REB56" s="20"/>
      <c r="REC56" s="17"/>
      <c r="RED56" s="18"/>
      <c r="REJ56" s="21" t="s">
        <v>30</v>
      </c>
      <c r="REK56" s="21" t="n">
        <f aca="false">REE57</f>
        <v>175000</v>
      </c>
      <c r="REL56" s="20"/>
      <c r="REM56" s="17"/>
      <c r="REN56" s="18"/>
      <c r="RET56" s="21" t="s">
        <v>30</v>
      </c>
      <c r="REU56" s="21" t="n">
        <f aca="false">REO57</f>
        <v>175000</v>
      </c>
      <c r="REV56" s="20"/>
      <c r="REW56" s="17"/>
      <c r="REX56" s="18"/>
      <c r="RFD56" s="21" t="s">
        <v>30</v>
      </c>
      <c r="RFE56" s="21" t="n">
        <f aca="false">REY57</f>
        <v>175000</v>
      </c>
      <c r="RFF56" s="20"/>
      <c r="RFG56" s="17"/>
      <c r="RFH56" s="18"/>
      <c r="RFN56" s="21" t="s">
        <v>30</v>
      </c>
      <c r="RFO56" s="21" t="n">
        <f aca="false">RFI57</f>
        <v>175000</v>
      </c>
      <c r="RFP56" s="20"/>
      <c r="RFQ56" s="17"/>
      <c r="RFR56" s="18"/>
      <c r="RFX56" s="21" t="s">
        <v>30</v>
      </c>
      <c r="RFY56" s="21" t="n">
        <f aca="false">RFS57</f>
        <v>175000</v>
      </c>
      <c r="RFZ56" s="20"/>
      <c r="RGA56" s="17"/>
      <c r="RGB56" s="18"/>
      <c r="RGH56" s="21" t="s">
        <v>30</v>
      </c>
      <c r="RGI56" s="21" t="n">
        <f aca="false">RGC57</f>
        <v>175000</v>
      </c>
      <c r="RGJ56" s="20"/>
      <c r="RGK56" s="17"/>
      <c r="RGL56" s="18"/>
      <c r="RGR56" s="21" t="s">
        <v>30</v>
      </c>
      <c r="RGS56" s="21" t="n">
        <f aca="false">RGM57</f>
        <v>175000</v>
      </c>
      <c r="RGT56" s="20"/>
      <c r="RGU56" s="17"/>
      <c r="RGV56" s="18"/>
      <c r="RHB56" s="21" t="s">
        <v>30</v>
      </c>
      <c r="RHC56" s="21" t="n">
        <f aca="false">RGW57</f>
        <v>175000</v>
      </c>
      <c r="RHD56" s="20"/>
      <c r="RHE56" s="17"/>
      <c r="RHF56" s="18"/>
      <c r="RHL56" s="21" t="s">
        <v>30</v>
      </c>
      <c r="RHM56" s="21" t="n">
        <f aca="false">RHG57</f>
        <v>175000</v>
      </c>
      <c r="RHN56" s="20"/>
      <c r="RHO56" s="17"/>
      <c r="RHP56" s="18"/>
      <c r="RHV56" s="21" t="s">
        <v>30</v>
      </c>
      <c r="RHW56" s="21" t="n">
        <f aca="false">RHQ57</f>
        <v>175000</v>
      </c>
      <c r="RHX56" s="20"/>
      <c r="RHY56" s="17"/>
      <c r="RHZ56" s="18"/>
      <c r="RIF56" s="21" t="s">
        <v>30</v>
      </c>
      <c r="RIG56" s="21" t="n">
        <f aca="false">RIA57</f>
        <v>175000</v>
      </c>
      <c r="RIH56" s="20"/>
      <c r="RII56" s="17"/>
      <c r="RIJ56" s="18"/>
      <c r="RIP56" s="21" t="s">
        <v>30</v>
      </c>
      <c r="RIQ56" s="21" t="n">
        <f aca="false">RIK57</f>
        <v>175000</v>
      </c>
      <c r="RIR56" s="20"/>
      <c r="RIS56" s="17"/>
      <c r="RIT56" s="18"/>
      <c r="RIZ56" s="21" t="s">
        <v>30</v>
      </c>
      <c r="RJA56" s="21" t="n">
        <f aca="false">RIU57</f>
        <v>175000</v>
      </c>
      <c r="RJB56" s="20"/>
      <c r="RJC56" s="17"/>
      <c r="RJD56" s="18"/>
      <c r="RJJ56" s="21" t="s">
        <v>30</v>
      </c>
      <c r="RJK56" s="21" t="n">
        <f aca="false">RJE57</f>
        <v>175000</v>
      </c>
      <c r="RJL56" s="20"/>
      <c r="RJM56" s="17"/>
      <c r="RJN56" s="18"/>
      <c r="RJT56" s="21" t="s">
        <v>30</v>
      </c>
      <c r="RJU56" s="21" t="n">
        <f aca="false">RJO57</f>
        <v>175000</v>
      </c>
      <c r="RJV56" s="20"/>
      <c r="RJW56" s="17"/>
      <c r="RJX56" s="18"/>
      <c r="RKD56" s="21" t="s">
        <v>30</v>
      </c>
      <c r="RKE56" s="21" t="n">
        <f aca="false">RJY57</f>
        <v>175000</v>
      </c>
      <c r="RKF56" s="20"/>
      <c r="RKG56" s="17"/>
      <c r="RKH56" s="18"/>
      <c r="RKN56" s="21" t="s">
        <v>30</v>
      </c>
      <c r="RKO56" s="21" t="n">
        <f aca="false">RKI57</f>
        <v>175000</v>
      </c>
      <c r="RKP56" s="20"/>
      <c r="RKQ56" s="17"/>
      <c r="RKR56" s="18"/>
      <c r="RKX56" s="21" t="s">
        <v>30</v>
      </c>
      <c r="RKY56" s="21" t="n">
        <f aca="false">RKS57</f>
        <v>175000</v>
      </c>
      <c r="RKZ56" s="20"/>
      <c r="RLA56" s="17"/>
      <c r="RLB56" s="18"/>
      <c r="RLH56" s="21" t="s">
        <v>30</v>
      </c>
      <c r="RLI56" s="21" t="n">
        <f aca="false">RLC57</f>
        <v>175000</v>
      </c>
      <c r="RLJ56" s="20"/>
      <c r="RLK56" s="17"/>
      <c r="RLL56" s="18"/>
      <c r="RLR56" s="21" t="s">
        <v>30</v>
      </c>
      <c r="RLS56" s="21" t="n">
        <f aca="false">RLM57</f>
        <v>175000</v>
      </c>
      <c r="RLT56" s="20"/>
      <c r="RLU56" s="17"/>
      <c r="RLV56" s="18"/>
      <c r="RMB56" s="21" t="s">
        <v>30</v>
      </c>
      <c r="RMC56" s="21" t="n">
        <f aca="false">RLW57</f>
        <v>175000</v>
      </c>
      <c r="RMD56" s="20"/>
      <c r="RME56" s="17"/>
      <c r="RMF56" s="18"/>
      <c r="RML56" s="21" t="s">
        <v>30</v>
      </c>
      <c r="RMM56" s="21" t="n">
        <f aca="false">RMG57</f>
        <v>175000</v>
      </c>
      <c r="RMN56" s="20"/>
      <c r="RMO56" s="17"/>
      <c r="RMP56" s="18"/>
      <c r="RMV56" s="21" t="s">
        <v>30</v>
      </c>
      <c r="RMW56" s="21" t="n">
        <f aca="false">RMQ57</f>
        <v>175000</v>
      </c>
      <c r="RMX56" s="20"/>
      <c r="RMY56" s="17"/>
      <c r="RMZ56" s="18"/>
      <c r="RNF56" s="21" t="s">
        <v>30</v>
      </c>
      <c r="RNG56" s="21" t="n">
        <f aca="false">RNA57</f>
        <v>175000</v>
      </c>
      <c r="RNH56" s="20"/>
      <c r="RNI56" s="17"/>
      <c r="RNJ56" s="18"/>
      <c r="RNP56" s="21" t="s">
        <v>30</v>
      </c>
      <c r="RNQ56" s="21" t="n">
        <f aca="false">RNK57</f>
        <v>175000</v>
      </c>
      <c r="RNR56" s="20"/>
      <c r="RNS56" s="17"/>
      <c r="RNT56" s="18"/>
      <c r="RNZ56" s="21" t="s">
        <v>30</v>
      </c>
      <c r="ROA56" s="21" t="n">
        <f aca="false">RNU57</f>
        <v>175000</v>
      </c>
      <c r="ROB56" s="20"/>
      <c r="ROC56" s="17"/>
      <c r="ROD56" s="18"/>
      <c r="ROJ56" s="21" t="s">
        <v>30</v>
      </c>
      <c r="ROK56" s="21" t="n">
        <f aca="false">ROE57</f>
        <v>175000</v>
      </c>
      <c r="ROL56" s="20"/>
      <c r="ROM56" s="17"/>
      <c r="RON56" s="18"/>
      <c r="ROT56" s="21" t="s">
        <v>30</v>
      </c>
      <c r="ROU56" s="21" t="n">
        <f aca="false">ROO57</f>
        <v>175000</v>
      </c>
      <c r="ROV56" s="20"/>
      <c r="ROW56" s="17"/>
      <c r="ROX56" s="18"/>
      <c r="RPD56" s="21" t="s">
        <v>30</v>
      </c>
      <c r="RPE56" s="21" t="n">
        <f aca="false">ROY57</f>
        <v>175000</v>
      </c>
      <c r="RPF56" s="20"/>
      <c r="RPG56" s="17"/>
      <c r="RPH56" s="18"/>
      <c r="RPN56" s="21" t="s">
        <v>30</v>
      </c>
      <c r="RPO56" s="21" t="n">
        <f aca="false">RPI57</f>
        <v>175000</v>
      </c>
      <c r="RPP56" s="20"/>
      <c r="RPQ56" s="17"/>
      <c r="RPR56" s="18"/>
      <c r="RPX56" s="21" t="s">
        <v>30</v>
      </c>
      <c r="RPY56" s="21" t="n">
        <f aca="false">RPS57</f>
        <v>175000</v>
      </c>
      <c r="RPZ56" s="20"/>
      <c r="RQA56" s="17"/>
      <c r="RQB56" s="18"/>
      <c r="RQH56" s="21" t="s">
        <v>30</v>
      </c>
      <c r="RQI56" s="21" t="n">
        <f aca="false">RQC57</f>
        <v>175000</v>
      </c>
      <c r="RQJ56" s="20"/>
      <c r="RQK56" s="17"/>
      <c r="RQL56" s="18"/>
      <c r="RQR56" s="21" t="s">
        <v>30</v>
      </c>
      <c r="RQS56" s="21" t="n">
        <f aca="false">RQM57</f>
        <v>175000</v>
      </c>
      <c r="RQT56" s="20"/>
      <c r="RQU56" s="17"/>
      <c r="RQV56" s="18"/>
      <c r="RRB56" s="21" t="s">
        <v>30</v>
      </c>
      <c r="RRC56" s="21" t="n">
        <f aca="false">RQW57</f>
        <v>175000</v>
      </c>
      <c r="RRD56" s="20"/>
      <c r="RRE56" s="17"/>
      <c r="RRF56" s="18"/>
      <c r="RRL56" s="21" t="s">
        <v>30</v>
      </c>
      <c r="RRM56" s="21" t="n">
        <f aca="false">RRG57</f>
        <v>175000</v>
      </c>
      <c r="RRN56" s="20"/>
      <c r="RRO56" s="17"/>
      <c r="RRP56" s="18"/>
      <c r="RRV56" s="21" t="s">
        <v>30</v>
      </c>
      <c r="RRW56" s="21" t="n">
        <f aca="false">RRQ57</f>
        <v>175000</v>
      </c>
      <c r="RRX56" s="20"/>
      <c r="RRY56" s="17"/>
      <c r="RRZ56" s="18"/>
      <c r="RSF56" s="21" t="s">
        <v>30</v>
      </c>
      <c r="RSG56" s="21" t="n">
        <f aca="false">RSA57</f>
        <v>175000</v>
      </c>
      <c r="RSH56" s="20"/>
      <c r="RSI56" s="17"/>
      <c r="RSJ56" s="18"/>
      <c r="RSP56" s="21" t="s">
        <v>30</v>
      </c>
      <c r="RSQ56" s="21" t="n">
        <f aca="false">RSK57</f>
        <v>175000</v>
      </c>
      <c r="RSR56" s="20"/>
      <c r="RSS56" s="17"/>
      <c r="RST56" s="18"/>
      <c r="RSZ56" s="21" t="s">
        <v>30</v>
      </c>
      <c r="RTA56" s="21" t="n">
        <f aca="false">RSU57</f>
        <v>175000</v>
      </c>
      <c r="RTB56" s="20"/>
      <c r="RTC56" s="17"/>
      <c r="RTD56" s="18"/>
      <c r="RTJ56" s="21" t="s">
        <v>30</v>
      </c>
      <c r="RTK56" s="21" t="n">
        <f aca="false">RTE57</f>
        <v>175000</v>
      </c>
      <c r="RTL56" s="20"/>
      <c r="RTM56" s="17"/>
      <c r="RTN56" s="18"/>
      <c r="RTT56" s="21" t="s">
        <v>30</v>
      </c>
      <c r="RTU56" s="21" t="n">
        <f aca="false">RTO57</f>
        <v>175000</v>
      </c>
      <c r="RTV56" s="20"/>
      <c r="RTW56" s="17"/>
      <c r="RTX56" s="18"/>
      <c r="RUD56" s="21" t="s">
        <v>30</v>
      </c>
      <c r="RUE56" s="21" t="n">
        <f aca="false">RTY57</f>
        <v>175000</v>
      </c>
      <c r="RUF56" s="20"/>
      <c r="RUG56" s="17"/>
      <c r="RUH56" s="18"/>
      <c r="RUN56" s="21" t="s">
        <v>30</v>
      </c>
      <c r="RUO56" s="21" t="n">
        <f aca="false">RUI57</f>
        <v>175000</v>
      </c>
      <c r="RUP56" s="20"/>
      <c r="RUQ56" s="17"/>
      <c r="RUR56" s="18"/>
      <c r="RUX56" s="21" t="s">
        <v>30</v>
      </c>
      <c r="RUY56" s="21" t="n">
        <f aca="false">RUS57</f>
        <v>175000</v>
      </c>
      <c r="RUZ56" s="20"/>
      <c r="RVA56" s="17"/>
      <c r="RVB56" s="18"/>
      <c r="RVH56" s="21" t="s">
        <v>30</v>
      </c>
      <c r="RVI56" s="21" t="n">
        <f aca="false">RVC57</f>
        <v>175000</v>
      </c>
      <c r="RVJ56" s="20"/>
      <c r="RVK56" s="17"/>
      <c r="RVL56" s="18"/>
      <c r="RVR56" s="21" t="s">
        <v>30</v>
      </c>
      <c r="RVS56" s="21" t="n">
        <f aca="false">RVM57</f>
        <v>175000</v>
      </c>
      <c r="RVT56" s="20"/>
      <c r="RVU56" s="17"/>
      <c r="RVV56" s="18"/>
      <c r="RWB56" s="21" t="s">
        <v>30</v>
      </c>
      <c r="RWC56" s="21" t="n">
        <f aca="false">RVW57</f>
        <v>175000</v>
      </c>
      <c r="RWD56" s="20"/>
      <c r="RWE56" s="17"/>
      <c r="RWF56" s="18"/>
      <c r="RWL56" s="21" t="s">
        <v>30</v>
      </c>
      <c r="RWM56" s="21" t="n">
        <f aca="false">RWG57</f>
        <v>175000</v>
      </c>
      <c r="RWN56" s="20"/>
      <c r="RWO56" s="17"/>
      <c r="RWP56" s="18"/>
      <c r="RWV56" s="21" t="s">
        <v>30</v>
      </c>
      <c r="RWW56" s="21" t="n">
        <f aca="false">RWQ57</f>
        <v>175000</v>
      </c>
      <c r="RWX56" s="20"/>
      <c r="RWY56" s="17"/>
      <c r="RWZ56" s="18"/>
      <c r="RXF56" s="21" t="s">
        <v>30</v>
      </c>
      <c r="RXG56" s="21" t="n">
        <f aca="false">RXA57</f>
        <v>175000</v>
      </c>
      <c r="RXH56" s="20"/>
      <c r="RXI56" s="17"/>
      <c r="RXJ56" s="18"/>
      <c r="RXP56" s="21" t="s">
        <v>30</v>
      </c>
      <c r="RXQ56" s="21" t="n">
        <f aca="false">RXK57</f>
        <v>175000</v>
      </c>
      <c r="RXR56" s="20"/>
      <c r="RXS56" s="17"/>
      <c r="RXT56" s="18"/>
      <c r="RXZ56" s="21" t="s">
        <v>30</v>
      </c>
      <c r="RYA56" s="21" t="n">
        <f aca="false">RXU57</f>
        <v>175000</v>
      </c>
      <c r="RYB56" s="20"/>
      <c r="RYC56" s="17"/>
      <c r="RYD56" s="18"/>
      <c r="RYJ56" s="21" t="s">
        <v>30</v>
      </c>
      <c r="RYK56" s="21" t="n">
        <f aca="false">RYE57</f>
        <v>175000</v>
      </c>
      <c r="RYL56" s="20"/>
      <c r="RYM56" s="17"/>
      <c r="RYN56" s="18"/>
      <c r="RYT56" s="21" t="s">
        <v>30</v>
      </c>
      <c r="RYU56" s="21" t="n">
        <f aca="false">RYO57</f>
        <v>175000</v>
      </c>
      <c r="RYV56" s="20"/>
      <c r="RYW56" s="17"/>
      <c r="RYX56" s="18"/>
      <c r="RZD56" s="21" t="s">
        <v>30</v>
      </c>
      <c r="RZE56" s="21" t="n">
        <f aca="false">RYY57</f>
        <v>175000</v>
      </c>
      <c r="RZF56" s="20"/>
      <c r="RZG56" s="17"/>
      <c r="RZH56" s="18"/>
      <c r="RZN56" s="21" t="s">
        <v>30</v>
      </c>
      <c r="RZO56" s="21" t="n">
        <f aca="false">RZI57</f>
        <v>175000</v>
      </c>
      <c r="RZP56" s="20"/>
      <c r="RZQ56" s="17"/>
      <c r="RZR56" s="18"/>
      <c r="RZX56" s="21" t="s">
        <v>30</v>
      </c>
      <c r="RZY56" s="21" t="n">
        <f aca="false">RZS57</f>
        <v>175000</v>
      </c>
      <c r="RZZ56" s="20"/>
      <c r="SAA56" s="17"/>
      <c r="SAB56" s="18"/>
      <c r="SAH56" s="21" t="s">
        <v>30</v>
      </c>
      <c r="SAI56" s="21" t="n">
        <f aca="false">SAC57</f>
        <v>175000</v>
      </c>
      <c r="SAJ56" s="20"/>
      <c r="SAK56" s="17"/>
      <c r="SAL56" s="18"/>
      <c r="SAR56" s="21" t="s">
        <v>30</v>
      </c>
      <c r="SAS56" s="21" t="n">
        <f aca="false">SAM57</f>
        <v>175000</v>
      </c>
      <c r="SAT56" s="20"/>
      <c r="SAU56" s="17"/>
      <c r="SAV56" s="18"/>
      <c r="SBB56" s="21" t="s">
        <v>30</v>
      </c>
      <c r="SBC56" s="21" t="n">
        <f aca="false">SAW57</f>
        <v>175000</v>
      </c>
      <c r="SBD56" s="20"/>
      <c r="SBE56" s="17"/>
      <c r="SBF56" s="18"/>
      <c r="SBL56" s="21" t="s">
        <v>30</v>
      </c>
      <c r="SBM56" s="21" t="n">
        <f aca="false">SBG57</f>
        <v>175000</v>
      </c>
      <c r="SBN56" s="20"/>
      <c r="SBO56" s="17"/>
      <c r="SBP56" s="18"/>
      <c r="SBV56" s="21" t="s">
        <v>30</v>
      </c>
      <c r="SBW56" s="21" t="n">
        <f aca="false">SBQ57</f>
        <v>175000</v>
      </c>
      <c r="SBX56" s="20"/>
      <c r="SBY56" s="17"/>
      <c r="SBZ56" s="18"/>
      <c r="SCF56" s="21" t="s">
        <v>30</v>
      </c>
      <c r="SCG56" s="21" t="n">
        <f aca="false">SCA57</f>
        <v>175000</v>
      </c>
      <c r="SCH56" s="20"/>
      <c r="SCI56" s="17"/>
      <c r="SCJ56" s="18"/>
      <c r="SCP56" s="21" t="s">
        <v>30</v>
      </c>
      <c r="SCQ56" s="21" t="n">
        <f aca="false">SCK57</f>
        <v>175000</v>
      </c>
      <c r="SCR56" s="20"/>
      <c r="SCS56" s="17"/>
      <c r="SCT56" s="18"/>
      <c r="SCZ56" s="21" t="s">
        <v>30</v>
      </c>
      <c r="SDA56" s="21" t="n">
        <f aca="false">SCU57</f>
        <v>175000</v>
      </c>
      <c r="SDB56" s="20"/>
      <c r="SDC56" s="17"/>
      <c r="SDD56" s="18"/>
      <c r="SDJ56" s="21" t="s">
        <v>30</v>
      </c>
      <c r="SDK56" s="21" t="n">
        <f aca="false">SDE57</f>
        <v>175000</v>
      </c>
      <c r="SDL56" s="20"/>
      <c r="SDM56" s="17"/>
      <c r="SDN56" s="18"/>
      <c r="SDT56" s="21" t="s">
        <v>30</v>
      </c>
      <c r="SDU56" s="21" t="n">
        <f aca="false">SDO57</f>
        <v>175000</v>
      </c>
      <c r="SDV56" s="20"/>
      <c r="SDW56" s="17"/>
      <c r="SDX56" s="18"/>
      <c r="SED56" s="21" t="s">
        <v>30</v>
      </c>
      <c r="SEE56" s="21" t="n">
        <f aca="false">SDY57</f>
        <v>175000</v>
      </c>
      <c r="SEF56" s="20"/>
      <c r="SEG56" s="17"/>
      <c r="SEH56" s="18"/>
      <c r="SEN56" s="21" t="s">
        <v>30</v>
      </c>
      <c r="SEO56" s="21" t="n">
        <f aca="false">SEI57</f>
        <v>175000</v>
      </c>
      <c r="SEP56" s="20"/>
      <c r="SEQ56" s="17"/>
      <c r="SER56" s="18"/>
      <c r="SEX56" s="21" t="s">
        <v>30</v>
      </c>
      <c r="SEY56" s="21" t="n">
        <f aca="false">SES57</f>
        <v>175000</v>
      </c>
      <c r="SEZ56" s="20"/>
      <c r="SFA56" s="17"/>
      <c r="SFB56" s="18"/>
      <c r="SFH56" s="21" t="s">
        <v>30</v>
      </c>
      <c r="SFI56" s="21" t="n">
        <f aca="false">SFC57</f>
        <v>175000</v>
      </c>
      <c r="SFJ56" s="20"/>
      <c r="SFK56" s="17"/>
      <c r="SFL56" s="18"/>
      <c r="SFR56" s="21" t="s">
        <v>30</v>
      </c>
      <c r="SFS56" s="21" t="n">
        <f aca="false">SFM57</f>
        <v>175000</v>
      </c>
      <c r="SFT56" s="20"/>
      <c r="SFU56" s="17"/>
      <c r="SFV56" s="18"/>
      <c r="SGB56" s="21" t="s">
        <v>30</v>
      </c>
      <c r="SGC56" s="21" t="n">
        <f aca="false">SFW57</f>
        <v>175000</v>
      </c>
      <c r="SGD56" s="20"/>
      <c r="SGE56" s="17"/>
      <c r="SGF56" s="18"/>
      <c r="SGL56" s="21" t="s">
        <v>30</v>
      </c>
      <c r="SGM56" s="21" t="n">
        <f aca="false">SGG57</f>
        <v>175000</v>
      </c>
      <c r="SGN56" s="20"/>
      <c r="SGO56" s="17"/>
      <c r="SGP56" s="18"/>
      <c r="SGV56" s="21" t="s">
        <v>30</v>
      </c>
      <c r="SGW56" s="21" t="n">
        <f aca="false">SGQ57</f>
        <v>175000</v>
      </c>
      <c r="SGX56" s="20"/>
      <c r="SGY56" s="17"/>
      <c r="SGZ56" s="18"/>
      <c r="SHF56" s="21" t="s">
        <v>30</v>
      </c>
      <c r="SHG56" s="21" t="n">
        <f aca="false">SHA57</f>
        <v>175000</v>
      </c>
      <c r="SHH56" s="20"/>
      <c r="SHI56" s="17"/>
      <c r="SHJ56" s="18"/>
      <c r="SHP56" s="21" t="s">
        <v>30</v>
      </c>
      <c r="SHQ56" s="21" t="n">
        <f aca="false">SHK57</f>
        <v>175000</v>
      </c>
      <c r="SHR56" s="20"/>
      <c r="SHS56" s="17"/>
      <c r="SHT56" s="18"/>
      <c r="SHZ56" s="21" t="s">
        <v>30</v>
      </c>
      <c r="SIA56" s="21" t="n">
        <f aca="false">SHU57</f>
        <v>175000</v>
      </c>
      <c r="SIB56" s="20"/>
      <c r="SIC56" s="17"/>
      <c r="SID56" s="18"/>
      <c r="SIJ56" s="21" t="s">
        <v>30</v>
      </c>
      <c r="SIK56" s="21" t="n">
        <f aca="false">SIE57</f>
        <v>175000</v>
      </c>
      <c r="SIL56" s="20"/>
      <c r="SIM56" s="17"/>
      <c r="SIN56" s="18"/>
      <c r="SIT56" s="21" t="s">
        <v>30</v>
      </c>
      <c r="SIU56" s="21" t="n">
        <f aca="false">SIO57</f>
        <v>175000</v>
      </c>
      <c r="SIV56" s="20"/>
      <c r="SIW56" s="17"/>
      <c r="SIX56" s="18"/>
      <c r="SJD56" s="21" t="s">
        <v>30</v>
      </c>
      <c r="SJE56" s="21" t="n">
        <f aca="false">SIY57</f>
        <v>175000</v>
      </c>
      <c r="SJF56" s="20"/>
      <c r="SJG56" s="17"/>
      <c r="SJH56" s="18"/>
      <c r="SJN56" s="21" t="s">
        <v>30</v>
      </c>
      <c r="SJO56" s="21" t="n">
        <f aca="false">SJI57</f>
        <v>175000</v>
      </c>
      <c r="SJP56" s="20"/>
      <c r="SJQ56" s="17"/>
      <c r="SJR56" s="18"/>
      <c r="SJX56" s="21" t="s">
        <v>30</v>
      </c>
      <c r="SJY56" s="21" t="n">
        <f aca="false">SJS57</f>
        <v>175000</v>
      </c>
      <c r="SJZ56" s="20"/>
      <c r="SKA56" s="17"/>
      <c r="SKB56" s="18"/>
      <c r="SKH56" s="21" t="s">
        <v>30</v>
      </c>
      <c r="SKI56" s="21" t="n">
        <f aca="false">SKC57</f>
        <v>175000</v>
      </c>
      <c r="SKJ56" s="20"/>
      <c r="SKK56" s="17"/>
      <c r="SKL56" s="18"/>
      <c r="SKR56" s="21" t="s">
        <v>30</v>
      </c>
      <c r="SKS56" s="21" t="n">
        <f aca="false">SKM57</f>
        <v>175000</v>
      </c>
      <c r="SKT56" s="20"/>
      <c r="SKU56" s="17"/>
      <c r="SKV56" s="18"/>
      <c r="SLB56" s="21" t="s">
        <v>30</v>
      </c>
      <c r="SLC56" s="21" t="n">
        <f aca="false">SKW57</f>
        <v>175000</v>
      </c>
      <c r="SLD56" s="20"/>
      <c r="SLE56" s="17"/>
      <c r="SLF56" s="18"/>
      <c r="SLL56" s="21" t="s">
        <v>30</v>
      </c>
      <c r="SLM56" s="21" t="n">
        <f aca="false">SLG57</f>
        <v>175000</v>
      </c>
      <c r="SLN56" s="20"/>
      <c r="SLO56" s="17"/>
      <c r="SLP56" s="18"/>
      <c r="SLV56" s="21" t="s">
        <v>30</v>
      </c>
      <c r="SLW56" s="21" t="n">
        <f aca="false">SLQ57</f>
        <v>175000</v>
      </c>
      <c r="SLX56" s="20"/>
      <c r="SLY56" s="17"/>
      <c r="SLZ56" s="18"/>
      <c r="SMF56" s="21" t="s">
        <v>30</v>
      </c>
      <c r="SMG56" s="21" t="n">
        <f aca="false">SMA57</f>
        <v>175000</v>
      </c>
      <c r="SMH56" s="20"/>
      <c r="SMI56" s="17"/>
      <c r="SMJ56" s="18"/>
      <c r="SMP56" s="21" t="s">
        <v>30</v>
      </c>
      <c r="SMQ56" s="21" t="n">
        <f aca="false">SMK57</f>
        <v>175000</v>
      </c>
      <c r="SMR56" s="20"/>
      <c r="SMS56" s="17"/>
      <c r="SMT56" s="18"/>
      <c r="SMZ56" s="21" t="s">
        <v>30</v>
      </c>
      <c r="SNA56" s="21" t="n">
        <f aca="false">SMU57</f>
        <v>175000</v>
      </c>
      <c r="SNB56" s="20"/>
      <c r="SNC56" s="17"/>
      <c r="SND56" s="18"/>
      <c r="SNJ56" s="21" t="s">
        <v>30</v>
      </c>
      <c r="SNK56" s="21" t="n">
        <f aca="false">SNE57</f>
        <v>175000</v>
      </c>
      <c r="SNL56" s="20"/>
      <c r="SNM56" s="17"/>
      <c r="SNN56" s="18"/>
      <c r="SNT56" s="21" t="s">
        <v>30</v>
      </c>
      <c r="SNU56" s="21" t="n">
        <f aca="false">SNO57</f>
        <v>175000</v>
      </c>
      <c r="SNV56" s="20"/>
      <c r="SNW56" s="17"/>
      <c r="SNX56" s="18"/>
      <c r="SOD56" s="21" t="s">
        <v>30</v>
      </c>
      <c r="SOE56" s="21" t="n">
        <f aca="false">SNY57</f>
        <v>175000</v>
      </c>
      <c r="SOF56" s="20"/>
      <c r="SOG56" s="17"/>
      <c r="SOH56" s="18"/>
      <c r="SON56" s="21" t="s">
        <v>30</v>
      </c>
      <c r="SOO56" s="21" t="n">
        <f aca="false">SOI57</f>
        <v>175000</v>
      </c>
      <c r="SOP56" s="20"/>
      <c r="SOQ56" s="17"/>
      <c r="SOR56" s="18"/>
      <c r="SOX56" s="21" t="s">
        <v>30</v>
      </c>
      <c r="SOY56" s="21" t="n">
        <f aca="false">SOS57</f>
        <v>175000</v>
      </c>
      <c r="SOZ56" s="20"/>
      <c r="SPA56" s="17"/>
      <c r="SPB56" s="18"/>
      <c r="SPH56" s="21" t="s">
        <v>30</v>
      </c>
      <c r="SPI56" s="21" t="n">
        <f aca="false">SPC57</f>
        <v>175000</v>
      </c>
      <c r="SPJ56" s="20"/>
      <c r="SPK56" s="17"/>
      <c r="SPL56" s="18"/>
      <c r="SPR56" s="21" t="s">
        <v>30</v>
      </c>
      <c r="SPS56" s="21" t="n">
        <f aca="false">SPM57</f>
        <v>175000</v>
      </c>
      <c r="SPT56" s="20"/>
      <c r="SPU56" s="17"/>
      <c r="SPV56" s="18"/>
      <c r="SQB56" s="21" t="s">
        <v>30</v>
      </c>
      <c r="SQC56" s="21" t="n">
        <f aca="false">SPW57</f>
        <v>175000</v>
      </c>
      <c r="SQD56" s="20"/>
      <c r="SQE56" s="17"/>
      <c r="SQF56" s="18"/>
      <c r="SQL56" s="21" t="s">
        <v>30</v>
      </c>
      <c r="SQM56" s="21" t="n">
        <f aca="false">SQG57</f>
        <v>175000</v>
      </c>
      <c r="SQN56" s="20"/>
      <c r="SQO56" s="17"/>
      <c r="SQP56" s="18"/>
      <c r="SQV56" s="21" t="s">
        <v>30</v>
      </c>
      <c r="SQW56" s="21" t="n">
        <f aca="false">SQQ57</f>
        <v>175000</v>
      </c>
      <c r="SQX56" s="20"/>
      <c r="SQY56" s="17"/>
      <c r="SQZ56" s="18"/>
      <c r="SRF56" s="21" t="s">
        <v>30</v>
      </c>
      <c r="SRG56" s="21" t="n">
        <f aca="false">SRA57</f>
        <v>175000</v>
      </c>
      <c r="SRH56" s="20"/>
      <c r="SRI56" s="17"/>
      <c r="SRJ56" s="18"/>
      <c r="SRP56" s="21" t="s">
        <v>30</v>
      </c>
      <c r="SRQ56" s="21" t="n">
        <f aca="false">SRK57</f>
        <v>175000</v>
      </c>
      <c r="SRR56" s="20"/>
      <c r="SRS56" s="17"/>
      <c r="SRT56" s="18"/>
      <c r="SRZ56" s="21" t="s">
        <v>30</v>
      </c>
      <c r="SSA56" s="21" t="n">
        <f aca="false">SRU57</f>
        <v>175000</v>
      </c>
      <c r="SSB56" s="20"/>
      <c r="SSC56" s="17"/>
      <c r="SSD56" s="18"/>
      <c r="SSJ56" s="21" t="s">
        <v>30</v>
      </c>
      <c r="SSK56" s="21" t="n">
        <f aca="false">SSE57</f>
        <v>175000</v>
      </c>
      <c r="SSL56" s="20"/>
      <c r="SSM56" s="17"/>
      <c r="SSN56" s="18"/>
      <c r="SST56" s="21" t="s">
        <v>30</v>
      </c>
      <c r="SSU56" s="21" t="n">
        <f aca="false">SSO57</f>
        <v>175000</v>
      </c>
      <c r="SSV56" s="20"/>
      <c r="SSW56" s="17"/>
      <c r="SSX56" s="18"/>
      <c r="STD56" s="21" t="s">
        <v>30</v>
      </c>
      <c r="STE56" s="21" t="n">
        <f aca="false">SSY57</f>
        <v>175000</v>
      </c>
      <c r="STF56" s="20"/>
      <c r="STG56" s="17"/>
      <c r="STH56" s="18"/>
      <c r="STN56" s="21" t="s">
        <v>30</v>
      </c>
      <c r="STO56" s="21" t="n">
        <f aca="false">STI57</f>
        <v>175000</v>
      </c>
      <c r="STP56" s="20"/>
      <c r="STQ56" s="17"/>
      <c r="STR56" s="18"/>
      <c r="STX56" s="21" t="s">
        <v>30</v>
      </c>
      <c r="STY56" s="21" t="n">
        <f aca="false">STS57</f>
        <v>175000</v>
      </c>
      <c r="STZ56" s="20"/>
      <c r="SUA56" s="17"/>
      <c r="SUB56" s="18"/>
      <c r="SUH56" s="21" t="s">
        <v>30</v>
      </c>
      <c r="SUI56" s="21" t="n">
        <f aca="false">SUC57</f>
        <v>175000</v>
      </c>
      <c r="SUJ56" s="20"/>
      <c r="SUK56" s="17"/>
      <c r="SUL56" s="18"/>
      <c r="SUR56" s="21" t="s">
        <v>30</v>
      </c>
      <c r="SUS56" s="21" t="n">
        <f aca="false">SUM57</f>
        <v>175000</v>
      </c>
      <c r="SUT56" s="20"/>
      <c r="SUU56" s="17"/>
      <c r="SUV56" s="18"/>
      <c r="SVB56" s="21" t="s">
        <v>30</v>
      </c>
      <c r="SVC56" s="21" t="n">
        <f aca="false">SUW57</f>
        <v>175000</v>
      </c>
      <c r="SVD56" s="20"/>
      <c r="SVE56" s="17"/>
      <c r="SVF56" s="18"/>
      <c r="SVL56" s="21" t="s">
        <v>30</v>
      </c>
      <c r="SVM56" s="21" t="n">
        <f aca="false">SVG57</f>
        <v>175000</v>
      </c>
      <c r="SVN56" s="20"/>
      <c r="SVO56" s="17"/>
      <c r="SVP56" s="18"/>
      <c r="SVV56" s="21" t="s">
        <v>30</v>
      </c>
      <c r="SVW56" s="21" t="n">
        <f aca="false">SVQ57</f>
        <v>175000</v>
      </c>
      <c r="SVX56" s="20"/>
      <c r="SVY56" s="17"/>
      <c r="SVZ56" s="18"/>
      <c r="SWF56" s="21" t="s">
        <v>30</v>
      </c>
      <c r="SWG56" s="21" t="n">
        <f aca="false">SWA57</f>
        <v>175000</v>
      </c>
      <c r="SWH56" s="20"/>
      <c r="SWI56" s="17"/>
      <c r="SWJ56" s="18"/>
      <c r="SWP56" s="21" t="s">
        <v>30</v>
      </c>
      <c r="SWQ56" s="21" t="n">
        <f aca="false">SWK57</f>
        <v>175000</v>
      </c>
      <c r="SWR56" s="20"/>
      <c r="SWS56" s="17"/>
      <c r="SWT56" s="18"/>
      <c r="SWZ56" s="21" t="s">
        <v>30</v>
      </c>
      <c r="SXA56" s="21" t="n">
        <f aca="false">SWU57</f>
        <v>175000</v>
      </c>
      <c r="SXB56" s="20"/>
      <c r="SXC56" s="17"/>
      <c r="SXD56" s="18"/>
      <c r="SXJ56" s="21" t="s">
        <v>30</v>
      </c>
      <c r="SXK56" s="21" t="n">
        <f aca="false">SXE57</f>
        <v>175000</v>
      </c>
      <c r="SXL56" s="20"/>
      <c r="SXM56" s="17"/>
      <c r="SXN56" s="18"/>
      <c r="SXT56" s="21" t="s">
        <v>30</v>
      </c>
      <c r="SXU56" s="21" t="n">
        <f aca="false">SXO57</f>
        <v>175000</v>
      </c>
      <c r="SXV56" s="20"/>
      <c r="SXW56" s="17"/>
      <c r="SXX56" s="18"/>
      <c r="SYD56" s="21" t="s">
        <v>30</v>
      </c>
      <c r="SYE56" s="21" t="n">
        <f aca="false">SXY57</f>
        <v>175000</v>
      </c>
      <c r="SYF56" s="20"/>
      <c r="SYG56" s="17"/>
      <c r="SYH56" s="18"/>
      <c r="SYN56" s="21" t="s">
        <v>30</v>
      </c>
      <c r="SYO56" s="21" t="n">
        <f aca="false">SYI57</f>
        <v>175000</v>
      </c>
      <c r="SYP56" s="20"/>
      <c r="SYQ56" s="17"/>
      <c r="SYR56" s="18"/>
      <c r="SYX56" s="21" t="s">
        <v>30</v>
      </c>
      <c r="SYY56" s="21" t="n">
        <f aca="false">SYS57</f>
        <v>175000</v>
      </c>
      <c r="SYZ56" s="20"/>
      <c r="SZA56" s="17"/>
      <c r="SZB56" s="18"/>
      <c r="SZH56" s="21" t="s">
        <v>30</v>
      </c>
      <c r="SZI56" s="21" t="n">
        <f aca="false">SZC57</f>
        <v>175000</v>
      </c>
      <c r="SZJ56" s="20"/>
      <c r="SZK56" s="17"/>
      <c r="SZL56" s="18"/>
      <c r="SZR56" s="21" t="s">
        <v>30</v>
      </c>
      <c r="SZS56" s="21" t="n">
        <f aca="false">SZM57</f>
        <v>175000</v>
      </c>
      <c r="SZT56" s="20"/>
      <c r="SZU56" s="17"/>
      <c r="SZV56" s="18"/>
      <c r="TAB56" s="21" t="s">
        <v>30</v>
      </c>
      <c r="TAC56" s="21" t="n">
        <f aca="false">SZW57</f>
        <v>175000</v>
      </c>
      <c r="TAD56" s="20"/>
      <c r="TAE56" s="17"/>
      <c r="TAF56" s="18"/>
      <c r="TAL56" s="21" t="s">
        <v>30</v>
      </c>
      <c r="TAM56" s="21" t="n">
        <f aca="false">TAG57</f>
        <v>175000</v>
      </c>
      <c r="TAN56" s="20"/>
      <c r="TAO56" s="17"/>
      <c r="TAP56" s="18"/>
      <c r="TAV56" s="21" t="s">
        <v>30</v>
      </c>
      <c r="TAW56" s="21" t="n">
        <f aca="false">TAQ57</f>
        <v>175000</v>
      </c>
      <c r="TAX56" s="20"/>
      <c r="TAY56" s="17"/>
      <c r="TAZ56" s="18"/>
      <c r="TBF56" s="21" t="s">
        <v>30</v>
      </c>
      <c r="TBG56" s="21" t="n">
        <f aca="false">TBA57</f>
        <v>175000</v>
      </c>
      <c r="TBH56" s="20"/>
      <c r="TBI56" s="17"/>
      <c r="TBJ56" s="18"/>
      <c r="TBP56" s="21" t="s">
        <v>30</v>
      </c>
      <c r="TBQ56" s="21" t="n">
        <f aca="false">TBK57</f>
        <v>175000</v>
      </c>
      <c r="TBR56" s="20"/>
      <c r="TBS56" s="17"/>
      <c r="TBT56" s="18"/>
      <c r="TBZ56" s="21" t="s">
        <v>30</v>
      </c>
      <c r="TCA56" s="21" t="n">
        <f aca="false">TBU57</f>
        <v>175000</v>
      </c>
      <c r="TCB56" s="20"/>
      <c r="TCC56" s="17"/>
      <c r="TCD56" s="18"/>
      <c r="TCJ56" s="21" t="s">
        <v>30</v>
      </c>
      <c r="TCK56" s="21" t="n">
        <f aca="false">TCE57</f>
        <v>175000</v>
      </c>
      <c r="TCL56" s="20"/>
      <c r="TCM56" s="17"/>
      <c r="TCN56" s="18"/>
      <c r="TCT56" s="21" t="s">
        <v>30</v>
      </c>
      <c r="TCU56" s="21" t="n">
        <f aca="false">TCO57</f>
        <v>175000</v>
      </c>
      <c r="TCV56" s="20"/>
      <c r="TCW56" s="17"/>
      <c r="TCX56" s="18"/>
      <c r="TDD56" s="21" t="s">
        <v>30</v>
      </c>
      <c r="TDE56" s="21" t="n">
        <f aca="false">TCY57</f>
        <v>175000</v>
      </c>
      <c r="TDF56" s="20"/>
      <c r="TDG56" s="17"/>
      <c r="TDH56" s="18"/>
      <c r="TDN56" s="21" t="s">
        <v>30</v>
      </c>
      <c r="TDO56" s="21" t="n">
        <f aca="false">TDI57</f>
        <v>175000</v>
      </c>
      <c r="TDP56" s="20"/>
      <c r="TDQ56" s="17"/>
      <c r="TDR56" s="18"/>
      <c r="TDX56" s="21" t="s">
        <v>30</v>
      </c>
      <c r="TDY56" s="21" t="n">
        <f aca="false">TDS57</f>
        <v>175000</v>
      </c>
      <c r="TDZ56" s="20"/>
      <c r="TEA56" s="17"/>
      <c r="TEB56" s="18"/>
      <c r="TEH56" s="21" t="s">
        <v>30</v>
      </c>
      <c r="TEI56" s="21" t="n">
        <f aca="false">TEC57</f>
        <v>175000</v>
      </c>
      <c r="TEJ56" s="20"/>
      <c r="TEK56" s="17"/>
      <c r="TEL56" s="18"/>
      <c r="TER56" s="21" t="s">
        <v>30</v>
      </c>
      <c r="TES56" s="21" t="n">
        <f aca="false">TEM57</f>
        <v>175000</v>
      </c>
      <c r="TET56" s="20"/>
      <c r="TEU56" s="17"/>
      <c r="TEV56" s="18"/>
      <c r="TFB56" s="21" t="s">
        <v>30</v>
      </c>
      <c r="TFC56" s="21" t="n">
        <f aca="false">TEW57</f>
        <v>175000</v>
      </c>
      <c r="TFD56" s="20"/>
      <c r="TFE56" s="17"/>
      <c r="TFF56" s="18"/>
      <c r="TFL56" s="21" t="s">
        <v>30</v>
      </c>
      <c r="TFM56" s="21" t="n">
        <f aca="false">TFG57</f>
        <v>175000</v>
      </c>
      <c r="TFN56" s="20"/>
      <c r="TFO56" s="17"/>
      <c r="TFP56" s="18"/>
      <c r="TFV56" s="21" t="s">
        <v>30</v>
      </c>
      <c r="TFW56" s="21" t="n">
        <f aca="false">TFQ57</f>
        <v>175000</v>
      </c>
      <c r="TFX56" s="20"/>
      <c r="TFY56" s="17"/>
      <c r="TFZ56" s="18"/>
      <c r="TGF56" s="21" t="s">
        <v>30</v>
      </c>
      <c r="TGG56" s="21" t="n">
        <f aca="false">TGA57</f>
        <v>175000</v>
      </c>
      <c r="TGH56" s="20"/>
      <c r="TGI56" s="17"/>
      <c r="TGJ56" s="18"/>
      <c r="TGP56" s="21" t="s">
        <v>30</v>
      </c>
      <c r="TGQ56" s="21" t="n">
        <f aca="false">TGK57</f>
        <v>175000</v>
      </c>
      <c r="TGR56" s="20"/>
      <c r="TGS56" s="17"/>
      <c r="TGT56" s="18"/>
      <c r="TGZ56" s="21" t="s">
        <v>30</v>
      </c>
      <c r="THA56" s="21" t="n">
        <f aca="false">TGU57</f>
        <v>175000</v>
      </c>
      <c r="THB56" s="20"/>
      <c r="THC56" s="17"/>
      <c r="THD56" s="18"/>
      <c r="THJ56" s="21" t="s">
        <v>30</v>
      </c>
      <c r="THK56" s="21" t="n">
        <f aca="false">THE57</f>
        <v>175000</v>
      </c>
      <c r="THL56" s="20"/>
      <c r="THM56" s="17"/>
      <c r="THN56" s="18"/>
      <c r="THT56" s="21" t="s">
        <v>30</v>
      </c>
      <c r="THU56" s="21" t="n">
        <f aca="false">THO57</f>
        <v>175000</v>
      </c>
      <c r="THV56" s="20"/>
      <c r="THW56" s="17"/>
      <c r="THX56" s="18"/>
      <c r="TID56" s="21" t="s">
        <v>30</v>
      </c>
      <c r="TIE56" s="21" t="n">
        <f aca="false">THY57</f>
        <v>175000</v>
      </c>
      <c r="TIF56" s="20"/>
      <c r="TIG56" s="17"/>
      <c r="TIH56" s="18"/>
      <c r="TIN56" s="21" t="s">
        <v>30</v>
      </c>
      <c r="TIO56" s="21" t="n">
        <f aca="false">TII57</f>
        <v>175000</v>
      </c>
      <c r="TIP56" s="20"/>
      <c r="TIQ56" s="17"/>
      <c r="TIR56" s="18"/>
      <c r="TIX56" s="21" t="s">
        <v>30</v>
      </c>
      <c r="TIY56" s="21" t="n">
        <f aca="false">TIS57</f>
        <v>175000</v>
      </c>
      <c r="TIZ56" s="20"/>
      <c r="TJA56" s="17"/>
      <c r="TJB56" s="18"/>
      <c r="TJH56" s="21" t="s">
        <v>30</v>
      </c>
      <c r="TJI56" s="21" t="n">
        <f aca="false">TJC57</f>
        <v>175000</v>
      </c>
      <c r="TJJ56" s="20"/>
      <c r="TJK56" s="17"/>
      <c r="TJL56" s="18"/>
      <c r="TJR56" s="21" t="s">
        <v>30</v>
      </c>
      <c r="TJS56" s="21" t="n">
        <f aca="false">TJM57</f>
        <v>175000</v>
      </c>
      <c r="TJT56" s="20"/>
      <c r="TJU56" s="17"/>
      <c r="TJV56" s="18"/>
      <c r="TKB56" s="21" t="s">
        <v>30</v>
      </c>
      <c r="TKC56" s="21" t="n">
        <f aca="false">TJW57</f>
        <v>175000</v>
      </c>
      <c r="TKD56" s="20"/>
      <c r="TKE56" s="17"/>
      <c r="TKF56" s="18"/>
      <c r="TKL56" s="21" t="s">
        <v>30</v>
      </c>
      <c r="TKM56" s="21" t="n">
        <f aca="false">TKG57</f>
        <v>175000</v>
      </c>
      <c r="TKN56" s="20"/>
      <c r="TKO56" s="17"/>
      <c r="TKP56" s="18"/>
      <c r="TKV56" s="21" t="s">
        <v>30</v>
      </c>
      <c r="TKW56" s="21" t="n">
        <f aca="false">TKQ57</f>
        <v>175000</v>
      </c>
      <c r="TKX56" s="20"/>
      <c r="TKY56" s="17"/>
      <c r="TKZ56" s="18"/>
      <c r="TLF56" s="21" t="s">
        <v>30</v>
      </c>
      <c r="TLG56" s="21" t="n">
        <f aca="false">TLA57</f>
        <v>175000</v>
      </c>
      <c r="TLH56" s="20"/>
      <c r="TLI56" s="17"/>
      <c r="TLJ56" s="18"/>
      <c r="TLP56" s="21" t="s">
        <v>30</v>
      </c>
      <c r="TLQ56" s="21" t="n">
        <f aca="false">TLK57</f>
        <v>175000</v>
      </c>
      <c r="TLR56" s="20"/>
      <c r="TLS56" s="17"/>
      <c r="TLT56" s="18"/>
      <c r="TLZ56" s="21" t="s">
        <v>30</v>
      </c>
      <c r="TMA56" s="21" t="n">
        <f aca="false">TLU57</f>
        <v>175000</v>
      </c>
      <c r="TMB56" s="20"/>
      <c r="TMC56" s="17"/>
      <c r="TMD56" s="18"/>
      <c r="TMJ56" s="21" t="s">
        <v>30</v>
      </c>
      <c r="TMK56" s="21" t="n">
        <f aca="false">TME57</f>
        <v>175000</v>
      </c>
      <c r="TML56" s="20"/>
      <c r="TMM56" s="17"/>
      <c r="TMN56" s="18"/>
      <c r="TMT56" s="21" t="s">
        <v>30</v>
      </c>
      <c r="TMU56" s="21" t="n">
        <f aca="false">TMO57</f>
        <v>175000</v>
      </c>
      <c r="TMV56" s="20"/>
      <c r="TMW56" s="17"/>
      <c r="TMX56" s="18"/>
      <c r="TND56" s="21" t="s">
        <v>30</v>
      </c>
      <c r="TNE56" s="21" t="n">
        <f aca="false">TMY57</f>
        <v>175000</v>
      </c>
      <c r="TNF56" s="20"/>
      <c r="TNG56" s="17"/>
      <c r="TNH56" s="18"/>
      <c r="TNN56" s="21" t="s">
        <v>30</v>
      </c>
      <c r="TNO56" s="21" t="n">
        <f aca="false">TNI57</f>
        <v>175000</v>
      </c>
      <c r="TNP56" s="20"/>
      <c r="TNQ56" s="17"/>
      <c r="TNR56" s="18"/>
      <c r="TNX56" s="21" t="s">
        <v>30</v>
      </c>
      <c r="TNY56" s="21" t="n">
        <f aca="false">TNS57</f>
        <v>175000</v>
      </c>
      <c r="TNZ56" s="20"/>
      <c r="TOA56" s="17"/>
      <c r="TOB56" s="18"/>
      <c r="TOH56" s="21" t="s">
        <v>30</v>
      </c>
      <c r="TOI56" s="21" t="n">
        <f aca="false">TOC57</f>
        <v>175000</v>
      </c>
      <c r="TOJ56" s="20"/>
      <c r="TOK56" s="17"/>
      <c r="TOL56" s="18"/>
      <c r="TOR56" s="21" t="s">
        <v>30</v>
      </c>
      <c r="TOS56" s="21" t="n">
        <f aca="false">TOM57</f>
        <v>175000</v>
      </c>
      <c r="TOT56" s="20"/>
      <c r="TOU56" s="17"/>
      <c r="TOV56" s="18"/>
      <c r="TPB56" s="21" t="s">
        <v>30</v>
      </c>
      <c r="TPC56" s="21" t="n">
        <f aca="false">TOW57</f>
        <v>175000</v>
      </c>
      <c r="TPD56" s="20"/>
      <c r="TPE56" s="17"/>
      <c r="TPF56" s="18"/>
      <c r="TPL56" s="21" t="s">
        <v>30</v>
      </c>
      <c r="TPM56" s="21" t="n">
        <f aca="false">TPG57</f>
        <v>175000</v>
      </c>
      <c r="TPN56" s="20"/>
      <c r="TPO56" s="17"/>
      <c r="TPP56" s="18"/>
      <c r="TPV56" s="21" t="s">
        <v>30</v>
      </c>
      <c r="TPW56" s="21" t="n">
        <f aca="false">TPQ57</f>
        <v>175000</v>
      </c>
      <c r="TPX56" s="20"/>
      <c r="TPY56" s="17"/>
      <c r="TPZ56" s="18"/>
      <c r="TQF56" s="21" t="s">
        <v>30</v>
      </c>
      <c r="TQG56" s="21" t="n">
        <f aca="false">TQA57</f>
        <v>175000</v>
      </c>
      <c r="TQH56" s="20"/>
      <c r="TQI56" s="17"/>
      <c r="TQJ56" s="18"/>
      <c r="TQP56" s="21" t="s">
        <v>30</v>
      </c>
      <c r="TQQ56" s="21" t="n">
        <f aca="false">TQK57</f>
        <v>175000</v>
      </c>
      <c r="TQR56" s="20"/>
      <c r="TQS56" s="17"/>
      <c r="TQT56" s="18"/>
      <c r="TQZ56" s="21" t="s">
        <v>30</v>
      </c>
      <c r="TRA56" s="21" t="n">
        <f aca="false">TQU57</f>
        <v>175000</v>
      </c>
      <c r="TRB56" s="20"/>
      <c r="TRC56" s="17"/>
      <c r="TRD56" s="18"/>
      <c r="TRJ56" s="21" t="s">
        <v>30</v>
      </c>
      <c r="TRK56" s="21" t="n">
        <f aca="false">TRE57</f>
        <v>175000</v>
      </c>
      <c r="TRL56" s="20"/>
      <c r="TRM56" s="17"/>
      <c r="TRN56" s="18"/>
      <c r="TRT56" s="21" t="s">
        <v>30</v>
      </c>
      <c r="TRU56" s="21" t="n">
        <f aca="false">TRO57</f>
        <v>175000</v>
      </c>
      <c r="TRV56" s="20"/>
      <c r="TRW56" s="17"/>
      <c r="TRX56" s="18"/>
      <c r="TSD56" s="21" t="s">
        <v>30</v>
      </c>
      <c r="TSE56" s="21" t="n">
        <f aca="false">TRY57</f>
        <v>175000</v>
      </c>
      <c r="TSF56" s="20"/>
      <c r="TSG56" s="17"/>
      <c r="TSH56" s="18"/>
      <c r="TSN56" s="21" t="s">
        <v>30</v>
      </c>
      <c r="TSO56" s="21" t="n">
        <f aca="false">TSI57</f>
        <v>175000</v>
      </c>
      <c r="TSP56" s="20"/>
      <c r="TSQ56" s="17"/>
      <c r="TSR56" s="18"/>
      <c r="TSX56" s="21" t="s">
        <v>30</v>
      </c>
      <c r="TSY56" s="21" t="n">
        <f aca="false">TSS57</f>
        <v>175000</v>
      </c>
      <c r="TSZ56" s="20"/>
      <c r="TTA56" s="17"/>
      <c r="TTB56" s="18"/>
      <c r="TTH56" s="21" t="s">
        <v>30</v>
      </c>
      <c r="TTI56" s="21" t="n">
        <f aca="false">TTC57</f>
        <v>175000</v>
      </c>
      <c r="TTJ56" s="20"/>
      <c r="TTK56" s="17"/>
      <c r="TTL56" s="18"/>
      <c r="TTR56" s="21" t="s">
        <v>30</v>
      </c>
      <c r="TTS56" s="21" t="n">
        <f aca="false">TTM57</f>
        <v>175000</v>
      </c>
      <c r="TTT56" s="20"/>
      <c r="TTU56" s="17"/>
      <c r="TTV56" s="18"/>
      <c r="TUB56" s="21" t="s">
        <v>30</v>
      </c>
      <c r="TUC56" s="21" t="n">
        <f aca="false">TTW57</f>
        <v>175000</v>
      </c>
      <c r="TUD56" s="20"/>
      <c r="TUE56" s="17"/>
      <c r="TUF56" s="18"/>
      <c r="TUL56" s="21" t="s">
        <v>30</v>
      </c>
      <c r="TUM56" s="21" t="n">
        <f aca="false">TUG57</f>
        <v>175000</v>
      </c>
      <c r="TUN56" s="20"/>
      <c r="TUO56" s="17"/>
      <c r="TUP56" s="18"/>
      <c r="TUV56" s="21" t="s">
        <v>30</v>
      </c>
      <c r="TUW56" s="21" t="n">
        <f aca="false">TUQ57</f>
        <v>175000</v>
      </c>
      <c r="TUX56" s="20"/>
      <c r="TUY56" s="17"/>
      <c r="TUZ56" s="18"/>
      <c r="TVF56" s="21" t="s">
        <v>30</v>
      </c>
      <c r="TVG56" s="21" t="n">
        <f aca="false">TVA57</f>
        <v>175000</v>
      </c>
      <c r="TVH56" s="20"/>
      <c r="TVI56" s="17"/>
      <c r="TVJ56" s="18"/>
      <c r="TVP56" s="21" t="s">
        <v>30</v>
      </c>
      <c r="TVQ56" s="21" t="n">
        <f aca="false">TVK57</f>
        <v>175000</v>
      </c>
      <c r="TVR56" s="20"/>
      <c r="TVS56" s="17"/>
      <c r="TVT56" s="18"/>
      <c r="TVZ56" s="21" t="s">
        <v>30</v>
      </c>
      <c r="TWA56" s="21" t="n">
        <f aca="false">TVU57</f>
        <v>175000</v>
      </c>
      <c r="TWB56" s="20"/>
      <c r="TWC56" s="17"/>
      <c r="TWD56" s="18"/>
      <c r="TWJ56" s="21" t="s">
        <v>30</v>
      </c>
      <c r="TWK56" s="21" t="n">
        <f aca="false">TWE57</f>
        <v>175000</v>
      </c>
      <c r="TWL56" s="20"/>
      <c r="TWM56" s="17"/>
      <c r="TWN56" s="18"/>
      <c r="TWT56" s="21" t="s">
        <v>30</v>
      </c>
      <c r="TWU56" s="21" t="n">
        <f aca="false">TWO57</f>
        <v>175000</v>
      </c>
      <c r="TWV56" s="20"/>
      <c r="TWW56" s="17"/>
      <c r="TWX56" s="18"/>
      <c r="TXD56" s="21" t="s">
        <v>30</v>
      </c>
      <c r="TXE56" s="21" t="n">
        <f aca="false">TWY57</f>
        <v>175000</v>
      </c>
      <c r="TXF56" s="20"/>
      <c r="TXG56" s="17"/>
      <c r="TXH56" s="18"/>
      <c r="TXN56" s="21" t="s">
        <v>30</v>
      </c>
      <c r="TXO56" s="21" t="n">
        <f aca="false">TXI57</f>
        <v>175000</v>
      </c>
      <c r="TXP56" s="20"/>
      <c r="TXQ56" s="17"/>
      <c r="TXR56" s="18"/>
      <c r="TXX56" s="21" t="s">
        <v>30</v>
      </c>
      <c r="TXY56" s="21" t="n">
        <f aca="false">TXS57</f>
        <v>175000</v>
      </c>
      <c r="TXZ56" s="20"/>
      <c r="TYA56" s="17"/>
      <c r="TYB56" s="18"/>
      <c r="TYH56" s="21" t="s">
        <v>30</v>
      </c>
      <c r="TYI56" s="21" t="n">
        <f aca="false">TYC57</f>
        <v>175000</v>
      </c>
      <c r="TYJ56" s="20"/>
      <c r="TYK56" s="17"/>
      <c r="TYL56" s="18"/>
      <c r="TYR56" s="21" t="s">
        <v>30</v>
      </c>
      <c r="TYS56" s="21" t="n">
        <f aca="false">TYM57</f>
        <v>175000</v>
      </c>
      <c r="TYT56" s="20"/>
      <c r="TYU56" s="17"/>
      <c r="TYV56" s="18"/>
      <c r="TZB56" s="21" t="s">
        <v>30</v>
      </c>
      <c r="TZC56" s="21" t="n">
        <f aca="false">TYW57</f>
        <v>175000</v>
      </c>
      <c r="TZD56" s="20"/>
      <c r="TZE56" s="17"/>
      <c r="TZF56" s="18"/>
      <c r="TZL56" s="21" t="s">
        <v>30</v>
      </c>
      <c r="TZM56" s="21" t="n">
        <f aca="false">TZG57</f>
        <v>175000</v>
      </c>
      <c r="TZN56" s="20"/>
      <c r="TZO56" s="17"/>
      <c r="TZP56" s="18"/>
      <c r="TZV56" s="21" t="s">
        <v>30</v>
      </c>
      <c r="TZW56" s="21" t="n">
        <f aca="false">TZQ57</f>
        <v>175000</v>
      </c>
      <c r="TZX56" s="20"/>
      <c r="TZY56" s="17"/>
      <c r="TZZ56" s="18"/>
      <c r="UAF56" s="21" t="s">
        <v>30</v>
      </c>
      <c r="UAG56" s="21" t="n">
        <f aca="false">UAA57</f>
        <v>175000</v>
      </c>
      <c r="UAH56" s="20"/>
      <c r="UAI56" s="17"/>
      <c r="UAJ56" s="18"/>
      <c r="UAP56" s="21" t="s">
        <v>30</v>
      </c>
      <c r="UAQ56" s="21" t="n">
        <f aca="false">UAK57</f>
        <v>175000</v>
      </c>
      <c r="UAR56" s="20"/>
      <c r="UAS56" s="17"/>
      <c r="UAT56" s="18"/>
      <c r="UAZ56" s="21" t="s">
        <v>30</v>
      </c>
      <c r="UBA56" s="21" t="n">
        <f aca="false">UAU57</f>
        <v>175000</v>
      </c>
      <c r="UBB56" s="20"/>
      <c r="UBC56" s="17"/>
      <c r="UBD56" s="18"/>
      <c r="UBJ56" s="21" t="s">
        <v>30</v>
      </c>
      <c r="UBK56" s="21" t="n">
        <f aca="false">UBE57</f>
        <v>175000</v>
      </c>
      <c r="UBL56" s="20"/>
      <c r="UBM56" s="17"/>
      <c r="UBN56" s="18"/>
      <c r="UBT56" s="21" t="s">
        <v>30</v>
      </c>
      <c r="UBU56" s="21" t="n">
        <f aca="false">UBO57</f>
        <v>175000</v>
      </c>
      <c r="UBV56" s="20"/>
      <c r="UBW56" s="17"/>
      <c r="UBX56" s="18"/>
      <c r="UCD56" s="21" t="s">
        <v>30</v>
      </c>
      <c r="UCE56" s="21" t="n">
        <f aca="false">UBY57</f>
        <v>175000</v>
      </c>
      <c r="UCF56" s="20"/>
      <c r="UCG56" s="17"/>
      <c r="UCH56" s="18"/>
      <c r="UCN56" s="21" t="s">
        <v>30</v>
      </c>
      <c r="UCO56" s="21" t="n">
        <f aca="false">UCI57</f>
        <v>175000</v>
      </c>
      <c r="UCP56" s="20"/>
      <c r="UCQ56" s="17"/>
      <c r="UCR56" s="18"/>
      <c r="UCX56" s="21" t="s">
        <v>30</v>
      </c>
      <c r="UCY56" s="21" t="n">
        <f aca="false">UCS57</f>
        <v>175000</v>
      </c>
      <c r="UCZ56" s="20"/>
      <c r="UDA56" s="17"/>
      <c r="UDB56" s="18"/>
      <c r="UDH56" s="21" t="s">
        <v>30</v>
      </c>
      <c r="UDI56" s="21" t="n">
        <f aca="false">UDC57</f>
        <v>175000</v>
      </c>
      <c r="UDJ56" s="20"/>
      <c r="UDK56" s="17"/>
      <c r="UDL56" s="18"/>
      <c r="UDR56" s="21" t="s">
        <v>30</v>
      </c>
      <c r="UDS56" s="21" t="n">
        <f aca="false">UDM57</f>
        <v>175000</v>
      </c>
      <c r="UDT56" s="20"/>
      <c r="UDU56" s="17"/>
      <c r="UDV56" s="18"/>
      <c r="UEB56" s="21" t="s">
        <v>30</v>
      </c>
      <c r="UEC56" s="21" t="n">
        <f aca="false">UDW57</f>
        <v>175000</v>
      </c>
      <c r="UED56" s="20"/>
      <c r="UEE56" s="17"/>
      <c r="UEF56" s="18"/>
      <c r="UEL56" s="21" t="s">
        <v>30</v>
      </c>
      <c r="UEM56" s="21" t="n">
        <f aca="false">UEG57</f>
        <v>175000</v>
      </c>
      <c r="UEN56" s="20"/>
      <c r="UEO56" s="17"/>
      <c r="UEP56" s="18"/>
      <c r="UEV56" s="21" t="s">
        <v>30</v>
      </c>
      <c r="UEW56" s="21" t="n">
        <f aca="false">UEQ57</f>
        <v>175000</v>
      </c>
      <c r="UEX56" s="20"/>
      <c r="UEY56" s="17"/>
      <c r="UEZ56" s="18"/>
      <c r="UFF56" s="21" t="s">
        <v>30</v>
      </c>
      <c r="UFG56" s="21" t="n">
        <f aca="false">UFA57</f>
        <v>175000</v>
      </c>
      <c r="UFH56" s="20"/>
      <c r="UFI56" s="17"/>
      <c r="UFJ56" s="18"/>
      <c r="UFP56" s="21" t="s">
        <v>30</v>
      </c>
      <c r="UFQ56" s="21" t="n">
        <f aca="false">UFK57</f>
        <v>175000</v>
      </c>
      <c r="UFR56" s="20"/>
      <c r="UFS56" s="17"/>
      <c r="UFT56" s="18"/>
      <c r="UFZ56" s="21" t="s">
        <v>30</v>
      </c>
      <c r="UGA56" s="21" t="n">
        <f aca="false">UFU57</f>
        <v>175000</v>
      </c>
      <c r="UGB56" s="20"/>
      <c r="UGC56" s="17"/>
      <c r="UGD56" s="18"/>
      <c r="UGJ56" s="21" t="s">
        <v>30</v>
      </c>
      <c r="UGK56" s="21" t="n">
        <f aca="false">UGE57</f>
        <v>175000</v>
      </c>
      <c r="UGL56" s="20"/>
      <c r="UGM56" s="17"/>
      <c r="UGN56" s="18"/>
      <c r="UGT56" s="21" t="s">
        <v>30</v>
      </c>
      <c r="UGU56" s="21" t="n">
        <f aca="false">UGO57</f>
        <v>175000</v>
      </c>
      <c r="UGV56" s="20"/>
      <c r="UGW56" s="17"/>
      <c r="UGX56" s="18"/>
      <c r="UHD56" s="21" t="s">
        <v>30</v>
      </c>
      <c r="UHE56" s="21" t="n">
        <f aca="false">UGY57</f>
        <v>175000</v>
      </c>
      <c r="UHF56" s="20"/>
      <c r="UHG56" s="17"/>
      <c r="UHH56" s="18"/>
      <c r="UHN56" s="21" t="s">
        <v>30</v>
      </c>
      <c r="UHO56" s="21" t="n">
        <f aca="false">UHI57</f>
        <v>175000</v>
      </c>
      <c r="UHP56" s="20"/>
      <c r="UHQ56" s="17"/>
      <c r="UHR56" s="18"/>
      <c r="UHX56" s="21" t="s">
        <v>30</v>
      </c>
      <c r="UHY56" s="21" t="n">
        <f aca="false">UHS57</f>
        <v>175000</v>
      </c>
      <c r="UHZ56" s="20"/>
      <c r="UIA56" s="17"/>
      <c r="UIB56" s="18"/>
      <c r="UIH56" s="21" t="s">
        <v>30</v>
      </c>
      <c r="UII56" s="21" t="n">
        <f aca="false">UIC57</f>
        <v>175000</v>
      </c>
      <c r="UIJ56" s="20"/>
      <c r="UIK56" s="17"/>
      <c r="UIL56" s="18"/>
      <c r="UIR56" s="21" t="s">
        <v>30</v>
      </c>
      <c r="UIS56" s="21" t="n">
        <f aca="false">UIM57</f>
        <v>175000</v>
      </c>
      <c r="UIT56" s="20"/>
      <c r="UIU56" s="17"/>
      <c r="UIV56" s="18"/>
      <c r="UJB56" s="21" t="s">
        <v>30</v>
      </c>
      <c r="UJC56" s="21" t="n">
        <f aca="false">UIW57</f>
        <v>175000</v>
      </c>
      <c r="UJD56" s="20"/>
      <c r="UJE56" s="17"/>
      <c r="UJF56" s="18"/>
      <c r="UJL56" s="21" t="s">
        <v>30</v>
      </c>
      <c r="UJM56" s="21" t="n">
        <f aca="false">UJG57</f>
        <v>175000</v>
      </c>
      <c r="UJN56" s="20"/>
      <c r="UJO56" s="17"/>
      <c r="UJP56" s="18"/>
      <c r="UJV56" s="21" t="s">
        <v>30</v>
      </c>
      <c r="UJW56" s="21" t="n">
        <f aca="false">UJQ57</f>
        <v>175000</v>
      </c>
      <c r="UJX56" s="20"/>
      <c r="UJY56" s="17"/>
      <c r="UJZ56" s="18"/>
      <c r="UKF56" s="21" t="s">
        <v>30</v>
      </c>
      <c r="UKG56" s="21" t="n">
        <f aca="false">UKA57</f>
        <v>175000</v>
      </c>
      <c r="UKH56" s="20"/>
      <c r="UKI56" s="17"/>
      <c r="UKJ56" s="18"/>
      <c r="UKP56" s="21" t="s">
        <v>30</v>
      </c>
      <c r="UKQ56" s="21" t="n">
        <f aca="false">UKK57</f>
        <v>175000</v>
      </c>
      <c r="UKR56" s="20"/>
      <c r="UKS56" s="17"/>
      <c r="UKT56" s="18"/>
      <c r="UKZ56" s="21" t="s">
        <v>30</v>
      </c>
      <c r="ULA56" s="21" t="n">
        <f aca="false">UKU57</f>
        <v>175000</v>
      </c>
      <c r="ULB56" s="20"/>
      <c r="ULC56" s="17"/>
      <c r="ULD56" s="18"/>
      <c r="ULJ56" s="21" t="s">
        <v>30</v>
      </c>
      <c r="ULK56" s="21" t="n">
        <f aca="false">ULE57</f>
        <v>175000</v>
      </c>
      <c r="ULL56" s="20"/>
      <c r="ULM56" s="17"/>
      <c r="ULN56" s="18"/>
      <c r="ULT56" s="21" t="s">
        <v>30</v>
      </c>
      <c r="ULU56" s="21" t="n">
        <f aca="false">ULO57</f>
        <v>175000</v>
      </c>
      <c r="ULV56" s="20"/>
      <c r="ULW56" s="17"/>
      <c r="ULX56" s="18"/>
      <c r="UMD56" s="21" t="s">
        <v>30</v>
      </c>
      <c r="UME56" s="21" t="n">
        <f aca="false">ULY57</f>
        <v>175000</v>
      </c>
      <c r="UMF56" s="20"/>
      <c r="UMG56" s="17"/>
      <c r="UMH56" s="18"/>
      <c r="UMN56" s="21" t="s">
        <v>30</v>
      </c>
      <c r="UMO56" s="21" t="n">
        <f aca="false">UMI57</f>
        <v>175000</v>
      </c>
      <c r="UMP56" s="20"/>
      <c r="UMQ56" s="17"/>
      <c r="UMR56" s="18"/>
      <c r="UMX56" s="21" t="s">
        <v>30</v>
      </c>
      <c r="UMY56" s="21" t="n">
        <f aca="false">UMS57</f>
        <v>175000</v>
      </c>
      <c r="UMZ56" s="20"/>
      <c r="UNA56" s="17"/>
      <c r="UNB56" s="18"/>
      <c r="UNH56" s="21" t="s">
        <v>30</v>
      </c>
      <c r="UNI56" s="21" t="n">
        <f aca="false">UNC57</f>
        <v>175000</v>
      </c>
      <c r="UNJ56" s="20"/>
      <c r="UNK56" s="17"/>
      <c r="UNL56" s="18"/>
      <c r="UNR56" s="21" t="s">
        <v>30</v>
      </c>
      <c r="UNS56" s="21" t="n">
        <f aca="false">UNM57</f>
        <v>175000</v>
      </c>
      <c r="UNT56" s="20"/>
      <c r="UNU56" s="17"/>
      <c r="UNV56" s="18"/>
      <c r="UOB56" s="21" t="s">
        <v>30</v>
      </c>
      <c r="UOC56" s="21" t="n">
        <f aca="false">UNW57</f>
        <v>175000</v>
      </c>
      <c r="UOD56" s="20"/>
      <c r="UOE56" s="17"/>
      <c r="UOF56" s="18"/>
      <c r="UOL56" s="21" t="s">
        <v>30</v>
      </c>
      <c r="UOM56" s="21" t="n">
        <f aca="false">UOG57</f>
        <v>175000</v>
      </c>
      <c r="UON56" s="20"/>
      <c r="UOO56" s="17"/>
      <c r="UOP56" s="18"/>
      <c r="UOV56" s="21" t="s">
        <v>30</v>
      </c>
      <c r="UOW56" s="21" t="n">
        <f aca="false">UOQ57</f>
        <v>175000</v>
      </c>
      <c r="UOX56" s="20"/>
      <c r="UOY56" s="17"/>
      <c r="UOZ56" s="18"/>
      <c r="UPF56" s="21" t="s">
        <v>30</v>
      </c>
      <c r="UPG56" s="21" t="n">
        <f aca="false">UPA57</f>
        <v>175000</v>
      </c>
      <c r="UPH56" s="20"/>
      <c r="UPI56" s="17"/>
      <c r="UPJ56" s="18"/>
      <c r="UPP56" s="21" t="s">
        <v>30</v>
      </c>
      <c r="UPQ56" s="21" t="n">
        <f aca="false">UPK57</f>
        <v>175000</v>
      </c>
      <c r="UPR56" s="20"/>
      <c r="UPS56" s="17"/>
      <c r="UPT56" s="18"/>
      <c r="UPZ56" s="21" t="s">
        <v>30</v>
      </c>
      <c r="UQA56" s="21" t="n">
        <f aca="false">UPU57</f>
        <v>175000</v>
      </c>
      <c r="UQB56" s="20"/>
      <c r="UQC56" s="17"/>
      <c r="UQD56" s="18"/>
      <c r="UQJ56" s="21" t="s">
        <v>30</v>
      </c>
      <c r="UQK56" s="21" t="n">
        <f aca="false">UQE57</f>
        <v>175000</v>
      </c>
      <c r="UQL56" s="20"/>
      <c r="UQM56" s="17"/>
      <c r="UQN56" s="18"/>
      <c r="UQT56" s="21" t="s">
        <v>30</v>
      </c>
      <c r="UQU56" s="21" t="n">
        <f aca="false">UQO57</f>
        <v>175000</v>
      </c>
      <c r="UQV56" s="20"/>
      <c r="UQW56" s="17"/>
      <c r="UQX56" s="18"/>
      <c r="URD56" s="21" t="s">
        <v>30</v>
      </c>
      <c r="URE56" s="21" t="n">
        <f aca="false">UQY57</f>
        <v>175000</v>
      </c>
      <c r="URF56" s="20"/>
      <c r="URG56" s="17"/>
      <c r="URH56" s="18"/>
      <c r="URN56" s="21" t="s">
        <v>30</v>
      </c>
      <c r="URO56" s="21" t="n">
        <f aca="false">URI57</f>
        <v>175000</v>
      </c>
      <c r="URP56" s="20"/>
      <c r="URQ56" s="17"/>
      <c r="URR56" s="18"/>
      <c r="URX56" s="21" t="s">
        <v>30</v>
      </c>
      <c r="URY56" s="21" t="n">
        <f aca="false">URS57</f>
        <v>175000</v>
      </c>
      <c r="URZ56" s="20"/>
      <c r="USA56" s="17"/>
      <c r="USB56" s="18"/>
      <c r="USH56" s="21" t="s">
        <v>30</v>
      </c>
      <c r="USI56" s="21" t="n">
        <f aca="false">USC57</f>
        <v>175000</v>
      </c>
      <c r="USJ56" s="20"/>
      <c r="USK56" s="17"/>
      <c r="USL56" s="18"/>
      <c r="USR56" s="21" t="s">
        <v>30</v>
      </c>
      <c r="USS56" s="21" t="n">
        <f aca="false">USM57</f>
        <v>175000</v>
      </c>
      <c r="UST56" s="20"/>
      <c r="USU56" s="17"/>
      <c r="USV56" s="18"/>
      <c r="UTB56" s="21" t="s">
        <v>30</v>
      </c>
      <c r="UTC56" s="21" t="n">
        <f aca="false">USW57</f>
        <v>175000</v>
      </c>
      <c r="UTD56" s="20"/>
      <c r="UTE56" s="17"/>
      <c r="UTF56" s="18"/>
      <c r="UTL56" s="21" t="s">
        <v>30</v>
      </c>
      <c r="UTM56" s="21" t="n">
        <f aca="false">UTG57</f>
        <v>175000</v>
      </c>
      <c r="UTN56" s="20"/>
      <c r="UTO56" s="17"/>
      <c r="UTP56" s="18"/>
      <c r="UTV56" s="21" t="s">
        <v>30</v>
      </c>
      <c r="UTW56" s="21" t="n">
        <f aca="false">UTQ57</f>
        <v>175000</v>
      </c>
      <c r="UTX56" s="20"/>
      <c r="UTY56" s="17"/>
      <c r="UTZ56" s="18"/>
      <c r="UUF56" s="21" t="s">
        <v>30</v>
      </c>
      <c r="UUG56" s="21" t="n">
        <f aca="false">UUA57</f>
        <v>175000</v>
      </c>
      <c r="UUH56" s="20"/>
      <c r="UUI56" s="17"/>
      <c r="UUJ56" s="18"/>
      <c r="UUP56" s="21" t="s">
        <v>30</v>
      </c>
      <c r="UUQ56" s="21" t="n">
        <f aca="false">UUK57</f>
        <v>175000</v>
      </c>
      <c r="UUR56" s="20"/>
      <c r="UUS56" s="17"/>
      <c r="UUT56" s="18"/>
      <c r="UUZ56" s="21" t="s">
        <v>30</v>
      </c>
      <c r="UVA56" s="21" t="n">
        <f aca="false">UUU57</f>
        <v>175000</v>
      </c>
      <c r="UVB56" s="20"/>
      <c r="UVC56" s="17"/>
      <c r="UVD56" s="18"/>
      <c r="UVJ56" s="21" t="s">
        <v>30</v>
      </c>
      <c r="UVK56" s="21" t="n">
        <f aca="false">UVE57</f>
        <v>175000</v>
      </c>
      <c r="UVL56" s="20"/>
      <c r="UVM56" s="17"/>
      <c r="UVN56" s="18"/>
      <c r="UVT56" s="21" t="s">
        <v>30</v>
      </c>
      <c r="UVU56" s="21" t="n">
        <f aca="false">UVO57</f>
        <v>175000</v>
      </c>
      <c r="UVV56" s="20"/>
      <c r="UVW56" s="17"/>
      <c r="UVX56" s="18"/>
      <c r="UWD56" s="21" t="s">
        <v>30</v>
      </c>
      <c r="UWE56" s="21" t="n">
        <f aca="false">UVY57</f>
        <v>175000</v>
      </c>
      <c r="UWF56" s="20"/>
      <c r="UWG56" s="17"/>
      <c r="UWH56" s="18"/>
      <c r="UWN56" s="21" t="s">
        <v>30</v>
      </c>
      <c r="UWO56" s="21" t="n">
        <f aca="false">UWI57</f>
        <v>175000</v>
      </c>
      <c r="UWP56" s="20"/>
      <c r="UWQ56" s="17"/>
      <c r="UWR56" s="18"/>
      <c r="UWX56" s="21" t="s">
        <v>30</v>
      </c>
      <c r="UWY56" s="21" t="n">
        <f aca="false">UWS57</f>
        <v>175000</v>
      </c>
      <c r="UWZ56" s="20"/>
      <c r="UXA56" s="17"/>
      <c r="UXB56" s="18"/>
      <c r="UXH56" s="21" t="s">
        <v>30</v>
      </c>
      <c r="UXI56" s="21" t="n">
        <f aca="false">UXC57</f>
        <v>175000</v>
      </c>
      <c r="UXJ56" s="20"/>
      <c r="UXK56" s="17"/>
      <c r="UXL56" s="18"/>
      <c r="UXR56" s="21" t="s">
        <v>30</v>
      </c>
      <c r="UXS56" s="21" t="n">
        <f aca="false">UXM57</f>
        <v>175000</v>
      </c>
      <c r="UXT56" s="20"/>
      <c r="UXU56" s="17"/>
      <c r="UXV56" s="18"/>
      <c r="UYB56" s="21" t="s">
        <v>30</v>
      </c>
      <c r="UYC56" s="21" t="n">
        <f aca="false">UXW57</f>
        <v>175000</v>
      </c>
      <c r="UYD56" s="20"/>
      <c r="UYE56" s="17"/>
      <c r="UYF56" s="18"/>
      <c r="UYL56" s="21" t="s">
        <v>30</v>
      </c>
      <c r="UYM56" s="21" t="n">
        <f aca="false">UYG57</f>
        <v>175000</v>
      </c>
      <c r="UYN56" s="20"/>
      <c r="UYO56" s="17"/>
      <c r="UYP56" s="18"/>
      <c r="UYV56" s="21" t="s">
        <v>30</v>
      </c>
      <c r="UYW56" s="21" t="n">
        <f aca="false">UYQ57</f>
        <v>175000</v>
      </c>
      <c r="UYX56" s="20"/>
      <c r="UYY56" s="17"/>
      <c r="UYZ56" s="18"/>
      <c r="UZF56" s="21" t="s">
        <v>30</v>
      </c>
      <c r="UZG56" s="21" t="n">
        <f aca="false">UZA57</f>
        <v>175000</v>
      </c>
      <c r="UZH56" s="20"/>
      <c r="UZI56" s="17"/>
      <c r="UZJ56" s="18"/>
      <c r="UZP56" s="21" t="s">
        <v>30</v>
      </c>
      <c r="UZQ56" s="21" t="n">
        <f aca="false">UZK57</f>
        <v>175000</v>
      </c>
      <c r="UZR56" s="20"/>
      <c r="UZS56" s="17"/>
      <c r="UZT56" s="18"/>
      <c r="UZZ56" s="21" t="s">
        <v>30</v>
      </c>
      <c r="VAA56" s="21" t="n">
        <f aca="false">UZU57</f>
        <v>175000</v>
      </c>
      <c r="VAB56" s="20"/>
      <c r="VAC56" s="17"/>
      <c r="VAD56" s="18"/>
      <c r="VAJ56" s="21" t="s">
        <v>30</v>
      </c>
      <c r="VAK56" s="21" t="n">
        <f aca="false">VAE57</f>
        <v>175000</v>
      </c>
      <c r="VAL56" s="20"/>
      <c r="VAM56" s="17"/>
      <c r="VAN56" s="18"/>
      <c r="VAT56" s="21" t="s">
        <v>30</v>
      </c>
      <c r="VAU56" s="21" t="n">
        <f aca="false">VAO57</f>
        <v>175000</v>
      </c>
      <c r="VAV56" s="20"/>
      <c r="VAW56" s="17"/>
      <c r="VAX56" s="18"/>
      <c r="VBD56" s="21" t="s">
        <v>30</v>
      </c>
      <c r="VBE56" s="21" t="n">
        <f aca="false">VAY57</f>
        <v>175000</v>
      </c>
      <c r="VBF56" s="20"/>
      <c r="VBG56" s="17"/>
      <c r="VBH56" s="18"/>
      <c r="VBN56" s="21" t="s">
        <v>30</v>
      </c>
      <c r="VBO56" s="21" t="n">
        <f aca="false">VBI57</f>
        <v>175000</v>
      </c>
      <c r="VBP56" s="20"/>
      <c r="VBQ56" s="17"/>
      <c r="VBR56" s="18"/>
      <c r="VBX56" s="21" t="s">
        <v>30</v>
      </c>
      <c r="VBY56" s="21" t="n">
        <f aca="false">VBS57</f>
        <v>175000</v>
      </c>
      <c r="VBZ56" s="20"/>
      <c r="VCA56" s="17"/>
      <c r="VCB56" s="18"/>
      <c r="VCH56" s="21" t="s">
        <v>30</v>
      </c>
      <c r="VCI56" s="21" t="n">
        <f aca="false">VCC57</f>
        <v>175000</v>
      </c>
      <c r="VCJ56" s="20"/>
      <c r="VCK56" s="17"/>
      <c r="VCL56" s="18"/>
      <c r="VCR56" s="21" t="s">
        <v>30</v>
      </c>
      <c r="VCS56" s="21" t="n">
        <f aca="false">VCM57</f>
        <v>175000</v>
      </c>
      <c r="VCT56" s="20"/>
      <c r="VCU56" s="17"/>
      <c r="VCV56" s="18"/>
      <c r="VDB56" s="21" t="s">
        <v>30</v>
      </c>
      <c r="VDC56" s="21" t="n">
        <f aca="false">VCW57</f>
        <v>175000</v>
      </c>
      <c r="VDD56" s="20"/>
      <c r="VDE56" s="17"/>
      <c r="VDF56" s="18"/>
      <c r="VDL56" s="21" t="s">
        <v>30</v>
      </c>
      <c r="VDM56" s="21" t="n">
        <f aca="false">VDG57</f>
        <v>175000</v>
      </c>
      <c r="VDN56" s="20"/>
      <c r="VDO56" s="17"/>
      <c r="VDP56" s="18"/>
      <c r="VDV56" s="21" t="s">
        <v>30</v>
      </c>
      <c r="VDW56" s="21" t="n">
        <f aca="false">VDQ57</f>
        <v>175000</v>
      </c>
      <c r="VDX56" s="20"/>
      <c r="VDY56" s="17"/>
      <c r="VDZ56" s="18"/>
      <c r="VEF56" s="21" t="s">
        <v>30</v>
      </c>
      <c r="VEG56" s="21" t="n">
        <f aca="false">VEA57</f>
        <v>175000</v>
      </c>
      <c r="VEH56" s="20"/>
      <c r="VEI56" s="17"/>
      <c r="VEJ56" s="18"/>
      <c r="VEP56" s="21" t="s">
        <v>30</v>
      </c>
      <c r="VEQ56" s="21" t="n">
        <f aca="false">VEK57</f>
        <v>175000</v>
      </c>
      <c r="VER56" s="20"/>
      <c r="VES56" s="17"/>
      <c r="VET56" s="18"/>
      <c r="VEZ56" s="21" t="s">
        <v>30</v>
      </c>
      <c r="VFA56" s="21" t="n">
        <f aca="false">VEU57</f>
        <v>175000</v>
      </c>
      <c r="VFB56" s="20"/>
      <c r="VFC56" s="17"/>
      <c r="VFD56" s="18"/>
      <c r="VFJ56" s="21" t="s">
        <v>30</v>
      </c>
      <c r="VFK56" s="21" t="n">
        <f aca="false">VFE57</f>
        <v>175000</v>
      </c>
      <c r="VFL56" s="20"/>
      <c r="VFM56" s="17"/>
      <c r="VFN56" s="18"/>
      <c r="VFT56" s="21" t="s">
        <v>30</v>
      </c>
      <c r="VFU56" s="21" t="n">
        <f aca="false">VFO57</f>
        <v>175000</v>
      </c>
      <c r="VFV56" s="20"/>
      <c r="VFW56" s="17"/>
      <c r="VFX56" s="18"/>
      <c r="VGD56" s="21" t="s">
        <v>30</v>
      </c>
      <c r="VGE56" s="21" t="n">
        <f aca="false">VFY57</f>
        <v>175000</v>
      </c>
      <c r="VGF56" s="20"/>
      <c r="VGG56" s="17"/>
      <c r="VGH56" s="18"/>
      <c r="VGN56" s="21" t="s">
        <v>30</v>
      </c>
      <c r="VGO56" s="21" t="n">
        <f aca="false">VGI57</f>
        <v>175000</v>
      </c>
      <c r="VGP56" s="20"/>
      <c r="VGQ56" s="17"/>
      <c r="VGR56" s="18"/>
      <c r="VGX56" s="21" t="s">
        <v>30</v>
      </c>
      <c r="VGY56" s="21" t="n">
        <f aca="false">VGS57</f>
        <v>175000</v>
      </c>
      <c r="VGZ56" s="20"/>
      <c r="VHA56" s="17"/>
      <c r="VHB56" s="18"/>
      <c r="VHH56" s="21" t="s">
        <v>30</v>
      </c>
      <c r="VHI56" s="21" t="n">
        <f aca="false">VHC57</f>
        <v>175000</v>
      </c>
      <c r="VHJ56" s="20"/>
      <c r="VHK56" s="17"/>
      <c r="VHL56" s="18"/>
      <c r="VHR56" s="21" t="s">
        <v>30</v>
      </c>
      <c r="VHS56" s="21" t="n">
        <f aca="false">VHM57</f>
        <v>175000</v>
      </c>
      <c r="VHT56" s="20"/>
      <c r="VHU56" s="17"/>
      <c r="VHV56" s="18"/>
      <c r="VIB56" s="21" t="s">
        <v>30</v>
      </c>
      <c r="VIC56" s="21" t="n">
        <f aca="false">VHW57</f>
        <v>175000</v>
      </c>
      <c r="VID56" s="20"/>
      <c r="VIE56" s="17"/>
      <c r="VIF56" s="18"/>
      <c r="VIL56" s="21" t="s">
        <v>30</v>
      </c>
      <c r="VIM56" s="21" t="n">
        <f aca="false">VIG57</f>
        <v>175000</v>
      </c>
      <c r="VIN56" s="20"/>
      <c r="VIO56" s="17"/>
      <c r="VIP56" s="18"/>
      <c r="VIV56" s="21" t="s">
        <v>30</v>
      </c>
      <c r="VIW56" s="21" t="n">
        <f aca="false">VIQ57</f>
        <v>175000</v>
      </c>
      <c r="VIX56" s="20"/>
      <c r="VIY56" s="17"/>
      <c r="VIZ56" s="18"/>
      <c r="VJF56" s="21" t="s">
        <v>30</v>
      </c>
      <c r="VJG56" s="21" t="n">
        <f aca="false">VJA57</f>
        <v>175000</v>
      </c>
      <c r="VJH56" s="20"/>
      <c r="VJI56" s="17"/>
      <c r="VJJ56" s="18"/>
      <c r="VJP56" s="21" t="s">
        <v>30</v>
      </c>
      <c r="VJQ56" s="21" t="n">
        <f aca="false">VJK57</f>
        <v>175000</v>
      </c>
      <c r="VJR56" s="20"/>
      <c r="VJS56" s="17"/>
      <c r="VJT56" s="18"/>
      <c r="VJZ56" s="21" t="s">
        <v>30</v>
      </c>
      <c r="VKA56" s="21" t="n">
        <f aca="false">VJU57</f>
        <v>175000</v>
      </c>
      <c r="VKB56" s="20"/>
      <c r="VKC56" s="17"/>
      <c r="VKD56" s="18"/>
      <c r="VKJ56" s="21" t="s">
        <v>30</v>
      </c>
      <c r="VKK56" s="21" t="n">
        <f aca="false">VKE57</f>
        <v>175000</v>
      </c>
      <c r="VKL56" s="20"/>
      <c r="VKM56" s="17"/>
      <c r="VKN56" s="18"/>
      <c r="VKT56" s="21" t="s">
        <v>30</v>
      </c>
      <c r="VKU56" s="21" t="n">
        <f aca="false">VKO57</f>
        <v>175000</v>
      </c>
      <c r="VKV56" s="20"/>
      <c r="VKW56" s="17"/>
      <c r="VKX56" s="18"/>
      <c r="VLD56" s="21" t="s">
        <v>30</v>
      </c>
      <c r="VLE56" s="21" t="n">
        <f aca="false">VKY57</f>
        <v>175000</v>
      </c>
      <c r="VLF56" s="20"/>
      <c r="VLG56" s="17"/>
      <c r="VLH56" s="18"/>
      <c r="VLN56" s="21" t="s">
        <v>30</v>
      </c>
      <c r="VLO56" s="21" t="n">
        <f aca="false">VLI57</f>
        <v>175000</v>
      </c>
      <c r="VLP56" s="20"/>
      <c r="VLQ56" s="17"/>
      <c r="VLR56" s="18"/>
      <c r="VLX56" s="21" t="s">
        <v>30</v>
      </c>
      <c r="VLY56" s="21" t="n">
        <f aca="false">VLS57</f>
        <v>175000</v>
      </c>
      <c r="VLZ56" s="20"/>
      <c r="VMA56" s="17"/>
      <c r="VMB56" s="18"/>
      <c r="VMH56" s="21" t="s">
        <v>30</v>
      </c>
      <c r="VMI56" s="21" t="n">
        <f aca="false">VMC57</f>
        <v>175000</v>
      </c>
      <c r="VMJ56" s="20"/>
      <c r="VMK56" s="17"/>
      <c r="VML56" s="18"/>
      <c r="VMR56" s="21" t="s">
        <v>30</v>
      </c>
      <c r="VMS56" s="21" t="n">
        <f aca="false">VMM57</f>
        <v>175000</v>
      </c>
      <c r="VMT56" s="20"/>
      <c r="VMU56" s="17"/>
      <c r="VMV56" s="18"/>
      <c r="VNB56" s="21" t="s">
        <v>30</v>
      </c>
      <c r="VNC56" s="21" t="n">
        <f aca="false">VMW57</f>
        <v>175000</v>
      </c>
      <c r="VND56" s="20"/>
      <c r="VNE56" s="17"/>
      <c r="VNF56" s="18"/>
      <c r="VNL56" s="21" t="s">
        <v>30</v>
      </c>
      <c r="VNM56" s="21" t="n">
        <f aca="false">VNG57</f>
        <v>175000</v>
      </c>
      <c r="VNN56" s="20"/>
      <c r="VNO56" s="17"/>
      <c r="VNP56" s="18"/>
      <c r="VNV56" s="21" t="s">
        <v>30</v>
      </c>
      <c r="VNW56" s="21" t="n">
        <f aca="false">VNQ57</f>
        <v>175000</v>
      </c>
      <c r="VNX56" s="20"/>
      <c r="VNY56" s="17"/>
      <c r="VNZ56" s="18"/>
      <c r="VOF56" s="21" t="s">
        <v>30</v>
      </c>
      <c r="VOG56" s="21" t="n">
        <f aca="false">VOA57</f>
        <v>175000</v>
      </c>
      <c r="VOH56" s="20"/>
      <c r="VOI56" s="17"/>
      <c r="VOJ56" s="18"/>
      <c r="VOP56" s="21" t="s">
        <v>30</v>
      </c>
      <c r="VOQ56" s="21" t="n">
        <f aca="false">VOK57</f>
        <v>175000</v>
      </c>
      <c r="VOR56" s="20"/>
      <c r="VOS56" s="17"/>
      <c r="VOT56" s="18"/>
      <c r="VOZ56" s="21" t="s">
        <v>30</v>
      </c>
      <c r="VPA56" s="21" t="n">
        <f aca="false">VOU57</f>
        <v>175000</v>
      </c>
      <c r="VPB56" s="20"/>
      <c r="VPC56" s="17"/>
      <c r="VPD56" s="18"/>
      <c r="VPJ56" s="21" t="s">
        <v>30</v>
      </c>
      <c r="VPK56" s="21" t="n">
        <f aca="false">VPE57</f>
        <v>175000</v>
      </c>
      <c r="VPL56" s="20"/>
      <c r="VPM56" s="17"/>
      <c r="VPN56" s="18"/>
      <c r="VPT56" s="21" t="s">
        <v>30</v>
      </c>
      <c r="VPU56" s="21" t="n">
        <f aca="false">VPO57</f>
        <v>175000</v>
      </c>
      <c r="VPV56" s="20"/>
      <c r="VPW56" s="17"/>
      <c r="VPX56" s="18"/>
      <c r="VQD56" s="21" t="s">
        <v>30</v>
      </c>
      <c r="VQE56" s="21" t="n">
        <f aca="false">VPY57</f>
        <v>175000</v>
      </c>
      <c r="VQF56" s="20"/>
      <c r="VQG56" s="17"/>
      <c r="VQH56" s="18"/>
      <c r="VQN56" s="21" t="s">
        <v>30</v>
      </c>
      <c r="VQO56" s="21" t="n">
        <f aca="false">VQI57</f>
        <v>175000</v>
      </c>
      <c r="VQP56" s="20"/>
      <c r="VQQ56" s="17"/>
      <c r="VQR56" s="18"/>
      <c r="VQX56" s="21" t="s">
        <v>30</v>
      </c>
      <c r="VQY56" s="21" t="n">
        <f aca="false">VQS57</f>
        <v>175000</v>
      </c>
      <c r="VQZ56" s="20"/>
      <c r="VRA56" s="17"/>
      <c r="VRB56" s="18"/>
      <c r="VRH56" s="21" t="s">
        <v>30</v>
      </c>
      <c r="VRI56" s="21" t="n">
        <f aca="false">VRC57</f>
        <v>175000</v>
      </c>
      <c r="VRJ56" s="20"/>
      <c r="VRK56" s="17"/>
      <c r="VRL56" s="18"/>
      <c r="VRR56" s="21" t="s">
        <v>30</v>
      </c>
      <c r="VRS56" s="21" t="n">
        <f aca="false">VRM57</f>
        <v>175000</v>
      </c>
      <c r="VRT56" s="20"/>
      <c r="VRU56" s="17"/>
      <c r="VRV56" s="18"/>
      <c r="VSB56" s="21" t="s">
        <v>30</v>
      </c>
      <c r="VSC56" s="21" t="n">
        <f aca="false">VRW57</f>
        <v>175000</v>
      </c>
      <c r="VSD56" s="20"/>
      <c r="VSE56" s="17"/>
      <c r="VSF56" s="18"/>
      <c r="VSL56" s="21" t="s">
        <v>30</v>
      </c>
      <c r="VSM56" s="21" t="n">
        <f aca="false">VSG57</f>
        <v>175000</v>
      </c>
      <c r="VSN56" s="20"/>
      <c r="VSO56" s="17"/>
      <c r="VSP56" s="18"/>
      <c r="VSV56" s="21" t="s">
        <v>30</v>
      </c>
      <c r="VSW56" s="21" t="n">
        <f aca="false">VSQ57</f>
        <v>175000</v>
      </c>
      <c r="VSX56" s="20"/>
      <c r="VSY56" s="17"/>
      <c r="VSZ56" s="18"/>
      <c r="VTF56" s="21" t="s">
        <v>30</v>
      </c>
      <c r="VTG56" s="21" t="n">
        <f aca="false">VTA57</f>
        <v>175000</v>
      </c>
      <c r="VTH56" s="20"/>
      <c r="VTI56" s="17"/>
      <c r="VTJ56" s="18"/>
      <c r="VTP56" s="21" t="s">
        <v>30</v>
      </c>
      <c r="VTQ56" s="21" t="n">
        <f aca="false">VTK57</f>
        <v>175000</v>
      </c>
      <c r="VTR56" s="20"/>
      <c r="VTS56" s="17"/>
      <c r="VTT56" s="18"/>
      <c r="VTZ56" s="21" t="s">
        <v>30</v>
      </c>
      <c r="VUA56" s="21" t="n">
        <f aca="false">VTU57</f>
        <v>175000</v>
      </c>
      <c r="VUB56" s="20"/>
      <c r="VUC56" s="17"/>
      <c r="VUD56" s="18"/>
      <c r="VUJ56" s="21" t="s">
        <v>30</v>
      </c>
      <c r="VUK56" s="21" t="n">
        <f aca="false">VUE57</f>
        <v>175000</v>
      </c>
      <c r="VUL56" s="20"/>
      <c r="VUM56" s="17"/>
      <c r="VUN56" s="18"/>
      <c r="VUT56" s="21" t="s">
        <v>30</v>
      </c>
      <c r="VUU56" s="21" t="n">
        <f aca="false">VUO57</f>
        <v>175000</v>
      </c>
      <c r="VUV56" s="20"/>
      <c r="VUW56" s="17"/>
      <c r="VUX56" s="18"/>
      <c r="VVD56" s="21" t="s">
        <v>30</v>
      </c>
      <c r="VVE56" s="21" t="n">
        <f aca="false">VUY57</f>
        <v>175000</v>
      </c>
      <c r="VVF56" s="20"/>
      <c r="VVG56" s="17"/>
      <c r="VVH56" s="18"/>
      <c r="VVN56" s="21" t="s">
        <v>30</v>
      </c>
      <c r="VVO56" s="21" t="n">
        <f aca="false">VVI57</f>
        <v>175000</v>
      </c>
      <c r="VVP56" s="20"/>
      <c r="VVQ56" s="17"/>
      <c r="VVR56" s="18"/>
      <c r="VVX56" s="21" t="s">
        <v>30</v>
      </c>
      <c r="VVY56" s="21" t="n">
        <f aca="false">VVS57</f>
        <v>175000</v>
      </c>
      <c r="VVZ56" s="20"/>
      <c r="VWA56" s="17"/>
      <c r="VWB56" s="18"/>
      <c r="VWH56" s="21" t="s">
        <v>30</v>
      </c>
      <c r="VWI56" s="21" t="n">
        <f aca="false">VWC57</f>
        <v>175000</v>
      </c>
      <c r="VWJ56" s="20"/>
      <c r="VWK56" s="17"/>
      <c r="VWL56" s="18"/>
      <c r="VWR56" s="21" t="s">
        <v>30</v>
      </c>
      <c r="VWS56" s="21" t="n">
        <f aca="false">VWM57</f>
        <v>175000</v>
      </c>
      <c r="VWT56" s="20"/>
      <c r="VWU56" s="17"/>
      <c r="VWV56" s="18"/>
      <c r="VXB56" s="21" t="s">
        <v>30</v>
      </c>
      <c r="VXC56" s="21" t="n">
        <f aca="false">VWW57</f>
        <v>175000</v>
      </c>
      <c r="VXD56" s="20"/>
      <c r="VXE56" s="17"/>
      <c r="VXF56" s="18"/>
      <c r="VXL56" s="21" t="s">
        <v>30</v>
      </c>
      <c r="VXM56" s="21" t="n">
        <f aca="false">VXG57</f>
        <v>175000</v>
      </c>
      <c r="VXN56" s="20"/>
      <c r="VXO56" s="17"/>
      <c r="VXP56" s="18"/>
      <c r="VXV56" s="21" t="s">
        <v>30</v>
      </c>
      <c r="VXW56" s="21" t="n">
        <f aca="false">VXQ57</f>
        <v>175000</v>
      </c>
      <c r="VXX56" s="20"/>
      <c r="VXY56" s="17"/>
      <c r="VXZ56" s="18"/>
      <c r="VYF56" s="21" t="s">
        <v>30</v>
      </c>
      <c r="VYG56" s="21" t="n">
        <f aca="false">VYA57</f>
        <v>175000</v>
      </c>
      <c r="VYH56" s="20"/>
      <c r="VYI56" s="17"/>
      <c r="VYJ56" s="18"/>
      <c r="VYP56" s="21" t="s">
        <v>30</v>
      </c>
      <c r="VYQ56" s="21" t="n">
        <f aca="false">VYK57</f>
        <v>175000</v>
      </c>
      <c r="VYR56" s="20"/>
      <c r="VYS56" s="17"/>
      <c r="VYT56" s="18"/>
      <c r="VYZ56" s="21" t="s">
        <v>30</v>
      </c>
      <c r="VZA56" s="21" t="n">
        <f aca="false">VYU57</f>
        <v>175000</v>
      </c>
      <c r="VZB56" s="20"/>
      <c r="VZC56" s="17"/>
      <c r="VZD56" s="18"/>
      <c r="VZJ56" s="21" t="s">
        <v>30</v>
      </c>
      <c r="VZK56" s="21" t="n">
        <f aca="false">VZE57</f>
        <v>175000</v>
      </c>
      <c r="VZL56" s="20"/>
      <c r="VZM56" s="17"/>
      <c r="VZN56" s="18"/>
      <c r="VZT56" s="21" t="s">
        <v>30</v>
      </c>
      <c r="VZU56" s="21" t="n">
        <f aca="false">VZO57</f>
        <v>175000</v>
      </c>
      <c r="VZV56" s="20"/>
      <c r="VZW56" s="17"/>
      <c r="VZX56" s="18"/>
      <c r="WAD56" s="21" t="s">
        <v>30</v>
      </c>
      <c r="WAE56" s="21" t="n">
        <f aca="false">VZY57</f>
        <v>175000</v>
      </c>
      <c r="WAF56" s="20"/>
      <c r="WAG56" s="17"/>
      <c r="WAH56" s="18"/>
      <c r="WAN56" s="21" t="s">
        <v>30</v>
      </c>
      <c r="WAO56" s="21" t="n">
        <f aca="false">WAI57</f>
        <v>175000</v>
      </c>
      <c r="WAP56" s="20"/>
      <c r="WAQ56" s="17"/>
      <c r="WAR56" s="18"/>
      <c r="WAX56" s="21" t="s">
        <v>30</v>
      </c>
      <c r="WAY56" s="21" t="n">
        <f aca="false">WAS57</f>
        <v>175000</v>
      </c>
      <c r="WAZ56" s="20"/>
      <c r="WBA56" s="17"/>
      <c r="WBB56" s="18"/>
      <c r="WBH56" s="21" t="s">
        <v>30</v>
      </c>
      <c r="WBI56" s="21" t="n">
        <f aca="false">WBC57</f>
        <v>175000</v>
      </c>
      <c r="WBJ56" s="20"/>
      <c r="WBK56" s="17"/>
      <c r="WBL56" s="18"/>
      <c r="WBR56" s="21" t="s">
        <v>30</v>
      </c>
      <c r="WBS56" s="21" t="n">
        <f aca="false">WBM57</f>
        <v>175000</v>
      </c>
      <c r="WBT56" s="20"/>
      <c r="WBU56" s="17"/>
      <c r="WBV56" s="18"/>
      <c r="WCB56" s="21" t="s">
        <v>30</v>
      </c>
      <c r="WCC56" s="21" t="n">
        <f aca="false">WBW57</f>
        <v>175000</v>
      </c>
      <c r="WCD56" s="20"/>
      <c r="WCE56" s="17"/>
      <c r="WCF56" s="18"/>
      <c r="WCL56" s="21" t="s">
        <v>30</v>
      </c>
      <c r="WCM56" s="21" t="n">
        <f aca="false">WCG57</f>
        <v>175000</v>
      </c>
      <c r="WCN56" s="20"/>
      <c r="WCO56" s="17"/>
      <c r="WCP56" s="18"/>
      <c r="WCV56" s="21" t="s">
        <v>30</v>
      </c>
      <c r="WCW56" s="21" t="n">
        <f aca="false">WCQ57</f>
        <v>175000</v>
      </c>
      <c r="WCX56" s="20"/>
      <c r="WCY56" s="17"/>
      <c r="WCZ56" s="18"/>
      <c r="WDF56" s="21" t="s">
        <v>30</v>
      </c>
      <c r="WDG56" s="21" t="n">
        <f aca="false">WDA57</f>
        <v>175000</v>
      </c>
      <c r="WDH56" s="20"/>
      <c r="WDI56" s="17"/>
      <c r="WDJ56" s="18"/>
      <c r="WDP56" s="21" t="s">
        <v>30</v>
      </c>
      <c r="WDQ56" s="21" t="n">
        <f aca="false">WDK57</f>
        <v>175000</v>
      </c>
      <c r="WDR56" s="20"/>
      <c r="WDS56" s="17"/>
      <c r="WDT56" s="18"/>
      <c r="WDZ56" s="21" t="s">
        <v>30</v>
      </c>
      <c r="WEA56" s="21" t="n">
        <f aca="false">WDU57</f>
        <v>175000</v>
      </c>
      <c r="WEB56" s="20"/>
      <c r="WEC56" s="17"/>
      <c r="WED56" s="18"/>
      <c r="WEJ56" s="21" t="s">
        <v>30</v>
      </c>
      <c r="WEK56" s="21" t="n">
        <f aca="false">WEE57</f>
        <v>175000</v>
      </c>
      <c r="WEL56" s="20"/>
      <c r="WEM56" s="17"/>
      <c r="WEN56" s="18"/>
      <c r="WET56" s="21" t="s">
        <v>30</v>
      </c>
      <c r="WEU56" s="21" t="n">
        <f aca="false">WEO57</f>
        <v>175000</v>
      </c>
      <c r="WEV56" s="20"/>
      <c r="WEW56" s="17"/>
      <c r="WEX56" s="18"/>
      <c r="WFD56" s="21" t="s">
        <v>30</v>
      </c>
      <c r="WFE56" s="21" t="n">
        <f aca="false">WEY57</f>
        <v>175000</v>
      </c>
      <c r="WFF56" s="20"/>
      <c r="WFG56" s="17"/>
      <c r="WFH56" s="18"/>
      <c r="WFN56" s="21" t="s">
        <v>30</v>
      </c>
      <c r="WFO56" s="21" t="n">
        <f aca="false">WFI57</f>
        <v>175000</v>
      </c>
      <c r="WFP56" s="20"/>
      <c r="WFQ56" s="17"/>
      <c r="WFR56" s="18"/>
      <c r="WFX56" s="21" t="s">
        <v>30</v>
      </c>
      <c r="WFY56" s="21" t="n">
        <f aca="false">WFS57</f>
        <v>175000</v>
      </c>
      <c r="WFZ56" s="20"/>
      <c r="WGA56" s="17"/>
      <c r="WGB56" s="18"/>
      <c r="WGH56" s="21" t="s">
        <v>30</v>
      </c>
      <c r="WGI56" s="21" t="n">
        <f aca="false">WGC57</f>
        <v>175000</v>
      </c>
      <c r="WGJ56" s="20"/>
      <c r="WGK56" s="17"/>
      <c r="WGL56" s="18"/>
      <c r="WGR56" s="21" t="s">
        <v>30</v>
      </c>
      <c r="WGS56" s="21" t="n">
        <f aca="false">WGM57</f>
        <v>175000</v>
      </c>
      <c r="WGT56" s="20"/>
      <c r="WGU56" s="17"/>
      <c r="WGV56" s="18"/>
      <c r="WHB56" s="21" t="s">
        <v>30</v>
      </c>
      <c r="WHC56" s="21" t="n">
        <f aca="false">WGW57</f>
        <v>175000</v>
      </c>
      <c r="WHD56" s="20"/>
      <c r="WHE56" s="17"/>
      <c r="WHF56" s="18"/>
      <c r="WHL56" s="21" t="s">
        <v>30</v>
      </c>
      <c r="WHM56" s="21" t="n">
        <f aca="false">WHG57</f>
        <v>175000</v>
      </c>
      <c r="WHN56" s="20"/>
      <c r="WHO56" s="17"/>
      <c r="WHP56" s="18"/>
      <c r="WHV56" s="21" t="s">
        <v>30</v>
      </c>
      <c r="WHW56" s="21" t="n">
        <f aca="false">WHQ57</f>
        <v>175000</v>
      </c>
      <c r="WHX56" s="20"/>
      <c r="WHY56" s="17"/>
      <c r="WHZ56" s="18"/>
      <c r="WIF56" s="21" t="s">
        <v>30</v>
      </c>
      <c r="WIG56" s="21" t="n">
        <f aca="false">WIA57</f>
        <v>175000</v>
      </c>
      <c r="WIH56" s="20"/>
      <c r="WII56" s="17"/>
      <c r="WIJ56" s="18"/>
      <c r="WIP56" s="21" t="s">
        <v>30</v>
      </c>
      <c r="WIQ56" s="21" t="n">
        <f aca="false">WIK57</f>
        <v>175000</v>
      </c>
      <c r="WIR56" s="20"/>
      <c r="WIS56" s="17"/>
      <c r="WIT56" s="18"/>
      <c r="WIZ56" s="21" t="s">
        <v>30</v>
      </c>
      <c r="WJA56" s="21" t="n">
        <f aca="false">WIU57</f>
        <v>175000</v>
      </c>
      <c r="WJB56" s="20"/>
      <c r="WJC56" s="17"/>
      <c r="WJD56" s="18"/>
      <c r="WJJ56" s="21" t="s">
        <v>30</v>
      </c>
      <c r="WJK56" s="21" t="n">
        <f aca="false">WJE57</f>
        <v>175000</v>
      </c>
      <c r="WJL56" s="20"/>
      <c r="WJM56" s="17"/>
      <c r="WJN56" s="18"/>
      <c r="WJT56" s="21" t="s">
        <v>30</v>
      </c>
      <c r="WJU56" s="21" t="n">
        <f aca="false">WJO57</f>
        <v>175000</v>
      </c>
      <c r="WJV56" s="20"/>
      <c r="WJW56" s="17"/>
      <c r="WJX56" s="18"/>
      <c r="WKD56" s="21" t="s">
        <v>30</v>
      </c>
      <c r="WKE56" s="21" t="n">
        <f aca="false">WJY57</f>
        <v>175000</v>
      </c>
      <c r="WKF56" s="20"/>
      <c r="WKG56" s="17"/>
      <c r="WKH56" s="18"/>
      <c r="WKN56" s="21" t="s">
        <v>30</v>
      </c>
      <c r="WKO56" s="21" t="n">
        <f aca="false">WKI57</f>
        <v>175000</v>
      </c>
      <c r="WKP56" s="20"/>
      <c r="WKQ56" s="17"/>
      <c r="WKR56" s="18"/>
      <c r="WKX56" s="21" t="s">
        <v>30</v>
      </c>
      <c r="WKY56" s="21" t="n">
        <f aca="false">WKS57</f>
        <v>175000</v>
      </c>
      <c r="WKZ56" s="20"/>
      <c r="WLA56" s="17"/>
      <c r="WLB56" s="18"/>
      <c r="WLH56" s="21" t="s">
        <v>30</v>
      </c>
      <c r="WLI56" s="21" t="n">
        <f aca="false">WLC57</f>
        <v>175000</v>
      </c>
      <c r="WLJ56" s="20"/>
      <c r="WLK56" s="17"/>
      <c r="WLL56" s="18"/>
      <c r="WLR56" s="21" t="s">
        <v>30</v>
      </c>
      <c r="WLS56" s="21" t="n">
        <f aca="false">WLM57</f>
        <v>175000</v>
      </c>
      <c r="WLT56" s="20"/>
      <c r="WLU56" s="17"/>
      <c r="WLV56" s="18"/>
      <c r="WMB56" s="21" t="s">
        <v>30</v>
      </c>
      <c r="WMC56" s="21" t="n">
        <f aca="false">WLW57</f>
        <v>175000</v>
      </c>
      <c r="WMD56" s="20"/>
      <c r="WME56" s="17"/>
      <c r="WMF56" s="18"/>
      <c r="WML56" s="21" t="s">
        <v>30</v>
      </c>
      <c r="WMM56" s="21" t="n">
        <f aca="false">WMG57</f>
        <v>175000</v>
      </c>
      <c r="WMN56" s="20"/>
      <c r="WMO56" s="17"/>
      <c r="WMP56" s="18"/>
      <c r="WMV56" s="21" t="s">
        <v>30</v>
      </c>
      <c r="WMW56" s="21" t="n">
        <f aca="false">WMQ57</f>
        <v>175000</v>
      </c>
      <c r="WMX56" s="20"/>
      <c r="WMY56" s="17"/>
      <c r="WMZ56" s="18"/>
      <c r="WNF56" s="21" t="s">
        <v>30</v>
      </c>
      <c r="WNG56" s="21" t="n">
        <f aca="false">WNA57</f>
        <v>175000</v>
      </c>
      <c r="WNH56" s="20"/>
      <c r="WNI56" s="17"/>
      <c r="WNJ56" s="18"/>
      <c r="WNP56" s="21" t="s">
        <v>30</v>
      </c>
      <c r="WNQ56" s="21" t="n">
        <f aca="false">WNK57</f>
        <v>175000</v>
      </c>
      <c r="WNR56" s="20"/>
      <c r="WNS56" s="17"/>
      <c r="WNT56" s="18"/>
      <c r="WNZ56" s="21" t="s">
        <v>30</v>
      </c>
      <c r="WOA56" s="21" t="n">
        <f aca="false">WNU57</f>
        <v>175000</v>
      </c>
      <c r="WOB56" s="20"/>
      <c r="WOC56" s="17"/>
      <c r="WOD56" s="18"/>
      <c r="WOJ56" s="21" t="s">
        <v>30</v>
      </c>
      <c r="WOK56" s="21" t="n">
        <f aca="false">WOE57</f>
        <v>175000</v>
      </c>
      <c r="WOL56" s="20"/>
      <c r="WOM56" s="17"/>
      <c r="WON56" s="18"/>
      <c r="WOT56" s="21" t="s">
        <v>30</v>
      </c>
      <c r="WOU56" s="21" t="n">
        <f aca="false">WOO57</f>
        <v>175000</v>
      </c>
      <c r="WOV56" s="20"/>
      <c r="WOW56" s="17"/>
      <c r="WOX56" s="18"/>
      <c r="WPD56" s="21" t="s">
        <v>30</v>
      </c>
      <c r="WPE56" s="21" t="n">
        <f aca="false">WOY57</f>
        <v>175000</v>
      </c>
      <c r="WPF56" s="20"/>
      <c r="WPG56" s="17"/>
      <c r="WPH56" s="18"/>
      <c r="WPN56" s="21" t="s">
        <v>30</v>
      </c>
      <c r="WPO56" s="21" t="n">
        <f aca="false">WPI57</f>
        <v>175000</v>
      </c>
      <c r="WPP56" s="20"/>
      <c r="WPQ56" s="17"/>
      <c r="WPR56" s="18"/>
      <c r="WPX56" s="21" t="s">
        <v>30</v>
      </c>
      <c r="WPY56" s="21" t="n">
        <f aca="false">WPS57</f>
        <v>175000</v>
      </c>
      <c r="WPZ56" s="20"/>
      <c r="WQA56" s="17"/>
      <c r="WQB56" s="18"/>
      <c r="WQH56" s="21" t="s">
        <v>30</v>
      </c>
      <c r="WQI56" s="21" t="n">
        <f aca="false">WQC57</f>
        <v>175000</v>
      </c>
      <c r="WQJ56" s="20"/>
      <c r="WQK56" s="17"/>
      <c r="WQL56" s="18"/>
      <c r="WQR56" s="21" t="s">
        <v>30</v>
      </c>
      <c r="WQS56" s="21" t="n">
        <f aca="false">WQM57</f>
        <v>175000</v>
      </c>
      <c r="WQT56" s="20"/>
      <c r="WQU56" s="17"/>
      <c r="WQV56" s="18"/>
      <c r="WRB56" s="21" t="s">
        <v>30</v>
      </c>
      <c r="WRC56" s="21" t="n">
        <f aca="false">WQW57</f>
        <v>175000</v>
      </c>
      <c r="WRD56" s="20"/>
      <c r="WRE56" s="17"/>
      <c r="WRF56" s="18"/>
      <c r="WRL56" s="21" t="s">
        <v>30</v>
      </c>
      <c r="WRM56" s="21" t="n">
        <f aca="false">WRG57</f>
        <v>175000</v>
      </c>
      <c r="WRN56" s="20"/>
      <c r="WRO56" s="17"/>
      <c r="WRP56" s="18"/>
      <c r="WRV56" s="21" t="s">
        <v>30</v>
      </c>
      <c r="WRW56" s="21" t="n">
        <f aca="false">WRQ57</f>
        <v>175000</v>
      </c>
      <c r="WRX56" s="20"/>
      <c r="WRY56" s="17"/>
      <c r="WRZ56" s="18"/>
      <c r="WSF56" s="21" t="s">
        <v>30</v>
      </c>
      <c r="WSG56" s="21" t="n">
        <f aca="false">WSA57</f>
        <v>175000</v>
      </c>
      <c r="WSH56" s="20"/>
      <c r="WSI56" s="17"/>
      <c r="WSJ56" s="18"/>
      <c r="WSP56" s="21" t="s">
        <v>30</v>
      </c>
      <c r="WSQ56" s="21" t="n">
        <f aca="false">WSK57</f>
        <v>175000</v>
      </c>
      <c r="WSR56" s="20"/>
      <c r="WSS56" s="17"/>
      <c r="WST56" s="18"/>
      <c r="WSZ56" s="21" t="s">
        <v>30</v>
      </c>
      <c r="WTA56" s="21" t="n">
        <f aca="false">WSU57</f>
        <v>175000</v>
      </c>
      <c r="WTB56" s="20"/>
      <c r="WTC56" s="17"/>
      <c r="WTD56" s="18"/>
      <c r="WTJ56" s="21" t="s">
        <v>30</v>
      </c>
      <c r="WTK56" s="21" t="n">
        <f aca="false">WTE57</f>
        <v>175000</v>
      </c>
      <c r="WTL56" s="20"/>
      <c r="WTM56" s="17"/>
      <c r="WTN56" s="18"/>
      <c r="WTT56" s="21" t="s">
        <v>30</v>
      </c>
      <c r="WTU56" s="21" t="n">
        <f aca="false">WTO57</f>
        <v>175000</v>
      </c>
      <c r="WTV56" s="20"/>
      <c r="WTW56" s="17"/>
      <c r="WTX56" s="18"/>
      <c r="WUD56" s="21" t="s">
        <v>30</v>
      </c>
      <c r="WUE56" s="21" t="n">
        <f aca="false">WTY57</f>
        <v>175000</v>
      </c>
      <c r="WUF56" s="20"/>
      <c r="WUG56" s="17"/>
      <c r="WUH56" s="18"/>
      <c r="WUN56" s="21" t="s">
        <v>30</v>
      </c>
      <c r="WUO56" s="21" t="n">
        <f aca="false">WUI57</f>
        <v>175000</v>
      </c>
      <c r="WUP56" s="20"/>
      <c r="WUQ56" s="17"/>
      <c r="WUR56" s="18"/>
      <c r="WUX56" s="21" t="s">
        <v>30</v>
      </c>
      <c r="WUY56" s="21" t="n">
        <f aca="false">WUS57</f>
        <v>175000</v>
      </c>
      <c r="WUZ56" s="20"/>
      <c r="WVA56" s="17"/>
      <c r="WVB56" s="18"/>
      <c r="WVH56" s="21" t="s">
        <v>30</v>
      </c>
      <c r="WVI56" s="21" t="n">
        <f aca="false">WVC57</f>
        <v>175000</v>
      </c>
      <c r="WVJ56" s="20"/>
      <c r="WVK56" s="17"/>
      <c r="WVL56" s="18"/>
      <c r="WVR56" s="21" t="s">
        <v>30</v>
      </c>
      <c r="WVS56" s="21" t="n">
        <f aca="false">WVM57</f>
        <v>175000</v>
      </c>
      <c r="WVT56" s="20"/>
      <c r="WVU56" s="17"/>
      <c r="WVV56" s="18"/>
      <c r="WWB56" s="21" t="s">
        <v>30</v>
      </c>
      <c r="WWC56" s="21" t="n">
        <f aca="false">WVW57</f>
        <v>175000</v>
      </c>
      <c r="WWD56" s="20"/>
      <c r="WWE56" s="17"/>
      <c r="WWF56" s="18"/>
      <c r="WWL56" s="21" t="s">
        <v>30</v>
      </c>
      <c r="WWM56" s="21" t="n">
        <f aca="false">WWG57</f>
        <v>175000</v>
      </c>
      <c r="WWN56" s="20"/>
      <c r="WWO56" s="17"/>
      <c r="WWP56" s="18"/>
      <c r="WWV56" s="21" t="s">
        <v>30</v>
      </c>
      <c r="WWW56" s="21" t="n">
        <f aca="false">WWQ57</f>
        <v>175000</v>
      </c>
      <c r="WWX56" s="20"/>
      <c r="WWY56" s="17"/>
      <c r="WWZ56" s="18"/>
      <c r="WXF56" s="21" t="s">
        <v>30</v>
      </c>
      <c r="WXG56" s="21" t="n">
        <f aca="false">WXA57</f>
        <v>175000</v>
      </c>
      <c r="WXH56" s="20"/>
      <c r="WXI56" s="17"/>
      <c r="WXJ56" s="18"/>
      <c r="WXP56" s="21" t="s">
        <v>30</v>
      </c>
      <c r="WXQ56" s="21" t="n">
        <f aca="false">WXK57</f>
        <v>175000</v>
      </c>
      <c r="WXR56" s="20"/>
      <c r="WXS56" s="17"/>
      <c r="WXT56" s="18"/>
      <c r="WXZ56" s="21" t="s">
        <v>30</v>
      </c>
      <c r="WYA56" s="21" t="n">
        <f aca="false">WXU57</f>
        <v>175000</v>
      </c>
      <c r="WYB56" s="20"/>
      <c r="WYC56" s="17"/>
      <c r="WYD56" s="18"/>
      <c r="WYJ56" s="21" t="s">
        <v>30</v>
      </c>
      <c r="WYK56" s="21" t="n">
        <f aca="false">WYE57</f>
        <v>175000</v>
      </c>
      <c r="WYL56" s="20"/>
      <c r="WYM56" s="17"/>
      <c r="WYN56" s="18"/>
      <c r="WYT56" s="21" t="s">
        <v>30</v>
      </c>
      <c r="WYU56" s="21" t="n">
        <f aca="false">WYO57</f>
        <v>175000</v>
      </c>
      <c r="WYV56" s="20"/>
      <c r="WYW56" s="17"/>
      <c r="WYX56" s="18"/>
      <c r="WZD56" s="21" t="s">
        <v>30</v>
      </c>
      <c r="WZE56" s="21" t="n">
        <f aca="false">WYY57</f>
        <v>175000</v>
      </c>
      <c r="WZF56" s="20"/>
      <c r="WZG56" s="17"/>
      <c r="WZH56" s="18"/>
      <c r="WZN56" s="21" t="s">
        <v>30</v>
      </c>
      <c r="WZO56" s="21" t="n">
        <f aca="false">WZI57</f>
        <v>175000</v>
      </c>
      <c r="WZP56" s="20"/>
      <c r="WZQ56" s="17"/>
      <c r="WZR56" s="18"/>
      <c r="WZX56" s="21" t="s">
        <v>30</v>
      </c>
      <c r="WZY56" s="21" t="n">
        <f aca="false">WZS57</f>
        <v>175000</v>
      </c>
      <c r="WZZ56" s="20"/>
      <c r="XAA56" s="17"/>
      <c r="XAB56" s="18"/>
      <c r="XAH56" s="21" t="s">
        <v>30</v>
      </c>
      <c r="XAI56" s="21" t="n">
        <f aca="false">XAC57</f>
        <v>175000</v>
      </c>
      <c r="XAJ56" s="20"/>
      <c r="XAK56" s="17"/>
      <c r="XAL56" s="18"/>
      <c r="XAR56" s="21" t="s">
        <v>30</v>
      </c>
      <c r="XAS56" s="21" t="n">
        <f aca="false">XAM57</f>
        <v>175000</v>
      </c>
      <c r="XAT56" s="20"/>
      <c r="XAU56" s="17"/>
      <c r="XAV56" s="18"/>
      <c r="XBB56" s="21" t="s">
        <v>30</v>
      </c>
      <c r="XBC56" s="21" t="n">
        <f aca="false">XAW57</f>
        <v>175000</v>
      </c>
      <c r="XBD56" s="20"/>
      <c r="XBE56" s="17"/>
      <c r="XBF56" s="18"/>
      <c r="XBL56" s="21" t="s">
        <v>30</v>
      </c>
      <c r="XBM56" s="21" t="n">
        <f aca="false">XBG57</f>
        <v>175000</v>
      </c>
      <c r="XBN56" s="20"/>
      <c r="XBO56" s="17"/>
      <c r="XBP56" s="18"/>
      <c r="XBV56" s="21" t="s">
        <v>30</v>
      </c>
      <c r="XBW56" s="21" t="n">
        <f aca="false">XBQ57</f>
        <v>175000</v>
      </c>
      <c r="XBX56" s="20"/>
      <c r="XBY56" s="17"/>
      <c r="XBZ56" s="18"/>
      <c r="XCF56" s="21" t="s">
        <v>30</v>
      </c>
      <c r="XCG56" s="21" t="n">
        <f aca="false">XCA57</f>
        <v>175000</v>
      </c>
      <c r="XCH56" s="20"/>
      <c r="XCI56" s="17"/>
      <c r="XCJ56" s="18"/>
      <c r="XCP56" s="21" t="s">
        <v>30</v>
      </c>
      <c r="XCQ56" s="21" t="n">
        <f aca="false">XCK57</f>
        <v>175000</v>
      </c>
      <c r="XCR56" s="20"/>
      <c r="XCS56" s="17"/>
      <c r="XCT56" s="18"/>
      <c r="XCZ56" s="21" t="s">
        <v>30</v>
      </c>
      <c r="XDA56" s="21" t="n">
        <f aca="false">XCU57</f>
        <v>175000</v>
      </c>
      <c r="XDB56" s="20"/>
      <c r="XDC56" s="17"/>
      <c r="XDD56" s="18"/>
      <c r="XDJ56" s="21" t="s">
        <v>30</v>
      </c>
      <c r="XDK56" s="21" t="n">
        <f aca="false">XDE57</f>
        <v>175000</v>
      </c>
      <c r="XDL56" s="20"/>
      <c r="XDM56" s="17"/>
      <c r="XDN56" s="18"/>
      <c r="XDT56" s="21" t="s">
        <v>30</v>
      </c>
      <c r="XDU56" s="21" t="n">
        <f aca="false">XDO57</f>
        <v>175000</v>
      </c>
      <c r="XDV56" s="20"/>
      <c r="XDW56" s="17"/>
      <c r="XDX56" s="18"/>
      <c r="XED56" s="21" t="s">
        <v>30</v>
      </c>
      <c r="XEE56" s="21" t="n">
        <f aca="false">XDY57</f>
        <v>175000</v>
      </c>
      <c r="XEF56" s="20"/>
      <c r="XEG56" s="17"/>
      <c r="XEH56" s="18"/>
      <c r="XEN56" s="21" t="s">
        <v>30</v>
      </c>
      <c r="XEO56" s="21" t="n">
        <f aca="false">XEI57</f>
        <v>175000</v>
      </c>
      <c r="XEP56" s="20"/>
      <c r="XEQ56" s="17"/>
      <c r="XER56" s="18"/>
      <c r="XEX56" s="21" t="s">
        <v>30</v>
      </c>
      <c r="XEY56" s="21" t="n">
        <f aca="false">XES57</f>
        <v>175000</v>
      </c>
      <c r="XEZ56" s="20"/>
      <c r="XFA56" s="17"/>
      <c r="XFB56" s="18"/>
    </row>
    <row r="57" s="21" customFormat="true" ht="13.8" hidden="false" customHeight="false" outlineLevel="0" collapsed="false">
      <c r="A57" s="17"/>
      <c r="B57" s="18" t="s">
        <v>30</v>
      </c>
      <c r="C57" s="21" t="n">
        <v>750000</v>
      </c>
      <c r="J57" s="20"/>
      <c r="K57" s="17"/>
      <c r="L57" s="0"/>
      <c r="M57" s="0"/>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L57" s="20"/>
      <c r="CM57" s="17"/>
      <c r="CN57" s="18" t="s">
        <v>30</v>
      </c>
      <c r="CO57" s="21" t="n">
        <v>175000</v>
      </c>
      <c r="CV57" s="20"/>
      <c r="CW57" s="17"/>
      <c r="CX57" s="18" t="s">
        <v>30</v>
      </c>
      <c r="CY57" s="21" t="n">
        <v>175000</v>
      </c>
      <c r="DF57" s="20"/>
      <c r="DG57" s="17"/>
      <c r="DH57" s="18" t="s">
        <v>30</v>
      </c>
      <c r="DI57" s="21" t="n">
        <v>175000</v>
      </c>
      <c r="DP57" s="20"/>
      <c r="DQ57" s="17"/>
      <c r="DR57" s="18" t="s">
        <v>30</v>
      </c>
      <c r="DS57" s="21" t="n">
        <v>175000</v>
      </c>
      <c r="DZ57" s="20"/>
      <c r="EA57" s="17"/>
      <c r="EB57" s="18" t="s">
        <v>30</v>
      </c>
      <c r="EC57" s="21" t="n">
        <v>175000</v>
      </c>
      <c r="EJ57" s="20"/>
      <c r="EK57" s="17"/>
      <c r="EL57" s="18" t="s">
        <v>30</v>
      </c>
      <c r="EM57" s="21" t="n">
        <v>175000</v>
      </c>
      <c r="ET57" s="20"/>
      <c r="EU57" s="17"/>
      <c r="EV57" s="18" t="s">
        <v>30</v>
      </c>
      <c r="EW57" s="21" t="n">
        <v>175000</v>
      </c>
      <c r="FD57" s="20"/>
      <c r="FE57" s="17"/>
      <c r="FF57" s="18" t="s">
        <v>30</v>
      </c>
      <c r="FG57" s="21" t="n">
        <v>175000</v>
      </c>
      <c r="FN57" s="20"/>
      <c r="FO57" s="17"/>
      <c r="FP57" s="18" t="s">
        <v>30</v>
      </c>
      <c r="FQ57" s="21" t="n">
        <v>175000</v>
      </c>
      <c r="FX57" s="20"/>
      <c r="FY57" s="17"/>
      <c r="FZ57" s="18" t="s">
        <v>30</v>
      </c>
      <c r="GA57" s="21" t="n">
        <v>175000</v>
      </c>
      <c r="GH57" s="20"/>
      <c r="GI57" s="17"/>
      <c r="GJ57" s="18" t="s">
        <v>30</v>
      </c>
      <c r="GK57" s="21" t="n">
        <v>175000</v>
      </c>
      <c r="GR57" s="20"/>
      <c r="GS57" s="17"/>
      <c r="GT57" s="18" t="s">
        <v>30</v>
      </c>
      <c r="GU57" s="21" t="n">
        <v>175000</v>
      </c>
      <c r="HB57" s="20"/>
      <c r="HC57" s="17"/>
      <c r="HD57" s="18" t="s">
        <v>30</v>
      </c>
      <c r="HE57" s="21" t="n">
        <v>175000</v>
      </c>
      <c r="HL57" s="20"/>
      <c r="HM57" s="17"/>
      <c r="HN57" s="18" t="s">
        <v>30</v>
      </c>
      <c r="HO57" s="21" t="n">
        <v>175000</v>
      </c>
      <c r="HV57" s="20"/>
      <c r="HW57" s="17"/>
      <c r="HX57" s="18" t="s">
        <v>30</v>
      </c>
      <c r="HY57" s="21" t="n">
        <v>175000</v>
      </c>
      <c r="IF57" s="20"/>
      <c r="IG57" s="17"/>
      <c r="IH57" s="18" t="s">
        <v>30</v>
      </c>
      <c r="II57" s="21" t="n">
        <v>175000</v>
      </c>
      <c r="IP57" s="20"/>
      <c r="IQ57" s="17"/>
      <c r="IR57" s="18" t="s">
        <v>30</v>
      </c>
      <c r="IS57" s="21" t="n">
        <v>175000</v>
      </c>
      <c r="IZ57" s="20"/>
      <c r="JA57" s="17"/>
      <c r="JB57" s="18" t="s">
        <v>30</v>
      </c>
      <c r="JC57" s="21" t="n">
        <v>175000</v>
      </c>
      <c r="JJ57" s="20"/>
      <c r="JK57" s="17"/>
      <c r="JL57" s="18" t="s">
        <v>30</v>
      </c>
      <c r="JM57" s="21" t="n">
        <v>175000</v>
      </c>
      <c r="JT57" s="20"/>
      <c r="JU57" s="17"/>
      <c r="JV57" s="18" t="s">
        <v>30</v>
      </c>
      <c r="JW57" s="21" t="n">
        <v>175000</v>
      </c>
      <c r="KD57" s="20"/>
      <c r="KE57" s="17"/>
      <c r="KF57" s="18" t="s">
        <v>30</v>
      </c>
      <c r="KG57" s="21" t="n">
        <v>175000</v>
      </c>
      <c r="KN57" s="20"/>
      <c r="KO57" s="17"/>
      <c r="KP57" s="18" t="s">
        <v>30</v>
      </c>
      <c r="KQ57" s="21" t="n">
        <v>175000</v>
      </c>
      <c r="KX57" s="20"/>
      <c r="KY57" s="17"/>
      <c r="KZ57" s="18" t="s">
        <v>30</v>
      </c>
      <c r="LA57" s="21" t="n">
        <v>175000</v>
      </c>
      <c r="LH57" s="20"/>
      <c r="LI57" s="17"/>
      <c r="LJ57" s="18" t="s">
        <v>30</v>
      </c>
      <c r="LK57" s="21" t="n">
        <v>175000</v>
      </c>
      <c r="LR57" s="20"/>
      <c r="LS57" s="17"/>
      <c r="LT57" s="18" t="s">
        <v>30</v>
      </c>
      <c r="LU57" s="21" t="n">
        <v>175000</v>
      </c>
      <c r="MB57" s="20"/>
      <c r="MC57" s="17"/>
      <c r="MD57" s="18" t="s">
        <v>30</v>
      </c>
      <c r="ME57" s="21" t="n">
        <v>175000</v>
      </c>
      <c r="ML57" s="20"/>
      <c r="MM57" s="17"/>
      <c r="MN57" s="18" t="s">
        <v>30</v>
      </c>
      <c r="MO57" s="21" t="n">
        <v>175000</v>
      </c>
      <c r="MV57" s="20"/>
      <c r="MW57" s="17"/>
      <c r="MX57" s="18" t="s">
        <v>30</v>
      </c>
      <c r="MY57" s="21" t="n">
        <v>175000</v>
      </c>
      <c r="NF57" s="20"/>
      <c r="NG57" s="17"/>
      <c r="NH57" s="18" t="s">
        <v>30</v>
      </c>
      <c r="NI57" s="21" t="n">
        <v>175000</v>
      </c>
      <c r="NP57" s="20"/>
      <c r="NQ57" s="17"/>
      <c r="NR57" s="18" t="s">
        <v>30</v>
      </c>
      <c r="NS57" s="21" t="n">
        <v>175000</v>
      </c>
      <c r="NZ57" s="20"/>
      <c r="OA57" s="17"/>
      <c r="OB57" s="18" t="s">
        <v>30</v>
      </c>
      <c r="OC57" s="21" t="n">
        <v>175000</v>
      </c>
      <c r="OJ57" s="20"/>
      <c r="OK57" s="17"/>
      <c r="OL57" s="18" t="s">
        <v>30</v>
      </c>
      <c r="OM57" s="21" t="n">
        <v>175000</v>
      </c>
      <c r="OT57" s="20"/>
      <c r="OU57" s="17"/>
      <c r="OV57" s="18" t="s">
        <v>30</v>
      </c>
      <c r="OW57" s="21" t="n">
        <v>175000</v>
      </c>
      <c r="PD57" s="20"/>
      <c r="PE57" s="17"/>
      <c r="PF57" s="18" t="s">
        <v>30</v>
      </c>
      <c r="PG57" s="21" t="n">
        <v>175000</v>
      </c>
      <c r="PN57" s="20"/>
      <c r="PO57" s="17"/>
      <c r="PP57" s="18" t="s">
        <v>30</v>
      </c>
      <c r="PQ57" s="21" t="n">
        <v>175000</v>
      </c>
      <c r="PX57" s="20"/>
      <c r="PY57" s="17"/>
      <c r="PZ57" s="18" t="s">
        <v>30</v>
      </c>
      <c r="QA57" s="21" t="n">
        <v>175000</v>
      </c>
      <c r="QH57" s="20"/>
      <c r="QI57" s="17"/>
      <c r="QJ57" s="18" t="s">
        <v>30</v>
      </c>
      <c r="QK57" s="21" t="n">
        <v>175000</v>
      </c>
      <c r="QR57" s="20"/>
      <c r="QS57" s="17"/>
      <c r="QT57" s="18" t="s">
        <v>30</v>
      </c>
      <c r="QU57" s="21" t="n">
        <v>175000</v>
      </c>
      <c r="RB57" s="20"/>
      <c r="RC57" s="17"/>
      <c r="RD57" s="18" t="s">
        <v>30</v>
      </c>
      <c r="RE57" s="21" t="n">
        <v>175000</v>
      </c>
      <c r="RL57" s="20"/>
      <c r="RM57" s="17"/>
      <c r="RN57" s="18" t="s">
        <v>30</v>
      </c>
      <c r="RO57" s="21" t="n">
        <v>175000</v>
      </c>
      <c r="RV57" s="20"/>
      <c r="RW57" s="17"/>
      <c r="RX57" s="18" t="s">
        <v>30</v>
      </c>
      <c r="RY57" s="21" t="n">
        <v>175000</v>
      </c>
      <c r="SF57" s="20"/>
      <c r="SG57" s="17"/>
      <c r="SH57" s="18" t="s">
        <v>30</v>
      </c>
      <c r="SI57" s="21" t="n">
        <v>175000</v>
      </c>
      <c r="SP57" s="20"/>
      <c r="SQ57" s="17"/>
      <c r="SR57" s="18" t="s">
        <v>30</v>
      </c>
      <c r="SS57" s="21" t="n">
        <v>175000</v>
      </c>
      <c r="SZ57" s="20"/>
      <c r="TA57" s="17"/>
      <c r="TB57" s="18" t="s">
        <v>30</v>
      </c>
      <c r="TC57" s="21" t="n">
        <v>175000</v>
      </c>
      <c r="TJ57" s="20"/>
      <c r="TK57" s="17"/>
      <c r="TL57" s="18" t="s">
        <v>30</v>
      </c>
      <c r="TM57" s="21" t="n">
        <v>175000</v>
      </c>
      <c r="TT57" s="20"/>
      <c r="TU57" s="17"/>
      <c r="TV57" s="18" t="s">
        <v>30</v>
      </c>
      <c r="TW57" s="21" t="n">
        <v>175000</v>
      </c>
      <c r="UD57" s="20"/>
      <c r="UE57" s="17"/>
      <c r="UF57" s="18" t="s">
        <v>30</v>
      </c>
      <c r="UG57" s="21" t="n">
        <v>175000</v>
      </c>
      <c r="UN57" s="20"/>
      <c r="UO57" s="17"/>
      <c r="UP57" s="18" t="s">
        <v>30</v>
      </c>
      <c r="UQ57" s="21" t="n">
        <v>175000</v>
      </c>
      <c r="UX57" s="20"/>
      <c r="UY57" s="17"/>
      <c r="UZ57" s="18" t="s">
        <v>30</v>
      </c>
      <c r="VA57" s="21" t="n">
        <v>175000</v>
      </c>
      <c r="VH57" s="20"/>
      <c r="VI57" s="17"/>
      <c r="VJ57" s="18" t="s">
        <v>30</v>
      </c>
      <c r="VK57" s="21" t="n">
        <v>175000</v>
      </c>
      <c r="VR57" s="20"/>
      <c r="VS57" s="17"/>
      <c r="VT57" s="18" t="s">
        <v>30</v>
      </c>
      <c r="VU57" s="21" t="n">
        <v>175000</v>
      </c>
      <c r="WB57" s="20"/>
      <c r="WC57" s="17"/>
      <c r="WD57" s="18" t="s">
        <v>30</v>
      </c>
      <c r="WE57" s="21" t="n">
        <v>175000</v>
      </c>
      <c r="WL57" s="20"/>
      <c r="WM57" s="17"/>
      <c r="WN57" s="18" t="s">
        <v>30</v>
      </c>
      <c r="WO57" s="21" t="n">
        <v>175000</v>
      </c>
      <c r="WV57" s="20"/>
      <c r="WW57" s="17"/>
      <c r="WX57" s="18" t="s">
        <v>30</v>
      </c>
      <c r="WY57" s="21" t="n">
        <v>175000</v>
      </c>
      <c r="XF57" s="20"/>
      <c r="XG57" s="17"/>
      <c r="XH57" s="18" t="s">
        <v>30</v>
      </c>
      <c r="XI57" s="21" t="n">
        <v>175000</v>
      </c>
      <c r="XP57" s="20"/>
      <c r="XQ57" s="17"/>
      <c r="XR57" s="18" t="s">
        <v>30</v>
      </c>
      <c r="XS57" s="21" t="n">
        <v>175000</v>
      </c>
      <c r="XZ57" s="20"/>
      <c r="YA57" s="17"/>
      <c r="YB57" s="18" t="s">
        <v>30</v>
      </c>
      <c r="YC57" s="21" t="n">
        <v>175000</v>
      </c>
      <c r="YJ57" s="20"/>
      <c r="YK57" s="17"/>
      <c r="YL57" s="18" t="s">
        <v>30</v>
      </c>
      <c r="YM57" s="21" t="n">
        <v>175000</v>
      </c>
      <c r="YT57" s="20"/>
      <c r="YU57" s="17"/>
      <c r="YV57" s="18" t="s">
        <v>30</v>
      </c>
      <c r="YW57" s="21" t="n">
        <v>175000</v>
      </c>
      <c r="ZD57" s="20"/>
      <c r="ZE57" s="17"/>
      <c r="ZF57" s="18" t="s">
        <v>30</v>
      </c>
      <c r="ZG57" s="21" t="n">
        <v>175000</v>
      </c>
      <c r="ZN57" s="20"/>
      <c r="ZO57" s="17"/>
      <c r="ZP57" s="18" t="s">
        <v>30</v>
      </c>
      <c r="ZQ57" s="21" t="n">
        <v>175000</v>
      </c>
      <c r="ZX57" s="20"/>
      <c r="ZY57" s="17"/>
      <c r="ZZ57" s="18" t="s">
        <v>30</v>
      </c>
      <c r="AAA57" s="21" t="n">
        <v>175000</v>
      </c>
      <c r="AAH57" s="20"/>
      <c r="AAI57" s="17"/>
      <c r="AAJ57" s="18" t="s">
        <v>30</v>
      </c>
      <c r="AAK57" s="21" t="n">
        <v>175000</v>
      </c>
      <c r="AAR57" s="20"/>
      <c r="AAS57" s="17"/>
      <c r="AAT57" s="18" t="s">
        <v>30</v>
      </c>
      <c r="AAU57" s="21" t="n">
        <v>175000</v>
      </c>
      <c r="ABB57" s="20"/>
      <c r="ABC57" s="17"/>
      <c r="ABD57" s="18" t="s">
        <v>30</v>
      </c>
      <c r="ABE57" s="21" t="n">
        <v>175000</v>
      </c>
      <c r="ABL57" s="20"/>
      <c r="ABM57" s="17"/>
      <c r="ABN57" s="18" t="s">
        <v>30</v>
      </c>
      <c r="ABO57" s="21" t="n">
        <v>175000</v>
      </c>
      <c r="ABV57" s="20"/>
      <c r="ABW57" s="17"/>
      <c r="ABX57" s="18" t="s">
        <v>30</v>
      </c>
      <c r="ABY57" s="21" t="n">
        <v>175000</v>
      </c>
      <c r="ACF57" s="20"/>
      <c r="ACG57" s="17"/>
      <c r="ACH57" s="18" t="s">
        <v>30</v>
      </c>
      <c r="ACI57" s="21" t="n">
        <v>175000</v>
      </c>
      <c r="ACP57" s="20"/>
      <c r="ACQ57" s="17"/>
      <c r="ACR57" s="18" t="s">
        <v>30</v>
      </c>
      <c r="ACS57" s="21" t="n">
        <v>175000</v>
      </c>
      <c r="ACZ57" s="20"/>
      <c r="ADA57" s="17"/>
      <c r="ADB57" s="18" t="s">
        <v>30</v>
      </c>
      <c r="ADC57" s="21" t="n">
        <v>175000</v>
      </c>
      <c r="ADJ57" s="20"/>
      <c r="ADK57" s="17"/>
      <c r="ADL57" s="18" t="s">
        <v>30</v>
      </c>
      <c r="ADM57" s="21" t="n">
        <v>175000</v>
      </c>
      <c r="ADT57" s="20"/>
      <c r="ADU57" s="17"/>
      <c r="ADV57" s="18" t="s">
        <v>30</v>
      </c>
      <c r="ADW57" s="21" t="n">
        <v>175000</v>
      </c>
      <c r="AED57" s="20"/>
      <c r="AEE57" s="17"/>
      <c r="AEF57" s="18" t="s">
        <v>30</v>
      </c>
      <c r="AEG57" s="21" t="n">
        <v>175000</v>
      </c>
      <c r="AEN57" s="20"/>
      <c r="AEO57" s="17"/>
      <c r="AEP57" s="18" t="s">
        <v>30</v>
      </c>
      <c r="AEQ57" s="21" t="n">
        <v>175000</v>
      </c>
      <c r="AEX57" s="20"/>
      <c r="AEY57" s="17"/>
      <c r="AEZ57" s="18" t="s">
        <v>30</v>
      </c>
      <c r="AFA57" s="21" t="n">
        <v>175000</v>
      </c>
      <c r="AFH57" s="20"/>
      <c r="AFI57" s="17"/>
      <c r="AFJ57" s="18" t="s">
        <v>30</v>
      </c>
      <c r="AFK57" s="21" t="n">
        <v>175000</v>
      </c>
      <c r="AFR57" s="20"/>
      <c r="AFS57" s="17"/>
      <c r="AFT57" s="18" t="s">
        <v>30</v>
      </c>
      <c r="AFU57" s="21" t="n">
        <v>175000</v>
      </c>
      <c r="AGB57" s="20"/>
      <c r="AGC57" s="17"/>
      <c r="AGD57" s="18" t="s">
        <v>30</v>
      </c>
      <c r="AGE57" s="21" t="n">
        <v>175000</v>
      </c>
      <c r="AGL57" s="20"/>
      <c r="AGM57" s="17"/>
      <c r="AGN57" s="18" t="s">
        <v>30</v>
      </c>
      <c r="AGO57" s="21" t="n">
        <v>175000</v>
      </c>
      <c r="AGV57" s="20"/>
      <c r="AGW57" s="17"/>
      <c r="AGX57" s="18" t="s">
        <v>30</v>
      </c>
      <c r="AGY57" s="21" t="n">
        <v>175000</v>
      </c>
      <c r="AHF57" s="20"/>
      <c r="AHG57" s="17"/>
      <c r="AHH57" s="18" t="s">
        <v>30</v>
      </c>
      <c r="AHI57" s="21" t="n">
        <v>175000</v>
      </c>
      <c r="AHP57" s="20"/>
      <c r="AHQ57" s="17"/>
      <c r="AHR57" s="18" t="s">
        <v>30</v>
      </c>
      <c r="AHS57" s="21" t="n">
        <v>175000</v>
      </c>
      <c r="AHZ57" s="20"/>
      <c r="AIA57" s="17"/>
      <c r="AIB57" s="18" t="s">
        <v>30</v>
      </c>
      <c r="AIC57" s="21" t="n">
        <v>175000</v>
      </c>
      <c r="AIJ57" s="20"/>
      <c r="AIK57" s="17"/>
      <c r="AIL57" s="18" t="s">
        <v>30</v>
      </c>
      <c r="AIM57" s="21" t="n">
        <v>175000</v>
      </c>
      <c r="AIT57" s="20"/>
      <c r="AIU57" s="17"/>
      <c r="AIV57" s="18" t="s">
        <v>30</v>
      </c>
      <c r="AIW57" s="21" t="n">
        <v>175000</v>
      </c>
      <c r="AJD57" s="20"/>
      <c r="AJE57" s="17"/>
      <c r="AJF57" s="18" t="s">
        <v>30</v>
      </c>
      <c r="AJG57" s="21" t="n">
        <v>175000</v>
      </c>
      <c r="AJN57" s="20"/>
      <c r="AJO57" s="17"/>
      <c r="AJP57" s="18" t="s">
        <v>30</v>
      </c>
      <c r="AJQ57" s="21" t="n">
        <v>175000</v>
      </c>
      <c r="AJX57" s="20"/>
      <c r="AJY57" s="17"/>
      <c r="AJZ57" s="18" t="s">
        <v>30</v>
      </c>
      <c r="AKA57" s="21" t="n">
        <v>175000</v>
      </c>
      <c r="AKH57" s="20"/>
      <c r="AKI57" s="17"/>
      <c r="AKJ57" s="18" t="s">
        <v>30</v>
      </c>
      <c r="AKK57" s="21" t="n">
        <v>175000</v>
      </c>
      <c r="AKR57" s="20"/>
      <c r="AKS57" s="17"/>
      <c r="AKT57" s="18" t="s">
        <v>30</v>
      </c>
      <c r="AKU57" s="21" t="n">
        <v>175000</v>
      </c>
      <c r="ALB57" s="20"/>
      <c r="ALC57" s="17"/>
      <c r="ALD57" s="18" t="s">
        <v>30</v>
      </c>
      <c r="ALE57" s="21" t="n">
        <v>175000</v>
      </c>
      <c r="ALL57" s="20"/>
      <c r="ALM57" s="17"/>
      <c r="ALN57" s="18" t="s">
        <v>30</v>
      </c>
      <c r="ALO57" s="21" t="n">
        <v>175000</v>
      </c>
      <c r="ALV57" s="20"/>
      <c r="ALW57" s="17"/>
      <c r="ALX57" s="18" t="s">
        <v>30</v>
      </c>
      <c r="ALY57" s="21" t="n">
        <v>175000</v>
      </c>
      <c r="AMF57" s="20"/>
      <c r="AMG57" s="17"/>
      <c r="AMH57" s="18" t="s">
        <v>30</v>
      </c>
      <c r="AMI57" s="21" t="n">
        <v>175000</v>
      </c>
      <c r="AMP57" s="20"/>
      <c r="AMQ57" s="17"/>
      <c r="AMR57" s="18" t="s">
        <v>30</v>
      </c>
      <c r="AMS57" s="21" t="n">
        <v>175000</v>
      </c>
      <c r="AMZ57" s="20"/>
      <c r="ANA57" s="17"/>
      <c r="ANB57" s="18" t="s">
        <v>30</v>
      </c>
      <c r="ANC57" s="21" t="n">
        <v>175000</v>
      </c>
      <c r="ANJ57" s="20"/>
      <c r="ANK57" s="17"/>
      <c r="ANL57" s="18" t="s">
        <v>30</v>
      </c>
      <c r="ANM57" s="21" t="n">
        <v>175000</v>
      </c>
      <c r="ANT57" s="20"/>
      <c r="ANU57" s="17"/>
      <c r="ANV57" s="18" t="s">
        <v>30</v>
      </c>
      <c r="ANW57" s="21" t="n">
        <v>175000</v>
      </c>
      <c r="AOD57" s="20"/>
      <c r="AOE57" s="17"/>
      <c r="AOF57" s="18" t="s">
        <v>30</v>
      </c>
      <c r="AOG57" s="21" t="n">
        <v>175000</v>
      </c>
      <c r="AON57" s="20"/>
      <c r="AOO57" s="17"/>
      <c r="AOP57" s="18" t="s">
        <v>30</v>
      </c>
      <c r="AOQ57" s="21" t="n">
        <v>175000</v>
      </c>
      <c r="AOX57" s="20"/>
      <c r="AOY57" s="17"/>
      <c r="AOZ57" s="18" t="s">
        <v>30</v>
      </c>
      <c r="APA57" s="21" t="n">
        <v>175000</v>
      </c>
      <c r="APH57" s="20"/>
      <c r="API57" s="17"/>
      <c r="APJ57" s="18" t="s">
        <v>30</v>
      </c>
      <c r="APK57" s="21" t="n">
        <v>175000</v>
      </c>
      <c r="APR57" s="20"/>
      <c r="APS57" s="17"/>
      <c r="APT57" s="18" t="s">
        <v>30</v>
      </c>
      <c r="APU57" s="21" t="n">
        <v>175000</v>
      </c>
      <c r="AQB57" s="20"/>
      <c r="AQC57" s="17"/>
      <c r="AQD57" s="18" t="s">
        <v>30</v>
      </c>
      <c r="AQE57" s="21" t="n">
        <v>175000</v>
      </c>
      <c r="AQL57" s="20"/>
      <c r="AQM57" s="17"/>
      <c r="AQN57" s="18" t="s">
        <v>30</v>
      </c>
      <c r="AQO57" s="21" t="n">
        <v>175000</v>
      </c>
      <c r="AQV57" s="20"/>
      <c r="AQW57" s="17"/>
      <c r="AQX57" s="18" t="s">
        <v>30</v>
      </c>
      <c r="AQY57" s="21" t="n">
        <v>175000</v>
      </c>
      <c r="ARF57" s="20"/>
      <c r="ARG57" s="17"/>
      <c r="ARH57" s="18" t="s">
        <v>30</v>
      </c>
      <c r="ARI57" s="21" t="n">
        <v>175000</v>
      </c>
      <c r="ARP57" s="20"/>
      <c r="ARQ57" s="17"/>
      <c r="ARR57" s="18" t="s">
        <v>30</v>
      </c>
      <c r="ARS57" s="21" t="n">
        <v>175000</v>
      </c>
      <c r="ARZ57" s="20"/>
      <c r="ASA57" s="17"/>
      <c r="ASB57" s="18" t="s">
        <v>30</v>
      </c>
      <c r="ASC57" s="21" t="n">
        <v>175000</v>
      </c>
      <c r="ASJ57" s="20"/>
      <c r="ASK57" s="17"/>
      <c r="ASL57" s="18" t="s">
        <v>30</v>
      </c>
      <c r="ASM57" s="21" t="n">
        <v>175000</v>
      </c>
      <c r="AST57" s="20"/>
      <c r="ASU57" s="17"/>
      <c r="ASV57" s="18" t="s">
        <v>30</v>
      </c>
      <c r="ASW57" s="21" t="n">
        <v>175000</v>
      </c>
      <c r="ATD57" s="20"/>
      <c r="ATE57" s="17"/>
      <c r="ATF57" s="18" t="s">
        <v>30</v>
      </c>
      <c r="ATG57" s="21" t="n">
        <v>175000</v>
      </c>
      <c r="ATN57" s="20"/>
      <c r="ATO57" s="17"/>
      <c r="ATP57" s="18" t="s">
        <v>30</v>
      </c>
      <c r="ATQ57" s="21" t="n">
        <v>175000</v>
      </c>
      <c r="ATX57" s="20"/>
      <c r="ATY57" s="17"/>
      <c r="ATZ57" s="18" t="s">
        <v>30</v>
      </c>
      <c r="AUA57" s="21" t="n">
        <v>175000</v>
      </c>
      <c r="AUH57" s="20"/>
      <c r="AUI57" s="17"/>
      <c r="AUJ57" s="18" t="s">
        <v>30</v>
      </c>
      <c r="AUK57" s="21" t="n">
        <v>175000</v>
      </c>
      <c r="AUR57" s="20"/>
      <c r="AUS57" s="17"/>
      <c r="AUT57" s="18" t="s">
        <v>30</v>
      </c>
      <c r="AUU57" s="21" t="n">
        <v>175000</v>
      </c>
      <c r="AVB57" s="20"/>
      <c r="AVC57" s="17"/>
      <c r="AVD57" s="18" t="s">
        <v>30</v>
      </c>
      <c r="AVE57" s="21" t="n">
        <v>175000</v>
      </c>
      <c r="AVL57" s="20"/>
      <c r="AVM57" s="17"/>
      <c r="AVN57" s="18" t="s">
        <v>30</v>
      </c>
      <c r="AVO57" s="21" t="n">
        <v>175000</v>
      </c>
      <c r="AVV57" s="20"/>
      <c r="AVW57" s="17"/>
      <c r="AVX57" s="18" t="s">
        <v>30</v>
      </c>
      <c r="AVY57" s="21" t="n">
        <v>175000</v>
      </c>
      <c r="AWF57" s="20"/>
      <c r="AWG57" s="17"/>
      <c r="AWH57" s="18" t="s">
        <v>30</v>
      </c>
      <c r="AWI57" s="21" t="n">
        <v>175000</v>
      </c>
      <c r="AWP57" s="20"/>
      <c r="AWQ57" s="17"/>
      <c r="AWR57" s="18" t="s">
        <v>30</v>
      </c>
      <c r="AWS57" s="21" t="n">
        <v>175000</v>
      </c>
      <c r="AWZ57" s="20"/>
      <c r="AXA57" s="17"/>
      <c r="AXB57" s="18" t="s">
        <v>30</v>
      </c>
      <c r="AXC57" s="21" t="n">
        <v>175000</v>
      </c>
      <c r="AXJ57" s="20"/>
      <c r="AXK57" s="17"/>
      <c r="AXL57" s="18" t="s">
        <v>30</v>
      </c>
      <c r="AXM57" s="21" t="n">
        <v>175000</v>
      </c>
      <c r="AXT57" s="20"/>
      <c r="AXU57" s="17"/>
      <c r="AXV57" s="18" t="s">
        <v>30</v>
      </c>
      <c r="AXW57" s="21" t="n">
        <v>175000</v>
      </c>
      <c r="AYD57" s="20"/>
      <c r="AYE57" s="17"/>
      <c r="AYF57" s="18" t="s">
        <v>30</v>
      </c>
      <c r="AYG57" s="21" t="n">
        <v>175000</v>
      </c>
      <c r="AYN57" s="20"/>
      <c r="AYO57" s="17"/>
      <c r="AYP57" s="18" t="s">
        <v>30</v>
      </c>
      <c r="AYQ57" s="21" t="n">
        <v>175000</v>
      </c>
      <c r="AYX57" s="20"/>
      <c r="AYY57" s="17"/>
      <c r="AYZ57" s="18" t="s">
        <v>30</v>
      </c>
      <c r="AZA57" s="21" t="n">
        <v>175000</v>
      </c>
      <c r="AZH57" s="20"/>
      <c r="AZI57" s="17"/>
      <c r="AZJ57" s="18" t="s">
        <v>30</v>
      </c>
      <c r="AZK57" s="21" t="n">
        <v>175000</v>
      </c>
      <c r="AZR57" s="20"/>
      <c r="AZS57" s="17"/>
      <c r="AZT57" s="18" t="s">
        <v>30</v>
      </c>
      <c r="AZU57" s="21" t="n">
        <v>175000</v>
      </c>
      <c r="BAB57" s="20"/>
      <c r="BAC57" s="17"/>
      <c r="BAD57" s="18" t="s">
        <v>30</v>
      </c>
      <c r="BAE57" s="21" t="n">
        <v>175000</v>
      </c>
      <c r="BAL57" s="20"/>
      <c r="BAM57" s="17"/>
      <c r="BAN57" s="18" t="s">
        <v>30</v>
      </c>
      <c r="BAO57" s="21" t="n">
        <v>175000</v>
      </c>
      <c r="BAV57" s="20"/>
      <c r="BAW57" s="17"/>
      <c r="BAX57" s="18" t="s">
        <v>30</v>
      </c>
      <c r="BAY57" s="21" t="n">
        <v>175000</v>
      </c>
      <c r="BBF57" s="20"/>
      <c r="BBG57" s="17"/>
      <c r="BBH57" s="18" t="s">
        <v>30</v>
      </c>
      <c r="BBI57" s="21" t="n">
        <v>175000</v>
      </c>
      <c r="BBP57" s="20"/>
      <c r="BBQ57" s="17"/>
      <c r="BBR57" s="18" t="s">
        <v>30</v>
      </c>
      <c r="BBS57" s="21" t="n">
        <v>175000</v>
      </c>
      <c r="BBZ57" s="20"/>
      <c r="BCA57" s="17"/>
      <c r="BCB57" s="18" t="s">
        <v>30</v>
      </c>
      <c r="BCC57" s="21" t="n">
        <v>175000</v>
      </c>
      <c r="BCJ57" s="20"/>
      <c r="BCK57" s="17"/>
      <c r="BCL57" s="18" t="s">
        <v>30</v>
      </c>
      <c r="BCM57" s="21" t="n">
        <v>175000</v>
      </c>
      <c r="BCT57" s="20"/>
      <c r="BCU57" s="17"/>
      <c r="BCV57" s="18" t="s">
        <v>30</v>
      </c>
      <c r="BCW57" s="21" t="n">
        <v>175000</v>
      </c>
      <c r="BDD57" s="20"/>
      <c r="BDE57" s="17"/>
      <c r="BDF57" s="18" t="s">
        <v>30</v>
      </c>
      <c r="BDG57" s="21" t="n">
        <v>175000</v>
      </c>
      <c r="BDN57" s="20"/>
      <c r="BDO57" s="17"/>
      <c r="BDP57" s="18" t="s">
        <v>30</v>
      </c>
      <c r="BDQ57" s="21" t="n">
        <v>175000</v>
      </c>
      <c r="BDX57" s="20"/>
      <c r="BDY57" s="17"/>
      <c r="BDZ57" s="18" t="s">
        <v>30</v>
      </c>
      <c r="BEA57" s="21" t="n">
        <v>175000</v>
      </c>
      <c r="BEH57" s="20"/>
      <c r="BEI57" s="17"/>
      <c r="BEJ57" s="18" t="s">
        <v>30</v>
      </c>
      <c r="BEK57" s="21" t="n">
        <v>175000</v>
      </c>
      <c r="BER57" s="20"/>
      <c r="BES57" s="17"/>
      <c r="BET57" s="18" t="s">
        <v>30</v>
      </c>
      <c r="BEU57" s="21" t="n">
        <v>175000</v>
      </c>
      <c r="BFB57" s="20"/>
      <c r="BFC57" s="17"/>
      <c r="BFD57" s="18" t="s">
        <v>30</v>
      </c>
      <c r="BFE57" s="21" t="n">
        <v>175000</v>
      </c>
      <c r="BFL57" s="20"/>
      <c r="BFM57" s="17"/>
      <c r="BFN57" s="18" t="s">
        <v>30</v>
      </c>
      <c r="BFO57" s="21" t="n">
        <v>175000</v>
      </c>
      <c r="BFV57" s="20"/>
      <c r="BFW57" s="17"/>
      <c r="BFX57" s="18" t="s">
        <v>30</v>
      </c>
      <c r="BFY57" s="21" t="n">
        <v>175000</v>
      </c>
      <c r="BGF57" s="20"/>
      <c r="BGG57" s="17"/>
      <c r="BGH57" s="18" t="s">
        <v>30</v>
      </c>
      <c r="BGI57" s="21" t="n">
        <v>175000</v>
      </c>
      <c r="BGP57" s="20"/>
      <c r="BGQ57" s="17"/>
      <c r="BGR57" s="18" t="s">
        <v>30</v>
      </c>
      <c r="BGS57" s="21" t="n">
        <v>175000</v>
      </c>
      <c r="BGZ57" s="20"/>
      <c r="BHA57" s="17"/>
      <c r="BHB57" s="18" t="s">
        <v>30</v>
      </c>
      <c r="BHC57" s="21" t="n">
        <v>175000</v>
      </c>
      <c r="BHJ57" s="20"/>
      <c r="BHK57" s="17"/>
      <c r="BHL57" s="18" t="s">
        <v>30</v>
      </c>
      <c r="BHM57" s="21" t="n">
        <v>175000</v>
      </c>
      <c r="BHT57" s="20"/>
      <c r="BHU57" s="17"/>
      <c r="BHV57" s="18" t="s">
        <v>30</v>
      </c>
      <c r="BHW57" s="21" t="n">
        <v>175000</v>
      </c>
      <c r="BID57" s="20"/>
      <c r="BIE57" s="17"/>
      <c r="BIF57" s="18" t="s">
        <v>30</v>
      </c>
      <c r="BIG57" s="21" t="n">
        <v>175000</v>
      </c>
      <c r="BIN57" s="20"/>
      <c r="BIO57" s="17"/>
      <c r="BIP57" s="18" t="s">
        <v>30</v>
      </c>
      <c r="BIQ57" s="21" t="n">
        <v>175000</v>
      </c>
      <c r="BIX57" s="20"/>
      <c r="BIY57" s="17"/>
      <c r="BIZ57" s="18" t="s">
        <v>30</v>
      </c>
      <c r="BJA57" s="21" t="n">
        <v>175000</v>
      </c>
      <c r="BJH57" s="20"/>
      <c r="BJI57" s="17"/>
      <c r="BJJ57" s="18" t="s">
        <v>30</v>
      </c>
      <c r="BJK57" s="21" t="n">
        <v>175000</v>
      </c>
      <c r="BJR57" s="20"/>
      <c r="BJS57" s="17"/>
      <c r="BJT57" s="18" t="s">
        <v>30</v>
      </c>
      <c r="BJU57" s="21" t="n">
        <v>175000</v>
      </c>
      <c r="BKB57" s="20"/>
      <c r="BKC57" s="17"/>
      <c r="BKD57" s="18" t="s">
        <v>30</v>
      </c>
      <c r="BKE57" s="21" t="n">
        <v>175000</v>
      </c>
      <c r="BKL57" s="20"/>
      <c r="BKM57" s="17"/>
      <c r="BKN57" s="18" t="s">
        <v>30</v>
      </c>
      <c r="BKO57" s="21" t="n">
        <v>175000</v>
      </c>
      <c r="BKV57" s="20"/>
      <c r="BKW57" s="17"/>
      <c r="BKX57" s="18" t="s">
        <v>30</v>
      </c>
      <c r="BKY57" s="21" t="n">
        <v>175000</v>
      </c>
      <c r="BLF57" s="20"/>
      <c r="BLG57" s="17"/>
      <c r="BLH57" s="18" t="s">
        <v>30</v>
      </c>
      <c r="BLI57" s="21" t="n">
        <v>175000</v>
      </c>
      <c r="BLP57" s="20"/>
      <c r="BLQ57" s="17"/>
      <c r="BLR57" s="18" t="s">
        <v>30</v>
      </c>
      <c r="BLS57" s="21" t="n">
        <v>175000</v>
      </c>
      <c r="BLZ57" s="20"/>
      <c r="BMA57" s="17"/>
      <c r="BMB57" s="18" t="s">
        <v>30</v>
      </c>
      <c r="BMC57" s="21" t="n">
        <v>175000</v>
      </c>
      <c r="BMJ57" s="20"/>
      <c r="BMK57" s="17"/>
      <c r="BML57" s="18" t="s">
        <v>30</v>
      </c>
      <c r="BMM57" s="21" t="n">
        <v>175000</v>
      </c>
      <c r="BMT57" s="20"/>
      <c r="BMU57" s="17"/>
      <c r="BMV57" s="18" t="s">
        <v>30</v>
      </c>
      <c r="BMW57" s="21" t="n">
        <v>175000</v>
      </c>
      <c r="BND57" s="20"/>
      <c r="BNE57" s="17"/>
      <c r="BNF57" s="18" t="s">
        <v>30</v>
      </c>
      <c r="BNG57" s="21" t="n">
        <v>175000</v>
      </c>
      <c r="BNN57" s="20"/>
      <c r="BNO57" s="17"/>
      <c r="BNP57" s="18" t="s">
        <v>30</v>
      </c>
      <c r="BNQ57" s="21" t="n">
        <v>175000</v>
      </c>
      <c r="BNX57" s="20"/>
      <c r="BNY57" s="17"/>
      <c r="BNZ57" s="18" t="s">
        <v>30</v>
      </c>
      <c r="BOA57" s="21" t="n">
        <v>175000</v>
      </c>
      <c r="BOH57" s="20"/>
      <c r="BOI57" s="17"/>
      <c r="BOJ57" s="18" t="s">
        <v>30</v>
      </c>
      <c r="BOK57" s="21" t="n">
        <v>175000</v>
      </c>
      <c r="BOR57" s="20"/>
      <c r="BOS57" s="17"/>
      <c r="BOT57" s="18" t="s">
        <v>30</v>
      </c>
      <c r="BOU57" s="21" t="n">
        <v>175000</v>
      </c>
      <c r="BPB57" s="20"/>
      <c r="BPC57" s="17"/>
      <c r="BPD57" s="18" t="s">
        <v>30</v>
      </c>
      <c r="BPE57" s="21" t="n">
        <v>175000</v>
      </c>
      <c r="BPL57" s="20"/>
      <c r="BPM57" s="17"/>
      <c r="BPN57" s="18" t="s">
        <v>30</v>
      </c>
      <c r="BPO57" s="21" t="n">
        <v>175000</v>
      </c>
      <c r="BPV57" s="20"/>
      <c r="BPW57" s="17"/>
      <c r="BPX57" s="18" t="s">
        <v>30</v>
      </c>
      <c r="BPY57" s="21" t="n">
        <v>175000</v>
      </c>
      <c r="BQF57" s="20"/>
      <c r="BQG57" s="17"/>
      <c r="BQH57" s="18" t="s">
        <v>30</v>
      </c>
      <c r="BQI57" s="21" t="n">
        <v>175000</v>
      </c>
      <c r="BQP57" s="20"/>
      <c r="BQQ57" s="17"/>
      <c r="BQR57" s="18" t="s">
        <v>30</v>
      </c>
      <c r="BQS57" s="21" t="n">
        <v>175000</v>
      </c>
      <c r="BQZ57" s="20"/>
      <c r="BRA57" s="17"/>
      <c r="BRB57" s="18" t="s">
        <v>30</v>
      </c>
      <c r="BRC57" s="21" t="n">
        <v>175000</v>
      </c>
      <c r="BRJ57" s="20"/>
      <c r="BRK57" s="17"/>
      <c r="BRL57" s="18" t="s">
        <v>30</v>
      </c>
      <c r="BRM57" s="21" t="n">
        <v>175000</v>
      </c>
      <c r="BRT57" s="20"/>
      <c r="BRU57" s="17"/>
      <c r="BRV57" s="18" t="s">
        <v>30</v>
      </c>
      <c r="BRW57" s="21" t="n">
        <v>175000</v>
      </c>
      <c r="BSD57" s="20"/>
      <c r="BSE57" s="17"/>
      <c r="BSF57" s="18" t="s">
        <v>30</v>
      </c>
      <c r="BSG57" s="21" t="n">
        <v>175000</v>
      </c>
      <c r="BSN57" s="20"/>
      <c r="BSO57" s="17"/>
      <c r="BSP57" s="18" t="s">
        <v>30</v>
      </c>
      <c r="BSQ57" s="21" t="n">
        <v>175000</v>
      </c>
      <c r="BSX57" s="20"/>
      <c r="BSY57" s="17"/>
      <c r="BSZ57" s="18" t="s">
        <v>30</v>
      </c>
      <c r="BTA57" s="21" t="n">
        <v>175000</v>
      </c>
      <c r="BTH57" s="20"/>
      <c r="BTI57" s="17"/>
      <c r="BTJ57" s="18" t="s">
        <v>30</v>
      </c>
      <c r="BTK57" s="21" t="n">
        <v>175000</v>
      </c>
      <c r="BTR57" s="20"/>
      <c r="BTS57" s="17"/>
      <c r="BTT57" s="18" t="s">
        <v>30</v>
      </c>
      <c r="BTU57" s="21" t="n">
        <v>175000</v>
      </c>
      <c r="BUB57" s="20"/>
      <c r="BUC57" s="17"/>
      <c r="BUD57" s="18" t="s">
        <v>30</v>
      </c>
      <c r="BUE57" s="21" t="n">
        <v>175000</v>
      </c>
      <c r="BUL57" s="20"/>
      <c r="BUM57" s="17"/>
      <c r="BUN57" s="18" t="s">
        <v>30</v>
      </c>
      <c r="BUO57" s="21" t="n">
        <v>175000</v>
      </c>
      <c r="BUV57" s="20"/>
      <c r="BUW57" s="17"/>
      <c r="BUX57" s="18" t="s">
        <v>30</v>
      </c>
      <c r="BUY57" s="21" t="n">
        <v>175000</v>
      </c>
      <c r="BVF57" s="20"/>
      <c r="BVG57" s="17"/>
      <c r="BVH57" s="18" t="s">
        <v>30</v>
      </c>
      <c r="BVI57" s="21" t="n">
        <v>175000</v>
      </c>
      <c r="BVP57" s="20"/>
      <c r="BVQ57" s="17"/>
      <c r="BVR57" s="18" t="s">
        <v>30</v>
      </c>
      <c r="BVS57" s="21" t="n">
        <v>175000</v>
      </c>
      <c r="BVZ57" s="20"/>
      <c r="BWA57" s="17"/>
      <c r="BWB57" s="18" t="s">
        <v>30</v>
      </c>
      <c r="BWC57" s="21" t="n">
        <v>175000</v>
      </c>
      <c r="BWJ57" s="20"/>
      <c r="BWK57" s="17"/>
      <c r="BWL57" s="18" t="s">
        <v>30</v>
      </c>
      <c r="BWM57" s="21" t="n">
        <v>175000</v>
      </c>
      <c r="BWT57" s="20"/>
      <c r="BWU57" s="17"/>
      <c r="BWV57" s="18" t="s">
        <v>30</v>
      </c>
      <c r="BWW57" s="21" t="n">
        <v>175000</v>
      </c>
      <c r="BXD57" s="20"/>
      <c r="BXE57" s="17"/>
      <c r="BXF57" s="18" t="s">
        <v>30</v>
      </c>
      <c r="BXG57" s="21" t="n">
        <v>175000</v>
      </c>
      <c r="BXN57" s="20"/>
      <c r="BXO57" s="17"/>
      <c r="BXP57" s="18" t="s">
        <v>30</v>
      </c>
      <c r="BXQ57" s="21" t="n">
        <v>175000</v>
      </c>
      <c r="BXX57" s="20"/>
      <c r="BXY57" s="17"/>
      <c r="BXZ57" s="18" t="s">
        <v>30</v>
      </c>
      <c r="BYA57" s="21" t="n">
        <v>175000</v>
      </c>
      <c r="BYH57" s="20"/>
      <c r="BYI57" s="17"/>
      <c r="BYJ57" s="18" t="s">
        <v>30</v>
      </c>
      <c r="BYK57" s="21" t="n">
        <v>175000</v>
      </c>
      <c r="BYR57" s="20"/>
      <c r="BYS57" s="17"/>
      <c r="BYT57" s="18" t="s">
        <v>30</v>
      </c>
      <c r="BYU57" s="21" t="n">
        <v>175000</v>
      </c>
      <c r="BZB57" s="20"/>
      <c r="BZC57" s="17"/>
      <c r="BZD57" s="18" t="s">
        <v>30</v>
      </c>
      <c r="BZE57" s="21" t="n">
        <v>175000</v>
      </c>
      <c r="BZL57" s="20"/>
      <c r="BZM57" s="17"/>
      <c r="BZN57" s="18" t="s">
        <v>30</v>
      </c>
      <c r="BZO57" s="21" t="n">
        <v>175000</v>
      </c>
      <c r="BZV57" s="20"/>
      <c r="BZW57" s="17"/>
      <c r="BZX57" s="18" t="s">
        <v>30</v>
      </c>
      <c r="BZY57" s="21" t="n">
        <v>175000</v>
      </c>
      <c r="CAF57" s="20"/>
      <c r="CAG57" s="17"/>
      <c r="CAH57" s="18" t="s">
        <v>30</v>
      </c>
      <c r="CAI57" s="21" t="n">
        <v>175000</v>
      </c>
      <c r="CAP57" s="20"/>
      <c r="CAQ57" s="17"/>
      <c r="CAR57" s="18" t="s">
        <v>30</v>
      </c>
      <c r="CAS57" s="21" t="n">
        <v>175000</v>
      </c>
      <c r="CAZ57" s="20"/>
      <c r="CBA57" s="17"/>
      <c r="CBB57" s="18" t="s">
        <v>30</v>
      </c>
      <c r="CBC57" s="21" t="n">
        <v>175000</v>
      </c>
      <c r="CBJ57" s="20"/>
      <c r="CBK57" s="17"/>
      <c r="CBL57" s="18" t="s">
        <v>30</v>
      </c>
      <c r="CBM57" s="21" t="n">
        <v>175000</v>
      </c>
      <c r="CBT57" s="20"/>
      <c r="CBU57" s="17"/>
      <c r="CBV57" s="18" t="s">
        <v>30</v>
      </c>
      <c r="CBW57" s="21" t="n">
        <v>175000</v>
      </c>
      <c r="CCD57" s="20"/>
      <c r="CCE57" s="17"/>
      <c r="CCF57" s="18" t="s">
        <v>30</v>
      </c>
      <c r="CCG57" s="21" t="n">
        <v>175000</v>
      </c>
      <c r="CCN57" s="20"/>
      <c r="CCO57" s="17"/>
      <c r="CCP57" s="18" t="s">
        <v>30</v>
      </c>
      <c r="CCQ57" s="21" t="n">
        <v>175000</v>
      </c>
      <c r="CCX57" s="20"/>
      <c r="CCY57" s="17"/>
      <c r="CCZ57" s="18" t="s">
        <v>30</v>
      </c>
      <c r="CDA57" s="21" t="n">
        <v>175000</v>
      </c>
      <c r="CDH57" s="20"/>
      <c r="CDI57" s="17"/>
      <c r="CDJ57" s="18" t="s">
        <v>30</v>
      </c>
      <c r="CDK57" s="21" t="n">
        <v>175000</v>
      </c>
      <c r="CDR57" s="20"/>
      <c r="CDS57" s="17"/>
      <c r="CDT57" s="18" t="s">
        <v>30</v>
      </c>
      <c r="CDU57" s="21" t="n">
        <v>175000</v>
      </c>
      <c r="CEB57" s="20"/>
      <c r="CEC57" s="17"/>
      <c r="CED57" s="18" t="s">
        <v>30</v>
      </c>
      <c r="CEE57" s="21" t="n">
        <v>175000</v>
      </c>
      <c r="CEL57" s="20"/>
      <c r="CEM57" s="17"/>
      <c r="CEN57" s="18" t="s">
        <v>30</v>
      </c>
      <c r="CEO57" s="21" t="n">
        <v>175000</v>
      </c>
      <c r="CEV57" s="20"/>
      <c r="CEW57" s="17"/>
      <c r="CEX57" s="18" t="s">
        <v>30</v>
      </c>
      <c r="CEY57" s="21" t="n">
        <v>175000</v>
      </c>
      <c r="CFF57" s="20"/>
      <c r="CFG57" s="17"/>
      <c r="CFH57" s="18" t="s">
        <v>30</v>
      </c>
      <c r="CFI57" s="21" t="n">
        <v>175000</v>
      </c>
      <c r="CFP57" s="20"/>
      <c r="CFQ57" s="17"/>
      <c r="CFR57" s="18" t="s">
        <v>30</v>
      </c>
      <c r="CFS57" s="21" t="n">
        <v>175000</v>
      </c>
      <c r="CFZ57" s="20"/>
      <c r="CGA57" s="17"/>
      <c r="CGB57" s="18" t="s">
        <v>30</v>
      </c>
      <c r="CGC57" s="21" t="n">
        <v>175000</v>
      </c>
      <c r="CGJ57" s="20"/>
      <c r="CGK57" s="17"/>
      <c r="CGL57" s="18" t="s">
        <v>30</v>
      </c>
      <c r="CGM57" s="21" t="n">
        <v>175000</v>
      </c>
      <c r="CGT57" s="20"/>
      <c r="CGU57" s="17"/>
      <c r="CGV57" s="18" t="s">
        <v>30</v>
      </c>
      <c r="CGW57" s="21" t="n">
        <v>175000</v>
      </c>
      <c r="CHD57" s="20"/>
      <c r="CHE57" s="17"/>
      <c r="CHF57" s="18" t="s">
        <v>30</v>
      </c>
      <c r="CHG57" s="21" t="n">
        <v>175000</v>
      </c>
      <c r="CHN57" s="20"/>
      <c r="CHO57" s="17"/>
      <c r="CHP57" s="18" t="s">
        <v>30</v>
      </c>
      <c r="CHQ57" s="21" t="n">
        <v>175000</v>
      </c>
      <c r="CHX57" s="20"/>
      <c r="CHY57" s="17"/>
      <c r="CHZ57" s="18" t="s">
        <v>30</v>
      </c>
      <c r="CIA57" s="21" t="n">
        <v>175000</v>
      </c>
      <c r="CIH57" s="20"/>
      <c r="CII57" s="17"/>
      <c r="CIJ57" s="18" t="s">
        <v>30</v>
      </c>
      <c r="CIK57" s="21" t="n">
        <v>175000</v>
      </c>
      <c r="CIR57" s="20"/>
      <c r="CIS57" s="17"/>
      <c r="CIT57" s="18" t="s">
        <v>30</v>
      </c>
      <c r="CIU57" s="21" t="n">
        <v>175000</v>
      </c>
      <c r="CJB57" s="20"/>
      <c r="CJC57" s="17"/>
      <c r="CJD57" s="18" t="s">
        <v>30</v>
      </c>
      <c r="CJE57" s="21" t="n">
        <v>175000</v>
      </c>
      <c r="CJL57" s="20"/>
      <c r="CJM57" s="17"/>
      <c r="CJN57" s="18" t="s">
        <v>30</v>
      </c>
      <c r="CJO57" s="21" t="n">
        <v>175000</v>
      </c>
      <c r="CJV57" s="20"/>
      <c r="CJW57" s="17"/>
      <c r="CJX57" s="18" t="s">
        <v>30</v>
      </c>
      <c r="CJY57" s="21" t="n">
        <v>175000</v>
      </c>
      <c r="CKF57" s="20"/>
      <c r="CKG57" s="17"/>
      <c r="CKH57" s="18" t="s">
        <v>30</v>
      </c>
      <c r="CKI57" s="21" t="n">
        <v>175000</v>
      </c>
      <c r="CKP57" s="20"/>
      <c r="CKQ57" s="17"/>
      <c r="CKR57" s="18" t="s">
        <v>30</v>
      </c>
      <c r="CKS57" s="21" t="n">
        <v>175000</v>
      </c>
      <c r="CKZ57" s="20"/>
      <c r="CLA57" s="17"/>
      <c r="CLB57" s="18" t="s">
        <v>30</v>
      </c>
      <c r="CLC57" s="21" t="n">
        <v>175000</v>
      </c>
      <c r="CLJ57" s="20"/>
      <c r="CLK57" s="17"/>
      <c r="CLL57" s="18" t="s">
        <v>30</v>
      </c>
      <c r="CLM57" s="21" t="n">
        <v>175000</v>
      </c>
      <c r="CLT57" s="20"/>
      <c r="CLU57" s="17"/>
      <c r="CLV57" s="18" t="s">
        <v>30</v>
      </c>
      <c r="CLW57" s="21" t="n">
        <v>175000</v>
      </c>
      <c r="CMD57" s="20"/>
      <c r="CME57" s="17"/>
      <c r="CMF57" s="18" t="s">
        <v>30</v>
      </c>
      <c r="CMG57" s="21" t="n">
        <v>175000</v>
      </c>
      <c r="CMN57" s="20"/>
      <c r="CMO57" s="17"/>
      <c r="CMP57" s="18" t="s">
        <v>30</v>
      </c>
      <c r="CMQ57" s="21" t="n">
        <v>175000</v>
      </c>
      <c r="CMX57" s="20"/>
      <c r="CMY57" s="17"/>
      <c r="CMZ57" s="18" t="s">
        <v>30</v>
      </c>
      <c r="CNA57" s="21" t="n">
        <v>175000</v>
      </c>
      <c r="CNH57" s="20"/>
      <c r="CNI57" s="17"/>
      <c r="CNJ57" s="18" t="s">
        <v>30</v>
      </c>
      <c r="CNK57" s="21" t="n">
        <v>175000</v>
      </c>
      <c r="CNR57" s="20"/>
      <c r="CNS57" s="17"/>
      <c r="CNT57" s="18" t="s">
        <v>30</v>
      </c>
      <c r="CNU57" s="21" t="n">
        <v>175000</v>
      </c>
      <c r="COB57" s="20"/>
      <c r="COC57" s="17"/>
      <c r="COD57" s="18" t="s">
        <v>30</v>
      </c>
      <c r="COE57" s="21" t="n">
        <v>175000</v>
      </c>
      <c r="COL57" s="20"/>
      <c r="COM57" s="17"/>
      <c r="CON57" s="18" t="s">
        <v>30</v>
      </c>
      <c r="COO57" s="21" t="n">
        <v>175000</v>
      </c>
      <c r="COV57" s="20"/>
      <c r="COW57" s="17"/>
      <c r="COX57" s="18" t="s">
        <v>30</v>
      </c>
      <c r="COY57" s="21" t="n">
        <v>175000</v>
      </c>
      <c r="CPF57" s="20"/>
      <c r="CPG57" s="17"/>
      <c r="CPH57" s="18" t="s">
        <v>30</v>
      </c>
      <c r="CPI57" s="21" t="n">
        <v>175000</v>
      </c>
      <c r="CPP57" s="20"/>
      <c r="CPQ57" s="17"/>
      <c r="CPR57" s="18" t="s">
        <v>30</v>
      </c>
      <c r="CPS57" s="21" t="n">
        <v>175000</v>
      </c>
      <c r="CPZ57" s="20"/>
      <c r="CQA57" s="17"/>
      <c r="CQB57" s="18" t="s">
        <v>30</v>
      </c>
      <c r="CQC57" s="21" t="n">
        <v>175000</v>
      </c>
      <c r="CQJ57" s="20"/>
      <c r="CQK57" s="17"/>
      <c r="CQL57" s="18" t="s">
        <v>30</v>
      </c>
      <c r="CQM57" s="21" t="n">
        <v>175000</v>
      </c>
      <c r="CQT57" s="20"/>
      <c r="CQU57" s="17"/>
      <c r="CQV57" s="18" t="s">
        <v>30</v>
      </c>
      <c r="CQW57" s="21" t="n">
        <v>175000</v>
      </c>
      <c r="CRD57" s="20"/>
      <c r="CRE57" s="17"/>
      <c r="CRF57" s="18" t="s">
        <v>30</v>
      </c>
      <c r="CRG57" s="21" t="n">
        <v>175000</v>
      </c>
      <c r="CRN57" s="20"/>
      <c r="CRO57" s="17"/>
      <c r="CRP57" s="18" t="s">
        <v>30</v>
      </c>
      <c r="CRQ57" s="21" t="n">
        <v>175000</v>
      </c>
      <c r="CRX57" s="20"/>
      <c r="CRY57" s="17"/>
      <c r="CRZ57" s="18" t="s">
        <v>30</v>
      </c>
      <c r="CSA57" s="21" t="n">
        <v>175000</v>
      </c>
      <c r="CSH57" s="20"/>
      <c r="CSI57" s="17"/>
      <c r="CSJ57" s="18" t="s">
        <v>30</v>
      </c>
      <c r="CSK57" s="21" t="n">
        <v>175000</v>
      </c>
      <c r="CSR57" s="20"/>
      <c r="CSS57" s="17"/>
      <c r="CST57" s="18" t="s">
        <v>30</v>
      </c>
      <c r="CSU57" s="21" t="n">
        <v>175000</v>
      </c>
      <c r="CTB57" s="20"/>
      <c r="CTC57" s="17"/>
      <c r="CTD57" s="18" t="s">
        <v>30</v>
      </c>
      <c r="CTE57" s="21" t="n">
        <v>175000</v>
      </c>
      <c r="CTL57" s="20"/>
      <c r="CTM57" s="17"/>
      <c r="CTN57" s="18" t="s">
        <v>30</v>
      </c>
      <c r="CTO57" s="21" t="n">
        <v>175000</v>
      </c>
      <c r="CTV57" s="20"/>
      <c r="CTW57" s="17"/>
      <c r="CTX57" s="18" t="s">
        <v>30</v>
      </c>
      <c r="CTY57" s="21" t="n">
        <v>175000</v>
      </c>
      <c r="CUF57" s="20"/>
      <c r="CUG57" s="17"/>
      <c r="CUH57" s="18" t="s">
        <v>30</v>
      </c>
      <c r="CUI57" s="21" t="n">
        <v>175000</v>
      </c>
      <c r="CUP57" s="20"/>
      <c r="CUQ57" s="17"/>
      <c r="CUR57" s="18" t="s">
        <v>30</v>
      </c>
      <c r="CUS57" s="21" t="n">
        <v>175000</v>
      </c>
      <c r="CUZ57" s="20"/>
      <c r="CVA57" s="17"/>
      <c r="CVB57" s="18" t="s">
        <v>30</v>
      </c>
      <c r="CVC57" s="21" t="n">
        <v>175000</v>
      </c>
      <c r="CVJ57" s="20"/>
      <c r="CVK57" s="17"/>
      <c r="CVL57" s="18" t="s">
        <v>30</v>
      </c>
      <c r="CVM57" s="21" t="n">
        <v>175000</v>
      </c>
      <c r="CVT57" s="20"/>
      <c r="CVU57" s="17"/>
      <c r="CVV57" s="18" t="s">
        <v>30</v>
      </c>
      <c r="CVW57" s="21" t="n">
        <v>175000</v>
      </c>
      <c r="CWD57" s="20"/>
      <c r="CWE57" s="17"/>
      <c r="CWF57" s="18" t="s">
        <v>30</v>
      </c>
      <c r="CWG57" s="21" t="n">
        <v>175000</v>
      </c>
      <c r="CWN57" s="20"/>
      <c r="CWO57" s="17"/>
      <c r="CWP57" s="18" t="s">
        <v>30</v>
      </c>
      <c r="CWQ57" s="21" t="n">
        <v>175000</v>
      </c>
      <c r="CWX57" s="20"/>
      <c r="CWY57" s="17"/>
      <c r="CWZ57" s="18" t="s">
        <v>30</v>
      </c>
      <c r="CXA57" s="21" t="n">
        <v>175000</v>
      </c>
      <c r="CXH57" s="20"/>
      <c r="CXI57" s="17"/>
      <c r="CXJ57" s="18" t="s">
        <v>30</v>
      </c>
      <c r="CXK57" s="21" t="n">
        <v>175000</v>
      </c>
      <c r="CXR57" s="20"/>
      <c r="CXS57" s="17"/>
      <c r="CXT57" s="18" t="s">
        <v>30</v>
      </c>
      <c r="CXU57" s="21" t="n">
        <v>175000</v>
      </c>
      <c r="CYB57" s="20"/>
      <c r="CYC57" s="17"/>
      <c r="CYD57" s="18" t="s">
        <v>30</v>
      </c>
      <c r="CYE57" s="21" t="n">
        <v>175000</v>
      </c>
      <c r="CYL57" s="20"/>
      <c r="CYM57" s="17"/>
      <c r="CYN57" s="18" t="s">
        <v>30</v>
      </c>
      <c r="CYO57" s="21" t="n">
        <v>175000</v>
      </c>
      <c r="CYV57" s="20"/>
      <c r="CYW57" s="17"/>
      <c r="CYX57" s="18" t="s">
        <v>30</v>
      </c>
      <c r="CYY57" s="21" t="n">
        <v>175000</v>
      </c>
      <c r="CZF57" s="20"/>
      <c r="CZG57" s="17"/>
      <c r="CZH57" s="18" t="s">
        <v>30</v>
      </c>
      <c r="CZI57" s="21" t="n">
        <v>175000</v>
      </c>
      <c r="CZP57" s="20"/>
      <c r="CZQ57" s="17"/>
      <c r="CZR57" s="18" t="s">
        <v>30</v>
      </c>
      <c r="CZS57" s="21" t="n">
        <v>175000</v>
      </c>
      <c r="CZZ57" s="20"/>
      <c r="DAA57" s="17"/>
      <c r="DAB57" s="18" t="s">
        <v>30</v>
      </c>
      <c r="DAC57" s="21" t="n">
        <v>175000</v>
      </c>
      <c r="DAJ57" s="20"/>
      <c r="DAK57" s="17"/>
      <c r="DAL57" s="18" t="s">
        <v>30</v>
      </c>
      <c r="DAM57" s="21" t="n">
        <v>175000</v>
      </c>
      <c r="DAT57" s="20"/>
      <c r="DAU57" s="17"/>
      <c r="DAV57" s="18" t="s">
        <v>30</v>
      </c>
      <c r="DAW57" s="21" t="n">
        <v>175000</v>
      </c>
      <c r="DBD57" s="20"/>
      <c r="DBE57" s="17"/>
      <c r="DBF57" s="18" t="s">
        <v>30</v>
      </c>
      <c r="DBG57" s="21" t="n">
        <v>175000</v>
      </c>
      <c r="DBN57" s="20"/>
      <c r="DBO57" s="17"/>
      <c r="DBP57" s="18" t="s">
        <v>30</v>
      </c>
      <c r="DBQ57" s="21" t="n">
        <v>175000</v>
      </c>
      <c r="DBX57" s="20"/>
      <c r="DBY57" s="17"/>
      <c r="DBZ57" s="18" t="s">
        <v>30</v>
      </c>
      <c r="DCA57" s="21" t="n">
        <v>175000</v>
      </c>
      <c r="DCH57" s="20"/>
      <c r="DCI57" s="17"/>
      <c r="DCJ57" s="18" t="s">
        <v>30</v>
      </c>
      <c r="DCK57" s="21" t="n">
        <v>175000</v>
      </c>
      <c r="DCR57" s="20"/>
      <c r="DCS57" s="17"/>
      <c r="DCT57" s="18" t="s">
        <v>30</v>
      </c>
      <c r="DCU57" s="21" t="n">
        <v>175000</v>
      </c>
      <c r="DDB57" s="20"/>
      <c r="DDC57" s="17"/>
      <c r="DDD57" s="18" t="s">
        <v>30</v>
      </c>
      <c r="DDE57" s="21" t="n">
        <v>175000</v>
      </c>
      <c r="DDL57" s="20"/>
      <c r="DDM57" s="17"/>
      <c r="DDN57" s="18" t="s">
        <v>30</v>
      </c>
      <c r="DDO57" s="21" t="n">
        <v>175000</v>
      </c>
      <c r="DDV57" s="20"/>
      <c r="DDW57" s="17"/>
      <c r="DDX57" s="18" t="s">
        <v>30</v>
      </c>
      <c r="DDY57" s="21" t="n">
        <v>175000</v>
      </c>
      <c r="DEF57" s="20"/>
      <c r="DEG57" s="17"/>
      <c r="DEH57" s="18" t="s">
        <v>30</v>
      </c>
      <c r="DEI57" s="21" t="n">
        <v>175000</v>
      </c>
      <c r="DEP57" s="20"/>
      <c r="DEQ57" s="17"/>
      <c r="DER57" s="18" t="s">
        <v>30</v>
      </c>
      <c r="DES57" s="21" t="n">
        <v>175000</v>
      </c>
      <c r="DEZ57" s="20"/>
      <c r="DFA57" s="17"/>
      <c r="DFB57" s="18" t="s">
        <v>30</v>
      </c>
      <c r="DFC57" s="21" t="n">
        <v>175000</v>
      </c>
      <c r="DFJ57" s="20"/>
      <c r="DFK57" s="17"/>
      <c r="DFL57" s="18" t="s">
        <v>30</v>
      </c>
      <c r="DFM57" s="21" t="n">
        <v>175000</v>
      </c>
      <c r="DFT57" s="20"/>
      <c r="DFU57" s="17"/>
      <c r="DFV57" s="18" t="s">
        <v>30</v>
      </c>
      <c r="DFW57" s="21" t="n">
        <v>175000</v>
      </c>
      <c r="DGD57" s="20"/>
      <c r="DGE57" s="17"/>
      <c r="DGF57" s="18" t="s">
        <v>30</v>
      </c>
      <c r="DGG57" s="21" t="n">
        <v>175000</v>
      </c>
      <c r="DGN57" s="20"/>
      <c r="DGO57" s="17"/>
      <c r="DGP57" s="18" t="s">
        <v>30</v>
      </c>
      <c r="DGQ57" s="21" t="n">
        <v>175000</v>
      </c>
      <c r="DGX57" s="20"/>
      <c r="DGY57" s="17"/>
      <c r="DGZ57" s="18" t="s">
        <v>30</v>
      </c>
      <c r="DHA57" s="21" t="n">
        <v>175000</v>
      </c>
      <c r="DHH57" s="20"/>
      <c r="DHI57" s="17"/>
      <c r="DHJ57" s="18" t="s">
        <v>30</v>
      </c>
      <c r="DHK57" s="21" t="n">
        <v>175000</v>
      </c>
      <c r="DHR57" s="20"/>
      <c r="DHS57" s="17"/>
      <c r="DHT57" s="18" t="s">
        <v>30</v>
      </c>
      <c r="DHU57" s="21" t="n">
        <v>175000</v>
      </c>
      <c r="DIB57" s="20"/>
      <c r="DIC57" s="17"/>
      <c r="DID57" s="18" t="s">
        <v>30</v>
      </c>
      <c r="DIE57" s="21" t="n">
        <v>175000</v>
      </c>
      <c r="DIL57" s="20"/>
      <c r="DIM57" s="17"/>
      <c r="DIN57" s="18" t="s">
        <v>30</v>
      </c>
      <c r="DIO57" s="21" t="n">
        <v>175000</v>
      </c>
      <c r="DIV57" s="20"/>
      <c r="DIW57" s="17"/>
      <c r="DIX57" s="18" t="s">
        <v>30</v>
      </c>
      <c r="DIY57" s="21" t="n">
        <v>175000</v>
      </c>
      <c r="DJF57" s="20"/>
      <c r="DJG57" s="17"/>
      <c r="DJH57" s="18" t="s">
        <v>30</v>
      </c>
      <c r="DJI57" s="21" t="n">
        <v>175000</v>
      </c>
      <c r="DJP57" s="20"/>
      <c r="DJQ57" s="17"/>
      <c r="DJR57" s="18" t="s">
        <v>30</v>
      </c>
      <c r="DJS57" s="21" t="n">
        <v>175000</v>
      </c>
      <c r="DJZ57" s="20"/>
      <c r="DKA57" s="17"/>
      <c r="DKB57" s="18" t="s">
        <v>30</v>
      </c>
      <c r="DKC57" s="21" t="n">
        <v>175000</v>
      </c>
      <c r="DKJ57" s="20"/>
      <c r="DKK57" s="17"/>
      <c r="DKL57" s="18" t="s">
        <v>30</v>
      </c>
      <c r="DKM57" s="21" t="n">
        <v>175000</v>
      </c>
      <c r="DKT57" s="20"/>
      <c r="DKU57" s="17"/>
      <c r="DKV57" s="18" t="s">
        <v>30</v>
      </c>
      <c r="DKW57" s="21" t="n">
        <v>175000</v>
      </c>
      <c r="DLD57" s="20"/>
      <c r="DLE57" s="17"/>
      <c r="DLF57" s="18" t="s">
        <v>30</v>
      </c>
      <c r="DLG57" s="21" t="n">
        <v>175000</v>
      </c>
      <c r="DLN57" s="20"/>
      <c r="DLO57" s="17"/>
      <c r="DLP57" s="18" t="s">
        <v>30</v>
      </c>
      <c r="DLQ57" s="21" t="n">
        <v>175000</v>
      </c>
      <c r="DLX57" s="20"/>
      <c r="DLY57" s="17"/>
      <c r="DLZ57" s="18" t="s">
        <v>30</v>
      </c>
      <c r="DMA57" s="21" t="n">
        <v>175000</v>
      </c>
      <c r="DMH57" s="20"/>
      <c r="DMI57" s="17"/>
      <c r="DMJ57" s="18" t="s">
        <v>30</v>
      </c>
      <c r="DMK57" s="21" t="n">
        <v>175000</v>
      </c>
      <c r="DMR57" s="20"/>
      <c r="DMS57" s="17"/>
      <c r="DMT57" s="18" t="s">
        <v>30</v>
      </c>
      <c r="DMU57" s="21" t="n">
        <v>175000</v>
      </c>
      <c r="DNB57" s="20"/>
      <c r="DNC57" s="17"/>
      <c r="DND57" s="18" t="s">
        <v>30</v>
      </c>
      <c r="DNE57" s="21" t="n">
        <v>175000</v>
      </c>
      <c r="DNL57" s="20"/>
      <c r="DNM57" s="17"/>
      <c r="DNN57" s="18" t="s">
        <v>30</v>
      </c>
      <c r="DNO57" s="21" t="n">
        <v>175000</v>
      </c>
      <c r="DNV57" s="20"/>
      <c r="DNW57" s="17"/>
      <c r="DNX57" s="18" t="s">
        <v>30</v>
      </c>
      <c r="DNY57" s="21" t="n">
        <v>175000</v>
      </c>
      <c r="DOF57" s="20"/>
      <c r="DOG57" s="17"/>
      <c r="DOH57" s="18" t="s">
        <v>30</v>
      </c>
      <c r="DOI57" s="21" t="n">
        <v>175000</v>
      </c>
      <c r="DOP57" s="20"/>
      <c r="DOQ57" s="17"/>
      <c r="DOR57" s="18" t="s">
        <v>30</v>
      </c>
      <c r="DOS57" s="21" t="n">
        <v>175000</v>
      </c>
      <c r="DOZ57" s="20"/>
      <c r="DPA57" s="17"/>
      <c r="DPB57" s="18" t="s">
        <v>30</v>
      </c>
      <c r="DPC57" s="21" t="n">
        <v>175000</v>
      </c>
      <c r="DPJ57" s="20"/>
      <c r="DPK57" s="17"/>
      <c r="DPL57" s="18" t="s">
        <v>30</v>
      </c>
      <c r="DPM57" s="21" t="n">
        <v>175000</v>
      </c>
      <c r="DPT57" s="20"/>
      <c r="DPU57" s="17"/>
      <c r="DPV57" s="18" t="s">
        <v>30</v>
      </c>
      <c r="DPW57" s="21" t="n">
        <v>175000</v>
      </c>
      <c r="DQD57" s="20"/>
      <c r="DQE57" s="17"/>
      <c r="DQF57" s="18" t="s">
        <v>30</v>
      </c>
      <c r="DQG57" s="21" t="n">
        <v>175000</v>
      </c>
      <c r="DQN57" s="20"/>
      <c r="DQO57" s="17"/>
      <c r="DQP57" s="18" t="s">
        <v>30</v>
      </c>
      <c r="DQQ57" s="21" t="n">
        <v>175000</v>
      </c>
      <c r="DQX57" s="20"/>
      <c r="DQY57" s="17"/>
      <c r="DQZ57" s="18" t="s">
        <v>30</v>
      </c>
      <c r="DRA57" s="21" t="n">
        <v>175000</v>
      </c>
      <c r="DRH57" s="20"/>
      <c r="DRI57" s="17"/>
      <c r="DRJ57" s="18" t="s">
        <v>30</v>
      </c>
      <c r="DRK57" s="21" t="n">
        <v>175000</v>
      </c>
      <c r="DRR57" s="20"/>
      <c r="DRS57" s="17"/>
      <c r="DRT57" s="18" t="s">
        <v>30</v>
      </c>
      <c r="DRU57" s="21" t="n">
        <v>175000</v>
      </c>
      <c r="DSB57" s="20"/>
      <c r="DSC57" s="17"/>
      <c r="DSD57" s="18" t="s">
        <v>30</v>
      </c>
      <c r="DSE57" s="21" t="n">
        <v>175000</v>
      </c>
      <c r="DSL57" s="20"/>
      <c r="DSM57" s="17"/>
      <c r="DSN57" s="18" t="s">
        <v>30</v>
      </c>
      <c r="DSO57" s="21" t="n">
        <v>175000</v>
      </c>
      <c r="DSV57" s="20"/>
      <c r="DSW57" s="17"/>
      <c r="DSX57" s="18" t="s">
        <v>30</v>
      </c>
      <c r="DSY57" s="21" t="n">
        <v>175000</v>
      </c>
      <c r="DTF57" s="20"/>
      <c r="DTG57" s="17"/>
      <c r="DTH57" s="18" t="s">
        <v>30</v>
      </c>
      <c r="DTI57" s="21" t="n">
        <v>175000</v>
      </c>
      <c r="DTP57" s="20"/>
      <c r="DTQ57" s="17"/>
      <c r="DTR57" s="18" t="s">
        <v>30</v>
      </c>
      <c r="DTS57" s="21" t="n">
        <v>175000</v>
      </c>
      <c r="DTZ57" s="20"/>
      <c r="DUA57" s="17"/>
      <c r="DUB57" s="18" t="s">
        <v>30</v>
      </c>
      <c r="DUC57" s="21" t="n">
        <v>175000</v>
      </c>
      <c r="DUJ57" s="20"/>
      <c r="DUK57" s="17"/>
      <c r="DUL57" s="18" t="s">
        <v>30</v>
      </c>
      <c r="DUM57" s="21" t="n">
        <v>175000</v>
      </c>
      <c r="DUT57" s="20"/>
      <c r="DUU57" s="17"/>
      <c r="DUV57" s="18" t="s">
        <v>30</v>
      </c>
      <c r="DUW57" s="21" t="n">
        <v>175000</v>
      </c>
      <c r="DVD57" s="20"/>
      <c r="DVE57" s="17"/>
      <c r="DVF57" s="18" t="s">
        <v>30</v>
      </c>
      <c r="DVG57" s="21" t="n">
        <v>175000</v>
      </c>
      <c r="DVN57" s="20"/>
      <c r="DVO57" s="17"/>
      <c r="DVP57" s="18" t="s">
        <v>30</v>
      </c>
      <c r="DVQ57" s="21" t="n">
        <v>175000</v>
      </c>
      <c r="DVX57" s="20"/>
      <c r="DVY57" s="17"/>
      <c r="DVZ57" s="18" t="s">
        <v>30</v>
      </c>
      <c r="DWA57" s="21" t="n">
        <v>175000</v>
      </c>
      <c r="DWH57" s="20"/>
      <c r="DWI57" s="17"/>
      <c r="DWJ57" s="18" t="s">
        <v>30</v>
      </c>
      <c r="DWK57" s="21" t="n">
        <v>175000</v>
      </c>
      <c r="DWR57" s="20"/>
      <c r="DWS57" s="17"/>
      <c r="DWT57" s="18" t="s">
        <v>30</v>
      </c>
      <c r="DWU57" s="21" t="n">
        <v>175000</v>
      </c>
      <c r="DXB57" s="20"/>
      <c r="DXC57" s="17"/>
      <c r="DXD57" s="18" t="s">
        <v>30</v>
      </c>
      <c r="DXE57" s="21" t="n">
        <v>175000</v>
      </c>
      <c r="DXL57" s="20"/>
      <c r="DXM57" s="17"/>
      <c r="DXN57" s="18" t="s">
        <v>30</v>
      </c>
      <c r="DXO57" s="21" t="n">
        <v>175000</v>
      </c>
      <c r="DXV57" s="20"/>
      <c r="DXW57" s="17"/>
      <c r="DXX57" s="18" t="s">
        <v>30</v>
      </c>
      <c r="DXY57" s="21" t="n">
        <v>175000</v>
      </c>
      <c r="DYF57" s="20"/>
      <c r="DYG57" s="17"/>
      <c r="DYH57" s="18" t="s">
        <v>30</v>
      </c>
      <c r="DYI57" s="21" t="n">
        <v>175000</v>
      </c>
      <c r="DYP57" s="20"/>
      <c r="DYQ57" s="17"/>
      <c r="DYR57" s="18" t="s">
        <v>30</v>
      </c>
      <c r="DYS57" s="21" t="n">
        <v>175000</v>
      </c>
      <c r="DYZ57" s="20"/>
      <c r="DZA57" s="17"/>
      <c r="DZB57" s="18" t="s">
        <v>30</v>
      </c>
      <c r="DZC57" s="21" t="n">
        <v>175000</v>
      </c>
      <c r="DZJ57" s="20"/>
      <c r="DZK57" s="17"/>
      <c r="DZL57" s="18" t="s">
        <v>30</v>
      </c>
      <c r="DZM57" s="21" t="n">
        <v>175000</v>
      </c>
      <c r="DZT57" s="20"/>
      <c r="DZU57" s="17"/>
      <c r="DZV57" s="18" t="s">
        <v>30</v>
      </c>
      <c r="DZW57" s="21" t="n">
        <v>175000</v>
      </c>
      <c r="EAD57" s="20"/>
      <c r="EAE57" s="17"/>
      <c r="EAF57" s="18" t="s">
        <v>30</v>
      </c>
      <c r="EAG57" s="21" t="n">
        <v>175000</v>
      </c>
      <c r="EAN57" s="20"/>
      <c r="EAO57" s="17"/>
      <c r="EAP57" s="18" t="s">
        <v>30</v>
      </c>
      <c r="EAQ57" s="21" t="n">
        <v>175000</v>
      </c>
      <c r="EAX57" s="20"/>
      <c r="EAY57" s="17"/>
      <c r="EAZ57" s="18" t="s">
        <v>30</v>
      </c>
      <c r="EBA57" s="21" t="n">
        <v>175000</v>
      </c>
      <c r="EBH57" s="20"/>
      <c r="EBI57" s="17"/>
      <c r="EBJ57" s="18" t="s">
        <v>30</v>
      </c>
      <c r="EBK57" s="21" t="n">
        <v>175000</v>
      </c>
      <c r="EBR57" s="20"/>
      <c r="EBS57" s="17"/>
      <c r="EBT57" s="18" t="s">
        <v>30</v>
      </c>
      <c r="EBU57" s="21" t="n">
        <v>175000</v>
      </c>
      <c r="ECB57" s="20"/>
      <c r="ECC57" s="17"/>
      <c r="ECD57" s="18" t="s">
        <v>30</v>
      </c>
      <c r="ECE57" s="21" t="n">
        <v>175000</v>
      </c>
      <c r="ECL57" s="20"/>
      <c r="ECM57" s="17"/>
      <c r="ECN57" s="18" t="s">
        <v>30</v>
      </c>
      <c r="ECO57" s="21" t="n">
        <v>175000</v>
      </c>
      <c r="ECV57" s="20"/>
      <c r="ECW57" s="17"/>
      <c r="ECX57" s="18" t="s">
        <v>30</v>
      </c>
      <c r="ECY57" s="21" t="n">
        <v>175000</v>
      </c>
      <c r="EDF57" s="20"/>
      <c r="EDG57" s="17"/>
      <c r="EDH57" s="18" t="s">
        <v>30</v>
      </c>
      <c r="EDI57" s="21" t="n">
        <v>175000</v>
      </c>
      <c r="EDP57" s="20"/>
      <c r="EDQ57" s="17"/>
      <c r="EDR57" s="18" t="s">
        <v>30</v>
      </c>
      <c r="EDS57" s="21" t="n">
        <v>175000</v>
      </c>
      <c r="EDZ57" s="20"/>
      <c r="EEA57" s="17"/>
      <c r="EEB57" s="18" t="s">
        <v>30</v>
      </c>
      <c r="EEC57" s="21" t="n">
        <v>175000</v>
      </c>
      <c r="EEJ57" s="20"/>
      <c r="EEK57" s="17"/>
      <c r="EEL57" s="18" t="s">
        <v>30</v>
      </c>
      <c r="EEM57" s="21" t="n">
        <v>175000</v>
      </c>
      <c r="EET57" s="20"/>
      <c r="EEU57" s="17"/>
      <c r="EEV57" s="18" t="s">
        <v>30</v>
      </c>
      <c r="EEW57" s="21" t="n">
        <v>175000</v>
      </c>
      <c r="EFD57" s="20"/>
      <c r="EFE57" s="17"/>
      <c r="EFF57" s="18" t="s">
        <v>30</v>
      </c>
      <c r="EFG57" s="21" t="n">
        <v>175000</v>
      </c>
      <c r="EFN57" s="20"/>
      <c r="EFO57" s="17"/>
      <c r="EFP57" s="18" t="s">
        <v>30</v>
      </c>
      <c r="EFQ57" s="21" t="n">
        <v>175000</v>
      </c>
      <c r="EFX57" s="20"/>
      <c r="EFY57" s="17"/>
      <c r="EFZ57" s="18" t="s">
        <v>30</v>
      </c>
      <c r="EGA57" s="21" t="n">
        <v>175000</v>
      </c>
      <c r="EGH57" s="20"/>
      <c r="EGI57" s="17"/>
      <c r="EGJ57" s="18" t="s">
        <v>30</v>
      </c>
      <c r="EGK57" s="21" t="n">
        <v>175000</v>
      </c>
      <c r="EGR57" s="20"/>
      <c r="EGS57" s="17"/>
      <c r="EGT57" s="18" t="s">
        <v>30</v>
      </c>
      <c r="EGU57" s="21" t="n">
        <v>175000</v>
      </c>
      <c r="EHB57" s="20"/>
      <c r="EHC57" s="17"/>
      <c r="EHD57" s="18" t="s">
        <v>30</v>
      </c>
      <c r="EHE57" s="21" t="n">
        <v>175000</v>
      </c>
      <c r="EHL57" s="20"/>
      <c r="EHM57" s="17"/>
      <c r="EHN57" s="18" t="s">
        <v>30</v>
      </c>
      <c r="EHO57" s="21" t="n">
        <v>175000</v>
      </c>
      <c r="EHV57" s="20"/>
      <c r="EHW57" s="17"/>
      <c r="EHX57" s="18" t="s">
        <v>30</v>
      </c>
      <c r="EHY57" s="21" t="n">
        <v>175000</v>
      </c>
      <c r="EIF57" s="20"/>
      <c r="EIG57" s="17"/>
      <c r="EIH57" s="18" t="s">
        <v>30</v>
      </c>
      <c r="EII57" s="21" t="n">
        <v>175000</v>
      </c>
      <c r="EIP57" s="20"/>
      <c r="EIQ57" s="17"/>
      <c r="EIR57" s="18" t="s">
        <v>30</v>
      </c>
      <c r="EIS57" s="21" t="n">
        <v>175000</v>
      </c>
      <c r="EIZ57" s="20"/>
      <c r="EJA57" s="17"/>
      <c r="EJB57" s="18" t="s">
        <v>30</v>
      </c>
      <c r="EJC57" s="21" t="n">
        <v>175000</v>
      </c>
      <c r="EJJ57" s="20"/>
      <c r="EJK57" s="17"/>
      <c r="EJL57" s="18" t="s">
        <v>30</v>
      </c>
      <c r="EJM57" s="21" t="n">
        <v>175000</v>
      </c>
      <c r="EJT57" s="20"/>
      <c r="EJU57" s="17"/>
      <c r="EJV57" s="18" t="s">
        <v>30</v>
      </c>
      <c r="EJW57" s="21" t="n">
        <v>175000</v>
      </c>
      <c r="EKD57" s="20"/>
      <c r="EKE57" s="17"/>
      <c r="EKF57" s="18" t="s">
        <v>30</v>
      </c>
      <c r="EKG57" s="21" t="n">
        <v>175000</v>
      </c>
      <c r="EKN57" s="20"/>
      <c r="EKO57" s="17"/>
      <c r="EKP57" s="18" t="s">
        <v>30</v>
      </c>
      <c r="EKQ57" s="21" t="n">
        <v>175000</v>
      </c>
      <c r="EKX57" s="20"/>
      <c r="EKY57" s="17"/>
      <c r="EKZ57" s="18" t="s">
        <v>30</v>
      </c>
      <c r="ELA57" s="21" t="n">
        <v>175000</v>
      </c>
      <c r="ELH57" s="20"/>
      <c r="ELI57" s="17"/>
      <c r="ELJ57" s="18" t="s">
        <v>30</v>
      </c>
      <c r="ELK57" s="21" t="n">
        <v>175000</v>
      </c>
      <c r="ELR57" s="20"/>
      <c r="ELS57" s="17"/>
      <c r="ELT57" s="18" t="s">
        <v>30</v>
      </c>
      <c r="ELU57" s="21" t="n">
        <v>175000</v>
      </c>
      <c r="EMB57" s="20"/>
      <c r="EMC57" s="17"/>
      <c r="EMD57" s="18" t="s">
        <v>30</v>
      </c>
      <c r="EME57" s="21" t="n">
        <v>175000</v>
      </c>
      <c r="EML57" s="20"/>
      <c r="EMM57" s="17"/>
      <c r="EMN57" s="18" t="s">
        <v>30</v>
      </c>
      <c r="EMO57" s="21" t="n">
        <v>175000</v>
      </c>
      <c r="EMV57" s="20"/>
      <c r="EMW57" s="17"/>
      <c r="EMX57" s="18" t="s">
        <v>30</v>
      </c>
      <c r="EMY57" s="21" t="n">
        <v>175000</v>
      </c>
      <c r="ENF57" s="20"/>
      <c r="ENG57" s="17"/>
      <c r="ENH57" s="18" t="s">
        <v>30</v>
      </c>
      <c r="ENI57" s="21" t="n">
        <v>175000</v>
      </c>
      <c r="ENP57" s="20"/>
      <c r="ENQ57" s="17"/>
      <c r="ENR57" s="18" t="s">
        <v>30</v>
      </c>
      <c r="ENS57" s="21" t="n">
        <v>175000</v>
      </c>
      <c r="ENZ57" s="20"/>
      <c r="EOA57" s="17"/>
      <c r="EOB57" s="18" t="s">
        <v>30</v>
      </c>
      <c r="EOC57" s="21" t="n">
        <v>175000</v>
      </c>
      <c r="EOJ57" s="20"/>
      <c r="EOK57" s="17"/>
      <c r="EOL57" s="18" t="s">
        <v>30</v>
      </c>
      <c r="EOM57" s="21" t="n">
        <v>175000</v>
      </c>
      <c r="EOT57" s="20"/>
      <c r="EOU57" s="17"/>
      <c r="EOV57" s="18" t="s">
        <v>30</v>
      </c>
      <c r="EOW57" s="21" t="n">
        <v>175000</v>
      </c>
      <c r="EPD57" s="20"/>
      <c r="EPE57" s="17"/>
      <c r="EPF57" s="18" t="s">
        <v>30</v>
      </c>
      <c r="EPG57" s="21" t="n">
        <v>175000</v>
      </c>
      <c r="EPN57" s="20"/>
      <c r="EPO57" s="17"/>
      <c r="EPP57" s="18" t="s">
        <v>30</v>
      </c>
      <c r="EPQ57" s="21" t="n">
        <v>175000</v>
      </c>
      <c r="EPX57" s="20"/>
      <c r="EPY57" s="17"/>
      <c r="EPZ57" s="18" t="s">
        <v>30</v>
      </c>
      <c r="EQA57" s="21" t="n">
        <v>175000</v>
      </c>
      <c r="EQH57" s="20"/>
      <c r="EQI57" s="17"/>
      <c r="EQJ57" s="18" t="s">
        <v>30</v>
      </c>
      <c r="EQK57" s="21" t="n">
        <v>175000</v>
      </c>
      <c r="EQR57" s="20"/>
      <c r="EQS57" s="17"/>
      <c r="EQT57" s="18" t="s">
        <v>30</v>
      </c>
      <c r="EQU57" s="21" t="n">
        <v>175000</v>
      </c>
      <c r="ERB57" s="20"/>
      <c r="ERC57" s="17"/>
      <c r="ERD57" s="18" t="s">
        <v>30</v>
      </c>
      <c r="ERE57" s="21" t="n">
        <v>175000</v>
      </c>
      <c r="ERL57" s="20"/>
      <c r="ERM57" s="17"/>
      <c r="ERN57" s="18" t="s">
        <v>30</v>
      </c>
      <c r="ERO57" s="21" t="n">
        <v>175000</v>
      </c>
      <c r="ERV57" s="20"/>
      <c r="ERW57" s="17"/>
      <c r="ERX57" s="18" t="s">
        <v>30</v>
      </c>
      <c r="ERY57" s="21" t="n">
        <v>175000</v>
      </c>
      <c r="ESF57" s="20"/>
      <c r="ESG57" s="17"/>
      <c r="ESH57" s="18" t="s">
        <v>30</v>
      </c>
      <c r="ESI57" s="21" t="n">
        <v>175000</v>
      </c>
      <c r="ESP57" s="20"/>
      <c r="ESQ57" s="17"/>
      <c r="ESR57" s="18" t="s">
        <v>30</v>
      </c>
      <c r="ESS57" s="21" t="n">
        <v>175000</v>
      </c>
      <c r="ESZ57" s="20"/>
      <c r="ETA57" s="17"/>
      <c r="ETB57" s="18" t="s">
        <v>30</v>
      </c>
      <c r="ETC57" s="21" t="n">
        <v>175000</v>
      </c>
      <c r="ETJ57" s="20"/>
      <c r="ETK57" s="17"/>
      <c r="ETL57" s="18" t="s">
        <v>30</v>
      </c>
      <c r="ETM57" s="21" t="n">
        <v>175000</v>
      </c>
      <c r="ETT57" s="20"/>
      <c r="ETU57" s="17"/>
      <c r="ETV57" s="18" t="s">
        <v>30</v>
      </c>
      <c r="ETW57" s="21" t="n">
        <v>175000</v>
      </c>
      <c r="EUD57" s="20"/>
      <c r="EUE57" s="17"/>
      <c r="EUF57" s="18" t="s">
        <v>30</v>
      </c>
      <c r="EUG57" s="21" t="n">
        <v>175000</v>
      </c>
      <c r="EUN57" s="20"/>
      <c r="EUO57" s="17"/>
      <c r="EUP57" s="18" t="s">
        <v>30</v>
      </c>
      <c r="EUQ57" s="21" t="n">
        <v>175000</v>
      </c>
      <c r="EUX57" s="20"/>
      <c r="EUY57" s="17"/>
      <c r="EUZ57" s="18" t="s">
        <v>30</v>
      </c>
      <c r="EVA57" s="21" t="n">
        <v>175000</v>
      </c>
      <c r="EVH57" s="20"/>
      <c r="EVI57" s="17"/>
      <c r="EVJ57" s="18" t="s">
        <v>30</v>
      </c>
      <c r="EVK57" s="21" t="n">
        <v>175000</v>
      </c>
      <c r="EVR57" s="20"/>
      <c r="EVS57" s="17"/>
      <c r="EVT57" s="18" t="s">
        <v>30</v>
      </c>
      <c r="EVU57" s="21" t="n">
        <v>175000</v>
      </c>
      <c r="EWB57" s="20"/>
      <c r="EWC57" s="17"/>
      <c r="EWD57" s="18" t="s">
        <v>30</v>
      </c>
      <c r="EWE57" s="21" t="n">
        <v>175000</v>
      </c>
      <c r="EWL57" s="20"/>
      <c r="EWM57" s="17"/>
      <c r="EWN57" s="18" t="s">
        <v>30</v>
      </c>
      <c r="EWO57" s="21" t="n">
        <v>175000</v>
      </c>
      <c r="EWV57" s="20"/>
      <c r="EWW57" s="17"/>
      <c r="EWX57" s="18" t="s">
        <v>30</v>
      </c>
      <c r="EWY57" s="21" t="n">
        <v>175000</v>
      </c>
      <c r="EXF57" s="20"/>
      <c r="EXG57" s="17"/>
      <c r="EXH57" s="18" t="s">
        <v>30</v>
      </c>
      <c r="EXI57" s="21" t="n">
        <v>175000</v>
      </c>
      <c r="EXP57" s="20"/>
      <c r="EXQ57" s="17"/>
      <c r="EXR57" s="18" t="s">
        <v>30</v>
      </c>
      <c r="EXS57" s="21" t="n">
        <v>175000</v>
      </c>
      <c r="EXZ57" s="20"/>
      <c r="EYA57" s="17"/>
      <c r="EYB57" s="18" t="s">
        <v>30</v>
      </c>
      <c r="EYC57" s="21" t="n">
        <v>175000</v>
      </c>
      <c r="EYJ57" s="20"/>
      <c r="EYK57" s="17"/>
      <c r="EYL57" s="18" t="s">
        <v>30</v>
      </c>
      <c r="EYM57" s="21" t="n">
        <v>175000</v>
      </c>
      <c r="EYT57" s="20"/>
      <c r="EYU57" s="17"/>
      <c r="EYV57" s="18" t="s">
        <v>30</v>
      </c>
      <c r="EYW57" s="21" t="n">
        <v>175000</v>
      </c>
      <c r="EZD57" s="20"/>
      <c r="EZE57" s="17"/>
      <c r="EZF57" s="18" t="s">
        <v>30</v>
      </c>
      <c r="EZG57" s="21" t="n">
        <v>175000</v>
      </c>
      <c r="EZN57" s="20"/>
      <c r="EZO57" s="17"/>
      <c r="EZP57" s="18" t="s">
        <v>30</v>
      </c>
      <c r="EZQ57" s="21" t="n">
        <v>175000</v>
      </c>
      <c r="EZX57" s="20"/>
      <c r="EZY57" s="17"/>
      <c r="EZZ57" s="18" t="s">
        <v>30</v>
      </c>
      <c r="FAA57" s="21" t="n">
        <v>175000</v>
      </c>
      <c r="FAH57" s="20"/>
      <c r="FAI57" s="17"/>
      <c r="FAJ57" s="18" t="s">
        <v>30</v>
      </c>
      <c r="FAK57" s="21" t="n">
        <v>175000</v>
      </c>
      <c r="FAR57" s="20"/>
      <c r="FAS57" s="17"/>
      <c r="FAT57" s="18" t="s">
        <v>30</v>
      </c>
      <c r="FAU57" s="21" t="n">
        <v>175000</v>
      </c>
      <c r="FBB57" s="20"/>
      <c r="FBC57" s="17"/>
      <c r="FBD57" s="18" t="s">
        <v>30</v>
      </c>
      <c r="FBE57" s="21" t="n">
        <v>175000</v>
      </c>
      <c r="FBL57" s="20"/>
      <c r="FBM57" s="17"/>
      <c r="FBN57" s="18" t="s">
        <v>30</v>
      </c>
      <c r="FBO57" s="21" t="n">
        <v>175000</v>
      </c>
      <c r="FBV57" s="20"/>
      <c r="FBW57" s="17"/>
      <c r="FBX57" s="18" t="s">
        <v>30</v>
      </c>
      <c r="FBY57" s="21" t="n">
        <v>175000</v>
      </c>
      <c r="FCF57" s="20"/>
      <c r="FCG57" s="17"/>
      <c r="FCH57" s="18" t="s">
        <v>30</v>
      </c>
      <c r="FCI57" s="21" t="n">
        <v>175000</v>
      </c>
      <c r="FCP57" s="20"/>
      <c r="FCQ57" s="17"/>
      <c r="FCR57" s="18" t="s">
        <v>30</v>
      </c>
      <c r="FCS57" s="21" t="n">
        <v>175000</v>
      </c>
      <c r="FCZ57" s="20"/>
      <c r="FDA57" s="17"/>
      <c r="FDB57" s="18" t="s">
        <v>30</v>
      </c>
      <c r="FDC57" s="21" t="n">
        <v>175000</v>
      </c>
      <c r="FDJ57" s="20"/>
      <c r="FDK57" s="17"/>
      <c r="FDL57" s="18" t="s">
        <v>30</v>
      </c>
      <c r="FDM57" s="21" t="n">
        <v>175000</v>
      </c>
      <c r="FDT57" s="20"/>
      <c r="FDU57" s="17"/>
      <c r="FDV57" s="18" t="s">
        <v>30</v>
      </c>
      <c r="FDW57" s="21" t="n">
        <v>175000</v>
      </c>
      <c r="FED57" s="20"/>
      <c r="FEE57" s="17"/>
      <c r="FEF57" s="18" t="s">
        <v>30</v>
      </c>
      <c r="FEG57" s="21" t="n">
        <v>175000</v>
      </c>
      <c r="FEN57" s="20"/>
      <c r="FEO57" s="17"/>
      <c r="FEP57" s="18" t="s">
        <v>30</v>
      </c>
      <c r="FEQ57" s="21" t="n">
        <v>175000</v>
      </c>
      <c r="FEX57" s="20"/>
      <c r="FEY57" s="17"/>
      <c r="FEZ57" s="18" t="s">
        <v>30</v>
      </c>
      <c r="FFA57" s="21" t="n">
        <v>175000</v>
      </c>
      <c r="FFH57" s="20"/>
      <c r="FFI57" s="17"/>
      <c r="FFJ57" s="18" t="s">
        <v>30</v>
      </c>
      <c r="FFK57" s="21" t="n">
        <v>175000</v>
      </c>
      <c r="FFR57" s="20"/>
      <c r="FFS57" s="17"/>
      <c r="FFT57" s="18" t="s">
        <v>30</v>
      </c>
      <c r="FFU57" s="21" t="n">
        <v>175000</v>
      </c>
      <c r="FGB57" s="20"/>
      <c r="FGC57" s="17"/>
      <c r="FGD57" s="18" t="s">
        <v>30</v>
      </c>
      <c r="FGE57" s="21" t="n">
        <v>175000</v>
      </c>
      <c r="FGL57" s="20"/>
      <c r="FGM57" s="17"/>
      <c r="FGN57" s="18" t="s">
        <v>30</v>
      </c>
      <c r="FGO57" s="21" t="n">
        <v>175000</v>
      </c>
      <c r="FGV57" s="20"/>
      <c r="FGW57" s="17"/>
      <c r="FGX57" s="18" t="s">
        <v>30</v>
      </c>
      <c r="FGY57" s="21" t="n">
        <v>175000</v>
      </c>
      <c r="FHF57" s="20"/>
      <c r="FHG57" s="17"/>
      <c r="FHH57" s="18" t="s">
        <v>30</v>
      </c>
      <c r="FHI57" s="21" t="n">
        <v>175000</v>
      </c>
      <c r="FHP57" s="20"/>
      <c r="FHQ57" s="17"/>
      <c r="FHR57" s="18" t="s">
        <v>30</v>
      </c>
      <c r="FHS57" s="21" t="n">
        <v>175000</v>
      </c>
      <c r="FHZ57" s="20"/>
      <c r="FIA57" s="17"/>
      <c r="FIB57" s="18" t="s">
        <v>30</v>
      </c>
      <c r="FIC57" s="21" t="n">
        <v>175000</v>
      </c>
      <c r="FIJ57" s="20"/>
      <c r="FIK57" s="17"/>
      <c r="FIL57" s="18" t="s">
        <v>30</v>
      </c>
      <c r="FIM57" s="21" t="n">
        <v>175000</v>
      </c>
      <c r="FIT57" s="20"/>
      <c r="FIU57" s="17"/>
      <c r="FIV57" s="18" t="s">
        <v>30</v>
      </c>
      <c r="FIW57" s="21" t="n">
        <v>175000</v>
      </c>
      <c r="FJD57" s="20"/>
      <c r="FJE57" s="17"/>
      <c r="FJF57" s="18" t="s">
        <v>30</v>
      </c>
      <c r="FJG57" s="21" t="n">
        <v>175000</v>
      </c>
      <c r="FJN57" s="20"/>
      <c r="FJO57" s="17"/>
      <c r="FJP57" s="18" t="s">
        <v>30</v>
      </c>
      <c r="FJQ57" s="21" t="n">
        <v>175000</v>
      </c>
      <c r="FJX57" s="20"/>
      <c r="FJY57" s="17"/>
      <c r="FJZ57" s="18" t="s">
        <v>30</v>
      </c>
      <c r="FKA57" s="21" t="n">
        <v>175000</v>
      </c>
      <c r="FKH57" s="20"/>
      <c r="FKI57" s="17"/>
      <c r="FKJ57" s="18" t="s">
        <v>30</v>
      </c>
      <c r="FKK57" s="21" t="n">
        <v>175000</v>
      </c>
      <c r="FKR57" s="20"/>
      <c r="FKS57" s="17"/>
      <c r="FKT57" s="18" t="s">
        <v>30</v>
      </c>
      <c r="FKU57" s="21" t="n">
        <v>175000</v>
      </c>
      <c r="FLB57" s="20"/>
      <c r="FLC57" s="17"/>
      <c r="FLD57" s="18" t="s">
        <v>30</v>
      </c>
      <c r="FLE57" s="21" t="n">
        <v>175000</v>
      </c>
      <c r="FLL57" s="20"/>
      <c r="FLM57" s="17"/>
      <c r="FLN57" s="18" t="s">
        <v>30</v>
      </c>
      <c r="FLO57" s="21" t="n">
        <v>175000</v>
      </c>
      <c r="FLV57" s="20"/>
      <c r="FLW57" s="17"/>
      <c r="FLX57" s="18" t="s">
        <v>30</v>
      </c>
      <c r="FLY57" s="21" t="n">
        <v>175000</v>
      </c>
      <c r="FMF57" s="20"/>
      <c r="FMG57" s="17"/>
      <c r="FMH57" s="18" t="s">
        <v>30</v>
      </c>
      <c r="FMI57" s="21" t="n">
        <v>175000</v>
      </c>
      <c r="FMP57" s="20"/>
      <c r="FMQ57" s="17"/>
      <c r="FMR57" s="18" t="s">
        <v>30</v>
      </c>
      <c r="FMS57" s="21" t="n">
        <v>175000</v>
      </c>
      <c r="FMZ57" s="20"/>
      <c r="FNA57" s="17"/>
      <c r="FNB57" s="18" t="s">
        <v>30</v>
      </c>
      <c r="FNC57" s="21" t="n">
        <v>175000</v>
      </c>
      <c r="FNJ57" s="20"/>
      <c r="FNK57" s="17"/>
      <c r="FNL57" s="18" t="s">
        <v>30</v>
      </c>
      <c r="FNM57" s="21" t="n">
        <v>175000</v>
      </c>
      <c r="FNT57" s="20"/>
      <c r="FNU57" s="17"/>
      <c r="FNV57" s="18" t="s">
        <v>30</v>
      </c>
      <c r="FNW57" s="21" t="n">
        <v>175000</v>
      </c>
      <c r="FOD57" s="20"/>
      <c r="FOE57" s="17"/>
      <c r="FOF57" s="18" t="s">
        <v>30</v>
      </c>
      <c r="FOG57" s="21" t="n">
        <v>175000</v>
      </c>
      <c r="FON57" s="20"/>
      <c r="FOO57" s="17"/>
      <c r="FOP57" s="18" t="s">
        <v>30</v>
      </c>
      <c r="FOQ57" s="21" t="n">
        <v>175000</v>
      </c>
      <c r="FOX57" s="20"/>
      <c r="FOY57" s="17"/>
      <c r="FOZ57" s="18" t="s">
        <v>30</v>
      </c>
      <c r="FPA57" s="21" t="n">
        <v>175000</v>
      </c>
      <c r="FPH57" s="20"/>
      <c r="FPI57" s="17"/>
      <c r="FPJ57" s="18" t="s">
        <v>30</v>
      </c>
      <c r="FPK57" s="21" t="n">
        <v>175000</v>
      </c>
      <c r="FPR57" s="20"/>
      <c r="FPS57" s="17"/>
      <c r="FPT57" s="18" t="s">
        <v>30</v>
      </c>
      <c r="FPU57" s="21" t="n">
        <v>175000</v>
      </c>
      <c r="FQB57" s="20"/>
      <c r="FQC57" s="17"/>
      <c r="FQD57" s="18" t="s">
        <v>30</v>
      </c>
      <c r="FQE57" s="21" t="n">
        <v>175000</v>
      </c>
      <c r="FQL57" s="20"/>
      <c r="FQM57" s="17"/>
      <c r="FQN57" s="18" t="s">
        <v>30</v>
      </c>
      <c r="FQO57" s="21" t="n">
        <v>175000</v>
      </c>
      <c r="FQV57" s="20"/>
      <c r="FQW57" s="17"/>
      <c r="FQX57" s="18" t="s">
        <v>30</v>
      </c>
      <c r="FQY57" s="21" t="n">
        <v>175000</v>
      </c>
      <c r="FRF57" s="20"/>
      <c r="FRG57" s="17"/>
      <c r="FRH57" s="18" t="s">
        <v>30</v>
      </c>
      <c r="FRI57" s="21" t="n">
        <v>175000</v>
      </c>
      <c r="FRP57" s="20"/>
      <c r="FRQ57" s="17"/>
      <c r="FRR57" s="18" t="s">
        <v>30</v>
      </c>
      <c r="FRS57" s="21" t="n">
        <v>175000</v>
      </c>
      <c r="FRZ57" s="20"/>
      <c r="FSA57" s="17"/>
      <c r="FSB57" s="18" t="s">
        <v>30</v>
      </c>
      <c r="FSC57" s="21" t="n">
        <v>175000</v>
      </c>
      <c r="FSJ57" s="20"/>
      <c r="FSK57" s="17"/>
      <c r="FSL57" s="18" t="s">
        <v>30</v>
      </c>
      <c r="FSM57" s="21" t="n">
        <v>175000</v>
      </c>
      <c r="FST57" s="20"/>
      <c r="FSU57" s="17"/>
      <c r="FSV57" s="18" t="s">
        <v>30</v>
      </c>
      <c r="FSW57" s="21" t="n">
        <v>175000</v>
      </c>
      <c r="FTD57" s="20"/>
      <c r="FTE57" s="17"/>
      <c r="FTF57" s="18" t="s">
        <v>30</v>
      </c>
      <c r="FTG57" s="21" t="n">
        <v>175000</v>
      </c>
      <c r="FTN57" s="20"/>
      <c r="FTO57" s="17"/>
      <c r="FTP57" s="18" t="s">
        <v>30</v>
      </c>
      <c r="FTQ57" s="21" t="n">
        <v>175000</v>
      </c>
      <c r="FTX57" s="20"/>
      <c r="FTY57" s="17"/>
      <c r="FTZ57" s="18" t="s">
        <v>30</v>
      </c>
      <c r="FUA57" s="21" t="n">
        <v>175000</v>
      </c>
      <c r="FUH57" s="20"/>
      <c r="FUI57" s="17"/>
      <c r="FUJ57" s="18" t="s">
        <v>30</v>
      </c>
      <c r="FUK57" s="21" t="n">
        <v>175000</v>
      </c>
      <c r="FUR57" s="20"/>
      <c r="FUS57" s="17"/>
      <c r="FUT57" s="18" t="s">
        <v>30</v>
      </c>
      <c r="FUU57" s="21" t="n">
        <v>175000</v>
      </c>
      <c r="FVB57" s="20"/>
      <c r="FVC57" s="17"/>
      <c r="FVD57" s="18" t="s">
        <v>30</v>
      </c>
      <c r="FVE57" s="21" t="n">
        <v>175000</v>
      </c>
      <c r="FVL57" s="20"/>
      <c r="FVM57" s="17"/>
      <c r="FVN57" s="18" t="s">
        <v>30</v>
      </c>
      <c r="FVO57" s="21" t="n">
        <v>175000</v>
      </c>
      <c r="FVV57" s="20"/>
      <c r="FVW57" s="17"/>
      <c r="FVX57" s="18" t="s">
        <v>30</v>
      </c>
      <c r="FVY57" s="21" t="n">
        <v>175000</v>
      </c>
      <c r="FWF57" s="20"/>
      <c r="FWG57" s="17"/>
      <c r="FWH57" s="18" t="s">
        <v>30</v>
      </c>
      <c r="FWI57" s="21" t="n">
        <v>175000</v>
      </c>
      <c r="FWP57" s="20"/>
      <c r="FWQ57" s="17"/>
      <c r="FWR57" s="18" t="s">
        <v>30</v>
      </c>
      <c r="FWS57" s="21" t="n">
        <v>175000</v>
      </c>
      <c r="FWZ57" s="20"/>
      <c r="FXA57" s="17"/>
      <c r="FXB57" s="18" t="s">
        <v>30</v>
      </c>
      <c r="FXC57" s="21" t="n">
        <v>175000</v>
      </c>
      <c r="FXJ57" s="20"/>
      <c r="FXK57" s="17"/>
      <c r="FXL57" s="18" t="s">
        <v>30</v>
      </c>
      <c r="FXM57" s="21" t="n">
        <v>175000</v>
      </c>
      <c r="FXT57" s="20"/>
      <c r="FXU57" s="17"/>
      <c r="FXV57" s="18" t="s">
        <v>30</v>
      </c>
      <c r="FXW57" s="21" t="n">
        <v>175000</v>
      </c>
      <c r="FYD57" s="20"/>
      <c r="FYE57" s="17"/>
      <c r="FYF57" s="18" t="s">
        <v>30</v>
      </c>
      <c r="FYG57" s="21" t="n">
        <v>175000</v>
      </c>
      <c r="FYN57" s="20"/>
      <c r="FYO57" s="17"/>
      <c r="FYP57" s="18" t="s">
        <v>30</v>
      </c>
      <c r="FYQ57" s="21" t="n">
        <v>175000</v>
      </c>
      <c r="FYX57" s="20"/>
      <c r="FYY57" s="17"/>
      <c r="FYZ57" s="18" t="s">
        <v>30</v>
      </c>
      <c r="FZA57" s="21" t="n">
        <v>175000</v>
      </c>
      <c r="FZH57" s="20"/>
      <c r="FZI57" s="17"/>
      <c r="FZJ57" s="18" t="s">
        <v>30</v>
      </c>
      <c r="FZK57" s="21" t="n">
        <v>175000</v>
      </c>
      <c r="FZR57" s="20"/>
      <c r="FZS57" s="17"/>
      <c r="FZT57" s="18" t="s">
        <v>30</v>
      </c>
      <c r="FZU57" s="21" t="n">
        <v>175000</v>
      </c>
      <c r="GAB57" s="20"/>
      <c r="GAC57" s="17"/>
      <c r="GAD57" s="18" t="s">
        <v>30</v>
      </c>
      <c r="GAE57" s="21" t="n">
        <v>175000</v>
      </c>
      <c r="GAL57" s="20"/>
      <c r="GAM57" s="17"/>
      <c r="GAN57" s="18" t="s">
        <v>30</v>
      </c>
      <c r="GAO57" s="21" t="n">
        <v>175000</v>
      </c>
      <c r="GAV57" s="20"/>
      <c r="GAW57" s="17"/>
      <c r="GAX57" s="18" t="s">
        <v>30</v>
      </c>
      <c r="GAY57" s="21" t="n">
        <v>175000</v>
      </c>
      <c r="GBF57" s="20"/>
      <c r="GBG57" s="17"/>
      <c r="GBH57" s="18" t="s">
        <v>30</v>
      </c>
      <c r="GBI57" s="21" t="n">
        <v>175000</v>
      </c>
      <c r="GBP57" s="20"/>
      <c r="GBQ57" s="17"/>
      <c r="GBR57" s="18" t="s">
        <v>30</v>
      </c>
      <c r="GBS57" s="21" t="n">
        <v>175000</v>
      </c>
      <c r="GBZ57" s="20"/>
      <c r="GCA57" s="17"/>
      <c r="GCB57" s="18" t="s">
        <v>30</v>
      </c>
      <c r="GCC57" s="21" t="n">
        <v>175000</v>
      </c>
      <c r="GCJ57" s="20"/>
      <c r="GCK57" s="17"/>
      <c r="GCL57" s="18" t="s">
        <v>30</v>
      </c>
      <c r="GCM57" s="21" t="n">
        <v>175000</v>
      </c>
      <c r="GCT57" s="20"/>
      <c r="GCU57" s="17"/>
      <c r="GCV57" s="18" t="s">
        <v>30</v>
      </c>
      <c r="GCW57" s="21" t="n">
        <v>175000</v>
      </c>
      <c r="GDD57" s="20"/>
      <c r="GDE57" s="17"/>
      <c r="GDF57" s="18" t="s">
        <v>30</v>
      </c>
      <c r="GDG57" s="21" t="n">
        <v>175000</v>
      </c>
      <c r="GDN57" s="20"/>
      <c r="GDO57" s="17"/>
      <c r="GDP57" s="18" t="s">
        <v>30</v>
      </c>
      <c r="GDQ57" s="21" t="n">
        <v>175000</v>
      </c>
      <c r="GDX57" s="20"/>
      <c r="GDY57" s="17"/>
      <c r="GDZ57" s="18" t="s">
        <v>30</v>
      </c>
      <c r="GEA57" s="21" t="n">
        <v>175000</v>
      </c>
      <c r="GEH57" s="20"/>
      <c r="GEI57" s="17"/>
      <c r="GEJ57" s="18" t="s">
        <v>30</v>
      </c>
      <c r="GEK57" s="21" t="n">
        <v>175000</v>
      </c>
      <c r="GER57" s="20"/>
      <c r="GES57" s="17"/>
      <c r="GET57" s="18" t="s">
        <v>30</v>
      </c>
      <c r="GEU57" s="21" t="n">
        <v>175000</v>
      </c>
      <c r="GFB57" s="20"/>
      <c r="GFC57" s="17"/>
      <c r="GFD57" s="18" t="s">
        <v>30</v>
      </c>
      <c r="GFE57" s="21" t="n">
        <v>175000</v>
      </c>
      <c r="GFL57" s="20"/>
      <c r="GFM57" s="17"/>
      <c r="GFN57" s="18" t="s">
        <v>30</v>
      </c>
      <c r="GFO57" s="21" t="n">
        <v>175000</v>
      </c>
      <c r="GFV57" s="20"/>
      <c r="GFW57" s="17"/>
      <c r="GFX57" s="18" t="s">
        <v>30</v>
      </c>
      <c r="GFY57" s="21" t="n">
        <v>175000</v>
      </c>
      <c r="GGF57" s="20"/>
      <c r="GGG57" s="17"/>
      <c r="GGH57" s="18" t="s">
        <v>30</v>
      </c>
      <c r="GGI57" s="21" t="n">
        <v>175000</v>
      </c>
      <c r="GGP57" s="20"/>
      <c r="GGQ57" s="17"/>
      <c r="GGR57" s="18" t="s">
        <v>30</v>
      </c>
      <c r="GGS57" s="21" t="n">
        <v>175000</v>
      </c>
      <c r="GGZ57" s="20"/>
      <c r="GHA57" s="17"/>
      <c r="GHB57" s="18" t="s">
        <v>30</v>
      </c>
      <c r="GHC57" s="21" t="n">
        <v>175000</v>
      </c>
      <c r="GHJ57" s="20"/>
      <c r="GHK57" s="17"/>
      <c r="GHL57" s="18" t="s">
        <v>30</v>
      </c>
      <c r="GHM57" s="21" t="n">
        <v>175000</v>
      </c>
      <c r="GHT57" s="20"/>
      <c r="GHU57" s="17"/>
      <c r="GHV57" s="18" t="s">
        <v>30</v>
      </c>
      <c r="GHW57" s="21" t="n">
        <v>175000</v>
      </c>
      <c r="GID57" s="20"/>
      <c r="GIE57" s="17"/>
      <c r="GIF57" s="18" t="s">
        <v>30</v>
      </c>
      <c r="GIG57" s="21" t="n">
        <v>175000</v>
      </c>
      <c r="GIN57" s="20"/>
      <c r="GIO57" s="17"/>
      <c r="GIP57" s="18" t="s">
        <v>30</v>
      </c>
      <c r="GIQ57" s="21" t="n">
        <v>175000</v>
      </c>
      <c r="GIX57" s="20"/>
      <c r="GIY57" s="17"/>
      <c r="GIZ57" s="18" t="s">
        <v>30</v>
      </c>
      <c r="GJA57" s="21" t="n">
        <v>175000</v>
      </c>
      <c r="GJH57" s="20"/>
      <c r="GJI57" s="17"/>
      <c r="GJJ57" s="18" t="s">
        <v>30</v>
      </c>
      <c r="GJK57" s="21" t="n">
        <v>175000</v>
      </c>
      <c r="GJR57" s="20"/>
      <c r="GJS57" s="17"/>
      <c r="GJT57" s="18" t="s">
        <v>30</v>
      </c>
      <c r="GJU57" s="21" t="n">
        <v>175000</v>
      </c>
      <c r="GKB57" s="20"/>
      <c r="GKC57" s="17"/>
      <c r="GKD57" s="18" t="s">
        <v>30</v>
      </c>
      <c r="GKE57" s="21" t="n">
        <v>175000</v>
      </c>
      <c r="GKL57" s="20"/>
      <c r="GKM57" s="17"/>
      <c r="GKN57" s="18" t="s">
        <v>30</v>
      </c>
      <c r="GKO57" s="21" t="n">
        <v>175000</v>
      </c>
      <c r="GKV57" s="20"/>
      <c r="GKW57" s="17"/>
      <c r="GKX57" s="18" t="s">
        <v>30</v>
      </c>
      <c r="GKY57" s="21" t="n">
        <v>175000</v>
      </c>
      <c r="GLF57" s="20"/>
      <c r="GLG57" s="17"/>
      <c r="GLH57" s="18" t="s">
        <v>30</v>
      </c>
      <c r="GLI57" s="21" t="n">
        <v>175000</v>
      </c>
      <c r="GLP57" s="20"/>
      <c r="GLQ57" s="17"/>
      <c r="GLR57" s="18" t="s">
        <v>30</v>
      </c>
      <c r="GLS57" s="21" t="n">
        <v>175000</v>
      </c>
      <c r="GLZ57" s="20"/>
      <c r="GMA57" s="17"/>
      <c r="GMB57" s="18" t="s">
        <v>30</v>
      </c>
      <c r="GMC57" s="21" t="n">
        <v>175000</v>
      </c>
      <c r="GMJ57" s="20"/>
      <c r="GMK57" s="17"/>
      <c r="GML57" s="18" t="s">
        <v>30</v>
      </c>
      <c r="GMM57" s="21" t="n">
        <v>175000</v>
      </c>
      <c r="GMT57" s="20"/>
      <c r="GMU57" s="17"/>
      <c r="GMV57" s="18" t="s">
        <v>30</v>
      </c>
      <c r="GMW57" s="21" t="n">
        <v>175000</v>
      </c>
      <c r="GND57" s="20"/>
      <c r="GNE57" s="17"/>
      <c r="GNF57" s="18" t="s">
        <v>30</v>
      </c>
      <c r="GNG57" s="21" t="n">
        <v>175000</v>
      </c>
      <c r="GNN57" s="20"/>
      <c r="GNO57" s="17"/>
      <c r="GNP57" s="18" t="s">
        <v>30</v>
      </c>
      <c r="GNQ57" s="21" t="n">
        <v>175000</v>
      </c>
      <c r="GNX57" s="20"/>
      <c r="GNY57" s="17"/>
      <c r="GNZ57" s="18" t="s">
        <v>30</v>
      </c>
      <c r="GOA57" s="21" t="n">
        <v>175000</v>
      </c>
      <c r="GOH57" s="20"/>
      <c r="GOI57" s="17"/>
      <c r="GOJ57" s="18" t="s">
        <v>30</v>
      </c>
      <c r="GOK57" s="21" t="n">
        <v>175000</v>
      </c>
      <c r="GOR57" s="20"/>
      <c r="GOS57" s="17"/>
      <c r="GOT57" s="18" t="s">
        <v>30</v>
      </c>
      <c r="GOU57" s="21" t="n">
        <v>175000</v>
      </c>
      <c r="GPB57" s="20"/>
      <c r="GPC57" s="17"/>
      <c r="GPD57" s="18" t="s">
        <v>30</v>
      </c>
      <c r="GPE57" s="21" t="n">
        <v>175000</v>
      </c>
      <c r="GPL57" s="20"/>
      <c r="GPM57" s="17"/>
      <c r="GPN57" s="18" t="s">
        <v>30</v>
      </c>
      <c r="GPO57" s="21" t="n">
        <v>175000</v>
      </c>
      <c r="GPV57" s="20"/>
      <c r="GPW57" s="17"/>
      <c r="GPX57" s="18" t="s">
        <v>30</v>
      </c>
      <c r="GPY57" s="21" t="n">
        <v>175000</v>
      </c>
      <c r="GQF57" s="20"/>
      <c r="GQG57" s="17"/>
      <c r="GQH57" s="18" t="s">
        <v>30</v>
      </c>
      <c r="GQI57" s="21" t="n">
        <v>175000</v>
      </c>
      <c r="GQP57" s="20"/>
      <c r="GQQ57" s="17"/>
      <c r="GQR57" s="18" t="s">
        <v>30</v>
      </c>
      <c r="GQS57" s="21" t="n">
        <v>175000</v>
      </c>
      <c r="GQZ57" s="20"/>
      <c r="GRA57" s="17"/>
      <c r="GRB57" s="18" t="s">
        <v>30</v>
      </c>
      <c r="GRC57" s="21" t="n">
        <v>175000</v>
      </c>
      <c r="GRJ57" s="20"/>
      <c r="GRK57" s="17"/>
      <c r="GRL57" s="18" t="s">
        <v>30</v>
      </c>
      <c r="GRM57" s="21" t="n">
        <v>175000</v>
      </c>
      <c r="GRT57" s="20"/>
      <c r="GRU57" s="17"/>
      <c r="GRV57" s="18" t="s">
        <v>30</v>
      </c>
      <c r="GRW57" s="21" t="n">
        <v>175000</v>
      </c>
      <c r="GSD57" s="20"/>
      <c r="GSE57" s="17"/>
      <c r="GSF57" s="18" t="s">
        <v>30</v>
      </c>
      <c r="GSG57" s="21" t="n">
        <v>175000</v>
      </c>
      <c r="GSN57" s="20"/>
      <c r="GSO57" s="17"/>
      <c r="GSP57" s="18" t="s">
        <v>30</v>
      </c>
      <c r="GSQ57" s="21" t="n">
        <v>175000</v>
      </c>
      <c r="GSX57" s="20"/>
      <c r="GSY57" s="17"/>
      <c r="GSZ57" s="18" t="s">
        <v>30</v>
      </c>
      <c r="GTA57" s="21" t="n">
        <v>175000</v>
      </c>
      <c r="GTH57" s="20"/>
      <c r="GTI57" s="17"/>
      <c r="GTJ57" s="18" t="s">
        <v>30</v>
      </c>
      <c r="GTK57" s="21" t="n">
        <v>175000</v>
      </c>
      <c r="GTR57" s="20"/>
      <c r="GTS57" s="17"/>
      <c r="GTT57" s="18" t="s">
        <v>30</v>
      </c>
      <c r="GTU57" s="21" t="n">
        <v>175000</v>
      </c>
      <c r="GUB57" s="20"/>
      <c r="GUC57" s="17"/>
      <c r="GUD57" s="18" t="s">
        <v>30</v>
      </c>
      <c r="GUE57" s="21" t="n">
        <v>175000</v>
      </c>
      <c r="GUL57" s="20"/>
      <c r="GUM57" s="17"/>
      <c r="GUN57" s="18" t="s">
        <v>30</v>
      </c>
      <c r="GUO57" s="21" t="n">
        <v>175000</v>
      </c>
      <c r="GUV57" s="20"/>
      <c r="GUW57" s="17"/>
      <c r="GUX57" s="18" t="s">
        <v>30</v>
      </c>
      <c r="GUY57" s="21" t="n">
        <v>175000</v>
      </c>
      <c r="GVF57" s="20"/>
      <c r="GVG57" s="17"/>
      <c r="GVH57" s="18" t="s">
        <v>30</v>
      </c>
      <c r="GVI57" s="21" t="n">
        <v>175000</v>
      </c>
      <c r="GVP57" s="20"/>
      <c r="GVQ57" s="17"/>
      <c r="GVR57" s="18" t="s">
        <v>30</v>
      </c>
      <c r="GVS57" s="21" t="n">
        <v>175000</v>
      </c>
      <c r="GVZ57" s="20"/>
      <c r="GWA57" s="17"/>
      <c r="GWB57" s="18" t="s">
        <v>30</v>
      </c>
      <c r="GWC57" s="21" t="n">
        <v>175000</v>
      </c>
      <c r="GWJ57" s="20"/>
      <c r="GWK57" s="17"/>
      <c r="GWL57" s="18" t="s">
        <v>30</v>
      </c>
      <c r="GWM57" s="21" t="n">
        <v>175000</v>
      </c>
      <c r="GWT57" s="20"/>
      <c r="GWU57" s="17"/>
      <c r="GWV57" s="18" t="s">
        <v>30</v>
      </c>
      <c r="GWW57" s="21" t="n">
        <v>175000</v>
      </c>
      <c r="GXD57" s="20"/>
      <c r="GXE57" s="17"/>
      <c r="GXF57" s="18" t="s">
        <v>30</v>
      </c>
      <c r="GXG57" s="21" t="n">
        <v>175000</v>
      </c>
      <c r="GXN57" s="20"/>
      <c r="GXO57" s="17"/>
      <c r="GXP57" s="18" t="s">
        <v>30</v>
      </c>
      <c r="GXQ57" s="21" t="n">
        <v>175000</v>
      </c>
      <c r="GXX57" s="20"/>
      <c r="GXY57" s="17"/>
      <c r="GXZ57" s="18" t="s">
        <v>30</v>
      </c>
      <c r="GYA57" s="21" t="n">
        <v>175000</v>
      </c>
      <c r="GYH57" s="20"/>
      <c r="GYI57" s="17"/>
      <c r="GYJ57" s="18" t="s">
        <v>30</v>
      </c>
      <c r="GYK57" s="21" t="n">
        <v>175000</v>
      </c>
      <c r="GYR57" s="20"/>
      <c r="GYS57" s="17"/>
      <c r="GYT57" s="18" t="s">
        <v>30</v>
      </c>
      <c r="GYU57" s="21" t="n">
        <v>175000</v>
      </c>
      <c r="GZB57" s="20"/>
      <c r="GZC57" s="17"/>
      <c r="GZD57" s="18" t="s">
        <v>30</v>
      </c>
      <c r="GZE57" s="21" t="n">
        <v>175000</v>
      </c>
      <c r="GZL57" s="20"/>
      <c r="GZM57" s="17"/>
      <c r="GZN57" s="18" t="s">
        <v>30</v>
      </c>
      <c r="GZO57" s="21" t="n">
        <v>175000</v>
      </c>
      <c r="GZV57" s="20"/>
      <c r="GZW57" s="17"/>
      <c r="GZX57" s="18" t="s">
        <v>30</v>
      </c>
      <c r="GZY57" s="21" t="n">
        <v>175000</v>
      </c>
      <c r="HAF57" s="20"/>
      <c r="HAG57" s="17"/>
      <c r="HAH57" s="18" t="s">
        <v>30</v>
      </c>
      <c r="HAI57" s="21" t="n">
        <v>175000</v>
      </c>
      <c r="HAP57" s="20"/>
      <c r="HAQ57" s="17"/>
      <c r="HAR57" s="18" t="s">
        <v>30</v>
      </c>
      <c r="HAS57" s="21" t="n">
        <v>175000</v>
      </c>
      <c r="HAZ57" s="20"/>
      <c r="HBA57" s="17"/>
      <c r="HBB57" s="18" t="s">
        <v>30</v>
      </c>
      <c r="HBC57" s="21" t="n">
        <v>175000</v>
      </c>
      <c r="HBJ57" s="20"/>
      <c r="HBK57" s="17"/>
      <c r="HBL57" s="18" t="s">
        <v>30</v>
      </c>
      <c r="HBM57" s="21" t="n">
        <v>175000</v>
      </c>
      <c r="HBT57" s="20"/>
      <c r="HBU57" s="17"/>
      <c r="HBV57" s="18" t="s">
        <v>30</v>
      </c>
      <c r="HBW57" s="21" t="n">
        <v>175000</v>
      </c>
      <c r="HCD57" s="20"/>
      <c r="HCE57" s="17"/>
      <c r="HCF57" s="18" t="s">
        <v>30</v>
      </c>
      <c r="HCG57" s="21" t="n">
        <v>175000</v>
      </c>
      <c r="HCN57" s="20"/>
      <c r="HCO57" s="17"/>
      <c r="HCP57" s="18" t="s">
        <v>30</v>
      </c>
      <c r="HCQ57" s="21" t="n">
        <v>175000</v>
      </c>
      <c r="HCX57" s="20"/>
      <c r="HCY57" s="17"/>
      <c r="HCZ57" s="18" t="s">
        <v>30</v>
      </c>
      <c r="HDA57" s="21" t="n">
        <v>175000</v>
      </c>
      <c r="HDH57" s="20"/>
      <c r="HDI57" s="17"/>
      <c r="HDJ57" s="18" t="s">
        <v>30</v>
      </c>
      <c r="HDK57" s="21" t="n">
        <v>175000</v>
      </c>
      <c r="HDR57" s="20"/>
      <c r="HDS57" s="17"/>
      <c r="HDT57" s="18" t="s">
        <v>30</v>
      </c>
      <c r="HDU57" s="21" t="n">
        <v>175000</v>
      </c>
      <c r="HEB57" s="20"/>
      <c r="HEC57" s="17"/>
      <c r="HED57" s="18" t="s">
        <v>30</v>
      </c>
      <c r="HEE57" s="21" t="n">
        <v>175000</v>
      </c>
      <c r="HEL57" s="20"/>
      <c r="HEM57" s="17"/>
      <c r="HEN57" s="18" t="s">
        <v>30</v>
      </c>
      <c r="HEO57" s="21" t="n">
        <v>175000</v>
      </c>
      <c r="HEV57" s="20"/>
      <c r="HEW57" s="17"/>
      <c r="HEX57" s="18" t="s">
        <v>30</v>
      </c>
      <c r="HEY57" s="21" t="n">
        <v>175000</v>
      </c>
      <c r="HFF57" s="20"/>
      <c r="HFG57" s="17"/>
      <c r="HFH57" s="18" t="s">
        <v>30</v>
      </c>
      <c r="HFI57" s="21" t="n">
        <v>175000</v>
      </c>
      <c r="HFP57" s="20"/>
      <c r="HFQ57" s="17"/>
      <c r="HFR57" s="18" t="s">
        <v>30</v>
      </c>
      <c r="HFS57" s="21" t="n">
        <v>175000</v>
      </c>
      <c r="HFZ57" s="20"/>
      <c r="HGA57" s="17"/>
      <c r="HGB57" s="18" t="s">
        <v>30</v>
      </c>
      <c r="HGC57" s="21" t="n">
        <v>175000</v>
      </c>
      <c r="HGJ57" s="20"/>
      <c r="HGK57" s="17"/>
      <c r="HGL57" s="18" t="s">
        <v>30</v>
      </c>
      <c r="HGM57" s="21" t="n">
        <v>175000</v>
      </c>
      <c r="HGT57" s="20"/>
      <c r="HGU57" s="17"/>
      <c r="HGV57" s="18" t="s">
        <v>30</v>
      </c>
      <c r="HGW57" s="21" t="n">
        <v>175000</v>
      </c>
      <c r="HHD57" s="20"/>
      <c r="HHE57" s="17"/>
      <c r="HHF57" s="18" t="s">
        <v>30</v>
      </c>
      <c r="HHG57" s="21" t="n">
        <v>175000</v>
      </c>
      <c r="HHN57" s="20"/>
      <c r="HHO57" s="17"/>
      <c r="HHP57" s="18" t="s">
        <v>30</v>
      </c>
      <c r="HHQ57" s="21" t="n">
        <v>175000</v>
      </c>
      <c r="HHX57" s="20"/>
      <c r="HHY57" s="17"/>
      <c r="HHZ57" s="18" t="s">
        <v>30</v>
      </c>
      <c r="HIA57" s="21" t="n">
        <v>175000</v>
      </c>
      <c r="HIH57" s="20"/>
      <c r="HII57" s="17"/>
      <c r="HIJ57" s="18" t="s">
        <v>30</v>
      </c>
      <c r="HIK57" s="21" t="n">
        <v>175000</v>
      </c>
      <c r="HIR57" s="20"/>
      <c r="HIS57" s="17"/>
      <c r="HIT57" s="18" t="s">
        <v>30</v>
      </c>
      <c r="HIU57" s="21" t="n">
        <v>175000</v>
      </c>
      <c r="HJB57" s="20"/>
      <c r="HJC57" s="17"/>
      <c r="HJD57" s="18" t="s">
        <v>30</v>
      </c>
      <c r="HJE57" s="21" t="n">
        <v>175000</v>
      </c>
      <c r="HJL57" s="20"/>
      <c r="HJM57" s="17"/>
      <c r="HJN57" s="18" t="s">
        <v>30</v>
      </c>
      <c r="HJO57" s="21" t="n">
        <v>175000</v>
      </c>
      <c r="HJV57" s="20"/>
      <c r="HJW57" s="17"/>
      <c r="HJX57" s="18" t="s">
        <v>30</v>
      </c>
      <c r="HJY57" s="21" t="n">
        <v>175000</v>
      </c>
      <c r="HKF57" s="20"/>
      <c r="HKG57" s="17"/>
      <c r="HKH57" s="18" t="s">
        <v>30</v>
      </c>
      <c r="HKI57" s="21" t="n">
        <v>175000</v>
      </c>
      <c r="HKP57" s="20"/>
      <c r="HKQ57" s="17"/>
      <c r="HKR57" s="18" t="s">
        <v>30</v>
      </c>
      <c r="HKS57" s="21" t="n">
        <v>175000</v>
      </c>
      <c r="HKZ57" s="20"/>
      <c r="HLA57" s="17"/>
      <c r="HLB57" s="18" t="s">
        <v>30</v>
      </c>
      <c r="HLC57" s="21" t="n">
        <v>175000</v>
      </c>
      <c r="HLJ57" s="20"/>
      <c r="HLK57" s="17"/>
      <c r="HLL57" s="18" t="s">
        <v>30</v>
      </c>
      <c r="HLM57" s="21" t="n">
        <v>175000</v>
      </c>
      <c r="HLT57" s="20"/>
      <c r="HLU57" s="17"/>
      <c r="HLV57" s="18" t="s">
        <v>30</v>
      </c>
      <c r="HLW57" s="21" t="n">
        <v>175000</v>
      </c>
      <c r="HMD57" s="20"/>
      <c r="HME57" s="17"/>
      <c r="HMF57" s="18" t="s">
        <v>30</v>
      </c>
      <c r="HMG57" s="21" t="n">
        <v>175000</v>
      </c>
      <c r="HMN57" s="20"/>
      <c r="HMO57" s="17"/>
      <c r="HMP57" s="18" t="s">
        <v>30</v>
      </c>
      <c r="HMQ57" s="21" t="n">
        <v>175000</v>
      </c>
      <c r="HMX57" s="20"/>
      <c r="HMY57" s="17"/>
      <c r="HMZ57" s="18" t="s">
        <v>30</v>
      </c>
      <c r="HNA57" s="21" t="n">
        <v>175000</v>
      </c>
      <c r="HNH57" s="20"/>
      <c r="HNI57" s="17"/>
      <c r="HNJ57" s="18" t="s">
        <v>30</v>
      </c>
      <c r="HNK57" s="21" t="n">
        <v>175000</v>
      </c>
      <c r="HNR57" s="20"/>
      <c r="HNS57" s="17"/>
      <c r="HNT57" s="18" t="s">
        <v>30</v>
      </c>
      <c r="HNU57" s="21" t="n">
        <v>175000</v>
      </c>
      <c r="HOB57" s="20"/>
      <c r="HOC57" s="17"/>
      <c r="HOD57" s="18" t="s">
        <v>30</v>
      </c>
      <c r="HOE57" s="21" t="n">
        <v>175000</v>
      </c>
      <c r="HOL57" s="20"/>
      <c r="HOM57" s="17"/>
      <c r="HON57" s="18" t="s">
        <v>30</v>
      </c>
      <c r="HOO57" s="21" t="n">
        <v>175000</v>
      </c>
      <c r="HOV57" s="20"/>
      <c r="HOW57" s="17"/>
      <c r="HOX57" s="18" t="s">
        <v>30</v>
      </c>
      <c r="HOY57" s="21" t="n">
        <v>175000</v>
      </c>
      <c r="HPF57" s="20"/>
      <c r="HPG57" s="17"/>
      <c r="HPH57" s="18" t="s">
        <v>30</v>
      </c>
      <c r="HPI57" s="21" t="n">
        <v>175000</v>
      </c>
      <c r="HPP57" s="20"/>
      <c r="HPQ57" s="17"/>
      <c r="HPR57" s="18" t="s">
        <v>30</v>
      </c>
      <c r="HPS57" s="21" t="n">
        <v>175000</v>
      </c>
      <c r="HPZ57" s="20"/>
      <c r="HQA57" s="17"/>
      <c r="HQB57" s="18" t="s">
        <v>30</v>
      </c>
      <c r="HQC57" s="21" t="n">
        <v>175000</v>
      </c>
      <c r="HQJ57" s="20"/>
      <c r="HQK57" s="17"/>
      <c r="HQL57" s="18" t="s">
        <v>30</v>
      </c>
      <c r="HQM57" s="21" t="n">
        <v>175000</v>
      </c>
      <c r="HQT57" s="20"/>
      <c r="HQU57" s="17"/>
      <c r="HQV57" s="18" t="s">
        <v>30</v>
      </c>
      <c r="HQW57" s="21" t="n">
        <v>175000</v>
      </c>
      <c r="HRD57" s="20"/>
      <c r="HRE57" s="17"/>
      <c r="HRF57" s="18" t="s">
        <v>30</v>
      </c>
      <c r="HRG57" s="21" t="n">
        <v>175000</v>
      </c>
      <c r="HRN57" s="20"/>
      <c r="HRO57" s="17"/>
      <c r="HRP57" s="18" t="s">
        <v>30</v>
      </c>
      <c r="HRQ57" s="21" t="n">
        <v>175000</v>
      </c>
      <c r="HRX57" s="20"/>
      <c r="HRY57" s="17"/>
      <c r="HRZ57" s="18" t="s">
        <v>30</v>
      </c>
      <c r="HSA57" s="21" t="n">
        <v>175000</v>
      </c>
      <c r="HSH57" s="20"/>
      <c r="HSI57" s="17"/>
      <c r="HSJ57" s="18" t="s">
        <v>30</v>
      </c>
      <c r="HSK57" s="21" t="n">
        <v>175000</v>
      </c>
      <c r="HSR57" s="20"/>
      <c r="HSS57" s="17"/>
      <c r="HST57" s="18" t="s">
        <v>30</v>
      </c>
      <c r="HSU57" s="21" t="n">
        <v>175000</v>
      </c>
      <c r="HTB57" s="20"/>
      <c r="HTC57" s="17"/>
      <c r="HTD57" s="18" t="s">
        <v>30</v>
      </c>
      <c r="HTE57" s="21" t="n">
        <v>175000</v>
      </c>
      <c r="HTL57" s="20"/>
      <c r="HTM57" s="17"/>
      <c r="HTN57" s="18" t="s">
        <v>30</v>
      </c>
      <c r="HTO57" s="21" t="n">
        <v>175000</v>
      </c>
      <c r="HTV57" s="20"/>
      <c r="HTW57" s="17"/>
      <c r="HTX57" s="18" t="s">
        <v>30</v>
      </c>
      <c r="HTY57" s="21" t="n">
        <v>175000</v>
      </c>
      <c r="HUF57" s="20"/>
      <c r="HUG57" s="17"/>
      <c r="HUH57" s="18" t="s">
        <v>30</v>
      </c>
      <c r="HUI57" s="21" t="n">
        <v>175000</v>
      </c>
      <c r="HUP57" s="20"/>
      <c r="HUQ57" s="17"/>
      <c r="HUR57" s="18" t="s">
        <v>30</v>
      </c>
      <c r="HUS57" s="21" t="n">
        <v>175000</v>
      </c>
      <c r="HUZ57" s="20"/>
      <c r="HVA57" s="17"/>
      <c r="HVB57" s="18" t="s">
        <v>30</v>
      </c>
      <c r="HVC57" s="21" t="n">
        <v>175000</v>
      </c>
      <c r="HVJ57" s="20"/>
      <c r="HVK57" s="17"/>
      <c r="HVL57" s="18" t="s">
        <v>30</v>
      </c>
      <c r="HVM57" s="21" t="n">
        <v>175000</v>
      </c>
      <c r="HVT57" s="20"/>
      <c r="HVU57" s="17"/>
      <c r="HVV57" s="18" t="s">
        <v>30</v>
      </c>
      <c r="HVW57" s="21" t="n">
        <v>175000</v>
      </c>
      <c r="HWD57" s="20"/>
      <c r="HWE57" s="17"/>
      <c r="HWF57" s="18" t="s">
        <v>30</v>
      </c>
      <c r="HWG57" s="21" t="n">
        <v>175000</v>
      </c>
      <c r="HWN57" s="20"/>
      <c r="HWO57" s="17"/>
      <c r="HWP57" s="18" t="s">
        <v>30</v>
      </c>
      <c r="HWQ57" s="21" t="n">
        <v>175000</v>
      </c>
      <c r="HWX57" s="20"/>
      <c r="HWY57" s="17"/>
      <c r="HWZ57" s="18" t="s">
        <v>30</v>
      </c>
      <c r="HXA57" s="21" t="n">
        <v>175000</v>
      </c>
      <c r="HXH57" s="20"/>
      <c r="HXI57" s="17"/>
      <c r="HXJ57" s="18" t="s">
        <v>30</v>
      </c>
      <c r="HXK57" s="21" t="n">
        <v>175000</v>
      </c>
      <c r="HXR57" s="20"/>
      <c r="HXS57" s="17"/>
      <c r="HXT57" s="18" t="s">
        <v>30</v>
      </c>
      <c r="HXU57" s="21" t="n">
        <v>175000</v>
      </c>
      <c r="HYB57" s="20"/>
      <c r="HYC57" s="17"/>
      <c r="HYD57" s="18" t="s">
        <v>30</v>
      </c>
      <c r="HYE57" s="21" t="n">
        <v>175000</v>
      </c>
      <c r="HYL57" s="20"/>
      <c r="HYM57" s="17"/>
      <c r="HYN57" s="18" t="s">
        <v>30</v>
      </c>
      <c r="HYO57" s="21" t="n">
        <v>175000</v>
      </c>
      <c r="HYV57" s="20"/>
      <c r="HYW57" s="17"/>
      <c r="HYX57" s="18" t="s">
        <v>30</v>
      </c>
      <c r="HYY57" s="21" t="n">
        <v>175000</v>
      </c>
      <c r="HZF57" s="20"/>
      <c r="HZG57" s="17"/>
      <c r="HZH57" s="18" t="s">
        <v>30</v>
      </c>
      <c r="HZI57" s="21" t="n">
        <v>175000</v>
      </c>
      <c r="HZP57" s="20"/>
      <c r="HZQ57" s="17"/>
      <c r="HZR57" s="18" t="s">
        <v>30</v>
      </c>
      <c r="HZS57" s="21" t="n">
        <v>175000</v>
      </c>
      <c r="HZZ57" s="20"/>
      <c r="IAA57" s="17"/>
      <c r="IAB57" s="18" t="s">
        <v>30</v>
      </c>
      <c r="IAC57" s="21" t="n">
        <v>175000</v>
      </c>
      <c r="IAJ57" s="20"/>
      <c r="IAK57" s="17"/>
      <c r="IAL57" s="18" t="s">
        <v>30</v>
      </c>
      <c r="IAM57" s="21" t="n">
        <v>175000</v>
      </c>
      <c r="IAT57" s="20"/>
      <c r="IAU57" s="17"/>
      <c r="IAV57" s="18" t="s">
        <v>30</v>
      </c>
      <c r="IAW57" s="21" t="n">
        <v>175000</v>
      </c>
      <c r="IBD57" s="20"/>
      <c r="IBE57" s="17"/>
      <c r="IBF57" s="18" t="s">
        <v>30</v>
      </c>
      <c r="IBG57" s="21" t="n">
        <v>175000</v>
      </c>
      <c r="IBN57" s="20"/>
      <c r="IBO57" s="17"/>
      <c r="IBP57" s="18" t="s">
        <v>30</v>
      </c>
      <c r="IBQ57" s="21" t="n">
        <v>175000</v>
      </c>
      <c r="IBX57" s="20"/>
      <c r="IBY57" s="17"/>
      <c r="IBZ57" s="18" t="s">
        <v>30</v>
      </c>
      <c r="ICA57" s="21" t="n">
        <v>175000</v>
      </c>
      <c r="ICH57" s="20"/>
      <c r="ICI57" s="17"/>
      <c r="ICJ57" s="18" t="s">
        <v>30</v>
      </c>
      <c r="ICK57" s="21" t="n">
        <v>175000</v>
      </c>
      <c r="ICR57" s="20"/>
      <c r="ICS57" s="17"/>
      <c r="ICT57" s="18" t="s">
        <v>30</v>
      </c>
      <c r="ICU57" s="21" t="n">
        <v>175000</v>
      </c>
      <c r="IDB57" s="20"/>
      <c r="IDC57" s="17"/>
      <c r="IDD57" s="18" t="s">
        <v>30</v>
      </c>
      <c r="IDE57" s="21" t="n">
        <v>175000</v>
      </c>
      <c r="IDL57" s="20"/>
      <c r="IDM57" s="17"/>
      <c r="IDN57" s="18" t="s">
        <v>30</v>
      </c>
      <c r="IDO57" s="21" t="n">
        <v>175000</v>
      </c>
      <c r="IDV57" s="20"/>
      <c r="IDW57" s="17"/>
      <c r="IDX57" s="18" t="s">
        <v>30</v>
      </c>
      <c r="IDY57" s="21" t="n">
        <v>175000</v>
      </c>
      <c r="IEF57" s="20"/>
      <c r="IEG57" s="17"/>
      <c r="IEH57" s="18" t="s">
        <v>30</v>
      </c>
      <c r="IEI57" s="21" t="n">
        <v>175000</v>
      </c>
      <c r="IEP57" s="20"/>
      <c r="IEQ57" s="17"/>
      <c r="IER57" s="18" t="s">
        <v>30</v>
      </c>
      <c r="IES57" s="21" t="n">
        <v>175000</v>
      </c>
      <c r="IEZ57" s="20"/>
      <c r="IFA57" s="17"/>
      <c r="IFB57" s="18" t="s">
        <v>30</v>
      </c>
      <c r="IFC57" s="21" t="n">
        <v>175000</v>
      </c>
      <c r="IFJ57" s="20"/>
      <c r="IFK57" s="17"/>
      <c r="IFL57" s="18" t="s">
        <v>30</v>
      </c>
      <c r="IFM57" s="21" t="n">
        <v>175000</v>
      </c>
      <c r="IFT57" s="20"/>
      <c r="IFU57" s="17"/>
      <c r="IFV57" s="18" t="s">
        <v>30</v>
      </c>
      <c r="IFW57" s="21" t="n">
        <v>175000</v>
      </c>
      <c r="IGD57" s="20"/>
      <c r="IGE57" s="17"/>
      <c r="IGF57" s="18" t="s">
        <v>30</v>
      </c>
      <c r="IGG57" s="21" t="n">
        <v>175000</v>
      </c>
      <c r="IGN57" s="20"/>
      <c r="IGO57" s="17"/>
      <c r="IGP57" s="18" t="s">
        <v>30</v>
      </c>
      <c r="IGQ57" s="21" t="n">
        <v>175000</v>
      </c>
      <c r="IGX57" s="20"/>
      <c r="IGY57" s="17"/>
      <c r="IGZ57" s="18" t="s">
        <v>30</v>
      </c>
      <c r="IHA57" s="21" t="n">
        <v>175000</v>
      </c>
      <c r="IHH57" s="20"/>
      <c r="IHI57" s="17"/>
      <c r="IHJ57" s="18" t="s">
        <v>30</v>
      </c>
      <c r="IHK57" s="21" t="n">
        <v>175000</v>
      </c>
      <c r="IHR57" s="20"/>
      <c r="IHS57" s="17"/>
      <c r="IHT57" s="18" t="s">
        <v>30</v>
      </c>
      <c r="IHU57" s="21" t="n">
        <v>175000</v>
      </c>
      <c r="IIB57" s="20"/>
      <c r="IIC57" s="17"/>
      <c r="IID57" s="18" t="s">
        <v>30</v>
      </c>
      <c r="IIE57" s="21" t="n">
        <v>175000</v>
      </c>
      <c r="IIL57" s="20"/>
      <c r="IIM57" s="17"/>
      <c r="IIN57" s="18" t="s">
        <v>30</v>
      </c>
      <c r="IIO57" s="21" t="n">
        <v>175000</v>
      </c>
      <c r="IIV57" s="20"/>
      <c r="IIW57" s="17"/>
      <c r="IIX57" s="18" t="s">
        <v>30</v>
      </c>
      <c r="IIY57" s="21" t="n">
        <v>175000</v>
      </c>
      <c r="IJF57" s="20"/>
      <c r="IJG57" s="17"/>
      <c r="IJH57" s="18" t="s">
        <v>30</v>
      </c>
      <c r="IJI57" s="21" t="n">
        <v>175000</v>
      </c>
      <c r="IJP57" s="20"/>
      <c r="IJQ57" s="17"/>
      <c r="IJR57" s="18" t="s">
        <v>30</v>
      </c>
      <c r="IJS57" s="21" t="n">
        <v>175000</v>
      </c>
      <c r="IJZ57" s="20"/>
      <c r="IKA57" s="17"/>
      <c r="IKB57" s="18" t="s">
        <v>30</v>
      </c>
      <c r="IKC57" s="21" t="n">
        <v>175000</v>
      </c>
      <c r="IKJ57" s="20"/>
      <c r="IKK57" s="17"/>
      <c r="IKL57" s="18" t="s">
        <v>30</v>
      </c>
      <c r="IKM57" s="21" t="n">
        <v>175000</v>
      </c>
      <c r="IKT57" s="20"/>
      <c r="IKU57" s="17"/>
      <c r="IKV57" s="18" t="s">
        <v>30</v>
      </c>
      <c r="IKW57" s="21" t="n">
        <v>175000</v>
      </c>
      <c r="ILD57" s="20"/>
      <c r="ILE57" s="17"/>
      <c r="ILF57" s="18" t="s">
        <v>30</v>
      </c>
      <c r="ILG57" s="21" t="n">
        <v>175000</v>
      </c>
      <c r="ILN57" s="20"/>
      <c r="ILO57" s="17"/>
      <c r="ILP57" s="18" t="s">
        <v>30</v>
      </c>
      <c r="ILQ57" s="21" t="n">
        <v>175000</v>
      </c>
      <c r="ILX57" s="20"/>
      <c r="ILY57" s="17"/>
      <c r="ILZ57" s="18" t="s">
        <v>30</v>
      </c>
      <c r="IMA57" s="21" t="n">
        <v>175000</v>
      </c>
      <c r="IMH57" s="20"/>
      <c r="IMI57" s="17"/>
      <c r="IMJ57" s="18" t="s">
        <v>30</v>
      </c>
      <c r="IMK57" s="21" t="n">
        <v>175000</v>
      </c>
      <c r="IMR57" s="20"/>
      <c r="IMS57" s="17"/>
      <c r="IMT57" s="18" t="s">
        <v>30</v>
      </c>
      <c r="IMU57" s="21" t="n">
        <v>175000</v>
      </c>
      <c r="INB57" s="20"/>
      <c r="INC57" s="17"/>
      <c r="IND57" s="18" t="s">
        <v>30</v>
      </c>
      <c r="INE57" s="21" t="n">
        <v>175000</v>
      </c>
      <c r="INL57" s="20"/>
      <c r="INM57" s="17"/>
      <c r="INN57" s="18" t="s">
        <v>30</v>
      </c>
      <c r="INO57" s="21" t="n">
        <v>175000</v>
      </c>
      <c r="INV57" s="20"/>
      <c r="INW57" s="17"/>
      <c r="INX57" s="18" t="s">
        <v>30</v>
      </c>
      <c r="INY57" s="21" t="n">
        <v>175000</v>
      </c>
      <c r="IOF57" s="20"/>
      <c r="IOG57" s="17"/>
      <c r="IOH57" s="18" t="s">
        <v>30</v>
      </c>
      <c r="IOI57" s="21" t="n">
        <v>175000</v>
      </c>
      <c r="IOP57" s="20"/>
      <c r="IOQ57" s="17"/>
      <c r="IOR57" s="18" t="s">
        <v>30</v>
      </c>
      <c r="IOS57" s="21" t="n">
        <v>175000</v>
      </c>
      <c r="IOZ57" s="20"/>
      <c r="IPA57" s="17"/>
      <c r="IPB57" s="18" t="s">
        <v>30</v>
      </c>
      <c r="IPC57" s="21" t="n">
        <v>175000</v>
      </c>
      <c r="IPJ57" s="20"/>
      <c r="IPK57" s="17"/>
      <c r="IPL57" s="18" t="s">
        <v>30</v>
      </c>
      <c r="IPM57" s="21" t="n">
        <v>175000</v>
      </c>
      <c r="IPT57" s="20"/>
      <c r="IPU57" s="17"/>
      <c r="IPV57" s="18" t="s">
        <v>30</v>
      </c>
      <c r="IPW57" s="21" t="n">
        <v>175000</v>
      </c>
      <c r="IQD57" s="20"/>
      <c r="IQE57" s="17"/>
      <c r="IQF57" s="18" t="s">
        <v>30</v>
      </c>
      <c r="IQG57" s="21" t="n">
        <v>175000</v>
      </c>
      <c r="IQN57" s="20"/>
      <c r="IQO57" s="17"/>
      <c r="IQP57" s="18" t="s">
        <v>30</v>
      </c>
      <c r="IQQ57" s="21" t="n">
        <v>175000</v>
      </c>
      <c r="IQX57" s="20"/>
      <c r="IQY57" s="17"/>
      <c r="IQZ57" s="18" t="s">
        <v>30</v>
      </c>
      <c r="IRA57" s="21" t="n">
        <v>175000</v>
      </c>
      <c r="IRH57" s="20"/>
      <c r="IRI57" s="17"/>
      <c r="IRJ57" s="18" t="s">
        <v>30</v>
      </c>
      <c r="IRK57" s="21" t="n">
        <v>175000</v>
      </c>
      <c r="IRR57" s="20"/>
      <c r="IRS57" s="17"/>
      <c r="IRT57" s="18" t="s">
        <v>30</v>
      </c>
      <c r="IRU57" s="21" t="n">
        <v>175000</v>
      </c>
      <c r="ISB57" s="20"/>
      <c r="ISC57" s="17"/>
      <c r="ISD57" s="18" t="s">
        <v>30</v>
      </c>
      <c r="ISE57" s="21" t="n">
        <v>175000</v>
      </c>
      <c r="ISL57" s="20"/>
      <c r="ISM57" s="17"/>
      <c r="ISN57" s="18" t="s">
        <v>30</v>
      </c>
      <c r="ISO57" s="21" t="n">
        <v>175000</v>
      </c>
      <c r="ISV57" s="20"/>
      <c r="ISW57" s="17"/>
      <c r="ISX57" s="18" t="s">
        <v>30</v>
      </c>
      <c r="ISY57" s="21" t="n">
        <v>175000</v>
      </c>
      <c r="ITF57" s="20"/>
      <c r="ITG57" s="17"/>
      <c r="ITH57" s="18" t="s">
        <v>30</v>
      </c>
      <c r="ITI57" s="21" t="n">
        <v>175000</v>
      </c>
      <c r="ITP57" s="20"/>
      <c r="ITQ57" s="17"/>
      <c r="ITR57" s="18" t="s">
        <v>30</v>
      </c>
      <c r="ITS57" s="21" t="n">
        <v>175000</v>
      </c>
      <c r="ITZ57" s="20"/>
      <c r="IUA57" s="17"/>
      <c r="IUB57" s="18" t="s">
        <v>30</v>
      </c>
      <c r="IUC57" s="21" t="n">
        <v>175000</v>
      </c>
      <c r="IUJ57" s="20"/>
      <c r="IUK57" s="17"/>
      <c r="IUL57" s="18" t="s">
        <v>30</v>
      </c>
      <c r="IUM57" s="21" t="n">
        <v>175000</v>
      </c>
      <c r="IUT57" s="20"/>
      <c r="IUU57" s="17"/>
      <c r="IUV57" s="18" t="s">
        <v>30</v>
      </c>
      <c r="IUW57" s="21" t="n">
        <v>175000</v>
      </c>
      <c r="IVD57" s="20"/>
      <c r="IVE57" s="17"/>
      <c r="IVF57" s="18" t="s">
        <v>30</v>
      </c>
      <c r="IVG57" s="21" t="n">
        <v>175000</v>
      </c>
      <c r="IVN57" s="20"/>
      <c r="IVO57" s="17"/>
      <c r="IVP57" s="18" t="s">
        <v>30</v>
      </c>
      <c r="IVQ57" s="21" t="n">
        <v>175000</v>
      </c>
      <c r="IVX57" s="20"/>
      <c r="IVY57" s="17"/>
      <c r="IVZ57" s="18" t="s">
        <v>30</v>
      </c>
      <c r="IWA57" s="21" t="n">
        <v>175000</v>
      </c>
      <c r="IWH57" s="20"/>
      <c r="IWI57" s="17"/>
      <c r="IWJ57" s="18" t="s">
        <v>30</v>
      </c>
      <c r="IWK57" s="21" t="n">
        <v>175000</v>
      </c>
      <c r="IWR57" s="20"/>
      <c r="IWS57" s="17"/>
      <c r="IWT57" s="18" t="s">
        <v>30</v>
      </c>
      <c r="IWU57" s="21" t="n">
        <v>175000</v>
      </c>
      <c r="IXB57" s="20"/>
      <c r="IXC57" s="17"/>
      <c r="IXD57" s="18" t="s">
        <v>30</v>
      </c>
      <c r="IXE57" s="21" t="n">
        <v>175000</v>
      </c>
      <c r="IXL57" s="20"/>
      <c r="IXM57" s="17"/>
      <c r="IXN57" s="18" t="s">
        <v>30</v>
      </c>
      <c r="IXO57" s="21" t="n">
        <v>175000</v>
      </c>
      <c r="IXV57" s="20"/>
      <c r="IXW57" s="17"/>
      <c r="IXX57" s="18" t="s">
        <v>30</v>
      </c>
      <c r="IXY57" s="21" t="n">
        <v>175000</v>
      </c>
      <c r="IYF57" s="20"/>
      <c r="IYG57" s="17"/>
      <c r="IYH57" s="18" t="s">
        <v>30</v>
      </c>
      <c r="IYI57" s="21" t="n">
        <v>175000</v>
      </c>
      <c r="IYP57" s="20"/>
      <c r="IYQ57" s="17"/>
      <c r="IYR57" s="18" t="s">
        <v>30</v>
      </c>
      <c r="IYS57" s="21" t="n">
        <v>175000</v>
      </c>
      <c r="IYZ57" s="20"/>
      <c r="IZA57" s="17"/>
      <c r="IZB57" s="18" t="s">
        <v>30</v>
      </c>
      <c r="IZC57" s="21" t="n">
        <v>175000</v>
      </c>
      <c r="IZJ57" s="20"/>
      <c r="IZK57" s="17"/>
      <c r="IZL57" s="18" t="s">
        <v>30</v>
      </c>
      <c r="IZM57" s="21" t="n">
        <v>175000</v>
      </c>
      <c r="IZT57" s="20"/>
      <c r="IZU57" s="17"/>
      <c r="IZV57" s="18" t="s">
        <v>30</v>
      </c>
      <c r="IZW57" s="21" t="n">
        <v>175000</v>
      </c>
      <c r="JAD57" s="20"/>
      <c r="JAE57" s="17"/>
      <c r="JAF57" s="18" t="s">
        <v>30</v>
      </c>
      <c r="JAG57" s="21" t="n">
        <v>175000</v>
      </c>
      <c r="JAN57" s="20"/>
      <c r="JAO57" s="17"/>
      <c r="JAP57" s="18" t="s">
        <v>30</v>
      </c>
      <c r="JAQ57" s="21" t="n">
        <v>175000</v>
      </c>
      <c r="JAX57" s="20"/>
      <c r="JAY57" s="17"/>
      <c r="JAZ57" s="18" t="s">
        <v>30</v>
      </c>
      <c r="JBA57" s="21" t="n">
        <v>175000</v>
      </c>
      <c r="JBH57" s="20"/>
      <c r="JBI57" s="17"/>
      <c r="JBJ57" s="18" t="s">
        <v>30</v>
      </c>
      <c r="JBK57" s="21" t="n">
        <v>175000</v>
      </c>
      <c r="JBR57" s="20"/>
      <c r="JBS57" s="17"/>
      <c r="JBT57" s="18" t="s">
        <v>30</v>
      </c>
      <c r="JBU57" s="21" t="n">
        <v>175000</v>
      </c>
      <c r="JCB57" s="20"/>
      <c r="JCC57" s="17"/>
      <c r="JCD57" s="18" t="s">
        <v>30</v>
      </c>
      <c r="JCE57" s="21" t="n">
        <v>175000</v>
      </c>
      <c r="JCL57" s="20"/>
      <c r="JCM57" s="17"/>
      <c r="JCN57" s="18" t="s">
        <v>30</v>
      </c>
      <c r="JCO57" s="21" t="n">
        <v>175000</v>
      </c>
      <c r="JCV57" s="20"/>
      <c r="JCW57" s="17"/>
      <c r="JCX57" s="18" t="s">
        <v>30</v>
      </c>
      <c r="JCY57" s="21" t="n">
        <v>175000</v>
      </c>
      <c r="JDF57" s="20"/>
      <c r="JDG57" s="17"/>
      <c r="JDH57" s="18" t="s">
        <v>30</v>
      </c>
      <c r="JDI57" s="21" t="n">
        <v>175000</v>
      </c>
      <c r="JDP57" s="20"/>
      <c r="JDQ57" s="17"/>
      <c r="JDR57" s="18" t="s">
        <v>30</v>
      </c>
      <c r="JDS57" s="21" t="n">
        <v>175000</v>
      </c>
      <c r="JDZ57" s="20"/>
      <c r="JEA57" s="17"/>
      <c r="JEB57" s="18" t="s">
        <v>30</v>
      </c>
      <c r="JEC57" s="21" t="n">
        <v>175000</v>
      </c>
      <c r="JEJ57" s="20"/>
      <c r="JEK57" s="17"/>
      <c r="JEL57" s="18" t="s">
        <v>30</v>
      </c>
      <c r="JEM57" s="21" t="n">
        <v>175000</v>
      </c>
      <c r="JET57" s="20"/>
      <c r="JEU57" s="17"/>
      <c r="JEV57" s="18" t="s">
        <v>30</v>
      </c>
      <c r="JEW57" s="21" t="n">
        <v>175000</v>
      </c>
      <c r="JFD57" s="20"/>
      <c r="JFE57" s="17"/>
      <c r="JFF57" s="18" t="s">
        <v>30</v>
      </c>
      <c r="JFG57" s="21" t="n">
        <v>175000</v>
      </c>
      <c r="JFN57" s="20"/>
      <c r="JFO57" s="17"/>
      <c r="JFP57" s="18" t="s">
        <v>30</v>
      </c>
      <c r="JFQ57" s="21" t="n">
        <v>175000</v>
      </c>
      <c r="JFX57" s="20"/>
      <c r="JFY57" s="17"/>
      <c r="JFZ57" s="18" t="s">
        <v>30</v>
      </c>
      <c r="JGA57" s="21" t="n">
        <v>175000</v>
      </c>
      <c r="JGH57" s="20"/>
      <c r="JGI57" s="17"/>
      <c r="JGJ57" s="18" t="s">
        <v>30</v>
      </c>
      <c r="JGK57" s="21" t="n">
        <v>175000</v>
      </c>
      <c r="JGR57" s="20"/>
      <c r="JGS57" s="17"/>
      <c r="JGT57" s="18" t="s">
        <v>30</v>
      </c>
      <c r="JGU57" s="21" t="n">
        <v>175000</v>
      </c>
      <c r="JHB57" s="20"/>
      <c r="JHC57" s="17"/>
      <c r="JHD57" s="18" t="s">
        <v>30</v>
      </c>
      <c r="JHE57" s="21" t="n">
        <v>175000</v>
      </c>
      <c r="JHL57" s="20"/>
      <c r="JHM57" s="17"/>
      <c r="JHN57" s="18" t="s">
        <v>30</v>
      </c>
      <c r="JHO57" s="21" t="n">
        <v>175000</v>
      </c>
      <c r="JHV57" s="20"/>
      <c r="JHW57" s="17"/>
      <c r="JHX57" s="18" t="s">
        <v>30</v>
      </c>
      <c r="JHY57" s="21" t="n">
        <v>175000</v>
      </c>
      <c r="JIF57" s="20"/>
      <c r="JIG57" s="17"/>
      <c r="JIH57" s="18" t="s">
        <v>30</v>
      </c>
      <c r="JII57" s="21" t="n">
        <v>175000</v>
      </c>
      <c r="JIP57" s="20"/>
      <c r="JIQ57" s="17"/>
      <c r="JIR57" s="18" t="s">
        <v>30</v>
      </c>
      <c r="JIS57" s="21" t="n">
        <v>175000</v>
      </c>
      <c r="JIZ57" s="20"/>
      <c r="JJA57" s="17"/>
      <c r="JJB57" s="18" t="s">
        <v>30</v>
      </c>
      <c r="JJC57" s="21" t="n">
        <v>175000</v>
      </c>
      <c r="JJJ57" s="20"/>
      <c r="JJK57" s="17"/>
      <c r="JJL57" s="18" t="s">
        <v>30</v>
      </c>
      <c r="JJM57" s="21" t="n">
        <v>175000</v>
      </c>
      <c r="JJT57" s="20"/>
      <c r="JJU57" s="17"/>
      <c r="JJV57" s="18" t="s">
        <v>30</v>
      </c>
      <c r="JJW57" s="21" t="n">
        <v>175000</v>
      </c>
      <c r="JKD57" s="20"/>
      <c r="JKE57" s="17"/>
      <c r="JKF57" s="18" t="s">
        <v>30</v>
      </c>
      <c r="JKG57" s="21" t="n">
        <v>175000</v>
      </c>
      <c r="JKN57" s="20"/>
      <c r="JKO57" s="17"/>
      <c r="JKP57" s="18" t="s">
        <v>30</v>
      </c>
      <c r="JKQ57" s="21" t="n">
        <v>175000</v>
      </c>
      <c r="JKX57" s="20"/>
      <c r="JKY57" s="17"/>
      <c r="JKZ57" s="18" t="s">
        <v>30</v>
      </c>
      <c r="JLA57" s="21" t="n">
        <v>175000</v>
      </c>
      <c r="JLH57" s="20"/>
      <c r="JLI57" s="17"/>
      <c r="JLJ57" s="18" t="s">
        <v>30</v>
      </c>
      <c r="JLK57" s="21" t="n">
        <v>175000</v>
      </c>
      <c r="JLR57" s="20"/>
      <c r="JLS57" s="17"/>
      <c r="JLT57" s="18" t="s">
        <v>30</v>
      </c>
      <c r="JLU57" s="21" t="n">
        <v>175000</v>
      </c>
      <c r="JMB57" s="20"/>
      <c r="JMC57" s="17"/>
      <c r="JMD57" s="18" t="s">
        <v>30</v>
      </c>
      <c r="JME57" s="21" t="n">
        <v>175000</v>
      </c>
      <c r="JML57" s="20"/>
      <c r="JMM57" s="17"/>
      <c r="JMN57" s="18" t="s">
        <v>30</v>
      </c>
      <c r="JMO57" s="21" t="n">
        <v>175000</v>
      </c>
      <c r="JMV57" s="20"/>
      <c r="JMW57" s="17"/>
      <c r="JMX57" s="18" t="s">
        <v>30</v>
      </c>
      <c r="JMY57" s="21" t="n">
        <v>175000</v>
      </c>
      <c r="JNF57" s="20"/>
      <c r="JNG57" s="17"/>
      <c r="JNH57" s="18" t="s">
        <v>30</v>
      </c>
      <c r="JNI57" s="21" t="n">
        <v>175000</v>
      </c>
      <c r="JNP57" s="20"/>
      <c r="JNQ57" s="17"/>
      <c r="JNR57" s="18" t="s">
        <v>30</v>
      </c>
      <c r="JNS57" s="21" t="n">
        <v>175000</v>
      </c>
      <c r="JNZ57" s="20"/>
      <c r="JOA57" s="17"/>
      <c r="JOB57" s="18" t="s">
        <v>30</v>
      </c>
      <c r="JOC57" s="21" t="n">
        <v>175000</v>
      </c>
      <c r="JOJ57" s="20"/>
      <c r="JOK57" s="17"/>
      <c r="JOL57" s="18" t="s">
        <v>30</v>
      </c>
      <c r="JOM57" s="21" t="n">
        <v>175000</v>
      </c>
      <c r="JOT57" s="20"/>
      <c r="JOU57" s="17"/>
      <c r="JOV57" s="18" t="s">
        <v>30</v>
      </c>
      <c r="JOW57" s="21" t="n">
        <v>175000</v>
      </c>
      <c r="JPD57" s="20"/>
      <c r="JPE57" s="17"/>
      <c r="JPF57" s="18" t="s">
        <v>30</v>
      </c>
      <c r="JPG57" s="21" t="n">
        <v>175000</v>
      </c>
      <c r="JPN57" s="20"/>
      <c r="JPO57" s="17"/>
      <c r="JPP57" s="18" t="s">
        <v>30</v>
      </c>
      <c r="JPQ57" s="21" t="n">
        <v>175000</v>
      </c>
      <c r="JPX57" s="20"/>
      <c r="JPY57" s="17"/>
      <c r="JPZ57" s="18" t="s">
        <v>30</v>
      </c>
      <c r="JQA57" s="21" t="n">
        <v>175000</v>
      </c>
      <c r="JQH57" s="20"/>
      <c r="JQI57" s="17"/>
      <c r="JQJ57" s="18" t="s">
        <v>30</v>
      </c>
      <c r="JQK57" s="21" t="n">
        <v>175000</v>
      </c>
      <c r="JQR57" s="20"/>
      <c r="JQS57" s="17"/>
      <c r="JQT57" s="18" t="s">
        <v>30</v>
      </c>
      <c r="JQU57" s="21" t="n">
        <v>175000</v>
      </c>
      <c r="JRB57" s="20"/>
      <c r="JRC57" s="17"/>
      <c r="JRD57" s="18" t="s">
        <v>30</v>
      </c>
      <c r="JRE57" s="21" t="n">
        <v>175000</v>
      </c>
      <c r="JRL57" s="20"/>
      <c r="JRM57" s="17"/>
      <c r="JRN57" s="18" t="s">
        <v>30</v>
      </c>
      <c r="JRO57" s="21" t="n">
        <v>175000</v>
      </c>
      <c r="JRV57" s="20"/>
      <c r="JRW57" s="17"/>
      <c r="JRX57" s="18" t="s">
        <v>30</v>
      </c>
      <c r="JRY57" s="21" t="n">
        <v>175000</v>
      </c>
      <c r="JSF57" s="20"/>
      <c r="JSG57" s="17"/>
      <c r="JSH57" s="18" t="s">
        <v>30</v>
      </c>
      <c r="JSI57" s="21" t="n">
        <v>175000</v>
      </c>
      <c r="JSP57" s="20"/>
      <c r="JSQ57" s="17"/>
      <c r="JSR57" s="18" t="s">
        <v>30</v>
      </c>
      <c r="JSS57" s="21" t="n">
        <v>175000</v>
      </c>
      <c r="JSZ57" s="20"/>
      <c r="JTA57" s="17"/>
      <c r="JTB57" s="18" t="s">
        <v>30</v>
      </c>
      <c r="JTC57" s="21" t="n">
        <v>175000</v>
      </c>
      <c r="JTJ57" s="20"/>
      <c r="JTK57" s="17"/>
      <c r="JTL57" s="18" t="s">
        <v>30</v>
      </c>
      <c r="JTM57" s="21" t="n">
        <v>175000</v>
      </c>
      <c r="JTT57" s="20"/>
      <c r="JTU57" s="17"/>
      <c r="JTV57" s="18" t="s">
        <v>30</v>
      </c>
      <c r="JTW57" s="21" t="n">
        <v>175000</v>
      </c>
      <c r="JUD57" s="20"/>
      <c r="JUE57" s="17"/>
      <c r="JUF57" s="18" t="s">
        <v>30</v>
      </c>
      <c r="JUG57" s="21" t="n">
        <v>175000</v>
      </c>
      <c r="JUN57" s="20"/>
      <c r="JUO57" s="17"/>
      <c r="JUP57" s="18" t="s">
        <v>30</v>
      </c>
      <c r="JUQ57" s="21" t="n">
        <v>175000</v>
      </c>
      <c r="JUX57" s="20"/>
      <c r="JUY57" s="17"/>
      <c r="JUZ57" s="18" t="s">
        <v>30</v>
      </c>
      <c r="JVA57" s="21" t="n">
        <v>175000</v>
      </c>
      <c r="JVH57" s="20"/>
      <c r="JVI57" s="17"/>
      <c r="JVJ57" s="18" t="s">
        <v>30</v>
      </c>
      <c r="JVK57" s="21" t="n">
        <v>175000</v>
      </c>
      <c r="JVR57" s="20"/>
      <c r="JVS57" s="17"/>
      <c r="JVT57" s="18" t="s">
        <v>30</v>
      </c>
      <c r="JVU57" s="21" t="n">
        <v>175000</v>
      </c>
      <c r="JWB57" s="20"/>
      <c r="JWC57" s="17"/>
      <c r="JWD57" s="18" t="s">
        <v>30</v>
      </c>
      <c r="JWE57" s="21" t="n">
        <v>175000</v>
      </c>
      <c r="JWL57" s="20"/>
      <c r="JWM57" s="17"/>
      <c r="JWN57" s="18" t="s">
        <v>30</v>
      </c>
      <c r="JWO57" s="21" t="n">
        <v>175000</v>
      </c>
      <c r="JWV57" s="20"/>
      <c r="JWW57" s="17"/>
      <c r="JWX57" s="18" t="s">
        <v>30</v>
      </c>
      <c r="JWY57" s="21" t="n">
        <v>175000</v>
      </c>
      <c r="JXF57" s="20"/>
      <c r="JXG57" s="17"/>
      <c r="JXH57" s="18" t="s">
        <v>30</v>
      </c>
      <c r="JXI57" s="21" t="n">
        <v>175000</v>
      </c>
      <c r="JXP57" s="20"/>
      <c r="JXQ57" s="17"/>
      <c r="JXR57" s="18" t="s">
        <v>30</v>
      </c>
      <c r="JXS57" s="21" t="n">
        <v>175000</v>
      </c>
      <c r="JXZ57" s="20"/>
      <c r="JYA57" s="17"/>
      <c r="JYB57" s="18" t="s">
        <v>30</v>
      </c>
      <c r="JYC57" s="21" t="n">
        <v>175000</v>
      </c>
      <c r="JYJ57" s="20"/>
      <c r="JYK57" s="17"/>
      <c r="JYL57" s="18" t="s">
        <v>30</v>
      </c>
      <c r="JYM57" s="21" t="n">
        <v>175000</v>
      </c>
      <c r="JYT57" s="20"/>
      <c r="JYU57" s="17"/>
      <c r="JYV57" s="18" t="s">
        <v>30</v>
      </c>
      <c r="JYW57" s="21" t="n">
        <v>175000</v>
      </c>
      <c r="JZD57" s="20"/>
      <c r="JZE57" s="17"/>
      <c r="JZF57" s="18" t="s">
        <v>30</v>
      </c>
      <c r="JZG57" s="21" t="n">
        <v>175000</v>
      </c>
      <c r="JZN57" s="20"/>
      <c r="JZO57" s="17"/>
      <c r="JZP57" s="18" t="s">
        <v>30</v>
      </c>
      <c r="JZQ57" s="21" t="n">
        <v>175000</v>
      </c>
      <c r="JZX57" s="20"/>
      <c r="JZY57" s="17"/>
      <c r="JZZ57" s="18" t="s">
        <v>30</v>
      </c>
      <c r="KAA57" s="21" t="n">
        <v>175000</v>
      </c>
      <c r="KAH57" s="20"/>
      <c r="KAI57" s="17"/>
      <c r="KAJ57" s="18" t="s">
        <v>30</v>
      </c>
      <c r="KAK57" s="21" t="n">
        <v>175000</v>
      </c>
      <c r="KAR57" s="20"/>
      <c r="KAS57" s="17"/>
      <c r="KAT57" s="18" t="s">
        <v>30</v>
      </c>
      <c r="KAU57" s="21" t="n">
        <v>175000</v>
      </c>
      <c r="KBB57" s="20"/>
      <c r="KBC57" s="17"/>
      <c r="KBD57" s="18" t="s">
        <v>30</v>
      </c>
      <c r="KBE57" s="21" t="n">
        <v>175000</v>
      </c>
      <c r="KBL57" s="20"/>
      <c r="KBM57" s="17"/>
      <c r="KBN57" s="18" t="s">
        <v>30</v>
      </c>
      <c r="KBO57" s="21" t="n">
        <v>175000</v>
      </c>
      <c r="KBV57" s="20"/>
      <c r="KBW57" s="17"/>
      <c r="KBX57" s="18" t="s">
        <v>30</v>
      </c>
      <c r="KBY57" s="21" t="n">
        <v>175000</v>
      </c>
      <c r="KCF57" s="20"/>
      <c r="KCG57" s="17"/>
      <c r="KCH57" s="18" t="s">
        <v>30</v>
      </c>
      <c r="KCI57" s="21" t="n">
        <v>175000</v>
      </c>
      <c r="KCP57" s="20"/>
      <c r="KCQ57" s="17"/>
      <c r="KCR57" s="18" t="s">
        <v>30</v>
      </c>
      <c r="KCS57" s="21" t="n">
        <v>175000</v>
      </c>
      <c r="KCZ57" s="20"/>
      <c r="KDA57" s="17"/>
      <c r="KDB57" s="18" t="s">
        <v>30</v>
      </c>
      <c r="KDC57" s="21" t="n">
        <v>175000</v>
      </c>
      <c r="KDJ57" s="20"/>
      <c r="KDK57" s="17"/>
      <c r="KDL57" s="18" t="s">
        <v>30</v>
      </c>
      <c r="KDM57" s="21" t="n">
        <v>175000</v>
      </c>
      <c r="KDT57" s="20"/>
      <c r="KDU57" s="17"/>
      <c r="KDV57" s="18" t="s">
        <v>30</v>
      </c>
      <c r="KDW57" s="21" t="n">
        <v>175000</v>
      </c>
      <c r="KED57" s="20"/>
      <c r="KEE57" s="17"/>
      <c r="KEF57" s="18" t="s">
        <v>30</v>
      </c>
      <c r="KEG57" s="21" t="n">
        <v>175000</v>
      </c>
      <c r="KEN57" s="20"/>
      <c r="KEO57" s="17"/>
      <c r="KEP57" s="18" t="s">
        <v>30</v>
      </c>
      <c r="KEQ57" s="21" t="n">
        <v>175000</v>
      </c>
      <c r="KEX57" s="20"/>
      <c r="KEY57" s="17"/>
      <c r="KEZ57" s="18" t="s">
        <v>30</v>
      </c>
      <c r="KFA57" s="21" t="n">
        <v>175000</v>
      </c>
      <c r="KFH57" s="20"/>
      <c r="KFI57" s="17"/>
      <c r="KFJ57" s="18" t="s">
        <v>30</v>
      </c>
      <c r="KFK57" s="21" t="n">
        <v>175000</v>
      </c>
      <c r="KFR57" s="20"/>
      <c r="KFS57" s="17"/>
      <c r="KFT57" s="18" t="s">
        <v>30</v>
      </c>
      <c r="KFU57" s="21" t="n">
        <v>175000</v>
      </c>
      <c r="KGB57" s="20"/>
      <c r="KGC57" s="17"/>
      <c r="KGD57" s="18" t="s">
        <v>30</v>
      </c>
      <c r="KGE57" s="21" t="n">
        <v>175000</v>
      </c>
      <c r="KGL57" s="20"/>
      <c r="KGM57" s="17"/>
      <c r="KGN57" s="18" t="s">
        <v>30</v>
      </c>
      <c r="KGO57" s="21" t="n">
        <v>175000</v>
      </c>
      <c r="KGV57" s="20"/>
      <c r="KGW57" s="17"/>
      <c r="KGX57" s="18" t="s">
        <v>30</v>
      </c>
      <c r="KGY57" s="21" t="n">
        <v>175000</v>
      </c>
      <c r="KHF57" s="20"/>
      <c r="KHG57" s="17"/>
      <c r="KHH57" s="18" t="s">
        <v>30</v>
      </c>
      <c r="KHI57" s="21" t="n">
        <v>175000</v>
      </c>
      <c r="KHP57" s="20"/>
      <c r="KHQ57" s="17"/>
      <c r="KHR57" s="18" t="s">
        <v>30</v>
      </c>
      <c r="KHS57" s="21" t="n">
        <v>175000</v>
      </c>
      <c r="KHZ57" s="20"/>
      <c r="KIA57" s="17"/>
      <c r="KIB57" s="18" t="s">
        <v>30</v>
      </c>
      <c r="KIC57" s="21" t="n">
        <v>175000</v>
      </c>
      <c r="KIJ57" s="20"/>
      <c r="KIK57" s="17"/>
      <c r="KIL57" s="18" t="s">
        <v>30</v>
      </c>
      <c r="KIM57" s="21" t="n">
        <v>175000</v>
      </c>
      <c r="KIT57" s="20"/>
      <c r="KIU57" s="17"/>
      <c r="KIV57" s="18" t="s">
        <v>30</v>
      </c>
      <c r="KIW57" s="21" t="n">
        <v>175000</v>
      </c>
      <c r="KJD57" s="20"/>
      <c r="KJE57" s="17"/>
      <c r="KJF57" s="18" t="s">
        <v>30</v>
      </c>
      <c r="KJG57" s="21" t="n">
        <v>175000</v>
      </c>
      <c r="KJN57" s="20"/>
      <c r="KJO57" s="17"/>
      <c r="KJP57" s="18" t="s">
        <v>30</v>
      </c>
      <c r="KJQ57" s="21" t="n">
        <v>175000</v>
      </c>
      <c r="KJX57" s="20"/>
      <c r="KJY57" s="17"/>
      <c r="KJZ57" s="18" t="s">
        <v>30</v>
      </c>
      <c r="KKA57" s="21" t="n">
        <v>175000</v>
      </c>
      <c r="KKH57" s="20"/>
      <c r="KKI57" s="17"/>
      <c r="KKJ57" s="18" t="s">
        <v>30</v>
      </c>
      <c r="KKK57" s="21" t="n">
        <v>175000</v>
      </c>
      <c r="KKR57" s="20"/>
      <c r="KKS57" s="17"/>
      <c r="KKT57" s="18" t="s">
        <v>30</v>
      </c>
      <c r="KKU57" s="21" t="n">
        <v>175000</v>
      </c>
      <c r="KLB57" s="20"/>
      <c r="KLC57" s="17"/>
      <c r="KLD57" s="18" t="s">
        <v>30</v>
      </c>
      <c r="KLE57" s="21" t="n">
        <v>175000</v>
      </c>
      <c r="KLL57" s="20"/>
      <c r="KLM57" s="17"/>
      <c r="KLN57" s="18" t="s">
        <v>30</v>
      </c>
      <c r="KLO57" s="21" t="n">
        <v>175000</v>
      </c>
      <c r="KLV57" s="20"/>
      <c r="KLW57" s="17"/>
      <c r="KLX57" s="18" t="s">
        <v>30</v>
      </c>
      <c r="KLY57" s="21" t="n">
        <v>175000</v>
      </c>
      <c r="KMF57" s="20"/>
      <c r="KMG57" s="17"/>
      <c r="KMH57" s="18" t="s">
        <v>30</v>
      </c>
      <c r="KMI57" s="21" t="n">
        <v>175000</v>
      </c>
      <c r="KMP57" s="20"/>
      <c r="KMQ57" s="17"/>
      <c r="KMR57" s="18" t="s">
        <v>30</v>
      </c>
      <c r="KMS57" s="21" t="n">
        <v>175000</v>
      </c>
      <c r="KMZ57" s="20"/>
      <c r="KNA57" s="17"/>
      <c r="KNB57" s="18" t="s">
        <v>30</v>
      </c>
      <c r="KNC57" s="21" t="n">
        <v>175000</v>
      </c>
      <c r="KNJ57" s="20"/>
      <c r="KNK57" s="17"/>
      <c r="KNL57" s="18" t="s">
        <v>30</v>
      </c>
      <c r="KNM57" s="21" t="n">
        <v>175000</v>
      </c>
      <c r="KNT57" s="20"/>
      <c r="KNU57" s="17"/>
      <c r="KNV57" s="18" t="s">
        <v>30</v>
      </c>
      <c r="KNW57" s="21" t="n">
        <v>175000</v>
      </c>
      <c r="KOD57" s="20"/>
      <c r="KOE57" s="17"/>
      <c r="KOF57" s="18" t="s">
        <v>30</v>
      </c>
      <c r="KOG57" s="21" t="n">
        <v>175000</v>
      </c>
      <c r="KON57" s="20"/>
      <c r="KOO57" s="17"/>
      <c r="KOP57" s="18" t="s">
        <v>30</v>
      </c>
      <c r="KOQ57" s="21" t="n">
        <v>175000</v>
      </c>
      <c r="KOX57" s="20"/>
      <c r="KOY57" s="17"/>
      <c r="KOZ57" s="18" t="s">
        <v>30</v>
      </c>
      <c r="KPA57" s="21" t="n">
        <v>175000</v>
      </c>
      <c r="KPH57" s="20"/>
      <c r="KPI57" s="17"/>
      <c r="KPJ57" s="18" t="s">
        <v>30</v>
      </c>
      <c r="KPK57" s="21" t="n">
        <v>175000</v>
      </c>
      <c r="KPR57" s="20"/>
      <c r="KPS57" s="17"/>
      <c r="KPT57" s="18" t="s">
        <v>30</v>
      </c>
      <c r="KPU57" s="21" t="n">
        <v>175000</v>
      </c>
      <c r="KQB57" s="20"/>
      <c r="KQC57" s="17"/>
      <c r="KQD57" s="18" t="s">
        <v>30</v>
      </c>
      <c r="KQE57" s="21" t="n">
        <v>175000</v>
      </c>
      <c r="KQL57" s="20"/>
      <c r="KQM57" s="17"/>
      <c r="KQN57" s="18" t="s">
        <v>30</v>
      </c>
      <c r="KQO57" s="21" t="n">
        <v>175000</v>
      </c>
      <c r="KQV57" s="20"/>
      <c r="KQW57" s="17"/>
      <c r="KQX57" s="18" t="s">
        <v>30</v>
      </c>
      <c r="KQY57" s="21" t="n">
        <v>175000</v>
      </c>
      <c r="KRF57" s="20"/>
      <c r="KRG57" s="17"/>
      <c r="KRH57" s="18" t="s">
        <v>30</v>
      </c>
      <c r="KRI57" s="21" t="n">
        <v>175000</v>
      </c>
      <c r="KRP57" s="20"/>
      <c r="KRQ57" s="17"/>
      <c r="KRR57" s="18" t="s">
        <v>30</v>
      </c>
      <c r="KRS57" s="21" t="n">
        <v>175000</v>
      </c>
      <c r="KRZ57" s="20"/>
      <c r="KSA57" s="17"/>
      <c r="KSB57" s="18" t="s">
        <v>30</v>
      </c>
      <c r="KSC57" s="21" t="n">
        <v>175000</v>
      </c>
      <c r="KSJ57" s="20"/>
      <c r="KSK57" s="17"/>
      <c r="KSL57" s="18" t="s">
        <v>30</v>
      </c>
      <c r="KSM57" s="21" t="n">
        <v>175000</v>
      </c>
      <c r="KST57" s="20"/>
      <c r="KSU57" s="17"/>
      <c r="KSV57" s="18" t="s">
        <v>30</v>
      </c>
      <c r="KSW57" s="21" t="n">
        <v>175000</v>
      </c>
      <c r="KTD57" s="20"/>
      <c r="KTE57" s="17"/>
      <c r="KTF57" s="18" t="s">
        <v>30</v>
      </c>
      <c r="KTG57" s="21" t="n">
        <v>175000</v>
      </c>
      <c r="KTN57" s="20"/>
      <c r="KTO57" s="17"/>
      <c r="KTP57" s="18" t="s">
        <v>30</v>
      </c>
      <c r="KTQ57" s="21" t="n">
        <v>175000</v>
      </c>
      <c r="KTX57" s="20"/>
      <c r="KTY57" s="17"/>
      <c r="KTZ57" s="18" t="s">
        <v>30</v>
      </c>
      <c r="KUA57" s="21" t="n">
        <v>175000</v>
      </c>
      <c r="KUH57" s="20"/>
      <c r="KUI57" s="17"/>
      <c r="KUJ57" s="18" t="s">
        <v>30</v>
      </c>
      <c r="KUK57" s="21" t="n">
        <v>175000</v>
      </c>
      <c r="KUR57" s="20"/>
      <c r="KUS57" s="17"/>
      <c r="KUT57" s="18" t="s">
        <v>30</v>
      </c>
      <c r="KUU57" s="21" t="n">
        <v>175000</v>
      </c>
      <c r="KVB57" s="20"/>
      <c r="KVC57" s="17"/>
      <c r="KVD57" s="18" t="s">
        <v>30</v>
      </c>
      <c r="KVE57" s="21" t="n">
        <v>175000</v>
      </c>
      <c r="KVL57" s="20"/>
      <c r="KVM57" s="17"/>
      <c r="KVN57" s="18" t="s">
        <v>30</v>
      </c>
      <c r="KVO57" s="21" t="n">
        <v>175000</v>
      </c>
      <c r="KVV57" s="20"/>
      <c r="KVW57" s="17"/>
      <c r="KVX57" s="18" t="s">
        <v>30</v>
      </c>
      <c r="KVY57" s="21" t="n">
        <v>175000</v>
      </c>
      <c r="KWF57" s="20"/>
      <c r="KWG57" s="17"/>
      <c r="KWH57" s="18" t="s">
        <v>30</v>
      </c>
      <c r="KWI57" s="21" t="n">
        <v>175000</v>
      </c>
      <c r="KWP57" s="20"/>
      <c r="KWQ57" s="17"/>
      <c r="KWR57" s="18" t="s">
        <v>30</v>
      </c>
      <c r="KWS57" s="21" t="n">
        <v>175000</v>
      </c>
      <c r="KWZ57" s="20"/>
      <c r="KXA57" s="17"/>
      <c r="KXB57" s="18" t="s">
        <v>30</v>
      </c>
      <c r="KXC57" s="21" t="n">
        <v>175000</v>
      </c>
      <c r="KXJ57" s="20"/>
      <c r="KXK57" s="17"/>
      <c r="KXL57" s="18" t="s">
        <v>30</v>
      </c>
      <c r="KXM57" s="21" t="n">
        <v>175000</v>
      </c>
      <c r="KXT57" s="20"/>
      <c r="KXU57" s="17"/>
      <c r="KXV57" s="18" t="s">
        <v>30</v>
      </c>
      <c r="KXW57" s="21" t="n">
        <v>175000</v>
      </c>
      <c r="KYD57" s="20"/>
      <c r="KYE57" s="17"/>
      <c r="KYF57" s="18" t="s">
        <v>30</v>
      </c>
      <c r="KYG57" s="21" t="n">
        <v>175000</v>
      </c>
      <c r="KYN57" s="20"/>
      <c r="KYO57" s="17"/>
      <c r="KYP57" s="18" t="s">
        <v>30</v>
      </c>
      <c r="KYQ57" s="21" t="n">
        <v>175000</v>
      </c>
      <c r="KYX57" s="20"/>
      <c r="KYY57" s="17"/>
      <c r="KYZ57" s="18" t="s">
        <v>30</v>
      </c>
      <c r="KZA57" s="21" t="n">
        <v>175000</v>
      </c>
      <c r="KZH57" s="20"/>
      <c r="KZI57" s="17"/>
      <c r="KZJ57" s="18" t="s">
        <v>30</v>
      </c>
      <c r="KZK57" s="21" t="n">
        <v>175000</v>
      </c>
      <c r="KZR57" s="20"/>
      <c r="KZS57" s="17"/>
      <c r="KZT57" s="18" t="s">
        <v>30</v>
      </c>
      <c r="KZU57" s="21" t="n">
        <v>175000</v>
      </c>
      <c r="LAB57" s="20"/>
      <c r="LAC57" s="17"/>
      <c r="LAD57" s="18" t="s">
        <v>30</v>
      </c>
      <c r="LAE57" s="21" t="n">
        <v>175000</v>
      </c>
      <c r="LAL57" s="20"/>
      <c r="LAM57" s="17"/>
      <c r="LAN57" s="18" t="s">
        <v>30</v>
      </c>
      <c r="LAO57" s="21" t="n">
        <v>175000</v>
      </c>
      <c r="LAV57" s="20"/>
      <c r="LAW57" s="17"/>
      <c r="LAX57" s="18" t="s">
        <v>30</v>
      </c>
      <c r="LAY57" s="21" t="n">
        <v>175000</v>
      </c>
      <c r="LBF57" s="20"/>
      <c r="LBG57" s="17"/>
      <c r="LBH57" s="18" t="s">
        <v>30</v>
      </c>
      <c r="LBI57" s="21" t="n">
        <v>175000</v>
      </c>
      <c r="LBP57" s="20"/>
      <c r="LBQ57" s="17"/>
      <c r="LBR57" s="18" t="s">
        <v>30</v>
      </c>
      <c r="LBS57" s="21" t="n">
        <v>175000</v>
      </c>
      <c r="LBZ57" s="20"/>
      <c r="LCA57" s="17"/>
      <c r="LCB57" s="18" t="s">
        <v>30</v>
      </c>
      <c r="LCC57" s="21" t="n">
        <v>175000</v>
      </c>
      <c r="LCJ57" s="20"/>
      <c r="LCK57" s="17"/>
      <c r="LCL57" s="18" t="s">
        <v>30</v>
      </c>
      <c r="LCM57" s="21" t="n">
        <v>175000</v>
      </c>
      <c r="LCT57" s="20"/>
      <c r="LCU57" s="17"/>
      <c r="LCV57" s="18" t="s">
        <v>30</v>
      </c>
      <c r="LCW57" s="21" t="n">
        <v>175000</v>
      </c>
      <c r="LDD57" s="20"/>
      <c r="LDE57" s="17"/>
      <c r="LDF57" s="18" t="s">
        <v>30</v>
      </c>
      <c r="LDG57" s="21" t="n">
        <v>175000</v>
      </c>
      <c r="LDN57" s="20"/>
      <c r="LDO57" s="17"/>
      <c r="LDP57" s="18" t="s">
        <v>30</v>
      </c>
      <c r="LDQ57" s="21" t="n">
        <v>175000</v>
      </c>
      <c r="LDX57" s="20"/>
      <c r="LDY57" s="17"/>
      <c r="LDZ57" s="18" t="s">
        <v>30</v>
      </c>
      <c r="LEA57" s="21" t="n">
        <v>175000</v>
      </c>
      <c r="LEH57" s="20"/>
      <c r="LEI57" s="17"/>
      <c r="LEJ57" s="18" t="s">
        <v>30</v>
      </c>
      <c r="LEK57" s="21" t="n">
        <v>175000</v>
      </c>
      <c r="LER57" s="20"/>
      <c r="LES57" s="17"/>
      <c r="LET57" s="18" t="s">
        <v>30</v>
      </c>
      <c r="LEU57" s="21" t="n">
        <v>175000</v>
      </c>
      <c r="LFB57" s="20"/>
      <c r="LFC57" s="17"/>
      <c r="LFD57" s="18" t="s">
        <v>30</v>
      </c>
      <c r="LFE57" s="21" t="n">
        <v>175000</v>
      </c>
      <c r="LFL57" s="20"/>
      <c r="LFM57" s="17"/>
      <c r="LFN57" s="18" t="s">
        <v>30</v>
      </c>
      <c r="LFO57" s="21" t="n">
        <v>175000</v>
      </c>
      <c r="LFV57" s="20"/>
      <c r="LFW57" s="17"/>
      <c r="LFX57" s="18" t="s">
        <v>30</v>
      </c>
      <c r="LFY57" s="21" t="n">
        <v>175000</v>
      </c>
      <c r="LGF57" s="20"/>
      <c r="LGG57" s="17"/>
      <c r="LGH57" s="18" t="s">
        <v>30</v>
      </c>
      <c r="LGI57" s="21" t="n">
        <v>175000</v>
      </c>
      <c r="LGP57" s="20"/>
      <c r="LGQ57" s="17"/>
      <c r="LGR57" s="18" t="s">
        <v>30</v>
      </c>
      <c r="LGS57" s="21" t="n">
        <v>175000</v>
      </c>
      <c r="LGZ57" s="20"/>
      <c r="LHA57" s="17"/>
      <c r="LHB57" s="18" t="s">
        <v>30</v>
      </c>
      <c r="LHC57" s="21" t="n">
        <v>175000</v>
      </c>
      <c r="LHJ57" s="20"/>
      <c r="LHK57" s="17"/>
      <c r="LHL57" s="18" t="s">
        <v>30</v>
      </c>
      <c r="LHM57" s="21" t="n">
        <v>175000</v>
      </c>
      <c r="LHT57" s="20"/>
      <c r="LHU57" s="17"/>
      <c r="LHV57" s="18" t="s">
        <v>30</v>
      </c>
      <c r="LHW57" s="21" t="n">
        <v>175000</v>
      </c>
      <c r="LID57" s="20"/>
      <c r="LIE57" s="17"/>
      <c r="LIF57" s="18" t="s">
        <v>30</v>
      </c>
      <c r="LIG57" s="21" t="n">
        <v>175000</v>
      </c>
      <c r="LIN57" s="20"/>
      <c r="LIO57" s="17"/>
      <c r="LIP57" s="18" t="s">
        <v>30</v>
      </c>
      <c r="LIQ57" s="21" t="n">
        <v>175000</v>
      </c>
      <c r="LIX57" s="20"/>
      <c r="LIY57" s="17"/>
      <c r="LIZ57" s="18" t="s">
        <v>30</v>
      </c>
      <c r="LJA57" s="21" t="n">
        <v>175000</v>
      </c>
      <c r="LJH57" s="20"/>
      <c r="LJI57" s="17"/>
      <c r="LJJ57" s="18" t="s">
        <v>30</v>
      </c>
      <c r="LJK57" s="21" t="n">
        <v>175000</v>
      </c>
      <c r="LJR57" s="20"/>
      <c r="LJS57" s="17"/>
      <c r="LJT57" s="18" t="s">
        <v>30</v>
      </c>
      <c r="LJU57" s="21" t="n">
        <v>175000</v>
      </c>
      <c r="LKB57" s="20"/>
      <c r="LKC57" s="17"/>
      <c r="LKD57" s="18" t="s">
        <v>30</v>
      </c>
      <c r="LKE57" s="21" t="n">
        <v>175000</v>
      </c>
      <c r="LKL57" s="20"/>
      <c r="LKM57" s="17"/>
      <c r="LKN57" s="18" t="s">
        <v>30</v>
      </c>
      <c r="LKO57" s="21" t="n">
        <v>175000</v>
      </c>
      <c r="LKV57" s="20"/>
      <c r="LKW57" s="17"/>
      <c r="LKX57" s="18" t="s">
        <v>30</v>
      </c>
      <c r="LKY57" s="21" t="n">
        <v>175000</v>
      </c>
      <c r="LLF57" s="20"/>
      <c r="LLG57" s="17"/>
      <c r="LLH57" s="18" t="s">
        <v>30</v>
      </c>
      <c r="LLI57" s="21" t="n">
        <v>175000</v>
      </c>
      <c r="LLP57" s="20"/>
      <c r="LLQ57" s="17"/>
      <c r="LLR57" s="18" t="s">
        <v>30</v>
      </c>
      <c r="LLS57" s="21" t="n">
        <v>175000</v>
      </c>
      <c r="LLZ57" s="20"/>
      <c r="LMA57" s="17"/>
      <c r="LMB57" s="18" t="s">
        <v>30</v>
      </c>
      <c r="LMC57" s="21" t="n">
        <v>175000</v>
      </c>
      <c r="LMJ57" s="20"/>
      <c r="LMK57" s="17"/>
      <c r="LML57" s="18" t="s">
        <v>30</v>
      </c>
      <c r="LMM57" s="21" t="n">
        <v>175000</v>
      </c>
      <c r="LMT57" s="20"/>
      <c r="LMU57" s="17"/>
      <c r="LMV57" s="18" t="s">
        <v>30</v>
      </c>
      <c r="LMW57" s="21" t="n">
        <v>175000</v>
      </c>
      <c r="LND57" s="20"/>
      <c r="LNE57" s="17"/>
      <c r="LNF57" s="18" t="s">
        <v>30</v>
      </c>
      <c r="LNG57" s="21" t="n">
        <v>175000</v>
      </c>
      <c r="LNN57" s="20"/>
      <c r="LNO57" s="17"/>
      <c r="LNP57" s="18" t="s">
        <v>30</v>
      </c>
      <c r="LNQ57" s="21" t="n">
        <v>175000</v>
      </c>
      <c r="LNX57" s="20"/>
      <c r="LNY57" s="17"/>
      <c r="LNZ57" s="18" t="s">
        <v>30</v>
      </c>
      <c r="LOA57" s="21" t="n">
        <v>175000</v>
      </c>
      <c r="LOH57" s="20"/>
      <c r="LOI57" s="17"/>
      <c r="LOJ57" s="18" t="s">
        <v>30</v>
      </c>
      <c r="LOK57" s="21" t="n">
        <v>175000</v>
      </c>
      <c r="LOR57" s="20"/>
      <c r="LOS57" s="17"/>
      <c r="LOT57" s="18" t="s">
        <v>30</v>
      </c>
      <c r="LOU57" s="21" t="n">
        <v>175000</v>
      </c>
      <c r="LPB57" s="20"/>
      <c r="LPC57" s="17"/>
      <c r="LPD57" s="18" t="s">
        <v>30</v>
      </c>
      <c r="LPE57" s="21" t="n">
        <v>175000</v>
      </c>
      <c r="LPL57" s="20"/>
      <c r="LPM57" s="17"/>
      <c r="LPN57" s="18" t="s">
        <v>30</v>
      </c>
      <c r="LPO57" s="21" t="n">
        <v>175000</v>
      </c>
      <c r="LPV57" s="20"/>
      <c r="LPW57" s="17"/>
      <c r="LPX57" s="18" t="s">
        <v>30</v>
      </c>
      <c r="LPY57" s="21" t="n">
        <v>175000</v>
      </c>
      <c r="LQF57" s="20"/>
      <c r="LQG57" s="17"/>
      <c r="LQH57" s="18" t="s">
        <v>30</v>
      </c>
      <c r="LQI57" s="21" t="n">
        <v>175000</v>
      </c>
      <c r="LQP57" s="20"/>
      <c r="LQQ57" s="17"/>
      <c r="LQR57" s="18" t="s">
        <v>30</v>
      </c>
      <c r="LQS57" s="21" t="n">
        <v>175000</v>
      </c>
      <c r="LQZ57" s="20"/>
      <c r="LRA57" s="17"/>
      <c r="LRB57" s="18" t="s">
        <v>30</v>
      </c>
      <c r="LRC57" s="21" t="n">
        <v>175000</v>
      </c>
      <c r="LRJ57" s="20"/>
      <c r="LRK57" s="17"/>
      <c r="LRL57" s="18" t="s">
        <v>30</v>
      </c>
      <c r="LRM57" s="21" t="n">
        <v>175000</v>
      </c>
      <c r="LRT57" s="20"/>
      <c r="LRU57" s="17"/>
      <c r="LRV57" s="18" t="s">
        <v>30</v>
      </c>
      <c r="LRW57" s="21" t="n">
        <v>175000</v>
      </c>
      <c r="LSD57" s="20"/>
      <c r="LSE57" s="17"/>
      <c r="LSF57" s="18" t="s">
        <v>30</v>
      </c>
      <c r="LSG57" s="21" t="n">
        <v>175000</v>
      </c>
      <c r="LSN57" s="20"/>
      <c r="LSO57" s="17"/>
      <c r="LSP57" s="18" t="s">
        <v>30</v>
      </c>
      <c r="LSQ57" s="21" t="n">
        <v>175000</v>
      </c>
      <c r="LSX57" s="20"/>
      <c r="LSY57" s="17"/>
      <c r="LSZ57" s="18" t="s">
        <v>30</v>
      </c>
      <c r="LTA57" s="21" t="n">
        <v>175000</v>
      </c>
      <c r="LTH57" s="20"/>
      <c r="LTI57" s="17"/>
      <c r="LTJ57" s="18" t="s">
        <v>30</v>
      </c>
      <c r="LTK57" s="21" t="n">
        <v>175000</v>
      </c>
      <c r="LTR57" s="20"/>
      <c r="LTS57" s="17"/>
      <c r="LTT57" s="18" t="s">
        <v>30</v>
      </c>
      <c r="LTU57" s="21" t="n">
        <v>175000</v>
      </c>
      <c r="LUB57" s="20"/>
      <c r="LUC57" s="17"/>
      <c r="LUD57" s="18" t="s">
        <v>30</v>
      </c>
      <c r="LUE57" s="21" t="n">
        <v>175000</v>
      </c>
      <c r="LUL57" s="20"/>
      <c r="LUM57" s="17"/>
      <c r="LUN57" s="18" t="s">
        <v>30</v>
      </c>
      <c r="LUO57" s="21" t="n">
        <v>175000</v>
      </c>
      <c r="LUV57" s="20"/>
      <c r="LUW57" s="17"/>
      <c r="LUX57" s="18" t="s">
        <v>30</v>
      </c>
      <c r="LUY57" s="21" t="n">
        <v>175000</v>
      </c>
      <c r="LVF57" s="20"/>
      <c r="LVG57" s="17"/>
      <c r="LVH57" s="18" t="s">
        <v>30</v>
      </c>
      <c r="LVI57" s="21" t="n">
        <v>175000</v>
      </c>
      <c r="LVP57" s="20"/>
      <c r="LVQ57" s="17"/>
      <c r="LVR57" s="18" t="s">
        <v>30</v>
      </c>
      <c r="LVS57" s="21" t="n">
        <v>175000</v>
      </c>
      <c r="LVZ57" s="20"/>
      <c r="LWA57" s="17"/>
      <c r="LWB57" s="18" t="s">
        <v>30</v>
      </c>
      <c r="LWC57" s="21" t="n">
        <v>175000</v>
      </c>
      <c r="LWJ57" s="20"/>
      <c r="LWK57" s="17"/>
      <c r="LWL57" s="18" t="s">
        <v>30</v>
      </c>
      <c r="LWM57" s="21" t="n">
        <v>175000</v>
      </c>
      <c r="LWT57" s="20"/>
      <c r="LWU57" s="17"/>
      <c r="LWV57" s="18" t="s">
        <v>30</v>
      </c>
      <c r="LWW57" s="21" t="n">
        <v>175000</v>
      </c>
      <c r="LXD57" s="20"/>
      <c r="LXE57" s="17"/>
      <c r="LXF57" s="18" t="s">
        <v>30</v>
      </c>
      <c r="LXG57" s="21" t="n">
        <v>175000</v>
      </c>
      <c r="LXN57" s="20"/>
      <c r="LXO57" s="17"/>
      <c r="LXP57" s="18" t="s">
        <v>30</v>
      </c>
      <c r="LXQ57" s="21" t="n">
        <v>175000</v>
      </c>
      <c r="LXX57" s="20"/>
      <c r="LXY57" s="17"/>
      <c r="LXZ57" s="18" t="s">
        <v>30</v>
      </c>
      <c r="LYA57" s="21" t="n">
        <v>175000</v>
      </c>
      <c r="LYH57" s="20"/>
      <c r="LYI57" s="17"/>
      <c r="LYJ57" s="18" t="s">
        <v>30</v>
      </c>
      <c r="LYK57" s="21" t="n">
        <v>175000</v>
      </c>
      <c r="LYR57" s="20"/>
      <c r="LYS57" s="17"/>
      <c r="LYT57" s="18" t="s">
        <v>30</v>
      </c>
      <c r="LYU57" s="21" t="n">
        <v>175000</v>
      </c>
      <c r="LZB57" s="20"/>
      <c r="LZC57" s="17"/>
      <c r="LZD57" s="18" t="s">
        <v>30</v>
      </c>
      <c r="LZE57" s="21" t="n">
        <v>175000</v>
      </c>
      <c r="LZL57" s="20"/>
      <c r="LZM57" s="17"/>
      <c r="LZN57" s="18" t="s">
        <v>30</v>
      </c>
      <c r="LZO57" s="21" t="n">
        <v>175000</v>
      </c>
      <c r="LZV57" s="20"/>
      <c r="LZW57" s="17"/>
      <c r="LZX57" s="18" t="s">
        <v>30</v>
      </c>
      <c r="LZY57" s="21" t="n">
        <v>175000</v>
      </c>
      <c r="MAF57" s="20"/>
      <c r="MAG57" s="17"/>
      <c r="MAH57" s="18" t="s">
        <v>30</v>
      </c>
      <c r="MAI57" s="21" t="n">
        <v>175000</v>
      </c>
      <c r="MAP57" s="20"/>
      <c r="MAQ57" s="17"/>
      <c r="MAR57" s="18" t="s">
        <v>30</v>
      </c>
      <c r="MAS57" s="21" t="n">
        <v>175000</v>
      </c>
      <c r="MAZ57" s="20"/>
      <c r="MBA57" s="17"/>
      <c r="MBB57" s="18" t="s">
        <v>30</v>
      </c>
      <c r="MBC57" s="21" t="n">
        <v>175000</v>
      </c>
      <c r="MBJ57" s="20"/>
      <c r="MBK57" s="17"/>
      <c r="MBL57" s="18" t="s">
        <v>30</v>
      </c>
      <c r="MBM57" s="21" t="n">
        <v>175000</v>
      </c>
      <c r="MBT57" s="20"/>
      <c r="MBU57" s="17"/>
      <c r="MBV57" s="18" t="s">
        <v>30</v>
      </c>
      <c r="MBW57" s="21" t="n">
        <v>175000</v>
      </c>
      <c r="MCD57" s="20"/>
      <c r="MCE57" s="17"/>
      <c r="MCF57" s="18" t="s">
        <v>30</v>
      </c>
      <c r="MCG57" s="21" t="n">
        <v>175000</v>
      </c>
      <c r="MCN57" s="20"/>
      <c r="MCO57" s="17"/>
      <c r="MCP57" s="18" t="s">
        <v>30</v>
      </c>
      <c r="MCQ57" s="21" t="n">
        <v>175000</v>
      </c>
      <c r="MCX57" s="20"/>
      <c r="MCY57" s="17"/>
      <c r="MCZ57" s="18" t="s">
        <v>30</v>
      </c>
      <c r="MDA57" s="21" t="n">
        <v>175000</v>
      </c>
      <c r="MDH57" s="20"/>
      <c r="MDI57" s="17"/>
      <c r="MDJ57" s="18" t="s">
        <v>30</v>
      </c>
      <c r="MDK57" s="21" t="n">
        <v>175000</v>
      </c>
      <c r="MDR57" s="20"/>
      <c r="MDS57" s="17"/>
      <c r="MDT57" s="18" t="s">
        <v>30</v>
      </c>
      <c r="MDU57" s="21" t="n">
        <v>175000</v>
      </c>
      <c r="MEB57" s="20"/>
      <c r="MEC57" s="17"/>
      <c r="MED57" s="18" t="s">
        <v>30</v>
      </c>
      <c r="MEE57" s="21" t="n">
        <v>175000</v>
      </c>
      <c r="MEL57" s="20"/>
      <c r="MEM57" s="17"/>
      <c r="MEN57" s="18" t="s">
        <v>30</v>
      </c>
      <c r="MEO57" s="21" t="n">
        <v>175000</v>
      </c>
      <c r="MEV57" s="20"/>
      <c r="MEW57" s="17"/>
      <c r="MEX57" s="18" t="s">
        <v>30</v>
      </c>
      <c r="MEY57" s="21" t="n">
        <v>175000</v>
      </c>
      <c r="MFF57" s="20"/>
      <c r="MFG57" s="17"/>
      <c r="MFH57" s="18" t="s">
        <v>30</v>
      </c>
      <c r="MFI57" s="21" t="n">
        <v>175000</v>
      </c>
      <c r="MFP57" s="20"/>
      <c r="MFQ57" s="17"/>
      <c r="MFR57" s="18" t="s">
        <v>30</v>
      </c>
      <c r="MFS57" s="21" t="n">
        <v>175000</v>
      </c>
      <c r="MFZ57" s="20"/>
      <c r="MGA57" s="17"/>
      <c r="MGB57" s="18" t="s">
        <v>30</v>
      </c>
      <c r="MGC57" s="21" t="n">
        <v>175000</v>
      </c>
      <c r="MGJ57" s="20"/>
      <c r="MGK57" s="17"/>
      <c r="MGL57" s="18" t="s">
        <v>30</v>
      </c>
      <c r="MGM57" s="21" t="n">
        <v>175000</v>
      </c>
      <c r="MGT57" s="20"/>
      <c r="MGU57" s="17"/>
      <c r="MGV57" s="18" t="s">
        <v>30</v>
      </c>
      <c r="MGW57" s="21" t="n">
        <v>175000</v>
      </c>
      <c r="MHD57" s="20"/>
      <c r="MHE57" s="17"/>
      <c r="MHF57" s="18" t="s">
        <v>30</v>
      </c>
      <c r="MHG57" s="21" t="n">
        <v>175000</v>
      </c>
      <c r="MHN57" s="20"/>
      <c r="MHO57" s="17"/>
      <c r="MHP57" s="18" t="s">
        <v>30</v>
      </c>
      <c r="MHQ57" s="21" t="n">
        <v>175000</v>
      </c>
      <c r="MHX57" s="20"/>
      <c r="MHY57" s="17"/>
      <c r="MHZ57" s="18" t="s">
        <v>30</v>
      </c>
      <c r="MIA57" s="21" t="n">
        <v>175000</v>
      </c>
      <c r="MIH57" s="20"/>
      <c r="MII57" s="17"/>
      <c r="MIJ57" s="18" t="s">
        <v>30</v>
      </c>
      <c r="MIK57" s="21" t="n">
        <v>175000</v>
      </c>
      <c r="MIR57" s="20"/>
      <c r="MIS57" s="17"/>
      <c r="MIT57" s="18" t="s">
        <v>30</v>
      </c>
      <c r="MIU57" s="21" t="n">
        <v>175000</v>
      </c>
      <c r="MJB57" s="20"/>
      <c r="MJC57" s="17"/>
      <c r="MJD57" s="18" t="s">
        <v>30</v>
      </c>
      <c r="MJE57" s="21" t="n">
        <v>175000</v>
      </c>
      <c r="MJL57" s="20"/>
      <c r="MJM57" s="17"/>
      <c r="MJN57" s="18" t="s">
        <v>30</v>
      </c>
      <c r="MJO57" s="21" t="n">
        <v>175000</v>
      </c>
      <c r="MJV57" s="20"/>
      <c r="MJW57" s="17"/>
      <c r="MJX57" s="18" t="s">
        <v>30</v>
      </c>
      <c r="MJY57" s="21" t="n">
        <v>175000</v>
      </c>
      <c r="MKF57" s="20"/>
      <c r="MKG57" s="17"/>
      <c r="MKH57" s="18" t="s">
        <v>30</v>
      </c>
      <c r="MKI57" s="21" t="n">
        <v>175000</v>
      </c>
      <c r="MKP57" s="20"/>
      <c r="MKQ57" s="17"/>
      <c r="MKR57" s="18" t="s">
        <v>30</v>
      </c>
      <c r="MKS57" s="21" t="n">
        <v>175000</v>
      </c>
      <c r="MKZ57" s="20"/>
      <c r="MLA57" s="17"/>
      <c r="MLB57" s="18" t="s">
        <v>30</v>
      </c>
      <c r="MLC57" s="21" t="n">
        <v>175000</v>
      </c>
      <c r="MLJ57" s="20"/>
      <c r="MLK57" s="17"/>
      <c r="MLL57" s="18" t="s">
        <v>30</v>
      </c>
      <c r="MLM57" s="21" t="n">
        <v>175000</v>
      </c>
      <c r="MLT57" s="20"/>
      <c r="MLU57" s="17"/>
      <c r="MLV57" s="18" t="s">
        <v>30</v>
      </c>
      <c r="MLW57" s="21" t="n">
        <v>175000</v>
      </c>
      <c r="MMD57" s="20"/>
      <c r="MME57" s="17"/>
      <c r="MMF57" s="18" t="s">
        <v>30</v>
      </c>
      <c r="MMG57" s="21" t="n">
        <v>175000</v>
      </c>
      <c r="MMN57" s="20"/>
      <c r="MMO57" s="17"/>
      <c r="MMP57" s="18" t="s">
        <v>30</v>
      </c>
      <c r="MMQ57" s="21" t="n">
        <v>175000</v>
      </c>
      <c r="MMX57" s="20"/>
      <c r="MMY57" s="17"/>
      <c r="MMZ57" s="18" t="s">
        <v>30</v>
      </c>
      <c r="MNA57" s="21" t="n">
        <v>175000</v>
      </c>
      <c r="MNH57" s="20"/>
      <c r="MNI57" s="17"/>
      <c r="MNJ57" s="18" t="s">
        <v>30</v>
      </c>
      <c r="MNK57" s="21" t="n">
        <v>175000</v>
      </c>
      <c r="MNR57" s="20"/>
      <c r="MNS57" s="17"/>
      <c r="MNT57" s="18" t="s">
        <v>30</v>
      </c>
      <c r="MNU57" s="21" t="n">
        <v>175000</v>
      </c>
      <c r="MOB57" s="20"/>
      <c r="MOC57" s="17"/>
      <c r="MOD57" s="18" t="s">
        <v>30</v>
      </c>
      <c r="MOE57" s="21" t="n">
        <v>175000</v>
      </c>
      <c r="MOL57" s="20"/>
      <c r="MOM57" s="17"/>
      <c r="MON57" s="18" t="s">
        <v>30</v>
      </c>
      <c r="MOO57" s="21" t="n">
        <v>175000</v>
      </c>
      <c r="MOV57" s="20"/>
      <c r="MOW57" s="17"/>
      <c r="MOX57" s="18" t="s">
        <v>30</v>
      </c>
      <c r="MOY57" s="21" t="n">
        <v>175000</v>
      </c>
      <c r="MPF57" s="20"/>
      <c r="MPG57" s="17"/>
      <c r="MPH57" s="18" t="s">
        <v>30</v>
      </c>
      <c r="MPI57" s="21" t="n">
        <v>175000</v>
      </c>
      <c r="MPP57" s="20"/>
      <c r="MPQ57" s="17"/>
      <c r="MPR57" s="18" t="s">
        <v>30</v>
      </c>
      <c r="MPS57" s="21" t="n">
        <v>175000</v>
      </c>
      <c r="MPZ57" s="20"/>
      <c r="MQA57" s="17"/>
      <c r="MQB57" s="18" t="s">
        <v>30</v>
      </c>
      <c r="MQC57" s="21" t="n">
        <v>175000</v>
      </c>
      <c r="MQJ57" s="20"/>
      <c r="MQK57" s="17"/>
      <c r="MQL57" s="18" t="s">
        <v>30</v>
      </c>
      <c r="MQM57" s="21" t="n">
        <v>175000</v>
      </c>
      <c r="MQT57" s="20"/>
      <c r="MQU57" s="17"/>
      <c r="MQV57" s="18" t="s">
        <v>30</v>
      </c>
      <c r="MQW57" s="21" t="n">
        <v>175000</v>
      </c>
      <c r="MRD57" s="20"/>
      <c r="MRE57" s="17"/>
      <c r="MRF57" s="18" t="s">
        <v>30</v>
      </c>
      <c r="MRG57" s="21" t="n">
        <v>175000</v>
      </c>
      <c r="MRN57" s="20"/>
      <c r="MRO57" s="17"/>
      <c r="MRP57" s="18" t="s">
        <v>30</v>
      </c>
      <c r="MRQ57" s="21" t="n">
        <v>175000</v>
      </c>
      <c r="MRX57" s="20"/>
      <c r="MRY57" s="17"/>
      <c r="MRZ57" s="18" t="s">
        <v>30</v>
      </c>
      <c r="MSA57" s="21" t="n">
        <v>175000</v>
      </c>
      <c r="MSH57" s="20"/>
      <c r="MSI57" s="17"/>
      <c r="MSJ57" s="18" t="s">
        <v>30</v>
      </c>
      <c r="MSK57" s="21" t="n">
        <v>175000</v>
      </c>
      <c r="MSR57" s="20"/>
      <c r="MSS57" s="17"/>
      <c r="MST57" s="18" t="s">
        <v>30</v>
      </c>
      <c r="MSU57" s="21" t="n">
        <v>175000</v>
      </c>
      <c r="MTB57" s="20"/>
      <c r="MTC57" s="17"/>
      <c r="MTD57" s="18" t="s">
        <v>30</v>
      </c>
      <c r="MTE57" s="21" t="n">
        <v>175000</v>
      </c>
      <c r="MTL57" s="20"/>
      <c r="MTM57" s="17"/>
      <c r="MTN57" s="18" t="s">
        <v>30</v>
      </c>
      <c r="MTO57" s="21" t="n">
        <v>175000</v>
      </c>
      <c r="MTV57" s="20"/>
      <c r="MTW57" s="17"/>
      <c r="MTX57" s="18" t="s">
        <v>30</v>
      </c>
      <c r="MTY57" s="21" t="n">
        <v>175000</v>
      </c>
      <c r="MUF57" s="20"/>
      <c r="MUG57" s="17"/>
      <c r="MUH57" s="18" t="s">
        <v>30</v>
      </c>
      <c r="MUI57" s="21" t="n">
        <v>175000</v>
      </c>
      <c r="MUP57" s="20"/>
      <c r="MUQ57" s="17"/>
      <c r="MUR57" s="18" t="s">
        <v>30</v>
      </c>
      <c r="MUS57" s="21" t="n">
        <v>175000</v>
      </c>
      <c r="MUZ57" s="20"/>
      <c r="MVA57" s="17"/>
      <c r="MVB57" s="18" t="s">
        <v>30</v>
      </c>
      <c r="MVC57" s="21" t="n">
        <v>175000</v>
      </c>
      <c r="MVJ57" s="20"/>
      <c r="MVK57" s="17"/>
      <c r="MVL57" s="18" t="s">
        <v>30</v>
      </c>
      <c r="MVM57" s="21" t="n">
        <v>175000</v>
      </c>
      <c r="MVT57" s="20"/>
      <c r="MVU57" s="17"/>
      <c r="MVV57" s="18" t="s">
        <v>30</v>
      </c>
      <c r="MVW57" s="21" t="n">
        <v>175000</v>
      </c>
      <c r="MWD57" s="20"/>
      <c r="MWE57" s="17"/>
      <c r="MWF57" s="18" t="s">
        <v>30</v>
      </c>
      <c r="MWG57" s="21" t="n">
        <v>175000</v>
      </c>
      <c r="MWN57" s="20"/>
      <c r="MWO57" s="17"/>
      <c r="MWP57" s="18" t="s">
        <v>30</v>
      </c>
      <c r="MWQ57" s="21" t="n">
        <v>175000</v>
      </c>
      <c r="MWX57" s="20"/>
      <c r="MWY57" s="17"/>
      <c r="MWZ57" s="18" t="s">
        <v>30</v>
      </c>
      <c r="MXA57" s="21" t="n">
        <v>175000</v>
      </c>
      <c r="MXH57" s="20"/>
      <c r="MXI57" s="17"/>
      <c r="MXJ57" s="18" t="s">
        <v>30</v>
      </c>
      <c r="MXK57" s="21" t="n">
        <v>175000</v>
      </c>
      <c r="MXR57" s="20"/>
      <c r="MXS57" s="17"/>
      <c r="MXT57" s="18" t="s">
        <v>30</v>
      </c>
      <c r="MXU57" s="21" t="n">
        <v>175000</v>
      </c>
      <c r="MYB57" s="20"/>
      <c r="MYC57" s="17"/>
      <c r="MYD57" s="18" t="s">
        <v>30</v>
      </c>
      <c r="MYE57" s="21" t="n">
        <v>175000</v>
      </c>
      <c r="MYL57" s="20"/>
      <c r="MYM57" s="17"/>
      <c r="MYN57" s="18" t="s">
        <v>30</v>
      </c>
      <c r="MYO57" s="21" t="n">
        <v>175000</v>
      </c>
      <c r="MYV57" s="20"/>
      <c r="MYW57" s="17"/>
      <c r="MYX57" s="18" t="s">
        <v>30</v>
      </c>
      <c r="MYY57" s="21" t="n">
        <v>175000</v>
      </c>
      <c r="MZF57" s="20"/>
      <c r="MZG57" s="17"/>
      <c r="MZH57" s="18" t="s">
        <v>30</v>
      </c>
      <c r="MZI57" s="21" t="n">
        <v>175000</v>
      </c>
      <c r="MZP57" s="20"/>
      <c r="MZQ57" s="17"/>
      <c r="MZR57" s="18" t="s">
        <v>30</v>
      </c>
      <c r="MZS57" s="21" t="n">
        <v>175000</v>
      </c>
      <c r="MZZ57" s="20"/>
      <c r="NAA57" s="17"/>
      <c r="NAB57" s="18" t="s">
        <v>30</v>
      </c>
      <c r="NAC57" s="21" t="n">
        <v>175000</v>
      </c>
      <c r="NAJ57" s="20"/>
      <c r="NAK57" s="17"/>
      <c r="NAL57" s="18" t="s">
        <v>30</v>
      </c>
      <c r="NAM57" s="21" t="n">
        <v>175000</v>
      </c>
      <c r="NAT57" s="20"/>
      <c r="NAU57" s="17"/>
      <c r="NAV57" s="18" t="s">
        <v>30</v>
      </c>
      <c r="NAW57" s="21" t="n">
        <v>175000</v>
      </c>
      <c r="NBD57" s="20"/>
      <c r="NBE57" s="17"/>
      <c r="NBF57" s="18" t="s">
        <v>30</v>
      </c>
      <c r="NBG57" s="21" t="n">
        <v>175000</v>
      </c>
      <c r="NBN57" s="20"/>
      <c r="NBO57" s="17"/>
      <c r="NBP57" s="18" t="s">
        <v>30</v>
      </c>
      <c r="NBQ57" s="21" t="n">
        <v>175000</v>
      </c>
      <c r="NBX57" s="20"/>
      <c r="NBY57" s="17"/>
      <c r="NBZ57" s="18" t="s">
        <v>30</v>
      </c>
      <c r="NCA57" s="21" t="n">
        <v>175000</v>
      </c>
      <c r="NCH57" s="20"/>
      <c r="NCI57" s="17"/>
      <c r="NCJ57" s="18" t="s">
        <v>30</v>
      </c>
      <c r="NCK57" s="21" t="n">
        <v>175000</v>
      </c>
      <c r="NCR57" s="20"/>
      <c r="NCS57" s="17"/>
      <c r="NCT57" s="18" t="s">
        <v>30</v>
      </c>
      <c r="NCU57" s="21" t="n">
        <v>175000</v>
      </c>
      <c r="NDB57" s="20"/>
      <c r="NDC57" s="17"/>
      <c r="NDD57" s="18" t="s">
        <v>30</v>
      </c>
      <c r="NDE57" s="21" t="n">
        <v>175000</v>
      </c>
      <c r="NDL57" s="20"/>
      <c r="NDM57" s="17"/>
      <c r="NDN57" s="18" t="s">
        <v>30</v>
      </c>
      <c r="NDO57" s="21" t="n">
        <v>175000</v>
      </c>
      <c r="NDV57" s="20"/>
      <c r="NDW57" s="17"/>
      <c r="NDX57" s="18" t="s">
        <v>30</v>
      </c>
      <c r="NDY57" s="21" t="n">
        <v>175000</v>
      </c>
      <c r="NEF57" s="20"/>
      <c r="NEG57" s="17"/>
      <c r="NEH57" s="18" t="s">
        <v>30</v>
      </c>
      <c r="NEI57" s="21" t="n">
        <v>175000</v>
      </c>
      <c r="NEP57" s="20"/>
      <c r="NEQ57" s="17"/>
      <c r="NER57" s="18" t="s">
        <v>30</v>
      </c>
      <c r="NES57" s="21" t="n">
        <v>175000</v>
      </c>
      <c r="NEZ57" s="20"/>
      <c r="NFA57" s="17"/>
      <c r="NFB57" s="18" t="s">
        <v>30</v>
      </c>
      <c r="NFC57" s="21" t="n">
        <v>175000</v>
      </c>
      <c r="NFJ57" s="20"/>
      <c r="NFK57" s="17"/>
      <c r="NFL57" s="18" t="s">
        <v>30</v>
      </c>
      <c r="NFM57" s="21" t="n">
        <v>175000</v>
      </c>
      <c r="NFT57" s="20"/>
      <c r="NFU57" s="17"/>
      <c r="NFV57" s="18" t="s">
        <v>30</v>
      </c>
      <c r="NFW57" s="21" t="n">
        <v>175000</v>
      </c>
      <c r="NGD57" s="20"/>
      <c r="NGE57" s="17"/>
      <c r="NGF57" s="18" t="s">
        <v>30</v>
      </c>
      <c r="NGG57" s="21" t="n">
        <v>175000</v>
      </c>
      <c r="NGN57" s="20"/>
      <c r="NGO57" s="17"/>
      <c r="NGP57" s="18" t="s">
        <v>30</v>
      </c>
      <c r="NGQ57" s="21" t="n">
        <v>175000</v>
      </c>
      <c r="NGX57" s="20"/>
      <c r="NGY57" s="17"/>
      <c r="NGZ57" s="18" t="s">
        <v>30</v>
      </c>
      <c r="NHA57" s="21" t="n">
        <v>175000</v>
      </c>
      <c r="NHH57" s="20"/>
      <c r="NHI57" s="17"/>
      <c r="NHJ57" s="18" t="s">
        <v>30</v>
      </c>
      <c r="NHK57" s="21" t="n">
        <v>175000</v>
      </c>
      <c r="NHR57" s="20"/>
      <c r="NHS57" s="17"/>
      <c r="NHT57" s="18" t="s">
        <v>30</v>
      </c>
      <c r="NHU57" s="21" t="n">
        <v>175000</v>
      </c>
      <c r="NIB57" s="20"/>
      <c r="NIC57" s="17"/>
      <c r="NID57" s="18" t="s">
        <v>30</v>
      </c>
      <c r="NIE57" s="21" t="n">
        <v>175000</v>
      </c>
      <c r="NIL57" s="20"/>
      <c r="NIM57" s="17"/>
      <c r="NIN57" s="18" t="s">
        <v>30</v>
      </c>
      <c r="NIO57" s="21" t="n">
        <v>175000</v>
      </c>
      <c r="NIV57" s="20"/>
      <c r="NIW57" s="17"/>
      <c r="NIX57" s="18" t="s">
        <v>30</v>
      </c>
      <c r="NIY57" s="21" t="n">
        <v>175000</v>
      </c>
      <c r="NJF57" s="20"/>
      <c r="NJG57" s="17"/>
      <c r="NJH57" s="18" t="s">
        <v>30</v>
      </c>
      <c r="NJI57" s="21" t="n">
        <v>175000</v>
      </c>
      <c r="NJP57" s="20"/>
      <c r="NJQ57" s="17"/>
      <c r="NJR57" s="18" t="s">
        <v>30</v>
      </c>
      <c r="NJS57" s="21" t="n">
        <v>175000</v>
      </c>
      <c r="NJZ57" s="20"/>
      <c r="NKA57" s="17"/>
      <c r="NKB57" s="18" t="s">
        <v>30</v>
      </c>
      <c r="NKC57" s="21" t="n">
        <v>175000</v>
      </c>
      <c r="NKJ57" s="20"/>
      <c r="NKK57" s="17"/>
      <c r="NKL57" s="18" t="s">
        <v>30</v>
      </c>
      <c r="NKM57" s="21" t="n">
        <v>175000</v>
      </c>
      <c r="NKT57" s="20"/>
      <c r="NKU57" s="17"/>
      <c r="NKV57" s="18" t="s">
        <v>30</v>
      </c>
      <c r="NKW57" s="21" t="n">
        <v>175000</v>
      </c>
      <c r="NLD57" s="20"/>
      <c r="NLE57" s="17"/>
      <c r="NLF57" s="18" t="s">
        <v>30</v>
      </c>
      <c r="NLG57" s="21" t="n">
        <v>175000</v>
      </c>
      <c r="NLN57" s="20"/>
      <c r="NLO57" s="17"/>
      <c r="NLP57" s="18" t="s">
        <v>30</v>
      </c>
      <c r="NLQ57" s="21" t="n">
        <v>175000</v>
      </c>
      <c r="NLX57" s="20"/>
      <c r="NLY57" s="17"/>
      <c r="NLZ57" s="18" t="s">
        <v>30</v>
      </c>
      <c r="NMA57" s="21" t="n">
        <v>175000</v>
      </c>
      <c r="NMH57" s="20"/>
      <c r="NMI57" s="17"/>
      <c r="NMJ57" s="18" t="s">
        <v>30</v>
      </c>
      <c r="NMK57" s="21" t="n">
        <v>175000</v>
      </c>
      <c r="NMR57" s="20"/>
      <c r="NMS57" s="17"/>
      <c r="NMT57" s="18" t="s">
        <v>30</v>
      </c>
      <c r="NMU57" s="21" t="n">
        <v>175000</v>
      </c>
      <c r="NNB57" s="20"/>
      <c r="NNC57" s="17"/>
      <c r="NND57" s="18" t="s">
        <v>30</v>
      </c>
      <c r="NNE57" s="21" t="n">
        <v>175000</v>
      </c>
      <c r="NNL57" s="20"/>
      <c r="NNM57" s="17"/>
      <c r="NNN57" s="18" t="s">
        <v>30</v>
      </c>
      <c r="NNO57" s="21" t="n">
        <v>175000</v>
      </c>
      <c r="NNV57" s="20"/>
      <c r="NNW57" s="17"/>
      <c r="NNX57" s="18" t="s">
        <v>30</v>
      </c>
      <c r="NNY57" s="21" t="n">
        <v>175000</v>
      </c>
      <c r="NOF57" s="20"/>
      <c r="NOG57" s="17"/>
      <c r="NOH57" s="18" t="s">
        <v>30</v>
      </c>
      <c r="NOI57" s="21" t="n">
        <v>175000</v>
      </c>
      <c r="NOP57" s="20"/>
      <c r="NOQ57" s="17"/>
      <c r="NOR57" s="18" t="s">
        <v>30</v>
      </c>
      <c r="NOS57" s="21" t="n">
        <v>175000</v>
      </c>
      <c r="NOZ57" s="20"/>
      <c r="NPA57" s="17"/>
      <c r="NPB57" s="18" t="s">
        <v>30</v>
      </c>
      <c r="NPC57" s="21" t="n">
        <v>175000</v>
      </c>
      <c r="NPJ57" s="20"/>
      <c r="NPK57" s="17"/>
      <c r="NPL57" s="18" t="s">
        <v>30</v>
      </c>
      <c r="NPM57" s="21" t="n">
        <v>175000</v>
      </c>
      <c r="NPT57" s="20"/>
      <c r="NPU57" s="17"/>
      <c r="NPV57" s="18" t="s">
        <v>30</v>
      </c>
      <c r="NPW57" s="21" t="n">
        <v>175000</v>
      </c>
      <c r="NQD57" s="20"/>
      <c r="NQE57" s="17"/>
      <c r="NQF57" s="18" t="s">
        <v>30</v>
      </c>
      <c r="NQG57" s="21" t="n">
        <v>175000</v>
      </c>
      <c r="NQN57" s="20"/>
      <c r="NQO57" s="17"/>
      <c r="NQP57" s="18" t="s">
        <v>30</v>
      </c>
      <c r="NQQ57" s="21" t="n">
        <v>175000</v>
      </c>
      <c r="NQX57" s="20"/>
      <c r="NQY57" s="17"/>
      <c r="NQZ57" s="18" t="s">
        <v>30</v>
      </c>
      <c r="NRA57" s="21" t="n">
        <v>175000</v>
      </c>
      <c r="NRH57" s="20"/>
      <c r="NRI57" s="17"/>
      <c r="NRJ57" s="18" t="s">
        <v>30</v>
      </c>
      <c r="NRK57" s="21" t="n">
        <v>175000</v>
      </c>
      <c r="NRR57" s="20"/>
      <c r="NRS57" s="17"/>
      <c r="NRT57" s="18" t="s">
        <v>30</v>
      </c>
      <c r="NRU57" s="21" t="n">
        <v>175000</v>
      </c>
      <c r="NSB57" s="20"/>
      <c r="NSC57" s="17"/>
      <c r="NSD57" s="18" t="s">
        <v>30</v>
      </c>
      <c r="NSE57" s="21" t="n">
        <v>175000</v>
      </c>
      <c r="NSL57" s="20"/>
      <c r="NSM57" s="17"/>
      <c r="NSN57" s="18" t="s">
        <v>30</v>
      </c>
      <c r="NSO57" s="21" t="n">
        <v>175000</v>
      </c>
      <c r="NSV57" s="20"/>
      <c r="NSW57" s="17"/>
      <c r="NSX57" s="18" t="s">
        <v>30</v>
      </c>
      <c r="NSY57" s="21" t="n">
        <v>175000</v>
      </c>
      <c r="NTF57" s="20"/>
      <c r="NTG57" s="17"/>
      <c r="NTH57" s="18" t="s">
        <v>30</v>
      </c>
      <c r="NTI57" s="21" t="n">
        <v>175000</v>
      </c>
      <c r="NTP57" s="20"/>
      <c r="NTQ57" s="17"/>
      <c r="NTR57" s="18" t="s">
        <v>30</v>
      </c>
      <c r="NTS57" s="21" t="n">
        <v>175000</v>
      </c>
      <c r="NTZ57" s="20"/>
      <c r="NUA57" s="17"/>
      <c r="NUB57" s="18" t="s">
        <v>30</v>
      </c>
      <c r="NUC57" s="21" t="n">
        <v>175000</v>
      </c>
      <c r="NUJ57" s="20"/>
      <c r="NUK57" s="17"/>
      <c r="NUL57" s="18" t="s">
        <v>30</v>
      </c>
      <c r="NUM57" s="21" t="n">
        <v>175000</v>
      </c>
      <c r="NUT57" s="20"/>
      <c r="NUU57" s="17"/>
      <c r="NUV57" s="18" t="s">
        <v>30</v>
      </c>
      <c r="NUW57" s="21" t="n">
        <v>175000</v>
      </c>
      <c r="NVD57" s="20"/>
      <c r="NVE57" s="17"/>
      <c r="NVF57" s="18" t="s">
        <v>30</v>
      </c>
      <c r="NVG57" s="21" t="n">
        <v>175000</v>
      </c>
      <c r="NVN57" s="20"/>
      <c r="NVO57" s="17"/>
      <c r="NVP57" s="18" t="s">
        <v>30</v>
      </c>
      <c r="NVQ57" s="21" t="n">
        <v>175000</v>
      </c>
      <c r="NVX57" s="20"/>
      <c r="NVY57" s="17"/>
      <c r="NVZ57" s="18" t="s">
        <v>30</v>
      </c>
      <c r="NWA57" s="21" t="n">
        <v>175000</v>
      </c>
      <c r="NWH57" s="20"/>
      <c r="NWI57" s="17"/>
      <c r="NWJ57" s="18" t="s">
        <v>30</v>
      </c>
      <c r="NWK57" s="21" t="n">
        <v>175000</v>
      </c>
      <c r="NWR57" s="20"/>
      <c r="NWS57" s="17"/>
      <c r="NWT57" s="18" t="s">
        <v>30</v>
      </c>
      <c r="NWU57" s="21" t="n">
        <v>175000</v>
      </c>
      <c r="NXB57" s="20"/>
      <c r="NXC57" s="17"/>
      <c r="NXD57" s="18" t="s">
        <v>30</v>
      </c>
      <c r="NXE57" s="21" t="n">
        <v>175000</v>
      </c>
      <c r="NXL57" s="20"/>
      <c r="NXM57" s="17"/>
      <c r="NXN57" s="18" t="s">
        <v>30</v>
      </c>
      <c r="NXO57" s="21" t="n">
        <v>175000</v>
      </c>
      <c r="NXV57" s="20"/>
      <c r="NXW57" s="17"/>
      <c r="NXX57" s="18" t="s">
        <v>30</v>
      </c>
      <c r="NXY57" s="21" t="n">
        <v>175000</v>
      </c>
      <c r="NYF57" s="20"/>
      <c r="NYG57" s="17"/>
      <c r="NYH57" s="18" t="s">
        <v>30</v>
      </c>
      <c r="NYI57" s="21" t="n">
        <v>175000</v>
      </c>
      <c r="NYP57" s="20"/>
      <c r="NYQ57" s="17"/>
      <c r="NYR57" s="18" t="s">
        <v>30</v>
      </c>
      <c r="NYS57" s="21" t="n">
        <v>175000</v>
      </c>
      <c r="NYZ57" s="20"/>
      <c r="NZA57" s="17"/>
      <c r="NZB57" s="18" t="s">
        <v>30</v>
      </c>
      <c r="NZC57" s="21" t="n">
        <v>175000</v>
      </c>
      <c r="NZJ57" s="20"/>
      <c r="NZK57" s="17"/>
      <c r="NZL57" s="18" t="s">
        <v>30</v>
      </c>
      <c r="NZM57" s="21" t="n">
        <v>175000</v>
      </c>
      <c r="NZT57" s="20"/>
      <c r="NZU57" s="17"/>
      <c r="NZV57" s="18" t="s">
        <v>30</v>
      </c>
      <c r="NZW57" s="21" t="n">
        <v>175000</v>
      </c>
      <c r="OAD57" s="20"/>
      <c r="OAE57" s="17"/>
      <c r="OAF57" s="18" t="s">
        <v>30</v>
      </c>
      <c r="OAG57" s="21" t="n">
        <v>175000</v>
      </c>
      <c r="OAN57" s="20"/>
      <c r="OAO57" s="17"/>
      <c r="OAP57" s="18" t="s">
        <v>30</v>
      </c>
      <c r="OAQ57" s="21" t="n">
        <v>175000</v>
      </c>
      <c r="OAX57" s="20"/>
      <c r="OAY57" s="17"/>
      <c r="OAZ57" s="18" t="s">
        <v>30</v>
      </c>
      <c r="OBA57" s="21" t="n">
        <v>175000</v>
      </c>
      <c r="OBH57" s="20"/>
      <c r="OBI57" s="17"/>
      <c r="OBJ57" s="18" t="s">
        <v>30</v>
      </c>
      <c r="OBK57" s="21" t="n">
        <v>175000</v>
      </c>
      <c r="OBR57" s="20"/>
      <c r="OBS57" s="17"/>
      <c r="OBT57" s="18" t="s">
        <v>30</v>
      </c>
      <c r="OBU57" s="21" t="n">
        <v>175000</v>
      </c>
      <c r="OCB57" s="20"/>
      <c r="OCC57" s="17"/>
      <c r="OCD57" s="18" t="s">
        <v>30</v>
      </c>
      <c r="OCE57" s="21" t="n">
        <v>175000</v>
      </c>
      <c r="OCL57" s="20"/>
      <c r="OCM57" s="17"/>
      <c r="OCN57" s="18" t="s">
        <v>30</v>
      </c>
      <c r="OCO57" s="21" t="n">
        <v>175000</v>
      </c>
      <c r="OCV57" s="20"/>
      <c r="OCW57" s="17"/>
      <c r="OCX57" s="18" t="s">
        <v>30</v>
      </c>
      <c r="OCY57" s="21" t="n">
        <v>175000</v>
      </c>
      <c r="ODF57" s="20"/>
      <c r="ODG57" s="17"/>
      <c r="ODH57" s="18" t="s">
        <v>30</v>
      </c>
      <c r="ODI57" s="21" t="n">
        <v>175000</v>
      </c>
      <c r="ODP57" s="20"/>
      <c r="ODQ57" s="17"/>
      <c r="ODR57" s="18" t="s">
        <v>30</v>
      </c>
      <c r="ODS57" s="21" t="n">
        <v>175000</v>
      </c>
      <c r="ODZ57" s="20"/>
      <c r="OEA57" s="17"/>
      <c r="OEB57" s="18" t="s">
        <v>30</v>
      </c>
      <c r="OEC57" s="21" t="n">
        <v>175000</v>
      </c>
      <c r="OEJ57" s="20"/>
      <c r="OEK57" s="17"/>
      <c r="OEL57" s="18" t="s">
        <v>30</v>
      </c>
      <c r="OEM57" s="21" t="n">
        <v>175000</v>
      </c>
      <c r="OET57" s="20"/>
      <c r="OEU57" s="17"/>
      <c r="OEV57" s="18" t="s">
        <v>30</v>
      </c>
      <c r="OEW57" s="21" t="n">
        <v>175000</v>
      </c>
      <c r="OFD57" s="20"/>
      <c r="OFE57" s="17"/>
      <c r="OFF57" s="18" t="s">
        <v>30</v>
      </c>
      <c r="OFG57" s="21" t="n">
        <v>175000</v>
      </c>
      <c r="OFN57" s="20"/>
      <c r="OFO57" s="17"/>
      <c r="OFP57" s="18" t="s">
        <v>30</v>
      </c>
      <c r="OFQ57" s="21" t="n">
        <v>175000</v>
      </c>
      <c r="OFX57" s="20"/>
      <c r="OFY57" s="17"/>
      <c r="OFZ57" s="18" t="s">
        <v>30</v>
      </c>
      <c r="OGA57" s="21" t="n">
        <v>175000</v>
      </c>
      <c r="OGH57" s="20"/>
      <c r="OGI57" s="17"/>
      <c r="OGJ57" s="18" t="s">
        <v>30</v>
      </c>
      <c r="OGK57" s="21" t="n">
        <v>175000</v>
      </c>
      <c r="OGR57" s="20"/>
      <c r="OGS57" s="17"/>
      <c r="OGT57" s="18" t="s">
        <v>30</v>
      </c>
      <c r="OGU57" s="21" t="n">
        <v>175000</v>
      </c>
      <c r="OHB57" s="20"/>
      <c r="OHC57" s="17"/>
      <c r="OHD57" s="18" t="s">
        <v>30</v>
      </c>
      <c r="OHE57" s="21" t="n">
        <v>175000</v>
      </c>
      <c r="OHL57" s="20"/>
      <c r="OHM57" s="17"/>
      <c r="OHN57" s="18" t="s">
        <v>30</v>
      </c>
      <c r="OHO57" s="21" t="n">
        <v>175000</v>
      </c>
      <c r="OHV57" s="20"/>
      <c r="OHW57" s="17"/>
      <c r="OHX57" s="18" t="s">
        <v>30</v>
      </c>
      <c r="OHY57" s="21" t="n">
        <v>175000</v>
      </c>
      <c r="OIF57" s="20"/>
      <c r="OIG57" s="17"/>
      <c r="OIH57" s="18" t="s">
        <v>30</v>
      </c>
      <c r="OII57" s="21" t="n">
        <v>175000</v>
      </c>
      <c r="OIP57" s="20"/>
      <c r="OIQ57" s="17"/>
      <c r="OIR57" s="18" t="s">
        <v>30</v>
      </c>
      <c r="OIS57" s="21" t="n">
        <v>175000</v>
      </c>
      <c r="OIZ57" s="20"/>
      <c r="OJA57" s="17"/>
      <c r="OJB57" s="18" t="s">
        <v>30</v>
      </c>
      <c r="OJC57" s="21" t="n">
        <v>175000</v>
      </c>
      <c r="OJJ57" s="20"/>
      <c r="OJK57" s="17"/>
      <c r="OJL57" s="18" t="s">
        <v>30</v>
      </c>
      <c r="OJM57" s="21" t="n">
        <v>175000</v>
      </c>
      <c r="OJT57" s="20"/>
      <c r="OJU57" s="17"/>
      <c r="OJV57" s="18" t="s">
        <v>30</v>
      </c>
      <c r="OJW57" s="21" t="n">
        <v>175000</v>
      </c>
      <c r="OKD57" s="20"/>
      <c r="OKE57" s="17"/>
      <c r="OKF57" s="18" t="s">
        <v>30</v>
      </c>
      <c r="OKG57" s="21" t="n">
        <v>175000</v>
      </c>
      <c r="OKN57" s="20"/>
      <c r="OKO57" s="17"/>
      <c r="OKP57" s="18" t="s">
        <v>30</v>
      </c>
      <c r="OKQ57" s="21" t="n">
        <v>175000</v>
      </c>
      <c r="OKX57" s="20"/>
      <c r="OKY57" s="17"/>
      <c r="OKZ57" s="18" t="s">
        <v>30</v>
      </c>
      <c r="OLA57" s="21" t="n">
        <v>175000</v>
      </c>
      <c r="OLH57" s="20"/>
      <c r="OLI57" s="17"/>
      <c r="OLJ57" s="18" t="s">
        <v>30</v>
      </c>
      <c r="OLK57" s="21" t="n">
        <v>175000</v>
      </c>
      <c r="OLR57" s="20"/>
      <c r="OLS57" s="17"/>
      <c r="OLT57" s="18" t="s">
        <v>30</v>
      </c>
      <c r="OLU57" s="21" t="n">
        <v>175000</v>
      </c>
      <c r="OMB57" s="20"/>
      <c r="OMC57" s="17"/>
      <c r="OMD57" s="18" t="s">
        <v>30</v>
      </c>
      <c r="OME57" s="21" t="n">
        <v>175000</v>
      </c>
      <c r="OML57" s="20"/>
      <c r="OMM57" s="17"/>
      <c r="OMN57" s="18" t="s">
        <v>30</v>
      </c>
      <c r="OMO57" s="21" t="n">
        <v>175000</v>
      </c>
      <c r="OMV57" s="20"/>
      <c r="OMW57" s="17"/>
      <c r="OMX57" s="18" t="s">
        <v>30</v>
      </c>
      <c r="OMY57" s="21" t="n">
        <v>175000</v>
      </c>
      <c r="ONF57" s="20"/>
      <c r="ONG57" s="17"/>
      <c r="ONH57" s="18" t="s">
        <v>30</v>
      </c>
      <c r="ONI57" s="21" t="n">
        <v>175000</v>
      </c>
      <c r="ONP57" s="20"/>
      <c r="ONQ57" s="17"/>
      <c r="ONR57" s="18" t="s">
        <v>30</v>
      </c>
      <c r="ONS57" s="21" t="n">
        <v>175000</v>
      </c>
      <c r="ONZ57" s="20"/>
      <c r="OOA57" s="17"/>
      <c r="OOB57" s="18" t="s">
        <v>30</v>
      </c>
      <c r="OOC57" s="21" t="n">
        <v>175000</v>
      </c>
      <c r="OOJ57" s="20"/>
      <c r="OOK57" s="17"/>
      <c r="OOL57" s="18" t="s">
        <v>30</v>
      </c>
      <c r="OOM57" s="21" t="n">
        <v>175000</v>
      </c>
      <c r="OOT57" s="20"/>
      <c r="OOU57" s="17"/>
      <c r="OOV57" s="18" t="s">
        <v>30</v>
      </c>
      <c r="OOW57" s="21" t="n">
        <v>175000</v>
      </c>
      <c r="OPD57" s="20"/>
      <c r="OPE57" s="17"/>
      <c r="OPF57" s="18" t="s">
        <v>30</v>
      </c>
      <c r="OPG57" s="21" t="n">
        <v>175000</v>
      </c>
      <c r="OPN57" s="20"/>
      <c r="OPO57" s="17"/>
      <c r="OPP57" s="18" t="s">
        <v>30</v>
      </c>
      <c r="OPQ57" s="21" t="n">
        <v>175000</v>
      </c>
      <c r="OPX57" s="20"/>
      <c r="OPY57" s="17"/>
      <c r="OPZ57" s="18" t="s">
        <v>30</v>
      </c>
      <c r="OQA57" s="21" t="n">
        <v>175000</v>
      </c>
      <c r="OQH57" s="20"/>
      <c r="OQI57" s="17"/>
      <c r="OQJ57" s="18" t="s">
        <v>30</v>
      </c>
      <c r="OQK57" s="21" t="n">
        <v>175000</v>
      </c>
      <c r="OQR57" s="20"/>
      <c r="OQS57" s="17"/>
      <c r="OQT57" s="18" t="s">
        <v>30</v>
      </c>
      <c r="OQU57" s="21" t="n">
        <v>175000</v>
      </c>
      <c r="ORB57" s="20"/>
      <c r="ORC57" s="17"/>
      <c r="ORD57" s="18" t="s">
        <v>30</v>
      </c>
      <c r="ORE57" s="21" t="n">
        <v>175000</v>
      </c>
      <c r="ORL57" s="20"/>
      <c r="ORM57" s="17"/>
      <c r="ORN57" s="18" t="s">
        <v>30</v>
      </c>
      <c r="ORO57" s="21" t="n">
        <v>175000</v>
      </c>
      <c r="ORV57" s="20"/>
      <c r="ORW57" s="17"/>
      <c r="ORX57" s="18" t="s">
        <v>30</v>
      </c>
      <c r="ORY57" s="21" t="n">
        <v>175000</v>
      </c>
      <c r="OSF57" s="20"/>
      <c r="OSG57" s="17"/>
      <c r="OSH57" s="18" t="s">
        <v>30</v>
      </c>
      <c r="OSI57" s="21" t="n">
        <v>175000</v>
      </c>
      <c r="OSP57" s="20"/>
      <c r="OSQ57" s="17"/>
      <c r="OSR57" s="18" t="s">
        <v>30</v>
      </c>
      <c r="OSS57" s="21" t="n">
        <v>175000</v>
      </c>
      <c r="OSZ57" s="20"/>
      <c r="OTA57" s="17"/>
      <c r="OTB57" s="18" t="s">
        <v>30</v>
      </c>
      <c r="OTC57" s="21" t="n">
        <v>175000</v>
      </c>
      <c r="OTJ57" s="20"/>
      <c r="OTK57" s="17"/>
      <c r="OTL57" s="18" t="s">
        <v>30</v>
      </c>
      <c r="OTM57" s="21" t="n">
        <v>175000</v>
      </c>
      <c r="OTT57" s="20"/>
      <c r="OTU57" s="17"/>
      <c r="OTV57" s="18" t="s">
        <v>30</v>
      </c>
      <c r="OTW57" s="21" t="n">
        <v>175000</v>
      </c>
      <c r="OUD57" s="20"/>
      <c r="OUE57" s="17"/>
      <c r="OUF57" s="18" t="s">
        <v>30</v>
      </c>
      <c r="OUG57" s="21" t="n">
        <v>175000</v>
      </c>
      <c r="OUN57" s="20"/>
      <c r="OUO57" s="17"/>
      <c r="OUP57" s="18" t="s">
        <v>30</v>
      </c>
      <c r="OUQ57" s="21" t="n">
        <v>175000</v>
      </c>
      <c r="OUX57" s="20"/>
      <c r="OUY57" s="17"/>
      <c r="OUZ57" s="18" t="s">
        <v>30</v>
      </c>
      <c r="OVA57" s="21" t="n">
        <v>175000</v>
      </c>
      <c r="OVH57" s="20"/>
      <c r="OVI57" s="17"/>
      <c r="OVJ57" s="18" t="s">
        <v>30</v>
      </c>
      <c r="OVK57" s="21" t="n">
        <v>175000</v>
      </c>
      <c r="OVR57" s="20"/>
      <c r="OVS57" s="17"/>
      <c r="OVT57" s="18" t="s">
        <v>30</v>
      </c>
      <c r="OVU57" s="21" t="n">
        <v>175000</v>
      </c>
      <c r="OWB57" s="20"/>
      <c r="OWC57" s="17"/>
      <c r="OWD57" s="18" t="s">
        <v>30</v>
      </c>
      <c r="OWE57" s="21" t="n">
        <v>175000</v>
      </c>
      <c r="OWL57" s="20"/>
      <c r="OWM57" s="17"/>
      <c r="OWN57" s="18" t="s">
        <v>30</v>
      </c>
      <c r="OWO57" s="21" t="n">
        <v>175000</v>
      </c>
      <c r="OWV57" s="20"/>
      <c r="OWW57" s="17"/>
      <c r="OWX57" s="18" t="s">
        <v>30</v>
      </c>
      <c r="OWY57" s="21" t="n">
        <v>175000</v>
      </c>
      <c r="OXF57" s="20"/>
      <c r="OXG57" s="17"/>
      <c r="OXH57" s="18" t="s">
        <v>30</v>
      </c>
      <c r="OXI57" s="21" t="n">
        <v>175000</v>
      </c>
      <c r="OXP57" s="20"/>
      <c r="OXQ57" s="17"/>
      <c r="OXR57" s="18" t="s">
        <v>30</v>
      </c>
      <c r="OXS57" s="21" t="n">
        <v>175000</v>
      </c>
      <c r="OXZ57" s="20"/>
      <c r="OYA57" s="17"/>
      <c r="OYB57" s="18" t="s">
        <v>30</v>
      </c>
      <c r="OYC57" s="21" t="n">
        <v>175000</v>
      </c>
      <c r="OYJ57" s="20"/>
      <c r="OYK57" s="17"/>
      <c r="OYL57" s="18" t="s">
        <v>30</v>
      </c>
      <c r="OYM57" s="21" t="n">
        <v>175000</v>
      </c>
      <c r="OYT57" s="20"/>
      <c r="OYU57" s="17"/>
      <c r="OYV57" s="18" t="s">
        <v>30</v>
      </c>
      <c r="OYW57" s="21" t="n">
        <v>175000</v>
      </c>
      <c r="OZD57" s="20"/>
      <c r="OZE57" s="17"/>
      <c r="OZF57" s="18" t="s">
        <v>30</v>
      </c>
      <c r="OZG57" s="21" t="n">
        <v>175000</v>
      </c>
      <c r="OZN57" s="20"/>
      <c r="OZO57" s="17"/>
      <c r="OZP57" s="18" t="s">
        <v>30</v>
      </c>
      <c r="OZQ57" s="21" t="n">
        <v>175000</v>
      </c>
      <c r="OZX57" s="20"/>
      <c r="OZY57" s="17"/>
      <c r="OZZ57" s="18" t="s">
        <v>30</v>
      </c>
      <c r="PAA57" s="21" t="n">
        <v>175000</v>
      </c>
      <c r="PAH57" s="20"/>
      <c r="PAI57" s="17"/>
      <c r="PAJ57" s="18" t="s">
        <v>30</v>
      </c>
      <c r="PAK57" s="21" t="n">
        <v>175000</v>
      </c>
      <c r="PAR57" s="20"/>
      <c r="PAS57" s="17"/>
      <c r="PAT57" s="18" t="s">
        <v>30</v>
      </c>
      <c r="PAU57" s="21" t="n">
        <v>175000</v>
      </c>
      <c r="PBB57" s="20"/>
      <c r="PBC57" s="17"/>
      <c r="PBD57" s="18" t="s">
        <v>30</v>
      </c>
      <c r="PBE57" s="21" t="n">
        <v>175000</v>
      </c>
      <c r="PBL57" s="20"/>
      <c r="PBM57" s="17"/>
      <c r="PBN57" s="18" t="s">
        <v>30</v>
      </c>
      <c r="PBO57" s="21" t="n">
        <v>175000</v>
      </c>
      <c r="PBV57" s="20"/>
      <c r="PBW57" s="17"/>
      <c r="PBX57" s="18" t="s">
        <v>30</v>
      </c>
      <c r="PBY57" s="21" t="n">
        <v>175000</v>
      </c>
      <c r="PCF57" s="20"/>
      <c r="PCG57" s="17"/>
      <c r="PCH57" s="18" t="s">
        <v>30</v>
      </c>
      <c r="PCI57" s="21" t="n">
        <v>175000</v>
      </c>
      <c r="PCP57" s="20"/>
      <c r="PCQ57" s="17"/>
      <c r="PCR57" s="18" t="s">
        <v>30</v>
      </c>
      <c r="PCS57" s="21" t="n">
        <v>175000</v>
      </c>
      <c r="PCZ57" s="20"/>
      <c r="PDA57" s="17"/>
      <c r="PDB57" s="18" t="s">
        <v>30</v>
      </c>
      <c r="PDC57" s="21" t="n">
        <v>175000</v>
      </c>
      <c r="PDJ57" s="20"/>
      <c r="PDK57" s="17"/>
      <c r="PDL57" s="18" t="s">
        <v>30</v>
      </c>
      <c r="PDM57" s="21" t="n">
        <v>175000</v>
      </c>
      <c r="PDT57" s="20"/>
      <c r="PDU57" s="17"/>
      <c r="PDV57" s="18" t="s">
        <v>30</v>
      </c>
      <c r="PDW57" s="21" t="n">
        <v>175000</v>
      </c>
      <c r="PED57" s="20"/>
      <c r="PEE57" s="17"/>
      <c r="PEF57" s="18" t="s">
        <v>30</v>
      </c>
      <c r="PEG57" s="21" t="n">
        <v>175000</v>
      </c>
      <c r="PEN57" s="20"/>
      <c r="PEO57" s="17"/>
      <c r="PEP57" s="18" t="s">
        <v>30</v>
      </c>
      <c r="PEQ57" s="21" t="n">
        <v>175000</v>
      </c>
      <c r="PEX57" s="20"/>
      <c r="PEY57" s="17"/>
      <c r="PEZ57" s="18" t="s">
        <v>30</v>
      </c>
      <c r="PFA57" s="21" t="n">
        <v>175000</v>
      </c>
      <c r="PFH57" s="20"/>
      <c r="PFI57" s="17"/>
      <c r="PFJ57" s="18" t="s">
        <v>30</v>
      </c>
      <c r="PFK57" s="21" t="n">
        <v>175000</v>
      </c>
      <c r="PFR57" s="20"/>
      <c r="PFS57" s="17"/>
      <c r="PFT57" s="18" t="s">
        <v>30</v>
      </c>
      <c r="PFU57" s="21" t="n">
        <v>175000</v>
      </c>
      <c r="PGB57" s="20"/>
      <c r="PGC57" s="17"/>
      <c r="PGD57" s="18" t="s">
        <v>30</v>
      </c>
      <c r="PGE57" s="21" t="n">
        <v>175000</v>
      </c>
      <c r="PGL57" s="20"/>
      <c r="PGM57" s="17"/>
      <c r="PGN57" s="18" t="s">
        <v>30</v>
      </c>
      <c r="PGO57" s="21" t="n">
        <v>175000</v>
      </c>
      <c r="PGV57" s="20"/>
      <c r="PGW57" s="17"/>
      <c r="PGX57" s="18" t="s">
        <v>30</v>
      </c>
      <c r="PGY57" s="21" t="n">
        <v>175000</v>
      </c>
      <c r="PHF57" s="20"/>
      <c r="PHG57" s="17"/>
      <c r="PHH57" s="18" t="s">
        <v>30</v>
      </c>
      <c r="PHI57" s="21" t="n">
        <v>175000</v>
      </c>
      <c r="PHP57" s="20"/>
      <c r="PHQ57" s="17"/>
      <c r="PHR57" s="18" t="s">
        <v>30</v>
      </c>
      <c r="PHS57" s="21" t="n">
        <v>175000</v>
      </c>
      <c r="PHZ57" s="20"/>
      <c r="PIA57" s="17"/>
      <c r="PIB57" s="18" t="s">
        <v>30</v>
      </c>
      <c r="PIC57" s="21" t="n">
        <v>175000</v>
      </c>
      <c r="PIJ57" s="20"/>
      <c r="PIK57" s="17"/>
      <c r="PIL57" s="18" t="s">
        <v>30</v>
      </c>
      <c r="PIM57" s="21" t="n">
        <v>175000</v>
      </c>
      <c r="PIT57" s="20"/>
      <c r="PIU57" s="17"/>
      <c r="PIV57" s="18" t="s">
        <v>30</v>
      </c>
      <c r="PIW57" s="21" t="n">
        <v>175000</v>
      </c>
      <c r="PJD57" s="20"/>
      <c r="PJE57" s="17"/>
      <c r="PJF57" s="18" t="s">
        <v>30</v>
      </c>
      <c r="PJG57" s="21" t="n">
        <v>175000</v>
      </c>
      <c r="PJN57" s="20"/>
      <c r="PJO57" s="17"/>
      <c r="PJP57" s="18" t="s">
        <v>30</v>
      </c>
      <c r="PJQ57" s="21" t="n">
        <v>175000</v>
      </c>
      <c r="PJX57" s="20"/>
      <c r="PJY57" s="17"/>
      <c r="PJZ57" s="18" t="s">
        <v>30</v>
      </c>
      <c r="PKA57" s="21" t="n">
        <v>175000</v>
      </c>
      <c r="PKH57" s="20"/>
      <c r="PKI57" s="17"/>
      <c r="PKJ57" s="18" t="s">
        <v>30</v>
      </c>
      <c r="PKK57" s="21" t="n">
        <v>175000</v>
      </c>
      <c r="PKR57" s="20"/>
      <c r="PKS57" s="17"/>
      <c r="PKT57" s="18" t="s">
        <v>30</v>
      </c>
      <c r="PKU57" s="21" t="n">
        <v>175000</v>
      </c>
      <c r="PLB57" s="20"/>
      <c r="PLC57" s="17"/>
      <c r="PLD57" s="18" t="s">
        <v>30</v>
      </c>
      <c r="PLE57" s="21" t="n">
        <v>175000</v>
      </c>
      <c r="PLL57" s="20"/>
      <c r="PLM57" s="17"/>
      <c r="PLN57" s="18" t="s">
        <v>30</v>
      </c>
      <c r="PLO57" s="21" t="n">
        <v>175000</v>
      </c>
      <c r="PLV57" s="20"/>
      <c r="PLW57" s="17"/>
      <c r="PLX57" s="18" t="s">
        <v>30</v>
      </c>
      <c r="PLY57" s="21" t="n">
        <v>175000</v>
      </c>
      <c r="PMF57" s="20"/>
      <c r="PMG57" s="17"/>
      <c r="PMH57" s="18" t="s">
        <v>30</v>
      </c>
      <c r="PMI57" s="21" t="n">
        <v>175000</v>
      </c>
      <c r="PMP57" s="20"/>
      <c r="PMQ57" s="17"/>
      <c r="PMR57" s="18" t="s">
        <v>30</v>
      </c>
      <c r="PMS57" s="21" t="n">
        <v>175000</v>
      </c>
      <c r="PMZ57" s="20"/>
      <c r="PNA57" s="17"/>
      <c r="PNB57" s="18" t="s">
        <v>30</v>
      </c>
      <c r="PNC57" s="21" t="n">
        <v>175000</v>
      </c>
      <c r="PNJ57" s="20"/>
      <c r="PNK57" s="17"/>
      <c r="PNL57" s="18" t="s">
        <v>30</v>
      </c>
      <c r="PNM57" s="21" t="n">
        <v>175000</v>
      </c>
      <c r="PNT57" s="20"/>
      <c r="PNU57" s="17"/>
      <c r="PNV57" s="18" t="s">
        <v>30</v>
      </c>
      <c r="PNW57" s="21" t="n">
        <v>175000</v>
      </c>
      <c r="POD57" s="20"/>
      <c r="POE57" s="17"/>
      <c r="POF57" s="18" t="s">
        <v>30</v>
      </c>
      <c r="POG57" s="21" t="n">
        <v>175000</v>
      </c>
      <c r="PON57" s="20"/>
      <c r="POO57" s="17"/>
      <c r="POP57" s="18" t="s">
        <v>30</v>
      </c>
      <c r="POQ57" s="21" t="n">
        <v>175000</v>
      </c>
      <c r="POX57" s="20"/>
      <c r="POY57" s="17"/>
      <c r="POZ57" s="18" t="s">
        <v>30</v>
      </c>
      <c r="PPA57" s="21" t="n">
        <v>175000</v>
      </c>
      <c r="PPH57" s="20"/>
      <c r="PPI57" s="17"/>
      <c r="PPJ57" s="18" t="s">
        <v>30</v>
      </c>
      <c r="PPK57" s="21" t="n">
        <v>175000</v>
      </c>
      <c r="PPR57" s="20"/>
      <c r="PPS57" s="17"/>
      <c r="PPT57" s="18" t="s">
        <v>30</v>
      </c>
      <c r="PPU57" s="21" t="n">
        <v>175000</v>
      </c>
      <c r="PQB57" s="20"/>
      <c r="PQC57" s="17"/>
      <c r="PQD57" s="18" t="s">
        <v>30</v>
      </c>
      <c r="PQE57" s="21" t="n">
        <v>175000</v>
      </c>
      <c r="PQL57" s="20"/>
      <c r="PQM57" s="17"/>
      <c r="PQN57" s="18" t="s">
        <v>30</v>
      </c>
      <c r="PQO57" s="21" t="n">
        <v>175000</v>
      </c>
      <c r="PQV57" s="20"/>
      <c r="PQW57" s="17"/>
      <c r="PQX57" s="18" t="s">
        <v>30</v>
      </c>
      <c r="PQY57" s="21" t="n">
        <v>175000</v>
      </c>
      <c r="PRF57" s="20"/>
      <c r="PRG57" s="17"/>
      <c r="PRH57" s="18" t="s">
        <v>30</v>
      </c>
      <c r="PRI57" s="21" t="n">
        <v>175000</v>
      </c>
      <c r="PRP57" s="20"/>
      <c r="PRQ57" s="17"/>
      <c r="PRR57" s="18" t="s">
        <v>30</v>
      </c>
      <c r="PRS57" s="21" t="n">
        <v>175000</v>
      </c>
      <c r="PRZ57" s="20"/>
      <c r="PSA57" s="17"/>
      <c r="PSB57" s="18" t="s">
        <v>30</v>
      </c>
      <c r="PSC57" s="21" t="n">
        <v>175000</v>
      </c>
      <c r="PSJ57" s="20"/>
      <c r="PSK57" s="17"/>
      <c r="PSL57" s="18" t="s">
        <v>30</v>
      </c>
      <c r="PSM57" s="21" t="n">
        <v>175000</v>
      </c>
      <c r="PST57" s="20"/>
      <c r="PSU57" s="17"/>
      <c r="PSV57" s="18" t="s">
        <v>30</v>
      </c>
      <c r="PSW57" s="21" t="n">
        <v>175000</v>
      </c>
      <c r="PTD57" s="20"/>
      <c r="PTE57" s="17"/>
      <c r="PTF57" s="18" t="s">
        <v>30</v>
      </c>
      <c r="PTG57" s="21" t="n">
        <v>175000</v>
      </c>
      <c r="PTN57" s="20"/>
      <c r="PTO57" s="17"/>
      <c r="PTP57" s="18" t="s">
        <v>30</v>
      </c>
      <c r="PTQ57" s="21" t="n">
        <v>175000</v>
      </c>
      <c r="PTX57" s="20"/>
      <c r="PTY57" s="17"/>
      <c r="PTZ57" s="18" t="s">
        <v>30</v>
      </c>
      <c r="PUA57" s="21" t="n">
        <v>175000</v>
      </c>
      <c r="PUH57" s="20"/>
      <c r="PUI57" s="17"/>
      <c r="PUJ57" s="18" t="s">
        <v>30</v>
      </c>
      <c r="PUK57" s="21" t="n">
        <v>175000</v>
      </c>
      <c r="PUR57" s="20"/>
      <c r="PUS57" s="17"/>
      <c r="PUT57" s="18" t="s">
        <v>30</v>
      </c>
      <c r="PUU57" s="21" t="n">
        <v>175000</v>
      </c>
      <c r="PVB57" s="20"/>
      <c r="PVC57" s="17"/>
      <c r="PVD57" s="18" t="s">
        <v>30</v>
      </c>
      <c r="PVE57" s="21" t="n">
        <v>175000</v>
      </c>
      <c r="PVL57" s="20"/>
      <c r="PVM57" s="17"/>
      <c r="PVN57" s="18" t="s">
        <v>30</v>
      </c>
      <c r="PVO57" s="21" t="n">
        <v>175000</v>
      </c>
      <c r="PVV57" s="20"/>
      <c r="PVW57" s="17"/>
      <c r="PVX57" s="18" t="s">
        <v>30</v>
      </c>
      <c r="PVY57" s="21" t="n">
        <v>175000</v>
      </c>
      <c r="PWF57" s="20"/>
      <c r="PWG57" s="17"/>
      <c r="PWH57" s="18" t="s">
        <v>30</v>
      </c>
      <c r="PWI57" s="21" t="n">
        <v>175000</v>
      </c>
      <c r="PWP57" s="20"/>
      <c r="PWQ57" s="17"/>
      <c r="PWR57" s="18" t="s">
        <v>30</v>
      </c>
      <c r="PWS57" s="21" t="n">
        <v>175000</v>
      </c>
      <c r="PWZ57" s="20"/>
      <c r="PXA57" s="17"/>
      <c r="PXB57" s="18" t="s">
        <v>30</v>
      </c>
      <c r="PXC57" s="21" t="n">
        <v>175000</v>
      </c>
      <c r="PXJ57" s="20"/>
      <c r="PXK57" s="17"/>
      <c r="PXL57" s="18" t="s">
        <v>30</v>
      </c>
      <c r="PXM57" s="21" t="n">
        <v>175000</v>
      </c>
      <c r="PXT57" s="20"/>
      <c r="PXU57" s="17"/>
      <c r="PXV57" s="18" t="s">
        <v>30</v>
      </c>
      <c r="PXW57" s="21" t="n">
        <v>175000</v>
      </c>
      <c r="PYD57" s="20"/>
      <c r="PYE57" s="17"/>
      <c r="PYF57" s="18" t="s">
        <v>30</v>
      </c>
      <c r="PYG57" s="21" t="n">
        <v>175000</v>
      </c>
      <c r="PYN57" s="20"/>
      <c r="PYO57" s="17"/>
      <c r="PYP57" s="18" t="s">
        <v>30</v>
      </c>
      <c r="PYQ57" s="21" t="n">
        <v>175000</v>
      </c>
      <c r="PYX57" s="20"/>
      <c r="PYY57" s="17"/>
      <c r="PYZ57" s="18" t="s">
        <v>30</v>
      </c>
      <c r="PZA57" s="21" t="n">
        <v>175000</v>
      </c>
      <c r="PZH57" s="20"/>
      <c r="PZI57" s="17"/>
      <c r="PZJ57" s="18" t="s">
        <v>30</v>
      </c>
      <c r="PZK57" s="21" t="n">
        <v>175000</v>
      </c>
      <c r="PZR57" s="20"/>
      <c r="PZS57" s="17"/>
      <c r="PZT57" s="18" t="s">
        <v>30</v>
      </c>
      <c r="PZU57" s="21" t="n">
        <v>175000</v>
      </c>
      <c r="QAB57" s="20"/>
      <c r="QAC57" s="17"/>
      <c r="QAD57" s="18" t="s">
        <v>30</v>
      </c>
      <c r="QAE57" s="21" t="n">
        <v>175000</v>
      </c>
      <c r="QAL57" s="20"/>
      <c r="QAM57" s="17"/>
      <c r="QAN57" s="18" t="s">
        <v>30</v>
      </c>
      <c r="QAO57" s="21" t="n">
        <v>175000</v>
      </c>
      <c r="QAV57" s="20"/>
      <c r="QAW57" s="17"/>
      <c r="QAX57" s="18" t="s">
        <v>30</v>
      </c>
      <c r="QAY57" s="21" t="n">
        <v>175000</v>
      </c>
      <c r="QBF57" s="20"/>
      <c r="QBG57" s="17"/>
      <c r="QBH57" s="18" t="s">
        <v>30</v>
      </c>
      <c r="QBI57" s="21" t="n">
        <v>175000</v>
      </c>
      <c r="QBP57" s="20"/>
      <c r="QBQ57" s="17"/>
      <c r="QBR57" s="18" t="s">
        <v>30</v>
      </c>
      <c r="QBS57" s="21" t="n">
        <v>175000</v>
      </c>
      <c r="QBZ57" s="20"/>
      <c r="QCA57" s="17"/>
      <c r="QCB57" s="18" t="s">
        <v>30</v>
      </c>
      <c r="QCC57" s="21" t="n">
        <v>175000</v>
      </c>
      <c r="QCJ57" s="20"/>
      <c r="QCK57" s="17"/>
      <c r="QCL57" s="18" t="s">
        <v>30</v>
      </c>
      <c r="QCM57" s="21" t="n">
        <v>175000</v>
      </c>
      <c r="QCT57" s="20"/>
      <c r="QCU57" s="17"/>
      <c r="QCV57" s="18" t="s">
        <v>30</v>
      </c>
      <c r="QCW57" s="21" t="n">
        <v>175000</v>
      </c>
      <c r="QDD57" s="20"/>
      <c r="QDE57" s="17"/>
      <c r="QDF57" s="18" t="s">
        <v>30</v>
      </c>
      <c r="QDG57" s="21" t="n">
        <v>175000</v>
      </c>
      <c r="QDN57" s="20"/>
      <c r="QDO57" s="17"/>
      <c r="QDP57" s="18" t="s">
        <v>30</v>
      </c>
      <c r="QDQ57" s="21" t="n">
        <v>175000</v>
      </c>
      <c r="QDX57" s="20"/>
      <c r="QDY57" s="17"/>
      <c r="QDZ57" s="18" t="s">
        <v>30</v>
      </c>
      <c r="QEA57" s="21" t="n">
        <v>175000</v>
      </c>
      <c r="QEH57" s="20"/>
      <c r="QEI57" s="17"/>
      <c r="QEJ57" s="18" t="s">
        <v>30</v>
      </c>
      <c r="QEK57" s="21" t="n">
        <v>175000</v>
      </c>
      <c r="QER57" s="20"/>
      <c r="QES57" s="17"/>
      <c r="QET57" s="18" t="s">
        <v>30</v>
      </c>
      <c r="QEU57" s="21" t="n">
        <v>175000</v>
      </c>
      <c r="QFB57" s="20"/>
      <c r="QFC57" s="17"/>
      <c r="QFD57" s="18" t="s">
        <v>30</v>
      </c>
      <c r="QFE57" s="21" t="n">
        <v>175000</v>
      </c>
      <c r="QFL57" s="20"/>
      <c r="QFM57" s="17"/>
      <c r="QFN57" s="18" t="s">
        <v>30</v>
      </c>
      <c r="QFO57" s="21" t="n">
        <v>175000</v>
      </c>
      <c r="QFV57" s="20"/>
      <c r="QFW57" s="17"/>
      <c r="QFX57" s="18" t="s">
        <v>30</v>
      </c>
      <c r="QFY57" s="21" t="n">
        <v>175000</v>
      </c>
      <c r="QGF57" s="20"/>
      <c r="QGG57" s="17"/>
      <c r="QGH57" s="18" t="s">
        <v>30</v>
      </c>
      <c r="QGI57" s="21" t="n">
        <v>175000</v>
      </c>
      <c r="QGP57" s="20"/>
      <c r="QGQ57" s="17"/>
      <c r="QGR57" s="18" t="s">
        <v>30</v>
      </c>
      <c r="QGS57" s="21" t="n">
        <v>175000</v>
      </c>
      <c r="QGZ57" s="20"/>
      <c r="QHA57" s="17"/>
      <c r="QHB57" s="18" t="s">
        <v>30</v>
      </c>
      <c r="QHC57" s="21" t="n">
        <v>175000</v>
      </c>
      <c r="QHJ57" s="20"/>
      <c r="QHK57" s="17"/>
      <c r="QHL57" s="18" t="s">
        <v>30</v>
      </c>
      <c r="QHM57" s="21" t="n">
        <v>175000</v>
      </c>
      <c r="QHT57" s="20"/>
      <c r="QHU57" s="17"/>
      <c r="QHV57" s="18" t="s">
        <v>30</v>
      </c>
      <c r="QHW57" s="21" t="n">
        <v>175000</v>
      </c>
      <c r="QID57" s="20"/>
      <c r="QIE57" s="17"/>
      <c r="QIF57" s="18" t="s">
        <v>30</v>
      </c>
      <c r="QIG57" s="21" t="n">
        <v>175000</v>
      </c>
      <c r="QIN57" s="20"/>
      <c r="QIO57" s="17"/>
      <c r="QIP57" s="18" t="s">
        <v>30</v>
      </c>
      <c r="QIQ57" s="21" t="n">
        <v>175000</v>
      </c>
      <c r="QIX57" s="20"/>
      <c r="QIY57" s="17"/>
      <c r="QIZ57" s="18" t="s">
        <v>30</v>
      </c>
      <c r="QJA57" s="21" t="n">
        <v>175000</v>
      </c>
      <c r="QJH57" s="20"/>
      <c r="QJI57" s="17"/>
      <c r="QJJ57" s="18" t="s">
        <v>30</v>
      </c>
      <c r="QJK57" s="21" t="n">
        <v>175000</v>
      </c>
      <c r="QJR57" s="20"/>
      <c r="QJS57" s="17"/>
      <c r="QJT57" s="18" t="s">
        <v>30</v>
      </c>
      <c r="QJU57" s="21" t="n">
        <v>175000</v>
      </c>
      <c r="QKB57" s="20"/>
      <c r="QKC57" s="17"/>
      <c r="QKD57" s="18" t="s">
        <v>30</v>
      </c>
      <c r="QKE57" s="21" t="n">
        <v>175000</v>
      </c>
      <c r="QKL57" s="20"/>
      <c r="QKM57" s="17"/>
      <c r="QKN57" s="18" t="s">
        <v>30</v>
      </c>
      <c r="QKO57" s="21" t="n">
        <v>175000</v>
      </c>
      <c r="QKV57" s="20"/>
      <c r="QKW57" s="17"/>
      <c r="QKX57" s="18" t="s">
        <v>30</v>
      </c>
      <c r="QKY57" s="21" t="n">
        <v>175000</v>
      </c>
      <c r="QLF57" s="20"/>
      <c r="QLG57" s="17"/>
      <c r="QLH57" s="18" t="s">
        <v>30</v>
      </c>
      <c r="QLI57" s="21" t="n">
        <v>175000</v>
      </c>
      <c r="QLP57" s="20"/>
      <c r="QLQ57" s="17"/>
      <c r="QLR57" s="18" t="s">
        <v>30</v>
      </c>
      <c r="QLS57" s="21" t="n">
        <v>175000</v>
      </c>
      <c r="QLZ57" s="20"/>
      <c r="QMA57" s="17"/>
      <c r="QMB57" s="18" t="s">
        <v>30</v>
      </c>
      <c r="QMC57" s="21" t="n">
        <v>175000</v>
      </c>
      <c r="QMJ57" s="20"/>
      <c r="QMK57" s="17"/>
      <c r="QML57" s="18" t="s">
        <v>30</v>
      </c>
      <c r="QMM57" s="21" t="n">
        <v>175000</v>
      </c>
      <c r="QMT57" s="20"/>
      <c r="QMU57" s="17"/>
      <c r="QMV57" s="18" t="s">
        <v>30</v>
      </c>
      <c r="QMW57" s="21" t="n">
        <v>175000</v>
      </c>
      <c r="QND57" s="20"/>
      <c r="QNE57" s="17"/>
      <c r="QNF57" s="18" t="s">
        <v>30</v>
      </c>
      <c r="QNG57" s="21" t="n">
        <v>175000</v>
      </c>
      <c r="QNN57" s="20"/>
      <c r="QNO57" s="17"/>
      <c r="QNP57" s="18" t="s">
        <v>30</v>
      </c>
      <c r="QNQ57" s="21" t="n">
        <v>175000</v>
      </c>
      <c r="QNX57" s="20"/>
      <c r="QNY57" s="17"/>
      <c r="QNZ57" s="18" t="s">
        <v>30</v>
      </c>
      <c r="QOA57" s="21" t="n">
        <v>175000</v>
      </c>
      <c r="QOH57" s="20"/>
      <c r="QOI57" s="17"/>
      <c r="QOJ57" s="18" t="s">
        <v>30</v>
      </c>
      <c r="QOK57" s="21" t="n">
        <v>175000</v>
      </c>
      <c r="QOR57" s="20"/>
      <c r="QOS57" s="17"/>
      <c r="QOT57" s="18" t="s">
        <v>30</v>
      </c>
      <c r="QOU57" s="21" t="n">
        <v>175000</v>
      </c>
      <c r="QPB57" s="20"/>
      <c r="QPC57" s="17"/>
      <c r="QPD57" s="18" t="s">
        <v>30</v>
      </c>
      <c r="QPE57" s="21" t="n">
        <v>175000</v>
      </c>
      <c r="QPL57" s="20"/>
      <c r="QPM57" s="17"/>
      <c r="QPN57" s="18" t="s">
        <v>30</v>
      </c>
      <c r="QPO57" s="21" t="n">
        <v>175000</v>
      </c>
      <c r="QPV57" s="20"/>
      <c r="QPW57" s="17"/>
      <c r="QPX57" s="18" t="s">
        <v>30</v>
      </c>
      <c r="QPY57" s="21" t="n">
        <v>175000</v>
      </c>
      <c r="QQF57" s="20"/>
      <c r="QQG57" s="17"/>
      <c r="QQH57" s="18" t="s">
        <v>30</v>
      </c>
      <c r="QQI57" s="21" t="n">
        <v>175000</v>
      </c>
      <c r="QQP57" s="20"/>
      <c r="QQQ57" s="17"/>
      <c r="QQR57" s="18" t="s">
        <v>30</v>
      </c>
      <c r="QQS57" s="21" t="n">
        <v>175000</v>
      </c>
      <c r="QQZ57" s="20"/>
      <c r="QRA57" s="17"/>
      <c r="QRB57" s="18" t="s">
        <v>30</v>
      </c>
      <c r="QRC57" s="21" t="n">
        <v>175000</v>
      </c>
      <c r="QRJ57" s="20"/>
      <c r="QRK57" s="17"/>
      <c r="QRL57" s="18" t="s">
        <v>30</v>
      </c>
      <c r="QRM57" s="21" t="n">
        <v>175000</v>
      </c>
      <c r="QRT57" s="20"/>
      <c r="QRU57" s="17"/>
      <c r="QRV57" s="18" t="s">
        <v>30</v>
      </c>
      <c r="QRW57" s="21" t="n">
        <v>175000</v>
      </c>
      <c r="QSD57" s="20"/>
      <c r="QSE57" s="17"/>
      <c r="QSF57" s="18" t="s">
        <v>30</v>
      </c>
      <c r="QSG57" s="21" t="n">
        <v>175000</v>
      </c>
      <c r="QSN57" s="20"/>
      <c r="QSO57" s="17"/>
      <c r="QSP57" s="18" t="s">
        <v>30</v>
      </c>
      <c r="QSQ57" s="21" t="n">
        <v>175000</v>
      </c>
      <c r="QSX57" s="20"/>
      <c r="QSY57" s="17"/>
      <c r="QSZ57" s="18" t="s">
        <v>30</v>
      </c>
      <c r="QTA57" s="21" t="n">
        <v>175000</v>
      </c>
      <c r="QTH57" s="20"/>
      <c r="QTI57" s="17"/>
      <c r="QTJ57" s="18" t="s">
        <v>30</v>
      </c>
      <c r="QTK57" s="21" t="n">
        <v>175000</v>
      </c>
      <c r="QTR57" s="20"/>
      <c r="QTS57" s="17"/>
      <c r="QTT57" s="18" t="s">
        <v>30</v>
      </c>
      <c r="QTU57" s="21" t="n">
        <v>175000</v>
      </c>
      <c r="QUB57" s="20"/>
      <c r="QUC57" s="17"/>
      <c r="QUD57" s="18" t="s">
        <v>30</v>
      </c>
      <c r="QUE57" s="21" t="n">
        <v>175000</v>
      </c>
      <c r="QUL57" s="20"/>
      <c r="QUM57" s="17"/>
      <c r="QUN57" s="18" t="s">
        <v>30</v>
      </c>
      <c r="QUO57" s="21" t="n">
        <v>175000</v>
      </c>
      <c r="QUV57" s="20"/>
      <c r="QUW57" s="17"/>
      <c r="QUX57" s="18" t="s">
        <v>30</v>
      </c>
      <c r="QUY57" s="21" t="n">
        <v>175000</v>
      </c>
      <c r="QVF57" s="20"/>
      <c r="QVG57" s="17"/>
      <c r="QVH57" s="18" t="s">
        <v>30</v>
      </c>
      <c r="QVI57" s="21" t="n">
        <v>175000</v>
      </c>
      <c r="QVP57" s="20"/>
      <c r="QVQ57" s="17"/>
      <c r="QVR57" s="18" t="s">
        <v>30</v>
      </c>
      <c r="QVS57" s="21" t="n">
        <v>175000</v>
      </c>
      <c r="QVZ57" s="20"/>
      <c r="QWA57" s="17"/>
      <c r="QWB57" s="18" t="s">
        <v>30</v>
      </c>
      <c r="QWC57" s="21" t="n">
        <v>175000</v>
      </c>
      <c r="QWJ57" s="20"/>
      <c r="QWK57" s="17"/>
      <c r="QWL57" s="18" t="s">
        <v>30</v>
      </c>
      <c r="QWM57" s="21" t="n">
        <v>175000</v>
      </c>
      <c r="QWT57" s="20"/>
      <c r="QWU57" s="17"/>
      <c r="QWV57" s="18" t="s">
        <v>30</v>
      </c>
      <c r="QWW57" s="21" t="n">
        <v>175000</v>
      </c>
      <c r="QXD57" s="20"/>
      <c r="QXE57" s="17"/>
      <c r="QXF57" s="18" t="s">
        <v>30</v>
      </c>
      <c r="QXG57" s="21" t="n">
        <v>175000</v>
      </c>
      <c r="QXN57" s="20"/>
      <c r="QXO57" s="17"/>
      <c r="QXP57" s="18" t="s">
        <v>30</v>
      </c>
      <c r="QXQ57" s="21" t="n">
        <v>175000</v>
      </c>
      <c r="QXX57" s="20"/>
      <c r="QXY57" s="17"/>
      <c r="QXZ57" s="18" t="s">
        <v>30</v>
      </c>
      <c r="QYA57" s="21" t="n">
        <v>175000</v>
      </c>
      <c r="QYH57" s="20"/>
      <c r="QYI57" s="17"/>
      <c r="QYJ57" s="18" t="s">
        <v>30</v>
      </c>
      <c r="QYK57" s="21" t="n">
        <v>175000</v>
      </c>
      <c r="QYR57" s="20"/>
      <c r="QYS57" s="17"/>
      <c r="QYT57" s="18" t="s">
        <v>30</v>
      </c>
      <c r="QYU57" s="21" t="n">
        <v>175000</v>
      </c>
      <c r="QZB57" s="20"/>
      <c r="QZC57" s="17"/>
      <c r="QZD57" s="18" t="s">
        <v>30</v>
      </c>
      <c r="QZE57" s="21" t="n">
        <v>175000</v>
      </c>
      <c r="QZL57" s="20"/>
      <c r="QZM57" s="17"/>
      <c r="QZN57" s="18" t="s">
        <v>30</v>
      </c>
      <c r="QZO57" s="21" t="n">
        <v>175000</v>
      </c>
      <c r="QZV57" s="20"/>
      <c r="QZW57" s="17"/>
      <c r="QZX57" s="18" t="s">
        <v>30</v>
      </c>
      <c r="QZY57" s="21" t="n">
        <v>175000</v>
      </c>
      <c r="RAF57" s="20"/>
      <c r="RAG57" s="17"/>
      <c r="RAH57" s="18" t="s">
        <v>30</v>
      </c>
      <c r="RAI57" s="21" t="n">
        <v>175000</v>
      </c>
      <c r="RAP57" s="20"/>
      <c r="RAQ57" s="17"/>
      <c r="RAR57" s="18" t="s">
        <v>30</v>
      </c>
      <c r="RAS57" s="21" t="n">
        <v>175000</v>
      </c>
      <c r="RAZ57" s="20"/>
      <c r="RBA57" s="17"/>
      <c r="RBB57" s="18" t="s">
        <v>30</v>
      </c>
      <c r="RBC57" s="21" t="n">
        <v>175000</v>
      </c>
      <c r="RBJ57" s="20"/>
      <c r="RBK57" s="17"/>
      <c r="RBL57" s="18" t="s">
        <v>30</v>
      </c>
      <c r="RBM57" s="21" t="n">
        <v>175000</v>
      </c>
      <c r="RBT57" s="20"/>
      <c r="RBU57" s="17"/>
      <c r="RBV57" s="18" t="s">
        <v>30</v>
      </c>
      <c r="RBW57" s="21" t="n">
        <v>175000</v>
      </c>
      <c r="RCD57" s="20"/>
      <c r="RCE57" s="17"/>
      <c r="RCF57" s="18" t="s">
        <v>30</v>
      </c>
      <c r="RCG57" s="21" t="n">
        <v>175000</v>
      </c>
      <c r="RCN57" s="20"/>
      <c r="RCO57" s="17"/>
      <c r="RCP57" s="18" t="s">
        <v>30</v>
      </c>
      <c r="RCQ57" s="21" t="n">
        <v>175000</v>
      </c>
      <c r="RCX57" s="20"/>
      <c r="RCY57" s="17"/>
      <c r="RCZ57" s="18" t="s">
        <v>30</v>
      </c>
      <c r="RDA57" s="21" t="n">
        <v>175000</v>
      </c>
      <c r="RDH57" s="20"/>
      <c r="RDI57" s="17"/>
      <c r="RDJ57" s="18" t="s">
        <v>30</v>
      </c>
      <c r="RDK57" s="21" t="n">
        <v>175000</v>
      </c>
      <c r="RDR57" s="20"/>
      <c r="RDS57" s="17"/>
      <c r="RDT57" s="18" t="s">
        <v>30</v>
      </c>
      <c r="RDU57" s="21" t="n">
        <v>175000</v>
      </c>
      <c r="REB57" s="20"/>
      <c r="REC57" s="17"/>
      <c r="RED57" s="18" t="s">
        <v>30</v>
      </c>
      <c r="REE57" s="21" t="n">
        <v>175000</v>
      </c>
      <c r="REL57" s="20"/>
      <c r="REM57" s="17"/>
      <c r="REN57" s="18" t="s">
        <v>30</v>
      </c>
      <c r="REO57" s="21" t="n">
        <v>175000</v>
      </c>
      <c r="REV57" s="20"/>
      <c r="REW57" s="17"/>
      <c r="REX57" s="18" t="s">
        <v>30</v>
      </c>
      <c r="REY57" s="21" t="n">
        <v>175000</v>
      </c>
      <c r="RFF57" s="20"/>
      <c r="RFG57" s="17"/>
      <c r="RFH57" s="18" t="s">
        <v>30</v>
      </c>
      <c r="RFI57" s="21" t="n">
        <v>175000</v>
      </c>
      <c r="RFP57" s="20"/>
      <c r="RFQ57" s="17"/>
      <c r="RFR57" s="18" t="s">
        <v>30</v>
      </c>
      <c r="RFS57" s="21" t="n">
        <v>175000</v>
      </c>
      <c r="RFZ57" s="20"/>
      <c r="RGA57" s="17"/>
      <c r="RGB57" s="18" t="s">
        <v>30</v>
      </c>
      <c r="RGC57" s="21" t="n">
        <v>175000</v>
      </c>
      <c r="RGJ57" s="20"/>
      <c r="RGK57" s="17"/>
      <c r="RGL57" s="18" t="s">
        <v>30</v>
      </c>
      <c r="RGM57" s="21" t="n">
        <v>175000</v>
      </c>
      <c r="RGT57" s="20"/>
      <c r="RGU57" s="17"/>
      <c r="RGV57" s="18" t="s">
        <v>30</v>
      </c>
      <c r="RGW57" s="21" t="n">
        <v>175000</v>
      </c>
      <c r="RHD57" s="20"/>
      <c r="RHE57" s="17"/>
      <c r="RHF57" s="18" t="s">
        <v>30</v>
      </c>
      <c r="RHG57" s="21" t="n">
        <v>175000</v>
      </c>
      <c r="RHN57" s="20"/>
      <c r="RHO57" s="17"/>
      <c r="RHP57" s="18" t="s">
        <v>30</v>
      </c>
      <c r="RHQ57" s="21" t="n">
        <v>175000</v>
      </c>
      <c r="RHX57" s="20"/>
      <c r="RHY57" s="17"/>
      <c r="RHZ57" s="18" t="s">
        <v>30</v>
      </c>
      <c r="RIA57" s="21" t="n">
        <v>175000</v>
      </c>
      <c r="RIH57" s="20"/>
      <c r="RII57" s="17"/>
      <c r="RIJ57" s="18" t="s">
        <v>30</v>
      </c>
      <c r="RIK57" s="21" t="n">
        <v>175000</v>
      </c>
      <c r="RIR57" s="20"/>
      <c r="RIS57" s="17"/>
      <c r="RIT57" s="18" t="s">
        <v>30</v>
      </c>
      <c r="RIU57" s="21" t="n">
        <v>175000</v>
      </c>
      <c r="RJB57" s="20"/>
      <c r="RJC57" s="17"/>
      <c r="RJD57" s="18" t="s">
        <v>30</v>
      </c>
      <c r="RJE57" s="21" t="n">
        <v>175000</v>
      </c>
      <c r="RJL57" s="20"/>
      <c r="RJM57" s="17"/>
      <c r="RJN57" s="18" t="s">
        <v>30</v>
      </c>
      <c r="RJO57" s="21" t="n">
        <v>175000</v>
      </c>
      <c r="RJV57" s="20"/>
      <c r="RJW57" s="17"/>
      <c r="RJX57" s="18" t="s">
        <v>30</v>
      </c>
      <c r="RJY57" s="21" t="n">
        <v>175000</v>
      </c>
      <c r="RKF57" s="20"/>
      <c r="RKG57" s="17"/>
      <c r="RKH57" s="18" t="s">
        <v>30</v>
      </c>
      <c r="RKI57" s="21" t="n">
        <v>175000</v>
      </c>
      <c r="RKP57" s="20"/>
      <c r="RKQ57" s="17"/>
      <c r="RKR57" s="18" t="s">
        <v>30</v>
      </c>
      <c r="RKS57" s="21" t="n">
        <v>175000</v>
      </c>
      <c r="RKZ57" s="20"/>
      <c r="RLA57" s="17"/>
      <c r="RLB57" s="18" t="s">
        <v>30</v>
      </c>
      <c r="RLC57" s="21" t="n">
        <v>175000</v>
      </c>
      <c r="RLJ57" s="20"/>
      <c r="RLK57" s="17"/>
      <c r="RLL57" s="18" t="s">
        <v>30</v>
      </c>
      <c r="RLM57" s="21" t="n">
        <v>175000</v>
      </c>
      <c r="RLT57" s="20"/>
      <c r="RLU57" s="17"/>
      <c r="RLV57" s="18" t="s">
        <v>30</v>
      </c>
      <c r="RLW57" s="21" t="n">
        <v>175000</v>
      </c>
      <c r="RMD57" s="20"/>
      <c r="RME57" s="17"/>
      <c r="RMF57" s="18" t="s">
        <v>30</v>
      </c>
      <c r="RMG57" s="21" t="n">
        <v>175000</v>
      </c>
      <c r="RMN57" s="20"/>
      <c r="RMO57" s="17"/>
      <c r="RMP57" s="18" t="s">
        <v>30</v>
      </c>
      <c r="RMQ57" s="21" t="n">
        <v>175000</v>
      </c>
      <c r="RMX57" s="20"/>
      <c r="RMY57" s="17"/>
      <c r="RMZ57" s="18" t="s">
        <v>30</v>
      </c>
      <c r="RNA57" s="21" t="n">
        <v>175000</v>
      </c>
      <c r="RNH57" s="20"/>
      <c r="RNI57" s="17"/>
      <c r="RNJ57" s="18" t="s">
        <v>30</v>
      </c>
      <c r="RNK57" s="21" t="n">
        <v>175000</v>
      </c>
      <c r="RNR57" s="20"/>
      <c r="RNS57" s="17"/>
      <c r="RNT57" s="18" t="s">
        <v>30</v>
      </c>
      <c r="RNU57" s="21" t="n">
        <v>175000</v>
      </c>
      <c r="ROB57" s="20"/>
      <c r="ROC57" s="17"/>
      <c r="ROD57" s="18" t="s">
        <v>30</v>
      </c>
      <c r="ROE57" s="21" t="n">
        <v>175000</v>
      </c>
      <c r="ROL57" s="20"/>
      <c r="ROM57" s="17"/>
      <c r="RON57" s="18" t="s">
        <v>30</v>
      </c>
      <c r="ROO57" s="21" t="n">
        <v>175000</v>
      </c>
      <c r="ROV57" s="20"/>
      <c r="ROW57" s="17"/>
      <c r="ROX57" s="18" t="s">
        <v>30</v>
      </c>
      <c r="ROY57" s="21" t="n">
        <v>175000</v>
      </c>
      <c r="RPF57" s="20"/>
      <c r="RPG57" s="17"/>
      <c r="RPH57" s="18" t="s">
        <v>30</v>
      </c>
      <c r="RPI57" s="21" t="n">
        <v>175000</v>
      </c>
      <c r="RPP57" s="20"/>
      <c r="RPQ57" s="17"/>
      <c r="RPR57" s="18" t="s">
        <v>30</v>
      </c>
      <c r="RPS57" s="21" t="n">
        <v>175000</v>
      </c>
      <c r="RPZ57" s="20"/>
      <c r="RQA57" s="17"/>
      <c r="RQB57" s="18" t="s">
        <v>30</v>
      </c>
      <c r="RQC57" s="21" t="n">
        <v>175000</v>
      </c>
      <c r="RQJ57" s="20"/>
      <c r="RQK57" s="17"/>
      <c r="RQL57" s="18" t="s">
        <v>30</v>
      </c>
      <c r="RQM57" s="21" t="n">
        <v>175000</v>
      </c>
      <c r="RQT57" s="20"/>
      <c r="RQU57" s="17"/>
      <c r="RQV57" s="18" t="s">
        <v>30</v>
      </c>
      <c r="RQW57" s="21" t="n">
        <v>175000</v>
      </c>
      <c r="RRD57" s="20"/>
      <c r="RRE57" s="17"/>
      <c r="RRF57" s="18" t="s">
        <v>30</v>
      </c>
      <c r="RRG57" s="21" t="n">
        <v>175000</v>
      </c>
      <c r="RRN57" s="20"/>
      <c r="RRO57" s="17"/>
      <c r="RRP57" s="18" t="s">
        <v>30</v>
      </c>
      <c r="RRQ57" s="21" t="n">
        <v>175000</v>
      </c>
      <c r="RRX57" s="20"/>
      <c r="RRY57" s="17"/>
      <c r="RRZ57" s="18" t="s">
        <v>30</v>
      </c>
      <c r="RSA57" s="21" t="n">
        <v>175000</v>
      </c>
      <c r="RSH57" s="20"/>
      <c r="RSI57" s="17"/>
      <c r="RSJ57" s="18" t="s">
        <v>30</v>
      </c>
      <c r="RSK57" s="21" t="n">
        <v>175000</v>
      </c>
      <c r="RSR57" s="20"/>
      <c r="RSS57" s="17"/>
      <c r="RST57" s="18" t="s">
        <v>30</v>
      </c>
      <c r="RSU57" s="21" t="n">
        <v>175000</v>
      </c>
      <c r="RTB57" s="20"/>
      <c r="RTC57" s="17"/>
      <c r="RTD57" s="18" t="s">
        <v>30</v>
      </c>
      <c r="RTE57" s="21" t="n">
        <v>175000</v>
      </c>
      <c r="RTL57" s="20"/>
      <c r="RTM57" s="17"/>
      <c r="RTN57" s="18" t="s">
        <v>30</v>
      </c>
      <c r="RTO57" s="21" t="n">
        <v>175000</v>
      </c>
      <c r="RTV57" s="20"/>
      <c r="RTW57" s="17"/>
      <c r="RTX57" s="18" t="s">
        <v>30</v>
      </c>
      <c r="RTY57" s="21" t="n">
        <v>175000</v>
      </c>
      <c r="RUF57" s="20"/>
      <c r="RUG57" s="17"/>
      <c r="RUH57" s="18" t="s">
        <v>30</v>
      </c>
      <c r="RUI57" s="21" t="n">
        <v>175000</v>
      </c>
      <c r="RUP57" s="20"/>
      <c r="RUQ57" s="17"/>
      <c r="RUR57" s="18" t="s">
        <v>30</v>
      </c>
      <c r="RUS57" s="21" t="n">
        <v>175000</v>
      </c>
      <c r="RUZ57" s="20"/>
      <c r="RVA57" s="17"/>
      <c r="RVB57" s="18" t="s">
        <v>30</v>
      </c>
      <c r="RVC57" s="21" t="n">
        <v>175000</v>
      </c>
      <c r="RVJ57" s="20"/>
      <c r="RVK57" s="17"/>
      <c r="RVL57" s="18" t="s">
        <v>30</v>
      </c>
      <c r="RVM57" s="21" t="n">
        <v>175000</v>
      </c>
      <c r="RVT57" s="20"/>
      <c r="RVU57" s="17"/>
      <c r="RVV57" s="18" t="s">
        <v>30</v>
      </c>
      <c r="RVW57" s="21" t="n">
        <v>175000</v>
      </c>
      <c r="RWD57" s="20"/>
      <c r="RWE57" s="17"/>
      <c r="RWF57" s="18" t="s">
        <v>30</v>
      </c>
      <c r="RWG57" s="21" t="n">
        <v>175000</v>
      </c>
      <c r="RWN57" s="20"/>
      <c r="RWO57" s="17"/>
      <c r="RWP57" s="18" t="s">
        <v>30</v>
      </c>
      <c r="RWQ57" s="21" t="n">
        <v>175000</v>
      </c>
      <c r="RWX57" s="20"/>
      <c r="RWY57" s="17"/>
      <c r="RWZ57" s="18" t="s">
        <v>30</v>
      </c>
      <c r="RXA57" s="21" t="n">
        <v>175000</v>
      </c>
      <c r="RXH57" s="20"/>
      <c r="RXI57" s="17"/>
      <c r="RXJ57" s="18" t="s">
        <v>30</v>
      </c>
      <c r="RXK57" s="21" t="n">
        <v>175000</v>
      </c>
      <c r="RXR57" s="20"/>
      <c r="RXS57" s="17"/>
      <c r="RXT57" s="18" t="s">
        <v>30</v>
      </c>
      <c r="RXU57" s="21" t="n">
        <v>175000</v>
      </c>
      <c r="RYB57" s="20"/>
      <c r="RYC57" s="17"/>
      <c r="RYD57" s="18" t="s">
        <v>30</v>
      </c>
      <c r="RYE57" s="21" t="n">
        <v>175000</v>
      </c>
      <c r="RYL57" s="20"/>
      <c r="RYM57" s="17"/>
      <c r="RYN57" s="18" t="s">
        <v>30</v>
      </c>
      <c r="RYO57" s="21" t="n">
        <v>175000</v>
      </c>
      <c r="RYV57" s="20"/>
      <c r="RYW57" s="17"/>
      <c r="RYX57" s="18" t="s">
        <v>30</v>
      </c>
      <c r="RYY57" s="21" t="n">
        <v>175000</v>
      </c>
      <c r="RZF57" s="20"/>
      <c r="RZG57" s="17"/>
      <c r="RZH57" s="18" t="s">
        <v>30</v>
      </c>
      <c r="RZI57" s="21" t="n">
        <v>175000</v>
      </c>
      <c r="RZP57" s="20"/>
      <c r="RZQ57" s="17"/>
      <c r="RZR57" s="18" t="s">
        <v>30</v>
      </c>
      <c r="RZS57" s="21" t="n">
        <v>175000</v>
      </c>
      <c r="RZZ57" s="20"/>
      <c r="SAA57" s="17"/>
      <c r="SAB57" s="18" t="s">
        <v>30</v>
      </c>
      <c r="SAC57" s="21" t="n">
        <v>175000</v>
      </c>
      <c r="SAJ57" s="20"/>
      <c r="SAK57" s="17"/>
      <c r="SAL57" s="18" t="s">
        <v>30</v>
      </c>
      <c r="SAM57" s="21" t="n">
        <v>175000</v>
      </c>
      <c r="SAT57" s="20"/>
      <c r="SAU57" s="17"/>
      <c r="SAV57" s="18" t="s">
        <v>30</v>
      </c>
      <c r="SAW57" s="21" t="n">
        <v>175000</v>
      </c>
      <c r="SBD57" s="20"/>
      <c r="SBE57" s="17"/>
      <c r="SBF57" s="18" t="s">
        <v>30</v>
      </c>
      <c r="SBG57" s="21" t="n">
        <v>175000</v>
      </c>
      <c r="SBN57" s="20"/>
      <c r="SBO57" s="17"/>
      <c r="SBP57" s="18" t="s">
        <v>30</v>
      </c>
      <c r="SBQ57" s="21" t="n">
        <v>175000</v>
      </c>
      <c r="SBX57" s="20"/>
      <c r="SBY57" s="17"/>
      <c r="SBZ57" s="18" t="s">
        <v>30</v>
      </c>
      <c r="SCA57" s="21" t="n">
        <v>175000</v>
      </c>
      <c r="SCH57" s="20"/>
      <c r="SCI57" s="17"/>
      <c r="SCJ57" s="18" t="s">
        <v>30</v>
      </c>
      <c r="SCK57" s="21" t="n">
        <v>175000</v>
      </c>
      <c r="SCR57" s="20"/>
      <c r="SCS57" s="17"/>
      <c r="SCT57" s="18" t="s">
        <v>30</v>
      </c>
      <c r="SCU57" s="21" t="n">
        <v>175000</v>
      </c>
      <c r="SDB57" s="20"/>
      <c r="SDC57" s="17"/>
      <c r="SDD57" s="18" t="s">
        <v>30</v>
      </c>
      <c r="SDE57" s="21" t="n">
        <v>175000</v>
      </c>
      <c r="SDL57" s="20"/>
      <c r="SDM57" s="17"/>
      <c r="SDN57" s="18" t="s">
        <v>30</v>
      </c>
      <c r="SDO57" s="21" t="n">
        <v>175000</v>
      </c>
      <c r="SDV57" s="20"/>
      <c r="SDW57" s="17"/>
      <c r="SDX57" s="18" t="s">
        <v>30</v>
      </c>
      <c r="SDY57" s="21" t="n">
        <v>175000</v>
      </c>
      <c r="SEF57" s="20"/>
      <c r="SEG57" s="17"/>
      <c r="SEH57" s="18" t="s">
        <v>30</v>
      </c>
      <c r="SEI57" s="21" t="n">
        <v>175000</v>
      </c>
      <c r="SEP57" s="20"/>
      <c r="SEQ57" s="17"/>
      <c r="SER57" s="18" t="s">
        <v>30</v>
      </c>
      <c r="SES57" s="21" t="n">
        <v>175000</v>
      </c>
      <c r="SEZ57" s="20"/>
      <c r="SFA57" s="17"/>
      <c r="SFB57" s="18" t="s">
        <v>30</v>
      </c>
      <c r="SFC57" s="21" t="n">
        <v>175000</v>
      </c>
      <c r="SFJ57" s="20"/>
      <c r="SFK57" s="17"/>
      <c r="SFL57" s="18" t="s">
        <v>30</v>
      </c>
      <c r="SFM57" s="21" t="n">
        <v>175000</v>
      </c>
      <c r="SFT57" s="20"/>
      <c r="SFU57" s="17"/>
      <c r="SFV57" s="18" t="s">
        <v>30</v>
      </c>
      <c r="SFW57" s="21" t="n">
        <v>175000</v>
      </c>
      <c r="SGD57" s="20"/>
      <c r="SGE57" s="17"/>
      <c r="SGF57" s="18" t="s">
        <v>30</v>
      </c>
      <c r="SGG57" s="21" t="n">
        <v>175000</v>
      </c>
      <c r="SGN57" s="20"/>
      <c r="SGO57" s="17"/>
      <c r="SGP57" s="18" t="s">
        <v>30</v>
      </c>
      <c r="SGQ57" s="21" t="n">
        <v>175000</v>
      </c>
      <c r="SGX57" s="20"/>
      <c r="SGY57" s="17"/>
      <c r="SGZ57" s="18" t="s">
        <v>30</v>
      </c>
      <c r="SHA57" s="21" t="n">
        <v>175000</v>
      </c>
      <c r="SHH57" s="20"/>
      <c r="SHI57" s="17"/>
      <c r="SHJ57" s="18" t="s">
        <v>30</v>
      </c>
      <c r="SHK57" s="21" t="n">
        <v>175000</v>
      </c>
      <c r="SHR57" s="20"/>
      <c r="SHS57" s="17"/>
      <c r="SHT57" s="18" t="s">
        <v>30</v>
      </c>
      <c r="SHU57" s="21" t="n">
        <v>175000</v>
      </c>
      <c r="SIB57" s="20"/>
      <c r="SIC57" s="17"/>
      <c r="SID57" s="18" t="s">
        <v>30</v>
      </c>
      <c r="SIE57" s="21" t="n">
        <v>175000</v>
      </c>
      <c r="SIL57" s="20"/>
      <c r="SIM57" s="17"/>
      <c r="SIN57" s="18" t="s">
        <v>30</v>
      </c>
      <c r="SIO57" s="21" t="n">
        <v>175000</v>
      </c>
      <c r="SIV57" s="20"/>
      <c r="SIW57" s="17"/>
      <c r="SIX57" s="18" t="s">
        <v>30</v>
      </c>
      <c r="SIY57" s="21" t="n">
        <v>175000</v>
      </c>
      <c r="SJF57" s="20"/>
      <c r="SJG57" s="17"/>
      <c r="SJH57" s="18" t="s">
        <v>30</v>
      </c>
      <c r="SJI57" s="21" t="n">
        <v>175000</v>
      </c>
      <c r="SJP57" s="20"/>
      <c r="SJQ57" s="17"/>
      <c r="SJR57" s="18" t="s">
        <v>30</v>
      </c>
      <c r="SJS57" s="21" t="n">
        <v>175000</v>
      </c>
      <c r="SJZ57" s="20"/>
      <c r="SKA57" s="17"/>
      <c r="SKB57" s="18" t="s">
        <v>30</v>
      </c>
      <c r="SKC57" s="21" t="n">
        <v>175000</v>
      </c>
      <c r="SKJ57" s="20"/>
      <c r="SKK57" s="17"/>
      <c r="SKL57" s="18" t="s">
        <v>30</v>
      </c>
      <c r="SKM57" s="21" t="n">
        <v>175000</v>
      </c>
      <c r="SKT57" s="20"/>
      <c r="SKU57" s="17"/>
      <c r="SKV57" s="18" t="s">
        <v>30</v>
      </c>
      <c r="SKW57" s="21" t="n">
        <v>175000</v>
      </c>
      <c r="SLD57" s="20"/>
      <c r="SLE57" s="17"/>
      <c r="SLF57" s="18" t="s">
        <v>30</v>
      </c>
      <c r="SLG57" s="21" t="n">
        <v>175000</v>
      </c>
      <c r="SLN57" s="20"/>
      <c r="SLO57" s="17"/>
      <c r="SLP57" s="18" t="s">
        <v>30</v>
      </c>
      <c r="SLQ57" s="21" t="n">
        <v>175000</v>
      </c>
      <c r="SLX57" s="20"/>
      <c r="SLY57" s="17"/>
      <c r="SLZ57" s="18" t="s">
        <v>30</v>
      </c>
      <c r="SMA57" s="21" t="n">
        <v>175000</v>
      </c>
      <c r="SMH57" s="20"/>
      <c r="SMI57" s="17"/>
      <c r="SMJ57" s="18" t="s">
        <v>30</v>
      </c>
      <c r="SMK57" s="21" t="n">
        <v>175000</v>
      </c>
      <c r="SMR57" s="20"/>
      <c r="SMS57" s="17"/>
      <c r="SMT57" s="18" t="s">
        <v>30</v>
      </c>
      <c r="SMU57" s="21" t="n">
        <v>175000</v>
      </c>
      <c r="SNB57" s="20"/>
      <c r="SNC57" s="17"/>
      <c r="SND57" s="18" t="s">
        <v>30</v>
      </c>
      <c r="SNE57" s="21" t="n">
        <v>175000</v>
      </c>
      <c r="SNL57" s="20"/>
      <c r="SNM57" s="17"/>
      <c r="SNN57" s="18" t="s">
        <v>30</v>
      </c>
      <c r="SNO57" s="21" t="n">
        <v>175000</v>
      </c>
      <c r="SNV57" s="20"/>
      <c r="SNW57" s="17"/>
      <c r="SNX57" s="18" t="s">
        <v>30</v>
      </c>
      <c r="SNY57" s="21" t="n">
        <v>175000</v>
      </c>
      <c r="SOF57" s="20"/>
      <c r="SOG57" s="17"/>
      <c r="SOH57" s="18" t="s">
        <v>30</v>
      </c>
      <c r="SOI57" s="21" t="n">
        <v>175000</v>
      </c>
      <c r="SOP57" s="20"/>
      <c r="SOQ57" s="17"/>
      <c r="SOR57" s="18" t="s">
        <v>30</v>
      </c>
      <c r="SOS57" s="21" t="n">
        <v>175000</v>
      </c>
      <c r="SOZ57" s="20"/>
      <c r="SPA57" s="17"/>
      <c r="SPB57" s="18" t="s">
        <v>30</v>
      </c>
      <c r="SPC57" s="21" t="n">
        <v>175000</v>
      </c>
      <c r="SPJ57" s="20"/>
      <c r="SPK57" s="17"/>
      <c r="SPL57" s="18" t="s">
        <v>30</v>
      </c>
      <c r="SPM57" s="21" t="n">
        <v>175000</v>
      </c>
      <c r="SPT57" s="20"/>
      <c r="SPU57" s="17"/>
      <c r="SPV57" s="18" t="s">
        <v>30</v>
      </c>
      <c r="SPW57" s="21" t="n">
        <v>175000</v>
      </c>
      <c r="SQD57" s="20"/>
      <c r="SQE57" s="17"/>
      <c r="SQF57" s="18" t="s">
        <v>30</v>
      </c>
      <c r="SQG57" s="21" t="n">
        <v>175000</v>
      </c>
      <c r="SQN57" s="20"/>
      <c r="SQO57" s="17"/>
      <c r="SQP57" s="18" t="s">
        <v>30</v>
      </c>
      <c r="SQQ57" s="21" t="n">
        <v>175000</v>
      </c>
      <c r="SQX57" s="20"/>
      <c r="SQY57" s="17"/>
      <c r="SQZ57" s="18" t="s">
        <v>30</v>
      </c>
      <c r="SRA57" s="21" t="n">
        <v>175000</v>
      </c>
      <c r="SRH57" s="20"/>
      <c r="SRI57" s="17"/>
      <c r="SRJ57" s="18" t="s">
        <v>30</v>
      </c>
      <c r="SRK57" s="21" t="n">
        <v>175000</v>
      </c>
      <c r="SRR57" s="20"/>
      <c r="SRS57" s="17"/>
      <c r="SRT57" s="18" t="s">
        <v>30</v>
      </c>
      <c r="SRU57" s="21" t="n">
        <v>175000</v>
      </c>
      <c r="SSB57" s="20"/>
      <c r="SSC57" s="17"/>
      <c r="SSD57" s="18" t="s">
        <v>30</v>
      </c>
      <c r="SSE57" s="21" t="n">
        <v>175000</v>
      </c>
      <c r="SSL57" s="20"/>
      <c r="SSM57" s="17"/>
      <c r="SSN57" s="18" t="s">
        <v>30</v>
      </c>
      <c r="SSO57" s="21" t="n">
        <v>175000</v>
      </c>
      <c r="SSV57" s="20"/>
      <c r="SSW57" s="17"/>
      <c r="SSX57" s="18" t="s">
        <v>30</v>
      </c>
      <c r="SSY57" s="21" t="n">
        <v>175000</v>
      </c>
      <c r="STF57" s="20"/>
      <c r="STG57" s="17"/>
      <c r="STH57" s="18" t="s">
        <v>30</v>
      </c>
      <c r="STI57" s="21" t="n">
        <v>175000</v>
      </c>
      <c r="STP57" s="20"/>
      <c r="STQ57" s="17"/>
      <c r="STR57" s="18" t="s">
        <v>30</v>
      </c>
      <c r="STS57" s="21" t="n">
        <v>175000</v>
      </c>
      <c r="STZ57" s="20"/>
      <c r="SUA57" s="17"/>
      <c r="SUB57" s="18" t="s">
        <v>30</v>
      </c>
      <c r="SUC57" s="21" t="n">
        <v>175000</v>
      </c>
      <c r="SUJ57" s="20"/>
      <c r="SUK57" s="17"/>
      <c r="SUL57" s="18" t="s">
        <v>30</v>
      </c>
      <c r="SUM57" s="21" t="n">
        <v>175000</v>
      </c>
      <c r="SUT57" s="20"/>
      <c r="SUU57" s="17"/>
      <c r="SUV57" s="18" t="s">
        <v>30</v>
      </c>
      <c r="SUW57" s="21" t="n">
        <v>175000</v>
      </c>
      <c r="SVD57" s="20"/>
      <c r="SVE57" s="17"/>
      <c r="SVF57" s="18" t="s">
        <v>30</v>
      </c>
      <c r="SVG57" s="21" t="n">
        <v>175000</v>
      </c>
      <c r="SVN57" s="20"/>
      <c r="SVO57" s="17"/>
      <c r="SVP57" s="18" t="s">
        <v>30</v>
      </c>
      <c r="SVQ57" s="21" t="n">
        <v>175000</v>
      </c>
      <c r="SVX57" s="20"/>
      <c r="SVY57" s="17"/>
      <c r="SVZ57" s="18" t="s">
        <v>30</v>
      </c>
      <c r="SWA57" s="21" t="n">
        <v>175000</v>
      </c>
      <c r="SWH57" s="20"/>
      <c r="SWI57" s="17"/>
      <c r="SWJ57" s="18" t="s">
        <v>30</v>
      </c>
      <c r="SWK57" s="21" t="n">
        <v>175000</v>
      </c>
      <c r="SWR57" s="20"/>
      <c r="SWS57" s="17"/>
      <c r="SWT57" s="18" t="s">
        <v>30</v>
      </c>
      <c r="SWU57" s="21" t="n">
        <v>175000</v>
      </c>
      <c r="SXB57" s="20"/>
      <c r="SXC57" s="17"/>
      <c r="SXD57" s="18" t="s">
        <v>30</v>
      </c>
      <c r="SXE57" s="21" t="n">
        <v>175000</v>
      </c>
      <c r="SXL57" s="20"/>
      <c r="SXM57" s="17"/>
      <c r="SXN57" s="18" t="s">
        <v>30</v>
      </c>
      <c r="SXO57" s="21" t="n">
        <v>175000</v>
      </c>
      <c r="SXV57" s="20"/>
      <c r="SXW57" s="17"/>
      <c r="SXX57" s="18" t="s">
        <v>30</v>
      </c>
      <c r="SXY57" s="21" t="n">
        <v>175000</v>
      </c>
      <c r="SYF57" s="20"/>
      <c r="SYG57" s="17"/>
      <c r="SYH57" s="18" t="s">
        <v>30</v>
      </c>
      <c r="SYI57" s="21" t="n">
        <v>175000</v>
      </c>
      <c r="SYP57" s="20"/>
      <c r="SYQ57" s="17"/>
      <c r="SYR57" s="18" t="s">
        <v>30</v>
      </c>
      <c r="SYS57" s="21" t="n">
        <v>175000</v>
      </c>
      <c r="SYZ57" s="20"/>
      <c r="SZA57" s="17"/>
      <c r="SZB57" s="18" t="s">
        <v>30</v>
      </c>
      <c r="SZC57" s="21" t="n">
        <v>175000</v>
      </c>
      <c r="SZJ57" s="20"/>
      <c r="SZK57" s="17"/>
      <c r="SZL57" s="18" t="s">
        <v>30</v>
      </c>
      <c r="SZM57" s="21" t="n">
        <v>175000</v>
      </c>
      <c r="SZT57" s="20"/>
      <c r="SZU57" s="17"/>
      <c r="SZV57" s="18" t="s">
        <v>30</v>
      </c>
      <c r="SZW57" s="21" t="n">
        <v>175000</v>
      </c>
      <c r="TAD57" s="20"/>
      <c r="TAE57" s="17"/>
      <c r="TAF57" s="18" t="s">
        <v>30</v>
      </c>
      <c r="TAG57" s="21" t="n">
        <v>175000</v>
      </c>
      <c r="TAN57" s="20"/>
      <c r="TAO57" s="17"/>
      <c r="TAP57" s="18" t="s">
        <v>30</v>
      </c>
      <c r="TAQ57" s="21" t="n">
        <v>175000</v>
      </c>
      <c r="TAX57" s="20"/>
      <c r="TAY57" s="17"/>
      <c r="TAZ57" s="18" t="s">
        <v>30</v>
      </c>
      <c r="TBA57" s="21" t="n">
        <v>175000</v>
      </c>
      <c r="TBH57" s="20"/>
      <c r="TBI57" s="17"/>
      <c r="TBJ57" s="18" t="s">
        <v>30</v>
      </c>
      <c r="TBK57" s="21" t="n">
        <v>175000</v>
      </c>
      <c r="TBR57" s="20"/>
      <c r="TBS57" s="17"/>
      <c r="TBT57" s="18" t="s">
        <v>30</v>
      </c>
      <c r="TBU57" s="21" t="n">
        <v>175000</v>
      </c>
      <c r="TCB57" s="20"/>
      <c r="TCC57" s="17"/>
      <c r="TCD57" s="18" t="s">
        <v>30</v>
      </c>
      <c r="TCE57" s="21" t="n">
        <v>175000</v>
      </c>
      <c r="TCL57" s="20"/>
      <c r="TCM57" s="17"/>
      <c r="TCN57" s="18" t="s">
        <v>30</v>
      </c>
      <c r="TCO57" s="21" t="n">
        <v>175000</v>
      </c>
      <c r="TCV57" s="20"/>
      <c r="TCW57" s="17"/>
      <c r="TCX57" s="18" t="s">
        <v>30</v>
      </c>
      <c r="TCY57" s="21" t="n">
        <v>175000</v>
      </c>
      <c r="TDF57" s="20"/>
      <c r="TDG57" s="17"/>
      <c r="TDH57" s="18" t="s">
        <v>30</v>
      </c>
      <c r="TDI57" s="21" t="n">
        <v>175000</v>
      </c>
      <c r="TDP57" s="20"/>
      <c r="TDQ57" s="17"/>
      <c r="TDR57" s="18" t="s">
        <v>30</v>
      </c>
      <c r="TDS57" s="21" t="n">
        <v>175000</v>
      </c>
      <c r="TDZ57" s="20"/>
      <c r="TEA57" s="17"/>
      <c r="TEB57" s="18" t="s">
        <v>30</v>
      </c>
      <c r="TEC57" s="21" t="n">
        <v>175000</v>
      </c>
      <c r="TEJ57" s="20"/>
      <c r="TEK57" s="17"/>
      <c r="TEL57" s="18" t="s">
        <v>30</v>
      </c>
      <c r="TEM57" s="21" t="n">
        <v>175000</v>
      </c>
      <c r="TET57" s="20"/>
      <c r="TEU57" s="17"/>
      <c r="TEV57" s="18" t="s">
        <v>30</v>
      </c>
      <c r="TEW57" s="21" t="n">
        <v>175000</v>
      </c>
      <c r="TFD57" s="20"/>
      <c r="TFE57" s="17"/>
      <c r="TFF57" s="18" t="s">
        <v>30</v>
      </c>
      <c r="TFG57" s="21" t="n">
        <v>175000</v>
      </c>
      <c r="TFN57" s="20"/>
      <c r="TFO57" s="17"/>
      <c r="TFP57" s="18" t="s">
        <v>30</v>
      </c>
      <c r="TFQ57" s="21" t="n">
        <v>175000</v>
      </c>
      <c r="TFX57" s="20"/>
      <c r="TFY57" s="17"/>
      <c r="TFZ57" s="18" t="s">
        <v>30</v>
      </c>
      <c r="TGA57" s="21" t="n">
        <v>175000</v>
      </c>
      <c r="TGH57" s="20"/>
      <c r="TGI57" s="17"/>
      <c r="TGJ57" s="18" t="s">
        <v>30</v>
      </c>
      <c r="TGK57" s="21" t="n">
        <v>175000</v>
      </c>
      <c r="TGR57" s="20"/>
      <c r="TGS57" s="17"/>
      <c r="TGT57" s="18" t="s">
        <v>30</v>
      </c>
      <c r="TGU57" s="21" t="n">
        <v>175000</v>
      </c>
      <c r="THB57" s="20"/>
      <c r="THC57" s="17"/>
      <c r="THD57" s="18" t="s">
        <v>30</v>
      </c>
      <c r="THE57" s="21" t="n">
        <v>175000</v>
      </c>
      <c r="THL57" s="20"/>
      <c r="THM57" s="17"/>
      <c r="THN57" s="18" t="s">
        <v>30</v>
      </c>
      <c r="THO57" s="21" t="n">
        <v>175000</v>
      </c>
      <c r="THV57" s="20"/>
      <c r="THW57" s="17"/>
      <c r="THX57" s="18" t="s">
        <v>30</v>
      </c>
      <c r="THY57" s="21" t="n">
        <v>175000</v>
      </c>
      <c r="TIF57" s="20"/>
      <c r="TIG57" s="17"/>
      <c r="TIH57" s="18" t="s">
        <v>30</v>
      </c>
      <c r="TII57" s="21" t="n">
        <v>175000</v>
      </c>
      <c r="TIP57" s="20"/>
      <c r="TIQ57" s="17"/>
      <c r="TIR57" s="18" t="s">
        <v>30</v>
      </c>
      <c r="TIS57" s="21" t="n">
        <v>175000</v>
      </c>
      <c r="TIZ57" s="20"/>
      <c r="TJA57" s="17"/>
      <c r="TJB57" s="18" t="s">
        <v>30</v>
      </c>
      <c r="TJC57" s="21" t="n">
        <v>175000</v>
      </c>
      <c r="TJJ57" s="20"/>
      <c r="TJK57" s="17"/>
      <c r="TJL57" s="18" t="s">
        <v>30</v>
      </c>
      <c r="TJM57" s="21" t="n">
        <v>175000</v>
      </c>
      <c r="TJT57" s="20"/>
      <c r="TJU57" s="17"/>
      <c r="TJV57" s="18" t="s">
        <v>30</v>
      </c>
      <c r="TJW57" s="21" t="n">
        <v>175000</v>
      </c>
      <c r="TKD57" s="20"/>
      <c r="TKE57" s="17"/>
      <c r="TKF57" s="18" t="s">
        <v>30</v>
      </c>
      <c r="TKG57" s="21" t="n">
        <v>175000</v>
      </c>
      <c r="TKN57" s="20"/>
      <c r="TKO57" s="17"/>
      <c r="TKP57" s="18" t="s">
        <v>30</v>
      </c>
      <c r="TKQ57" s="21" t="n">
        <v>175000</v>
      </c>
      <c r="TKX57" s="20"/>
      <c r="TKY57" s="17"/>
      <c r="TKZ57" s="18" t="s">
        <v>30</v>
      </c>
      <c r="TLA57" s="21" t="n">
        <v>175000</v>
      </c>
      <c r="TLH57" s="20"/>
      <c r="TLI57" s="17"/>
      <c r="TLJ57" s="18" t="s">
        <v>30</v>
      </c>
      <c r="TLK57" s="21" t="n">
        <v>175000</v>
      </c>
      <c r="TLR57" s="20"/>
      <c r="TLS57" s="17"/>
      <c r="TLT57" s="18" t="s">
        <v>30</v>
      </c>
      <c r="TLU57" s="21" t="n">
        <v>175000</v>
      </c>
      <c r="TMB57" s="20"/>
      <c r="TMC57" s="17"/>
      <c r="TMD57" s="18" t="s">
        <v>30</v>
      </c>
      <c r="TME57" s="21" t="n">
        <v>175000</v>
      </c>
      <c r="TML57" s="20"/>
      <c r="TMM57" s="17"/>
      <c r="TMN57" s="18" t="s">
        <v>30</v>
      </c>
      <c r="TMO57" s="21" t="n">
        <v>175000</v>
      </c>
      <c r="TMV57" s="20"/>
      <c r="TMW57" s="17"/>
      <c r="TMX57" s="18" t="s">
        <v>30</v>
      </c>
      <c r="TMY57" s="21" t="n">
        <v>175000</v>
      </c>
      <c r="TNF57" s="20"/>
      <c r="TNG57" s="17"/>
      <c r="TNH57" s="18" t="s">
        <v>30</v>
      </c>
      <c r="TNI57" s="21" t="n">
        <v>175000</v>
      </c>
      <c r="TNP57" s="20"/>
      <c r="TNQ57" s="17"/>
      <c r="TNR57" s="18" t="s">
        <v>30</v>
      </c>
      <c r="TNS57" s="21" t="n">
        <v>175000</v>
      </c>
      <c r="TNZ57" s="20"/>
      <c r="TOA57" s="17"/>
      <c r="TOB57" s="18" t="s">
        <v>30</v>
      </c>
      <c r="TOC57" s="21" t="n">
        <v>175000</v>
      </c>
      <c r="TOJ57" s="20"/>
      <c r="TOK57" s="17"/>
      <c r="TOL57" s="18" t="s">
        <v>30</v>
      </c>
      <c r="TOM57" s="21" t="n">
        <v>175000</v>
      </c>
      <c r="TOT57" s="20"/>
      <c r="TOU57" s="17"/>
      <c r="TOV57" s="18" t="s">
        <v>30</v>
      </c>
      <c r="TOW57" s="21" t="n">
        <v>175000</v>
      </c>
      <c r="TPD57" s="20"/>
      <c r="TPE57" s="17"/>
      <c r="TPF57" s="18" t="s">
        <v>30</v>
      </c>
      <c r="TPG57" s="21" t="n">
        <v>175000</v>
      </c>
      <c r="TPN57" s="20"/>
      <c r="TPO57" s="17"/>
      <c r="TPP57" s="18" t="s">
        <v>30</v>
      </c>
      <c r="TPQ57" s="21" t="n">
        <v>175000</v>
      </c>
      <c r="TPX57" s="20"/>
      <c r="TPY57" s="17"/>
      <c r="TPZ57" s="18" t="s">
        <v>30</v>
      </c>
      <c r="TQA57" s="21" t="n">
        <v>175000</v>
      </c>
      <c r="TQH57" s="20"/>
      <c r="TQI57" s="17"/>
      <c r="TQJ57" s="18" t="s">
        <v>30</v>
      </c>
      <c r="TQK57" s="21" t="n">
        <v>175000</v>
      </c>
      <c r="TQR57" s="20"/>
      <c r="TQS57" s="17"/>
      <c r="TQT57" s="18" t="s">
        <v>30</v>
      </c>
      <c r="TQU57" s="21" t="n">
        <v>175000</v>
      </c>
      <c r="TRB57" s="20"/>
      <c r="TRC57" s="17"/>
      <c r="TRD57" s="18" t="s">
        <v>30</v>
      </c>
      <c r="TRE57" s="21" t="n">
        <v>175000</v>
      </c>
      <c r="TRL57" s="20"/>
      <c r="TRM57" s="17"/>
      <c r="TRN57" s="18" t="s">
        <v>30</v>
      </c>
      <c r="TRO57" s="21" t="n">
        <v>175000</v>
      </c>
      <c r="TRV57" s="20"/>
      <c r="TRW57" s="17"/>
      <c r="TRX57" s="18" t="s">
        <v>30</v>
      </c>
      <c r="TRY57" s="21" t="n">
        <v>175000</v>
      </c>
      <c r="TSF57" s="20"/>
      <c r="TSG57" s="17"/>
      <c r="TSH57" s="18" t="s">
        <v>30</v>
      </c>
      <c r="TSI57" s="21" t="n">
        <v>175000</v>
      </c>
      <c r="TSP57" s="20"/>
      <c r="TSQ57" s="17"/>
      <c r="TSR57" s="18" t="s">
        <v>30</v>
      </c>
      <c r="TSS57" s="21" t="n">
        <v>175000</v>
      </c>
      <c r="TSZ57" s="20"/>
      <c r="TTA57" s="17"/>
      <c r="TTB57" s="18" t="s">
        <v>30</v>
      </c>
      <c r="TTC57" s="21" t="n">
        <v>175000</v>
      </c>
      <c r="TTJ57" s="20"/>
      <c r="TTK57" s="17"/>
      <c r="TTL57" s="18" t="s">
        <v>30</v>
      </c>
      <c r="TTM57" s="21" t="n">
        <v>175000</v>
      </c>
      <c r="TTT57" s="20"/>
      <c r="TTU57" s="17"/>
      <c r="TTV57" s="18" t="s">
        <v>30</v>
      </c>
      <c r="TTW57" s="21" t="n">
        <v>175000</v>
      </c>
      <c r="TUD57" s="20"/>
      <c r="TUE57" s="17"/>
      <c r="TUF57" s="18" t="s">
        <v>30</v>
      </c>
      <c r="TUG57" s="21" t="n">
        <v>175000</v>
      </c>
      <c r="TUN57" s="20"/>
      <c r="TUO57" s="17"/>
      <c r="TUP57" s="18" t="s">
        <v>30</v>
      </c>
      <c r="TUQ57" s="21" t="n">
        <v>175000</v>
      </c>
      <c r="TUX57" s="20"/>
      <c r="TUY57" s="17"/>
      <c r="TUZ57" s="18" t="s">
        <v>30</v>
      </c>
      <c r="TVA57" s="21" t="n">
        <v>175000</v>
      </c>
      <c r="TVH57" s="20"/>
      <c r="TVI57" s="17"/>
      <c r="TVJ57" s="18" t="s">
        <v>30</v>
      </c>
      <c r="TVK57" s="21" t="n">
        <v>175000</v>
      </c>
      <c r="TVR57" s="20"/>
      <c r="TVS57" s="17"/>
      <c r="TVT57" s="18" t="s">
        <v>30</v>
      </c>
      <c r="TVU57" s="21" t="n">
        <v>175000</v>
      </c>
      <c r="TWB57" s="20"/>
      <c r="TWC57" s="17"/>
      <c r="TWD57" s="18" t="s">
        <v>30</v>
      </c>
      <c r="TWE57" s="21" t="n">
        <v>175000</v>
      </c>
      <c r="TWL57" s="20"/>
      <c r="TWM57" s="17"/>
      <c r="TWN57" s="18" t="s">
        <v>30</v>
      </c>
      <c r="TWO57" s="21" t="n">
        <v>175000</v>
      </c>
      <c r="TWV57" s="20"/>
      <c r="TWW57" s="17"/>
      <c r="TWX57" s="18" t="s">
        <v>30</v>
      </c>
      <c r="TWY57" s="21" t="n">
        <v>175000</v>
      </c>
      <c r="TXF57" s="20"/>
      <c r="TXG57" s="17"/>
      <c r="TXH57" s="18" t="s">
        <v>30</v>
      </c>
      <c r="TXI57" s="21" t="n">
        <v>175000</v>
      </c>
      <c r="TXP57" s="20"/>
      <c r="TXQ57" s="17"/>
      <c r="TXR57" s="18" t="s">
        <v>30</v>
      </c>
      <c r="TXS57" s="21" t="n">
        <v>175000</v>
      </c>
      <c r="TXZ57" s="20"/>
      <c r="TYA57" s="17"/>
      <c r="TYB57" s="18" t="s">
        <v>30</v>
      </c>
      <c r="TYC57" s="21" t="n">
        <v>175000</v>
      </c>
      <c r="TYJ57" s="20"/>
      <c r="TYK57" s="17"/>
      <c r="TYL57" s="18" t="s">
        <v>30</v>
      </c>
      <c r="TYM57" s="21" t="n">
        <v>175000</v>
      </c>
      <c r="TYT57" s="20"/>
      <c r="TYU57" s="17"/>
      <c r="TYV57" s="18" t="s">
        <v>30</v>
      </c>
      <c r="TYW57" s="21" t="n">
        <v>175000</v>
      </c>
      <c r="TZD57" s="20"/>
      <c r="TZE57" s="17"/>
      <c r="TZF57" s="18" t="s">
        <v>30</v>
      </c>
      <c r="TZG57" s="21" t="n">
        <v>175000</v>
      </c>
      <c r="TZN57" s="20"/>
      <c r="TZO57" s="17"/>
      <c r="TZP57" s="18" t="s">
        <v>30</v>
      </c>
      <c r="TZQ57" s="21" t="n">
        <v>175000</v>
      </c>
      <c r="TZX57" s="20"/>
      <c r="TZY57" s="17"/>
      <c r="TZZ57" s="18" t="s">
        <v>30</v>
      </c>
      <c r="UAA57" s="21" t="n">
        <v>175000</v>
      </c>
      <c r="UAH57" s="20"/>
      <c r="UAI57" s="17"/>
      <c r="UAJ57" s="18" t="s">
        <v>30</v>
      </c>
      <c r="UAK57" s="21" t="n">
        <v>175000</v>
      </c>
      <c r="UAR57" s="20"/>
      <c r="UAS57" s="17"/>
      <c r="UAT57" s="18" t="s">
        <v>30</v>
      </c>
      <c r="UAU57" s="21" t="n">
        <v>175000</v>
      </c>
      <c r="UBB57" s="20"/>
      <c r="UBC57" s="17"/>
      <c r="UBD57" s="18" t="s">
        <v>30</v>
      </c>
      <c r="UBE57" s="21" t="n">
        <v>175000</v>
      </c>
      <c r="UBL57" s="20"/>
      <c r="UBM57" s="17"/>
      <c r="UBN57" s="18" t="s">
        <v>30</v>
      </c>
      <c r="UBO57" s="21" t="n">
        <v>175000</v>
      </c>
      <c r="UBV57" s="20"/>
      <c r="UBW57" s="17"/>
      <c r="UBX57" s="18" t="s">
        <v>30</v>
      </c>
      <c r="UBY57" s="21" t="n">
        <v>175000</v>
      </c>
      <c r="UCF57" s="20"/>
      <c r="UCG57" s="17"/>
      <c r="UCH57" s="18" t="s">
        <v>30</v>
      </c>
      <c r="UCI57" s="21" t="n">
        <v>175000</v>
      </c>
      <c r="UCP57" s="20"/>
      <c r="UCQ57" s="17"/>
      <c r="UCR57" s="18" t="s">
        <v>30</v>
      </c>
      <c r="UCS57" s="21" t="n">
        <v>175000</v>
      </c>
      <c r="UCZ57" s="20"/>
      <c r="UDA57" s="17"/>
      <c r="UDB57" s="18" t="s">
        <v>30</v>
      </c>
      <c r="UDC57" s="21" t="n">
        <v>175000</v>
      </c>
      <c r="UDJ57" s="20"/>
      <c r="UDK57" s="17"/>
      <c r="UDL57" s="18" t="s">
        <v>30</v>
      </c>
      <c r="UDM57" s="21" t="n">
        <v>175000</v>
      </c>
      <c r="UDT57" s="20"/>
      <c r="UDU57" s="17"/>
      <c r="UDV57" s="18" t="s">
        <v>30</v>
      </c>
      <c r="UDW57" s="21" t="n">
        <v>175000</v>
      </c>
      <c r="UED57" s="20"/>
      <c r="UEE57" s="17"/>
      <c r="UEF57" s="18" t="s">
        <v>30</v>
      </c>
      <c r="UEG57" s="21" t="n">
        <v>175000</v>
      </c>
      <c r="UEN57" s="20"/>
      <c r="UEO57" s="17"/>
      <c r="UEP57" s="18" t="s">
        <v>30</v>
      </c>
      <c r="UEQ57" s="21" t="n">
        <v>175000</v>
      </c>
      <c r="UEX57" s="20"/>
      <c r="UEY57" s="17"/>
      <c r="UEZ57" s="18" t="s">
        <v>30</v>
      </c>
      <c r="UFA57" s="21" t="n">
        <v>175000</v>
      </c>
      <c r="UFH57" s="20"/>
      <c r="UFI57" s="17"/>
      <c r="UFJ57" s="18" t="s">
        <v>30</v>
      </c>
      <c r="UFK57" s="21" t="n">
        <v>175000</v>
      </c>
      <c r="UFR57" s="20"/>
      <c r="UFS57" s="17"/>
      <c r="UFT57" s="18" t="s">
        <v>30</v>
      </c>
      <c r="UFU57" s="21" t="n">
        <v>175000</v>
      </c>
      <c r="UGB57" s="20"/>
      <c r="UGC57" s="17"/>
      <c r="UGD57" s="18" t="s">
        <v>30</v>
      </c>
      <c r="UGE57" s="21" t="n">
        <v>175000</v>
      </c>
      <c r="UGL57" s="20"/>
      <c r="UGM57" s="17"/>
      <c r="UGN57" s="18" t="s">
        <v>30</v>
      </c>
      <c r="UGO57" s="21" t="n">
        <v>175000</v>
      </c>
      <c r="UGV57" s="20"/>
      <c r="UGW57" s="17"/>
      <c r="UGX57" s="18" t="s">
        <v>30</v>
      </c>
      <c r="UGY57" s="21" t="n">
        <v>175000</v>
      </c>
      <c r="UHF57" s="20"/>
      <c r="UHG57" s="17"/>
      <c r="UHH57" s="18" t="s">
        <v>30</v>
      </c>
      <c r="UHI57" s="21" t="n">
        <v>175000</v>
      </c>
      <c r="UHP57" s="20"/>
      <c r="UHQ57" s="17"/>
      <c r="UHR57" s="18" t="s">
        <v>30</v>
      </c>
      <c r="UHS57" s="21" t="n">
        <v>175000</v>
      </c>
      <c r="UHZ57" s="20"/>
      <c r="UIA57" s="17"/>
      <c r="UIB57" s="18" t="s">
        <v>30</v>
      </c>
      <c r="UIC57" s="21" t="n">
        <v>175000</v>
      </c>
      <c r="UIJ57" s="20"/>
      <c r="UIK57" s="17"/>
      <c r="UIL57" s="18" t="s">
        <v>30</v>
      </c>
      <c r="UIM57" s="21" t="n">
        <v>175000</v>
      </c>
      <c r="UIT57" s="20"/>
      <c r="UIU57" s="17"/>
      <c r="UIV57" s="18" t="s">
        <v>30</v>
      </c>
      <c r="UIW57" s="21" t="n">
        <v>175000</v>
      </c>
      <c r="UJD57" s="20"/>
      <c r="UJE57" s="17"/>
      <c r="UJF57" s="18" t="s">
        <v>30</v>
      </c>
      <c r="UJG57" s="21" t="n">
        <v>175000</v>
      </c>
      <c r="UJN57" s="20"/>
      <c r="UJO57" s="17"/>
      <c r="UJP57" s="18" t="s">
        <v>30</v>
      </c>
      <c r="UJQ57" s="21" t="n">
        <v>175000</v>
      </c>
      <c r="UJX57" s="20"/>
      <c r="UJY57" s="17"/>
      <c r="UJZ57" s="18" t="s">
        <v>30</v>
      </c>
      <c r="UKA57" s="21" t="n">
        <v>175000</v>
      </c>
      <c r="UKH57" s="20"/>
      <c r="UKI57" s="17"/>
      <c r="UKJ57" s="18" t="s">
        <v>30</v>
      </c>
      <c r="UKK57" s="21" t="n">
        <v>175000</v>
      </c>
      <c r="UKR57" s="20"/>
      <c r="UKS57" s="17"/>
      <c r="UKT57" s="18" t="s">
        <v>30</v>
      </c>
      <c r="UKU57" s="21" t="n">
        <v>175000</v>
      </c>
      <c r="ULB57" s="20"/>
      <c r="ULC57" s="17"/>
      <c r="ULD57" s="18" t="s">
        <v>30</v>
      </c>
      <c r="ULE57" s="21" t="n">
        <v>175000</v>
      </c>
      <c r="ULL57" s="20"/>
      <c r="ULM57" s="17"/>
      <c r="ULN57" s="18" t="s">
        <v>30</v>
      </c>
      <c r="ULO57" s="21" t="n">
        <v>175000</v>
      </c>
      <c r="ULV57" s="20"/>
      <c r="ULW57" s="17"/>
      <c r="ULX57" s="18" t="s">
        <v>30</v>
      </c>
      <c r="ULY57" s="21" t="n">
        <v>175000</v>
      </c>
      <c r="UMF57" s="20"/>
      <c r="UMG57" s="17"/>
      <c r="UMH57" s="18" t="s">
        <v>30</v>
      </c>
      <c r="UMI57" s="21" t="n">
        <v>175000</v>
      </c>
      <c r="UMP57" s="20"/>
      <c r="UMQ57" s="17"/>
      <c r="UMR57" s="18" t="s">
        <v>30</v>
      </c>
      <c r="UMS57" s="21" t="n">
        <v>175000</v>
      </c>
      <c r="UMZ57" s="20"/>
      <c r="UNA57" s="17"/>
      <c r="UNB57" s="18" t="s">
        <v>30</v>
      </c>
      <c r="UNC57" s="21" t="n">
        <v>175000</v>
      </c>
      <c r="UNJ57" s="20"/>
      <c r="UNK57" s="17"/>
      <c r="UNL57" s="18" t="s">
        <v>30</v>
      </c>
      <c r="UNM57" s="21" t="n">
        <v>175000</v>
      </c>
      <c r="UNT57" s="20"/>
      <c r="UNU57" s="17"/>
      <c r="UNV57" s="18" t="s">
        <v>30</v>
      </c>
      <c r="UNW57" s="21" t="n">
        <v>175000</v>
      </c>
      <c r="UOD57" s="20"/>
      <c r="UOE57" s="17"/>
      <c r="UOF57" s="18" t="s">
        <v>30</v>
      </c>
      <c r="UOG57" s="21" t="n">
        <v>175000</v>
      </c>
      <c r="UON57" s="20"/>
      <c r="UOO57" s="17"/>
      <c r="UOP57" s="18" t="s">
        <v>30</v>
      </c>
      <c r="UOQ57" s="21" t="n">
        <v>175000</v>
      </c>
      <c r="UOX57" s="20"/>
      <c r="UOY57" s="17"/>
      <c r="UOZ57" s="18" t="s">
        <v>30</v>
      </c>
      <c r="UPA57" s="21" t="n">
        <v>175000</v>
      </c>
      <c r="UPH57" s="20"/>
      <c r="UPI57" s="17"/>
      <c r="UPJ57" s="18" t="s">
        <v>30</v>
      </c>
      <c r="UPK57" s="21" t="n">
        <v>175000</v>
      </c>
      <c r="UPR57" s="20"/>
      <c r="UPS57" s="17"/>
      <c r="UPT57" s="18" t="s">
        <v>30</v>
      </c>
      <c r="UPU57" s="21" t="n">
        <v>175000</v>
      </c>
      <c r="UQB57" s="20"/>
      <c r="UQC57" s="17"/>
      <c r="UQD57" s="18" t="s">
        <v>30</v>
      </c>
      <c r="UQE57" s="21" t="n">
        <v>175000</v>
      </c>
      <c r="UQL57" s="20"/>
      <c r="UQM57" s="17"/>
      <c r="UQN57" s="18" t="s">
        <v>30</v>
      </c>
      <c r="UQO57" s="21" t="n">
        <v>175000</v>
      </c>
      <c r="UQV57" s="20"/>
      <c r="UQW57" s="17"/>
      <c r="UQX57" s="18" t="s">
        <v>30</v>
      </c>
      <c r="UQY57" s="21" t="n">
        <v>175000</v>
      </c>
      <c r="URF57" s="20"/>
      <c r="URG57" s="17"/>
      <c r="URH57" s="18" t="s">
        <v>30</v>
      </c>
      <c r="URI57" s="21" t="n">
        <v>175000</v>
      </c>
      <c r="URP57" s="20"/>
      <c r="URQ57" s="17"/>
      <c r="URR57" s="18" t="s">
        <v>30</v>
      </c>
      <c r="URS57" s="21" t="n">
        <v>175000</v>
      </c>
      <c r="URZ57" s="20"/>
      <c r="USA57" s="17"/>
      <c r="USB57" s="18" t="s">
        <v>30</v>
      </c>
      <c r="USC57" s="21" t="n">
        <v>175000</v>
      </c>
      <c r="USJ57" s="20"/>
      <c r="USK57" s="17"/>
      <c r="USL57" s="18" t="s">
        <v>30</v>
      </c>
      <c r="USM57" s="21" t="n">
        <v>175000</v>
      </c>
      <c r="UST57" s="20"/>
      <c r="USU57" s="17"/>
      <c r="USV57" s="18" t="s">
        <v>30</v>
      </c>
      <c r="USW57" s="21" t="n">
        <v>175000</v>
      </c>
      <c r="UTD57" s="20"/>
      <c r="UTE57" s="17"/>
      <c r="UTF57" s="18" t="s">
        <v>30</v>
      </c>
      <c r="UTG57" s="21" t="n">
        <v>175000</v>
      </c>
      <c r="UTN57" s="20"/>
      <c r="UTO57" s="17"/>
      <c r="UTP57" s="18" t="s">
        <v>30</v>
      </c>
      <c r="UTQ57" s="21" t="n">
        <v>175000</v>
      </c>
      <c r="UTX57" s="20"/>
      <c r="UTY57" s="17"/>
      <c r="UTZ57" s="18" t="s">
        <v>30</v>
      </c>
      <c r="UUA57" s="21" t="n">
        <v>175000</v>
      </c>
      <c r="UUH57" s="20"/>
      <c r="UUI57" s="17"/>
      <c r="UUJ57" s="18" t="s">
        <v>30</v>
      </c>
      <c r="UUK57" s="21" t="n">
        <v>175000</v>
      </c>
      <c r="UUR57" s="20"/>
      <c r="UUS57" s="17"/>
      <c r="UUT57" s="18" t="s">
        <v>30</v>
      </c>
      <c r="UUU57" s="21" t="n">
        <v>175000</v>
      </c>
      <c r="UVB57" s="20"/>
      <c r="UVC57" s="17"/>
      <c r="UVD57" s="18" t="s">
        <v>30</v>
      </c>
      <c r="UVE57" s="21" t="n">
        <v>175000</v>
      </c>
      <c r="UVL57" s="20"/>
      <c r="UVM57" s="17"/>
      <c r="UVN57" s="18" t="s">
        <v>30</v>
      </c>
      <c r="UVO57" s="21" t="n">
        <v>175000</v>
      </c>
      <c r="UVV57" s="20"/>
      <c r="UVW57" s="17"/>
      <c r="UVX57" s="18" t="s">
        <v>30</v>
      </c>
      <c r="UVY57" s="21" t="n">
        <v>175000</v>
      </c>
      <c r="UWF57" s="20"/>
      <c r="UWG57" s="17"/>
      <c r="UWH57" s="18" t="s">
        <v>30</v>
      </c>
      <c r="UWI57" s="21" t="n">
        <v>175000</v>
      </c>
      <c r="UWP57" s="20"/>
      <c r="UWQ57" s="17"/>
      <c r="UWR57" s="18" t="s">
        <v>30</v>
      </c>
      <c r="UWS57" s="21" t="n">
        <v>175000</v>
      </c>
      <c r="UWZ57" s="20"/>
      <c r="UXA57" s="17"/>
      <c r="UXB57" s="18" t="s">
        <v>30</v>
      </c>
      <c r="UXC57" s="21" t="n">
        <v>175000</v>
      </c>
      <c r="UXJ57" s="20"/>
      <c r="UXK57" s="17"/>
      <c r="UXL57" s="18" t="s">
        <v>30</v>
      </c>
      <c r="UXM57" s="21" t="n">
        <v>175000</v>
      </c>
      <c r="UXT57" s="20"/>
      <c r="UXU57" s="17"/>
      <c r="UXV57" s="18" t="s">
        <v>30</v>
      </c>
      <c r="UXW57" s="21" t="n">
        <v>175000</v>
      </c>
      <c r="UYD57" s="20"/>
      <c r="UYE57" s="17"/>
      <c r="UYF57" s="18" t="s">
        <v>30</v>
      </c>
      <c r="UYG57" s="21" t="n">
        <v>175000</v>
      </c>
      <c r="UYN57" s="20"/>
      <c r="UYO57" s="17"/>
      <c r="UYP57" s="18" t="s">
        <v>30</v>
      </c>
      <c r="UYQ57" s="21" t="n">
        <v>175000</v>
      </c>
      <c r="UYX57" s="20"/>
      <c r="UYY57" s="17"/>
      <c r="UYZ57" s="18" t="s">
        <v>30</v>
      </c>
      <c r="UZA57" s="21" t="n">
        <v>175000</v>
      </c>
      <c r="UZH57" s="20"/>
      <c r="UZI57" s="17"/>
      <c r="UZJ57" s="18" t="s">
        <v>30</v>
      </c>
      <c r="UZK57" s="21" t="n">
        <v>175000</v>
      </c>
      <c r="UZR57" s="20"/>
      <c r="UZS57" s="17"/>
      <c r="UZT57" s="18" t="s">
        <v>30</v>
      </c>
      <c r="UZU57" s="21" t="n">
        <v>175000</v>
      </c>
      <c r="VAB57" s="20"/>
      <c r="VAC57" s="17"/>
      <c r="VAD57" s="18" t="s">
        <v>30</v>
      </c>
      <c r="VAE57" s="21" t="n">
        <v>175000</v>
      </c>
      <c r="VAL57" s="20"/>
      <c r="VAM57" s="17"/>
      <c r="VAN57" s="18" t="s">
        <v>30</v>
      </c>
      <c r="VAO57" s="21" t="n">
        <v>175000</v>
      </c>
      <c r="VAV57" s="20"/>
      <c r="VAW57" s="17"/>
      <c r="VAX57" s="18" t="s">
        <v>30</v>
      </c>
      <c r="VAY57" s="21" t="n">
        <v>175000</v>
      </c>
      <c r="VBF57" s="20"/>
      <c r="VBG57" s="17"/>
      <c r="VBH57" s="18" t="s">
        <v>30</v>
      </c>
      <c r="VBI57" s="21" t="n">
        <v>175000</v>
      </c>
      <c r="VBP57" s="20"/>
      <c r="VBQ57" s="17"/>
      <c r="VBR57" s="18" t="s">
        <v>30</v>
      </c>
      <c r="VBS57" s="21" t="n">
        <v>175000</v>
      </c>
      <c r="VBZ57" s="20"/>
      <c r="VCA57" s="17"/>
      <c r="VCB57" s="18" t="s">
        <v>30</v>
      </c>
      <c r="VCC57" s="21" t="n">
        <v>175000</v>
      </c>
      <c r="VCJ57" s="20"/>
      <c r="VCK57" s="17"/>
      <c r="VCL57" s="18" t="s">
        <v>30</v>
      </c>
      <c r="VCM57" s="21" t="n">
        <v>175000</v>
      </c>
      <c r="VCT57" s="20"/>
      <c r="VCU57" s="17"/>
      <c r="VCV57" s="18" t="s">
        <v>30</v>
      </c>
      <c r="VCW57" s="21" t="n">
        <v>175000</v>
      </c>
      <c r="VDD57" s="20"/>
      <c r="VDE57" s="17"/>
      <c r="VDF57" s="18" t="s">
        <v>30</v>
      </c>
      <c r="VDG57" s="21" t="n">
        <v>175000</v>
      </c>
      <c r="VDN57" s="20"/>
      <c r="VDO57" s="17"/>
      <c r="VDP57" s="18" t="s">
        <v>30</v>
      </c>
      <c r="VDQ57" s="21" t="n">
        <v>175000</v>
      </c>
      <c r="VDX57" s="20"/>
      <c r="VDY57" s="17"/>
      <c r="VDZ57" s="18" t="s">
        <v>30</v>
      </c>
      <c r="VEA57" s="21" t="n">
        <v>175000</v>
      </c>
      <c r="VEH57" s="20"/>
      <c r="VEI57" s="17"/>
      <c r="VEJ57" s="18" t="s">
        <v>30</v>
      </c>
      <c r="VEK57" s="21" t="n">
        <v>175000</v>
      </c>
      <c r="VER57" s="20"/>
      <c r="VES57" s="17"/>
      <c r="VET57" s="18" t="s">
        <v>30</v>
      </c>
      <c r="VEU57" s="21" t="n">
        <v>175000</v>
      </c>
      <c r="VFB57" s="20"/>
      <c r="VFC57" s="17"/>
      <c r="VFD57" s="18" t="s">
        <v>30</v>
      </c>
      <c r="VFE57" s="21" t="n">
        <v>175000</v>
      </c>
      <c r="VFL57" s="20"/>
      <c r="VFM57" s="17"/>
      <c r="VFN57" s="18" t="s">
        <v>30</v>
      </c>
      <c r="VFO57" s="21" t="n">
        <v>175000</v>
      </c>
      <c r="VFV57" s="20"/>
      <c r="VFW57" s="17"/>
      <c r="VFX57" s="18" t="s">
        <v>30</v>
      </c>
      <c r="VFY57" s="21" t="n">
        <v>175000</v>
      </c>
      <c r="VGF57" s="20"/>
      <c r="VGG57" s="17"/>
      <c r="VGH57" s="18" t="s">
        <v>30</v>
      </c>
      <c r="VGI57" s="21" t="n">
        <v>175000</v>
      </c>
      <c r="VGP57" s="20"/>
      <c r="VGQ57" s="17"/>
      <c r="VGR57" s="18" t="s">
        <v>30</v>
      </c>
      <c r="VGS57" s="21" t="n">
        <v>175000</v>
      </c>
      <c r="VGZ57" s="20"/>
      <c r="VHA57" s="17"/>
      <c r="VHB57" s="18" t="s">
        <v>30</v>
      </c>
      <c r="VHC57" s="21" t="n">
        <v>175000</v>
      </c>
      <c r="VHJ57" s="20"/>
      <c r="VHK57" s="17"/>
      <c r="VHL57" s="18" t="s">
        <v>30</v>
      </c>
      <c r="VHM57" s="21" t="n">
        <v>175000</v>
      </c>
      <c r="VHT57" s="20"/>
      <c r="VHU57" s="17"/>
      <c r="VHV57" s="18" t="s">
        <v>30</v>
      </c>
      <c r="VHW57" s="21" t="n">
        <v>175000</v>
      </c>
      <c r="VID57" s="20"/>
      <c r="VIE57" s="17"/>
      <c r="VIF57" s="18" t="s">
        <v>30</v>
      </c>
      <c r="VIG57" s="21" t="n">
        <v>175000</v>
      </c>
      <c r="VIN57" s="20"/>
      <c r="VIO57" s="17"/>
      <c r="VIP57" s="18" t="s">
        <v>30</v>
      </c>
      <c r="VIQ57" s="21" t="n">
        <v>175000</v>
      </c>
      <c r="VIX57" s="20"/>
      <c r="VIY57" s="17"/>
      <c r="VIZ57" s="18" t="s">
        <v>30</v>
      </c>
      <c r="VJA57" s="21" t="n">
        <v>175000</v>
      </c>
      <c r="VJH57" s="20"/>
      <c r="VJI57" s="17"/>
      <c r="VJJ57" s="18" t="s">
        <v>30</v>
      </c>
      <c r="VJK57" s="21" t="n">
        <v>175000</v>
      </c>
      <c r="VJR57" s="20"/>
      <c r="VJS57" s="17"/>
      <c r="VJT57" s="18" t="s">
        <v>30</v>
      </c>
      <c r="VJU57" s="21" t="n">
        <v>175000</v>
      </c>
      <c r="VKB57" s="20"/>
      <c r="VKC57" s="17"/>
      <c r="VKD57" s="18" t="s">
        <v>30</v>
      </c>
      <c r="VKE57" s="21" t="n">
        <v>175000</v>
      </c>
      <c r="VKL57" s="20"/>
      <c r="VKM57" s="17"/>
      <c r="VKN57" s="18" t="s">
        <v>30</v>
      </c>
      <c r="VKO57" s="21" t="n">
        <v>175000</v>
      </c>
      <c r="VKV57" s="20"/>
      <c r="VKW57" s="17"/>
      <c r="VKX57" s="18" t="s">
        <v>30</v>
      </c>
      <c r="VKY57" s="21" t="n">
        <v>175000</v>
      </c>
      <c r="VLF57" s="20"/>
      <c r="VLG57" s="17"/>
      <c r="VLH57" s="18" t="s">
        <v>30</v>
      </c>
      <c r="VLI57" s="21" t="n">
        <v>175000</v>
      </c>
      <c r="VLP57" s="20"/>
      <c r="VLQ57" s="17"/>
      <c r="VLR57" s="18" t="s">
        <v>30</v>
      </c>
      <c r="VLS57" s="21" t="n">
        <v>175000</v>
      </c>
      <c r="VLZ57" s="20"/>
      <c r="VMA57" s="17"/>
      <c r="VMB57" s="18" t="s">
        <v>30</v>
      </c>
      <c r="VMC57" s="21" t="n">
        <v>175000</v>
      </c>
      <c r="VMJ57" s="20"/>
      <c r="VMK57" s="17"/>
      <c r="VML57" s="18" t="s">
        <v>30</v>
      </c>
      <c r="VMM57" s="21" t="n">
        <v>175000</v>
      </c>
      <c r="VMT57" s="20"/>
      <c r="VMU57" s="17"/>
      <c r="VMV57" s="18" t="s">
        <v>30</v>
      </c>
      <c r="VMW57" s="21" t="n">
        <v>175000</v>
      </c>
      <c r="VND57" s="20"/>
      <c r="VNE57" s="17"/>
      <c r="VNF57" s="18" t="s">
        <v>30</v>
      </c>
      <c r="VNG57" s="21" t="n">
        <v>175000</v>
      </c>
      <c r="VNN57" s="20"/>
      <c r="VNO57" s="17"/>
      <c r="VNP57" s="18" t="s">
        <v>30</v>
      </c>
      <c r="VNQ57" s="21" t="n">
        <v>175000</v>
      </c>
      <c r="VNX57" s="20"/>
      <c r="VNY57" s="17"/>
      <c r="VNZ57" s="18" t="s">
        <v>30</v>
      </c>
      <c r="VOA57" s="21" t="n">
        <v>175000</v>
      </c>
      <c r="VOH57" s="20"/>
      <c r="VOI57" s="17"/>
      <c r="VOJ57" s="18" t="s">
        <v>30</v>
      </c>
      <c r="VOK57" s="21" t="n">
        <v>175000</v>
      </c>
      <c r="VOR57" s="20"/>
      <c r="VOS57" s="17"/>
      <c r="VOT57" s="18" t="s">
        <v>30</v>
      </c>
      <c r="VOU57" s="21" t="n">
        <v>175000</v>
      </c>
      <c r="VPB57" s="20"/>
      <c r="VPC57" s="17"/>
      <c r="VPD57" s="18" t="s">
        <v>30</v>
      </c>
      <c r="VPE57" s="21" t="n">
        <v>175000</v>
      </c>
      <c r="VPL57" s="20"/>
      <c r="VPM57" s="17"/>
      <c r="VPN57" s="18" t="s">
        <v>30</v>
      </c>
      <c r="VPO57" s="21" t="n">
        <v>175000</v>
      </c>
      <c r="VPV57" s="20"/>
      <c r="VPW57" s="17"/>
      <c r="VPX57" s="18" t="s">
        <v>30</v>
      </c>
      <c r="VPY57" s="21" t="n">
        <v>175000</v>
      </c>
      <c r="VQF57" s="20"/>
      <c r="VQG57" s="17"/>
      <c r="VQH57" s="18" t="s">
        <v>30</v>
      </c>
      <c r="VQI57" s="21" t="n">
        <v>175000</v>
      </c>
      <c r="VQP57" s="20"/>
      <c r="VQQ57" s="17"/>
      <c r="VQR57" s="18" t="s">
        <v>30</v>
      </c>
      <c r="VQS57" s="21" t="n">
        <v>175000</v>
      </c>
      <c r="VQZ57" s="20"/>
      <c r="VRA57" s="17"/>
      <c r="VRB57" s="18" t="s">
        <v>30</v>
      </c>
      <c r="VRC57" s="21" t="n">
        <v>175000</v>
      </c>
      <c r="VRJ57" s="20"/>
      <c r="VRK57" s="17"/>
      <c r="VRL57" s="18" t="s">
        <v>30</v>
      </c>
      <c r="VRM57" s="21" t="n">
        <v>175000</v>
      </c>
      <c r="VRT57" s="20"/>
      <c r="VRU57" s="17"/>
      <c r="VRV57" s="18" t="s">
        <v>30</v>
      </c>
      <c r="VRW57" s="21" t="n">
        <v>175000</v>
      </c>
      <c r="VSD57" s="20"/>
      <c r="VSE57" s="17"/>
      <c r="VSF57" s="18" t="s">
        <v>30</v>
      </c>
      <c r="VSG57" s="21" t="n">
        <v>175000</v>
      </c>
      <c r="VSN57" s="20"/>
      <c r="VSO57" s="17"/>
      <c r="VSP57" s="18" t="s">
        <v>30</v>
      </c>
      <c r="VSQ57" s="21" t="n">
        <v>175000</v>
      </c>
      <c r="VSX57" s="20"/>
      <c r="VSY57" s="17"/>
      <c r="VSZ57" s="18" t="s">
        <v>30</v>
      </c>
      <c r="VTA57" s="21" t="n">
        <v>175000</v>
      </c>
      <c r="VTH57" s="20"/>
      <c r="VTI57" s="17"/>
      <c r="VTJ57" s="18" t="s">
        <v>30</v>
      </c>
      <c r="VTK57" s="21" t="n">
        <v>175000</v>
      </c>
      <c r="VTR57" s="20"/>
      <c r="VTS57" s="17"/>
      <c r="VTT57" s="18" t="s">
        <v>30</v>
      </c>
      <c r="VTU57" s="21" t="n">
        <v>175000</v>
      </c>
      <c r="VUB57" s="20"/>
      <c r="VUC57" s="17"/>
      <c r="VUD57" s="18" t="s">
        <v>30</v>
      </c>
      <c r="VUE57" s="21" t="n">
        <v>175000</v>
      </c>
      <c r="VUL57" s="20"/>
      <c r="VUM57" s="17"/>
      <c r="VUN57" s="18" t="s">
        <v>30</v>
      </c>
      <c r="VUO57" s="21" t="n">
        <v>175000</v>
      </c>
      <c r="VUV57" s="20"/>
      <c r="VUW57" s="17"/>
      <c r="VUX57" s="18" t="s">
        <v>30</v>
      </c>
      <c r="VUY57" s="21" t="n">
        <v>175000</v>
      </c>
      <c r="VVF57" s="20"/>
      <c r="VVG57" s="17"/>
      <c r="VVH57" s="18" t="s">
        <v>30</v>
      </c>
      <c r="VVI57" s="21" t="n">
        <v>175000</v>
      </c>
      <c r="VVP57" s="20"/>
      <c r="VVQ57" s="17"/>
      <c r="VVR57" s="18" t="s">
        <v>30</v>
      </c>
      <c r="VVS57" s="21" t="n">
        <v>175000</v>
      </c>
      <c r="VVZ57" s="20"/>
      <c r="VWA57" s="17"/>
      <c r="VWB57" s="18" t="s">
        <v>30</v>
      </c>
      <c r="VWC57" s="21" t="n">
        <v>175000</v>
      </c>
      <c r="VWJ57" s="20"/>
      <c r="VWK57" s="17"/>
      <c r="VWL57" s="18" t="s">
        <v>30</v>
      </c>
      <c r="VWM57" s="21" t="n">
        <v>175000</v>
      </c>
      <c r="VWT57" s="20"/>
      <c r="VWU57" s="17"/>
      <c r="VWV57" s="18" t="s">
        <v>30</v>
      </c>
      <c r="VWW57" s="21" t="n">
        <v>175000</v>
      </c>
      <c r="VXD57" s="20"/>
      <c r="VXE57" s="17"/>
      <c r="VXF57" s="18" t="s">
        <v>30</v>
      </c>
      <c r="VXG57" s="21" t="n">
        <v>175000</v>
      </c>
      <c r="VXN57" s="20"/>
      <c r="VXO57" s="17"/>
      <c r="VXP57" s="18" t="s">
        <v>30</v>
      </c>
      <c r="VXQ57" s="21" t="n">
        <v>175000</v>
      </c>
      <c r="VXX57" s="20"/>
      <c r="VXY57" s="17"/>
      <c r="VXZ57" s="18" t="s">
        <v>30</v>
      </c>
      <c r="VYA57" s="21" t="n">
        <v>175000</v>
      </c>
      <c r="VYH57" s="20"/>
      <c r="VYI57" s="17"/>
      <c r="VYJ57" s="18" t="s">
        <v>30</v>
      </c>
      <c r="VYK57" s="21" t="n">
        <v>175000</v>
      </c>
      <c r="VYR57" s="20"/>
      <c r="VYS57" s="17"/>
      <c r="VYT57" s="18" t="s">
        <v>30</v>
      </c>
      <c r="VYU57" s="21" t="n">
        <v>175000</v>
      </c>
      <c r="VZB57" s="20"/>
      <c r="VZC57" s="17"/>
      <c r="VZD57" s="18" t="s">
        <v>30</v>
      </c>
      <c r="VZE57" s="21" t="n">
        <v>175000</v>
      </c>
      <c r="VZL57" s="20"/>
      <c r="VZM57" s="17"/>
      <c r="VZN57" s="18" t="s">
        <v>30</v>
      </c>
      <c r="VZO57" s="21" t="n">
        <v>175000</v>
      </c>
      <c r="VZV57" s="20"/>
      <c r="VZW57" s="17"/>
      <c r="VZX57" s="18" t="s">
        <v>30</v>
      </c>
      <c r="VZY57" s="21" t="n">
        <v>175000</v>
      </c>
      <c r="WAF57" s="20"/>
      <c r="WAG57" s="17"/>
      <c r="WAH57" s="18" t="s">
        <v>30</v>
      </c>
      <c r="WAI57" s="21" t="n">
        <v>175000</v>
      </c>
      <c r="WAP57" s="20"/>
      <c r="WAQ57" s="17"/>
      <c r="WAR57" s="18" t="s">
        <v>30</v>
      </c>
      <c r="WAS57" s="21" t="n">
        <v>175000</v>
      </c>
      <c r="WAZ57" s="20"/>
      <c r="WBA57" s="17"/>
      <c r="WBB57" s="18" t="s">
        <v>30</v>
      </c>
      <c r="WBC57" s="21" t="n">
        <v>175000</v>
      </c>
      <c r="WBJ57" s="20"/>
      <c r="WBK57" s="17"/>
      <c r="WBL57" s="18" t="s">
        <v>30</v>
      </c>
      <c r="WBM57" s="21" t="n">
        <v>175000</v>
      </c>
      <c r="WBT57" s="20"/>
      <c r="WBU57" s="17"/>
      <c r="WBV57" s="18" t="s">
        <v>30</v>
      </c>
      <c r="WBW57" s="21" t="n">
        <v>175000</v>
      </c>
      <c r="WCD57" s="20"/>
      <c r="WCE57" s="17"/>
      <c r="WCF57" s="18" t="s">
        <v>30</v>
      </c>
      <c r="WCG57" s="21" t="n">
        <v>175000</v>
      </c>
      <c r="WCN57" s="20"/>
      <c r="WCO57" s="17"/>
      <c r="WCP57" s="18" t="s">
        <v>30</v>
      </c>
      <c r="WCQ57" s="21" t="n">
        <v>175000</v>
      </c>
      <c r="WCX57" s="20"/>
      <c r="WCY57" s="17"/>
      <c r="WCZ57" s="18" t="s">
        <v>30</v>
      </c>
      <c r="WDA57" s="21" t="n">
        <v>175000</v>
      </c>
      <c r="WDH57" s="20"/>
      <c r="WDI57" s="17"/>
      <c r="WDJ57" s="18" t="s">
        <v>30</v>
      </c>
      <c r="WDK57" s="21" t="n">
        <v>175000</v>
      </c>
      <c r="WDR57" s="20"/>
      <c r="WDS57" s="17"/>
      <c r="WDT57" s="18" t="s">
        <v>30</v>
      </c>
      <c r="WDU57" s="21" t="n">
        <v>175000</v>
      </c>
      <c r="WEB57" s="20"/>
      <c r="WEC57" s="17"/>
      <c r="WED57" s="18" t="s">
        <v>30</v>
      </c>
      <c r="WEE57" s="21" t="n">
        <v>175000</v>
      </c>
      <c r="WEL57" s="20"/>
      <c r="WEM57" s="17"/>
      <c r="WEN57" s="18" t="s">
        <v>30</v>
      </c>
      <c r="WEO57" s="21" t="n">
        <v>175000</v>
      </c>
      <c r="WEV57" s="20"/>
      <c r="WEW57" s="17"/>
      <c r="WEX57" s="18" t="s">
        <v>30</v>
      </c>
      <c r="WEY57" s="21" t="n">
        <v>175000</v>
      </c>
      <c r="WFF57" s="20"/>
      <c r="WFG57" s="17"/>
      <c r="WFH57" s="18" t="s">
        <v>30</v>
      </c>
      <c r="WFI57" s="21" t="n">
        <v>175000</v>
      </c>
      <c r="WFP57" s="20"/>
      <c r="WFQ57" s="17"/>
      <c r="WFR57" s="18" t="s">
        <v>30</v>
      </c>
      <c r="WFS57" s="21" t="n">
        <v>175000</v>
      </c>
      <c r="WFZ57" s="20"/>
      <c r="WGA57" s="17"/>
      <c r="WGB57" s="18" t="s">
        <v>30</v>
      </c>
      <c r="WGC57" s="21" t="n">
        <v>175000</v>
      </c>
      <c r="WGJ57" s="20"/>
      <c r="WGK57" s="17"/>
      <c r="WGL57" s="18" t="s">
        <v>30</v>
      </c>
      <c r="WGM57" s="21" t="n">
        <v>175000</v>
      </c>
      <c r="WGT57" s="20"/>
      <c r="WGU57" s="17"/>
      <c r="WGV57" s="18" t="s">
        <v>30</v>
      </c>
      <c r="WGW57" s="21" t="n">
        <v>175000</v>
      </c>
      <c r="WHD57" s="20"/>
      <c r="WHE57" s="17"/>
      <c r="WHF57" s="18" t="s">
        <v>30</v>
      </c>
      <c r="WHG57" s="21" t="n">
        <v>175000</v>
      </c>
      <c r="WHN57" s="20"/>
      <c r="WHO57" s="17"/>
      <c r="WHP57" s="18" t="s">
        <v>30</v>
      </c>
      <c r="WHQ57" s="21" t="n">
        <v>175000</v>
      </c>
      <c r="WHX57" s="20"/>
      <c r="WHY57" s="17"/>
      <c r="WHZ57" s="18" t="s">
        <v>30</v>
      </c>
      <c r="WIA57" s="21" t="n">
        <v>175000</v>
      </c>
      <c r="WIH57" s="20"/>
      <c r="WII57" s="17"/>
      <c r="WIJ57" s="18" t="s">
        <v>30</v>
      </c>
      <c r="WIK57" s="21" t="n">
        <v>175000</v>
      </c>
      <c r="WIR57" s="20"/>
      <c r="WIS57" s="17"/>
      <c r="WIT57" s="18" t="s">
        <v>30</v>
      </c>
      <c r="WIU57" s="21" t="n">
        <v>175000</v>
      </c>
      <c r="WJB57" s="20"/>
      <c r="WJC57" s="17"/>
      <c r="WJD57" s="18" t="s">
        <v>30</v>
      </c>
      <c r="WJE57" s="21" t="n">
        <v>175000</v>
      </c>
      <c r="WJL57" s="20"/>
      <c r="WJM57" s="17"/>
      <c r="WJN57" s="18" t="s">
        <v>30</v>
      </c>
      <c r="WJO57" s="21" t="n">
        <v>175000</v>
      </c>
      <c r="WJV57" s="20"/>
      <c r="WJW57" s="17"/>
      <c r="WJX57" s="18" t="s">
        <v>30</v>
      </c>
      <c r="WJY57" s="21" t="n">
        <v>175000</v>
      </c>
      <c r="WKF57" s="20"/>
      <c r="WKG57" s="17"/>
      <c r="WKH57" s="18" t="s">
        <v>30</v>
      </c>
      <c r="WKI57" s="21" t="n">
        <v>175000</v>
      </c>
      <c r="WKP57" s="20"/>
      <c r="WKQ57" s="17"/>
      <c r="WKR57" s="18" t="s">
        <v>30</v>
      </c>
      <c r="WKS57" s="21" t="n">
        <v>175000</v>
      </c>
      <c r="WKZ57" s="20"/>
      <c r="WLA57" s="17"/>
      <c r="WLB57" s="18" t="s">
        <v>30</v>
      </c>
      <c r="WLC57" s="21" t="n">
        <v>175000</v>
      </c>
      <c r="WLJ57" s="20"/>
      <c r="WLK57" s="17"/>
      <c r="WLL57" s="18" t="s">
        <v>30</v>
      </c>
      <c r="WLM57" s="21" t="n">
        <v>175000</v>
      </c>
      <c r="WLT57" s="20"/>
      <c r="WLU57" s="17"/>
      <c r="WLV57" s="18" t="s">
        <v>30</v>
      </c>
      <c r="WLW57" s="21" t="n">
        <v>175000</v>
      </c>
      <c r="WMD57" s="20"/>
      <c r="WME57" s="17"/>
      <c r="WMF57" s="18" t="s">
        <v>30</v>
      </c>
      <c r="WMG57" s="21" t="n">
        <v>175000</v>
      </c>
      <c r="WMN57" s="20"/>
      <c r="WMO57" s="17"/>
      <c r="WMP57" s="18" t="s">
        <v>30</v>
      </c>
      <c r="WMQ57" s="21" t="n">
        <v>175000</v>
      </c>
      <c r="WMX57" s="20"/>
      <c r="WMY57" s="17"/>
      <c r="WMZ57" s="18" t="s">
        <v>30</v>
      </c>
      <c r="WNA57" s="21" t="n">
        <v>175000</v>
      </c>
      <c r="WNH57" s="20"/>
      <c r="WNI57" s="17"/>
      <c r="WNJ57" s="18" t="s">
        <v>30</v>
      </c>
      <c r="WNK57" s="21" t="n">
        <v>175000</v>
      </c>
      <c r="WNR57" s="20"/>
      <c r="WNS57" s="17"/>
      <c r="WNT57" s="18" t="s">
        <v>30</v>
      </c>
      <c r="WNU57" s="21" t="n">
        <v>175000</v>
      </c>
      <c r="WOB57" s="20"/>
      <c r="WOC57" s="17"/>
      <c r="WOD57" s="18" t="s">
        <v>30</v>
      </c>
      <c r="WOE57" s="21" t="n">
        <v>175000</v>
      </c>
      <c r="WOL57" s="20"/>
      <c r="WOM57" s="17"/>
      <c r="WON57" s="18" t="s">
        <v>30</v>
      </c>
      <c r="WOO57" s="21" t="n">
        <v>175000</v>
      </c>
      <c r="WOV57" s="20"/>
      <c r="WOW57" s="17"/>
      <c r="WOX57" s="18" t="s">
        <v>30</v>
      </c>
      <c r="WOY57" s="21" t="n">
        <v>175000</v>
      </c>
      <c r="WPF57" s="20"/>
      <c r="WPG57" s="17"/>
      <c r="WPH57" s="18" t="s">
        <v>30</v>
      </c>
      <c r="WPI57" s="21" t="n">
        <v>175000</v>
      </c>
      <c r="WPP57" s="20"/>
      <c r="WPQ57" s="17"/>
      <c r="WPR57" s="18" t="s">
        <v>30</v>
      </c>
      <c r="WPS57" s="21" t="n">
        <v>175000</v>
      </c>
      <c r="WPZ57" s="20"/>
      <c r="WQA57" s="17"/>
      <c r="WQB57" s="18" t="s">
        <v>30</v>
      </c>
      <c r="WQC57" s="21" t="n">
        <v>175000</v>
      </c>
      <c r="WQJ57" s="20"/>
      <c r="WQK57" s="17"/>
      <c r="WQL57" s="18" t="s">
        <v>30</v>
      </c>
      <c r="WQM57" s="21" t="n">
        <v>175000</v>
      </c>
      <c r="WQT57" s="20"/>
      <c r="WQU57" s="17"/>
      <c r="WQV57" s="18" t="s">
        <v>30</v>
      </c>
      <c r="WQW57" s="21" t="n">
        <v>175000</v>
      </c>
      <c r="WRD57" s="20"/>
      <c r="WRE57" s="17"/>
      <c r="WRF57" s="18" t="s">
        <v>30</v>
      </c>
      <c r="WRG57" s="21" t="n">
        <v>175000</v>
      </c>
      <c r="WRN57" s="20"/>
      <c r="WRO57" s="17"/>
      <c r="WRP57" s="18" t="s">
        <v>30</v>
      </c>
      <c r="WRQ57" s="21" t="n">
        <v>175000</v>
      </c>
      <c r="WRX57" s="20"/>
      <c r="WRY57" s="17"/>
      <c r="WRZ57" s="18" t="s">
        <v>30</v>
      </c>
      <c r="WSA57" s="21" t="n">
        <v>175000</v>
      </c>
      <c r="WSH57" s="20"/>
      <c r="WSI57" s="17"/>
      <c r="WSJ57" s="18" t="s">
        <v>30</v>
      </c>
      <c r="WSK57" s="21" t="n">
        <v>175000</v>
      </c>
      <c r="WSR57" s="20"/>
      <c r="WSS57" s="17"/>
      <c r="WST57" s="18" t="s">
        <v>30</v>
      </c>
      <c r="WSU57" s="21" t="n">
        <v>175000</v>
      </c>
      <c r="WTB57" s="20"/>
      <c r="WTC57" s="17"/>
      <c r="WTD57" s="18" t="s">
        <v>30</v>
      </c>
      <c r="WTE57" s="21" t="n">
        <v>175000</v>
      </c>
      <c r="WTL57" s="20"/>
      <c r="WTM57" s="17"/>
      <c r="WTN57" s="18" t="s">
        <v>30</v>
      </c>
      <c r="WTO57" s="21" t="n">
        <v>175000</v>
      </c>
      <c r="WTV57" s="20"/>
      <c r="WTW57" s="17"/>
      <c r="WTX57" s="18" t="s">
        <v>30</v>
      </c>
      <c r="WTY57" s="21" t="n">
        <v>175000</v>
      </c>
      <c r="WUF57" s="20"/>
      <c r="WUG57" s="17"/>
      <c r="WUH57" s="18" t="s">
        <v>30</v>
      </c>
      <c r="WUI57" s="21" t="n">
        <v>175000</v>
      </c>
      <c r="WUP57" s="20"/>
      <c r="WUQ57" s="17"/>
      <c r="WUR57" s="18" t="s">
        <v>30</v>
      </c>
      <c r="WUS57" s="21" t="n">
        <v>175000</v>
      </c>
      <c r="WUZ57" s="20"/>
      <c r="WVA57" s="17"/>
      <c r="WVB57" s="18" t="s">
        <v>30</v>
      </c>
      <c r="WVC57" s="21" t="n">
        <v>175000</v>
      </c>
      <c r="WVJ57" s="20"/>
      <c r="WVK57" s="17"/>
      <c r="WVL57" s="18" t="s">
        <v>30</v>
      </c>
      <c r="WVM57" s="21" t="n">
        <v>175000</v>
      </c>
      <c r="WVT57" s="20"/>
      <c r="WVU57" s="17"/>
      <c r="WVV57" s="18" t="s">
        <v>30</v>
      </c>
      <c r="WVW57" s="21" t="n">
        <v>175000</v>
      </c>
      <c r="WWD57" s="20"/>
      <c r="WWE57" s="17"/>
      <c r="WWF57" s="18" t="s">
        <v>30</v>
      </c>
      <c r="WWG57" s="21" t="n">
        <v>175000</v>
      </c>
      <c r="WWN57" s="20"/>
      <c r="WWO57" s="17"/>
      <c r="WWP57" s="18" t="s">
        <v>30</v>
      </c>
      <c r="WWQ57" s="21" t="n">
        <v>175000</v>
      </c>
      <c r="WWX57" s="20"/>
      <c r="WWY57" s="17"/>
      <c r="WWZ57" s="18" t="s">
        <v>30</v>
      </c>
      <c r="WXA57" s="21" t="n">
        <v>175000</v>
      </c>
      <c r="WXH57" s="20"/>
      <c r="WXI57" s="17"/>
      <c r="WXJ57" s="18" t="s">
        <v>30</v>
      </c>
      <c r="WXK57" s="21" t="n">
        <v>175000</v>
      </c>
      <c r="WXR57" s="20"/>
      <c r="WXS57" s="17"/>
      <c r="WXT57" s="18" t="s">
        <v>30</v>
      </c>
      <c r="WXU57" s="21" t="n">
        <v>175000</v>
      </c>
      <c r="WYB57" s="20"/>
      <c r="WYC57" s="17"/>
      <c r="WYD57" s="18" t="s">
        <v>30</v>
      </c>
      <c r="WYE57" s="21" t="n">
        <v>175000</v>
      </c>
      <c r="WYL57" s="20"/>
      <c r="WYM57" s="17"/>
      <c r="WYN57" s="18" t="s">
        <v>30</v>
      </c>
      <c r="WYO57" s="21" t="n">
        <v>175000</v>
      </c>
      <c r="WYV57" s="20"/>
      <c r="WYW57" s="17"/>
      <c r="WYX57" s="18" t="s">
        <v>30</v>
      </c>
      <c r="WYY57" s="21" t="n">
        <v>175000</v>
      </c>
      <c r="WZF57" s="20"/>
      <c r="WZG57" s="17"/>
      <c r="WZH57" s="18" t="s">
        <v>30</v>
      </c>
      <c r="WZI57" s="21" t="n">
        <v>175000</v>
      </c>
      <c r="WZP57" s="20"/>
      <c r="WZQ57" s="17"/>
      <c r="WZR57" s="18" t="s">
        <v>30</v>
      </c>
      <c r="WZS57" s="21" t="n">
        <v>175000</v>
      </c>
      <c r="WZZ57" s="20"/>
      <c r="XAA57" s="17"/>
      <c r="XAB57" s="18" t="s">
        <v>30</v>
      </c>
      <c r="XAC57" s="21" t="n">
        <v>175000</v>
      </c>
      <c r="XAJ57" s="20"/>
      <c r="XAK57" s="17"/>
      <c r="XAL57" s="18" t="s">
        <v>30</v>
      </c>
      <c r="XAM57" s="21" t="n">
        <v>175000</v>
      </c>
      <c r="XAT57" s="20"/>
      <c r="XAU57" s="17"/>
      <c r="XAV57" s="18" t="s">
        <v>30</v>
      </c>
      <c r="XAW57" s="21" t="n">
        <v>175000</v>
      </c>
      <c r="XBD57" s="20"/>
      <c r="XBE57" s="17"/>
      <c r="XBF57" s="18" t="s">
        <v>30</v>
      </c>
      <c r="XBG57" s="21" t="n">
        <v>175000</v>
      </c>
      <c r="XBN57" s="20"/>
      <c r="XBO57" s="17"/>
      <c r="XBP57" s="18" t="s">
        <v>30</v>
      </c>
      <c r="XBQ57" s="21" t="n">
        <v>175000</v>
      </c>
      <c r="XBX57" s="20"/>
      <c r="XBY57" s="17"/>
      <c r="XBZ57" s="18" t="s">
        <v>30</v>
      </c>
      <c r="XCA57" s="21" t="n">
        <v>175000</v>
      </c>
      <c r="XCH57" s="20"/>
      <c r="XCI57" s="17"/>
      <c r="XCJ57" s="18" t="s">
        <v>30</v>
      </c>
      <c r="XCK57" s="21" t="n">
        <v>175000</v>
      </c>
      <c r="XCR57" s="20"/>
      <c r="XCS57" s="17"/>
      <c r="XCT57" s="18" t="s">
        <v>30</v>
      </c>
      <c r="XCU57" s="21" t="n">
        <v>175000</v>
      </c>
      <c r="XDB57" s="20"/>
      <c r="XDC57" s="17"/>
      <c r="XDD57" s="18" t="s">
        <v>30</v>
      </c>
      <c r="XDE57" s="21" t="n">
        <v>175000</v>
      </c>
      <c r="XDL57" s="20"/>
      <c r="XDM57" s="17"/>
      <c r="XDN57" s="18" t="s">
        <v>30</v>
      </c>
      <c r="XDO57" s="21" t="n">
        <v>175000</v>
      </c>
      <c r="XDV57" s="20"/>
      <c r="XDW57" s="17"/>
      <c r="XDX57" s="18" t="s">
        <v>30</v>
      </c>
      <c r="XDY57" s="21" t="n">
        <v>175000</v>
      </c>
      <c r="XEF57" s="20"/>
      <c r="XEG57" s="17"/>
      <c r="XEH57" s="18" t="s">
        <v>30</v>
      </c>
      <c r="XEI57" s="21" t="n">
        <v>175000</v>
      </c>
      <c r="XEP57" s="20"/>
      <c r="XEQ57" s="17"/>
      <c r="XER57" s="18" t="s">
        <v>30</v>
      </c>
      <c r="XES57" s="21" t="n">
        <v>175000</v>
      </c>
      <c r="XEZ57" s="20"/>
      <c r="XFA57" s="17"/>
      <c r="XFB57" s="18" t="s">
        <v>30</v>
      </c>
      <c r="XFC57" s="21" t="n">
        <v>175000</v>
      </c>
    </row>
    <row r="58" s="21" customFormat="true" ht="13.8" hidden="false" customHeight="false" outlineLevel="0" collapsed="false">
      <c r="A58" s="17"/>
      <c r="B58" s="18" t="s">
        <v>35</v>
      </c>
      <c r="C58" s="22" t="n">
        <v>-50000</v>
      </c>
      <c r="H58" s="21" t="s">
        <v>51</v>
      </c>
      <c r="I58" s="21" t="n">
        <f aca="false">I56*J58</f>
        <v>225000</v>
      </c>
      <c r="J58" s="23" t="n">
        <v>0.3</v>
      </c>
      <c r="K58" s="17"/>
      <c r="L58" s="0"/>
      <c r="M58" s="0"/>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21" t="s">
        <v>51</v>
      </c>
      <c r="CK58" s="21" t="n">
        <f aca="false">CK56*CL58</f>
        <v>0</v>
      </c>
      <c r="CL58" s="23" t="n">
        <v>0.2</v>
      </c>
      <c r="CM58" s="17"/>
      <c r="CN58" s="18" t="s">
        <v>35</v>
      </c>
      <c r="CO58" s="22" t="n">
        <v>-15500</v>
      </c>
      <c r="CT58" s="21" t="s">
        <v>51</v>
      </c>
      <c r="CU58" s="21" t="n">
        <f aca="false">CU56*CV58</f>
        <v>35000</v>
      </c>
      <c r="CV58" s="23" t="n">
        <v>0.2</v>
      </c>
      <c r="CW58" s="17"/>
      <c r="CX58" s="18" t="s">
        <v>35</v>
      </c>
      <c r="CY58" s="22" t="n">
        <v>-15500</v>
      </c>
      <c r="DD58" s="21" t="s">
        <v>51</v>
      </c>
      <c r="DE58" s="21" t="n">
        <f aca="false">DE56*DF58</f>
        <v>35000</v>
      </c>
      <c r="DF58" s="23" t="n">
        <v>0.2</v>
      </c>
      <c r="DG58" s="17"/>
      <c r="DH58" s="18" t="s">
        <v>35</v>
      </c>
      <c r="DI58" s="22" t="n">
        <v>-15500</v>
      </c>
      <c r="DN58" s="21" t="s">
        <v>51</v>
      </c>
      <c r="DO58" s="21" t="n">
        <f aca="false">DO56*DP58</f>
        <v>35000</v>
      </c>
      <c r="DP58" s="23" t="n">
        <v>0.2</v>
      </c>
      <c r="DQ58" s="17"/>
      <c r="DR58" s="18" t="s">
        <v>35</v>
      </c>
      <c r="DS58" s="22" t="n">
        <v>-15500</v>
      </c>
      <c r="DX58" s="21" t="s">
        <v>51</v>
      </c>
      <c r="DY58" s="21" t="n">
        <f aca="false">DY56*DZ58</f>
        <v>35000</v>
      </c>
      <c r="DZ58" s="23" t="n">
        <v>0.2</v>
      </c>
      <c r="EA58" s="17"/>
      <c r="EB58" s="18" t="s">
        <v>35</v>
      </c>
      <c r="EC58" s="22" t="n">
        <v>-15500</v>
      </c>
      <c r="EH58" s="21" t="s">
        <v>51</v>
      </c>
      <c r="EI58" s="21" t="n">
        <f aca="false">EI56*EJ58</f>
        <v>35000</v>
      </c>
      <c r="EJ58" s="23" t="n">
        <v>0.2</v>
      </c>
      <c r="EK58" s="17"/>
      <c r="EL58" s="18" t="s">
        <v>35</v>
      </c>
      <c r="EM58" s="22" t="n">
        <v>-15500</v>
      </c>
      <c r="ER58" s="21" t="s">
        <v>51</v>
      </c>
      <c r="ES58" s="21" t="n">
        <f aca="false">ES56*ET58</f>
        <v>35000</v>
      </c>
      <c r="ET58" s="23" t="n">
        <v>0.2</v>
      </c>
      <c r="EU58" s="17"/>
      <c r="EV58" s="18" t="s">
        <v>35</v>
      </c>
      <c r="EW58" s="22" t="n">
        <v>-15500</v>
      </c>
      <c r="FB58" s="21" t="s">
        <v>51</v>
      </c>
      <c r="FC58" s="21" t="n">
        <f aca="false">FC56*FD58</f>
        <v>35000</v>
      </c>
      <c r="FD58" s="23" t="n">
        <v>0.2</v>
      </c>
      <c r="FE58" s="17"/>
      <c r="FF58" s="18" t="s">
        <v>35</v>
      </c>
      <c r="FG58" s="22" t="n">
        <v>-15500</v>
      </c>
      <c r="FL58" s="21" t="s">
        <v>51</v>
      </c>
      <c r="FM58" s="21" t="n">
        <f aca="false">FM56*FN58</f>
        <v>35000</v>
      </c>
      <c r="FN58" s="23" t="n">
        <v>0.2</v>
      </c>
      <c r="FO58" s="17"/>
      <c r="FP58" s="18" t="s">
        <v>35</v>
      </c>
      <c r="FQ58" s="22" t="n">
        <v>-15500</v>
      </c>
      <c r="FV58" s="21" t="s">
        <v>51</v>
      </c>
      <c r="FW58" s="21" t="n">
        <f aca="false">FW56*FX58</f>
        <v>35000</v>
      </c>
      <c r="FX58" s="23" t="n">
        <v>0.2</v>
      </c>
      <c r="FY58" s="17"/>
      <c r="FZ58" s="18" t="s">
        <v>35</v>
      </c>
      <c r="GA58" s="22" t="n">
        <v>-15500</v>
      </c>
      <c r="GF58" s="21" t="s">
        <v>51</v>
      </c>
      <c r="GG58" s="21" t="n">
        <f aca="false">GG56*GH58</f>
        <v>35000</v>
      </c>
      <c r="GH58" s="23" t="n">
        <v>0.2</v>
      </c>
      <c r="GI58" s="17"/>
      <c r="GJ58" s="18" t="s">
        <v>35</v>
      </c>
      <c r="GK58" s="22" t="n">
        <v>-15500</v>
      </c>
      <c r="GP58" s="21" t="s">
        <v>51</v>
      </c>
      <c r="GQ58" s="21" t="n">
        <f aca="false">GQ56*GR58</f>
        <v>35000</v>
      </c>
      <c r="GR58" s="23" t="n">
        <v>0.2</v>
      </c>
      <c r="GS58" s="17"/>
      <c r="GT58" s="18" t="s">
        <v>35</v>
      </c>
      <c r="GU58" s="22" t="n">
        <v>-15500</v>
      </c>
      <c r="GZ58" s="21" t="s">
        <v>51</v>
      </c>
      <c r="HA58" s="21" t="n">
        <f aca="false">HA56*HB58</f>
        <v>35000</v>
      </c>
      <c r="HB58" s="23" t="n">
        <v>0.2</v>
      </c>
      <c r="HC58" s="17"/>
      <c r="HD58" s="18" t="s">
        <v>35</v>
      </c>
      <c r="HE58" s="22" t="n">
        <v>-15500</v>
      </c>
      <c r="HJ58" s="21" t="s">
        <v>51</v>
      </c>
      <c r="HK58" s="21" t="n">
        <f aca="false">HK56*HL58</f>
        <v>35000</v>
      </c>
      <c r="HL58" s="23" t="n">
        <v>0.2</v>
      </c>
      <c r="HM58" s="17"/>
      <c r="HN58" s="18" t="s">
        <v>35</v>
      </c>
      <c r="HO58" s="22" t="n">
        <v>-15500</v>
      </c>
      <c r="HT58" s="21" t="s">
        <v>51</v>
      </c>
      <c r="HU58" s="21" t="n">
        <f aca="false">HU56*HV58</f>
        <v>35000</v>
      </c>
      <c r="HV58" s="23" t="n">
        <v>0.2</v>
      </c>
      <c r="HW58" s="17"/>
      <c r="HX58" s="18" t="s">
        <v>35</v>
      </c>
      <c r="HY58" s="22" t="n">
        <v>-15500</v>
      </c>
      <c r="ID58" s="21" t="s">
        <v>51</v>
      </c>
      <c r="IE58" s="21" t="n">
        <f aca="false">IE56*IF58</f>
        <v>35000</v>
      </c>
      <c r="IF58" s="23" t="n">
        <v>0.2</v>
      </c>
      <c r="IG58" s="17"/>
      <c r="IH58" s="18" t="s">
        <v>35</v>
      </c>
      <c r="II58" s="22" t="n">
        <v>-15500</v>
      </c>
      <c r="IN58" s="21" t="s">
        <v>51</v>
      </c>
      <c r="IO58" s="21" t="n">
        <f aca="false">IO56*IP58</f>
        <v>35000</v>
      </c>
      <c r="IP58" s="23" t="n">
        <v>0.2</v>
      </c>
      <c r="IQ58" s="17"/>
      <c r="IR58" s="18" t="s">
        <v>35</v>
      </c>
      <c r="IS58" s="22" t="n">
        <v>-15500</v>
      </c>
      <c r="IX58" s="21" t="s">
        <v>51</v>
      </c>
      <c r="IY58" s="21" t="n">
        <f aca="false">IY56*IZ58</f>
        <v>35000</v>
      </c>
      <c r="IZ58" s="23" t="n">
        <v>0.2</v>
      </c>
      <c r="JA58" s="17"/>
      <c r="JB58" s="18" t="s">
        <v>35</v>
      </c>
      <c r="JC58" s="22" t="n">
        <v>-15500</v>
      </c>
      <c r="JH58" s="21" t="s">
        <v>51</v>
      </c>
      <c r="JI58" s="21" t="n">
        <f aca="false">JI56*JJ58</f>
        <v>35000</v>
      </c>
      <c r="JJ58" s="23" t="n">
        <v>0.2</v>
      </c>
      <c r="JK58" s="17"/>
      <c r="JL58" s="18" t="s">
        <v>35</v>
      </c>
      <c r="JM58" s="22" t="n">
        <v>-15500</v>
      </c>
      <c r="JR58" s="21" t="s">
        <v>51</v>
      </c>
      <c r="JS58" s="21" t="n">
        <f aca="false">JS56*JT58</f>
        <v>35000</v>
      </c>
      <c r="JT58" s="23" t="n">
        <v>0.2</v>
      </c>
      <c r="JU58" s="17"/>
      <c r="JV58" s="18" t="s">
        <v>35</v>
      </c>
      <c r="JW58" s="22" t="n">
        <v>-15500</v>
      </c>
      <c r="KB58" s="21" t="s">
        <v>51</v>
      </c>
      <c r="KC58" s="21" t="n">
        <f aca="false">KC56*KD58</f>
        <v>35000</v>
      </c>
      <c r="KD58" s="23" t="n">
        <v>0.2</v>
      </c>
      <c r="KE58" s="17"/>
      <c r="KF58" s="18" t="s">
        <v>35</v>
      </c>
      <c r="KG58" s="22" t="n">
        <v>-15500</v>
      </c>
      <c r="KL58" s="21" t="s">
        <v>51</v>
      </c>
      <c r="KM58" s="21" t="n">
        <f aca="false">KM56*KN58</f>
        <v>35000</v>
      </c>
      <c r="KN58" s="23" t="n">
        <v>0.2</v>
      </c>
      <c r="KO58" s="17"/>
      <c r="KP58" s="18" t="s">
        <v>35</v>
      </c>
      <c r="KQ58" s="22" t="n">
        <v>-15500</v>
      </c>
      <c r="KV58" s="21" t="s">
        <v>51</v>
      </c>
      <c r="KW58" s="21" t="n">
        <f aca="false">KW56*KX58</f>
        <v>35000</v>
      </c>
      <c r="KX58" s="23" t="n">
        <v>0.2</v>
      </c>
      <c r="KY58" s="17"/>
      <c r="KZ58" s="18" t="s">
        <v>35</v>
      </c>
      <c r="LA58" s="22" t="n">
        <v>-15500</v>
      </c>
      <c r="LF58" s="21" t="s">
        <v>51</v>
      </c>
      <c r="LG58" s="21" t="n">
        <f aca="false">LG56*LH58</f>
        <v>35000</v>
      </c>
      <c r="LH58" s="23" t="n">
        <v>0.2</v>
      </c>
      <c r="LI58" s="17"/>
      <c r="LJ58" s="18" t="s">
        <v>35</v>
      </c>
      <c r="LK58" s="22" t="n">
        <v>-15500</v>
      </c>
      <c r="LP58" s="21" t="s">
        <v>51</v>
      </c>
      <c r="LQ58" s="21" t="n">
        <f aca="false">LQ56*LR58</f>
        <v>35000</v>
      </c>
      <c r="LR58" s="23" t="n">
        <v>0.2</v>
      </c>
      <c r="LS58" s="17"/>
      <c r="LT58" s="18" t="s">
        <v>35</v>
      </c>
      <c r="LU58" s="22" t="n">
        <v>-15500</v>
      </c>
      <c r="LZ58" s="21" t="s">
        <v>51</v>
      </c>
      <c r="MA58" s="21" t="n">
        <f aca="false">MA56*MB58</f>
        <v>35000</v>
      </c>
      <c r="MB58" s="23" t="n">
        <v>0.2</v>
      </c>
      <c r="MC58" s="17"/>
      <c r="MD58" s="18" t="s">
        <v>35</v>
      </c>
      <c r="ME58" s="22" t="n">
        <v>-15500</v>
      </c>
      <c r="MJ58" s="21" t="s">
        <v>51</v>
      </c>
      <c r="MK58" s="21" t="n">
        <f aca="false">MK56*ML58</f>
        <v>35000</v>
      </c>
      <c r="ML58" s="23" t="n">
        <v>0.2</v>
      </c>
      <c r="MM58" s="17"/>
      <c r="MN58" s="18" t="s">
        <v>35</v>
      </c>
      <c r="MO58" s="22" t="n">
        <v>-15500</v>
      </c>
      <c r="MT58" s="21" t="s">
        <v>51</v>
      </c>
      <c r="MU58" s="21" t="n">
        <f aca="false">MU56*MV58</f>
        <v>35000</v>
      </c>
      <c r="MV58" s="23" t="n">
        <v>0.2</v>
      </c>
      <c r="MW58" s="17"/>
      <c r="MX58" s="18" t="s">
        <v>35</v>
      </c>
      <c r="MY58" s="22" t="n">
        <v>-15500</v>
      </c>
      <c r="ND58" s="21" t="s">
        <v>51</v>
      </c>
      <c r="NE58" s="21" t="n">
        <f aca="false">NE56*NF58</f>
        <v>35000</v>
      </c>
      <c r="NF58" s="23" t="n">
        <v>0.2</v>
      </c>
      <c r="NG58" s="17"/>
      <c r="NH58" s="18" t="s">
        <v>35</v>
      </c>
      <c r="NI58" s="22" t="n">
        <v>-15500</v>
      </c>
      <c r="NN58" s="21" t="s">
        <v>51</v>
      </c>
      <c r="NO58" s="21" t="n">
        <f aca="false">NO56*NP58</f>
        <v>35000</v>
      </c>
      <c r="NP58" s="23" t="n">
        <v>0.2</v>
      </c>
      <c r="NQ58" s="17"/>
      <c r="NR58" s="18" t="s">
        <v>35</v>
      </c>
      <c r="NS58" s="22" t="n">
        <v>-15500</v>
      </c>
      <c r="NX58" s="21" t="s">
        <v>51</v>
      </c>
      <c r="NY58" s="21" t="n">
        <f aca="false">NY56*NZ58</f>
        <v>35000</v>
      </c>
      <c r="NZ58" s="23" t="n">
        <v>0.2</v>
      </c>
      <c r="OA58" s="17"/>
      <c r="OB58" s="18" t="s">
        <v>35</v>
      </c>
      <c r="OC58" s="22" t="n">
        <v>-15500</v>
      </c>
      <c r="OH58" s="21" t="s">
        <v>51</v>
      </c>
      <c r="OI58" s="21" t="n">
        <f aca="false">OI56*OJ58</f>
        <v>35000</v>
      </c>
      <c r="OJ58" s="23" t="n">
        <v>0.2</v>
      </c>
      <c r="OK58" s="17"/>
      <c r="OL58" s="18" t="s">
        <v>35</v>
      </c>
      <c r="OM58" s="22" t="n">
        <v>-15500</v>
      </c>
      <c r="OR58" s="21" t="s">
        <v>51</v>
      </c>
      <c r="OS58" s="21" t="n">
        <f aca="false">OS56*OT58</f>
        <v>35000</v>
      </c>
      <c r="OT58" s="23" t="n">
        <v>0.2</v>
      </c>
      <c r="OU58" s="17"/>
      <c r="OV58" s="18" t="s">
        <v>35</v>
      </c>
      <c r="OW58" s="22" t="n">
        <v>-15500</v>
      </c>
      <c r="PB58" s="21" t="s">
        <v>51</v>
      </c>
      <c r="PC58" s="21" t="n">
        <f aca="false">PC56*PD58</f>
        <v>35000</v>
      </c>
      <c r="PD58" s="23" t="n">
        <v>0.2</v>
      </c>
      <c r="PE58" s="17"/>
      <c r="PF58" s="18" t="s">
        <v>35</v>
      </c>
      <c r="PG58" s="22" t="n">
        <v>-15500</v>
      </c>
      <c r="PL58" s="21" t="s">
        <v>51</v>
      </c>
      <c r="PM58" s="21" t="n">
        <f aca="false">PM56*PN58</f>
        <v>35000</v>
      </c>
      <c r="PN58" s="23" t="n">
        <v>0.2</v>
      </c>
      <c r="PO58" s="17"/>
      <c r="PP58" s="18" t="s">
        <v>35</v>
      </c>
      <c r="PQ58" s="22" t="n">
        <v>-15500</v>
      </c>
      <c r="PV58" s="21" t="s">
        <v>51</v>
      </c>
      <c r="PW58" s="21" t="n">
        <f aca="false">PW56*PX58</f>
        <v>35000</v>
      </c>
      <c r="PX58" s="23" t="n">
        <v>0.2</v>
      </c>
      <c r="PY58" s="17"/>
      <c r="PZ58" s="18" t="s">
        <v>35</v>
      </c>
      <c r="QA58" s="22" t="n">
        <v>-15500</v>
      </c>
      <c r="QF58" s="21" t="s">
        <v>51</v>
      </c>
      <c r="QG58" s="21" t="n">
        <f aca="false">QG56*QH58</f>
        <v>35000</v>
      </c>
      <c r="QH58" s="23" t="n">
        <v>0.2</v>
      </c>
      <c r="QI58" s="17"/>
      <c r="QJ58" s="18" t="s">
        <v>35</v>
      </c>
      <c r="QK58" s="22" t="n">
        <v>-15500</v>
      </c>
      <c r="QP58" s="21" t="s">
        <v>51</v>
      </c>
      <c r="QQ58" s="21" t="n">
        <f aca="false">QQ56*QR58</f>
        <v>35000</v>
      </c>
      <c r="QR58" s="23" t="n">
        <v>0.2</v>
      </c>
      <c r="QS58" s="17"/>
      <c r="QT58" s="18" t="s">
        <v>35</v>
      </c>
      <c r="QU58" s="22" t="n">
        <v>-15500</v>
      </c>
      <c r="QZ58" s="21" t="s">
        <v>51</v>
      </c>
      <c r="RA58" s="21" t="n">
        <f aca="false">RA56*RB58</f>
        <v>35000</v>
      </c>
      <c r="RB58" s="23" t="n">
        <v>0.2</v>
      </c>
      <c r="RC58" s="17"/>
      <c r="RD58" s="18" t="s">
        <v>35</v>
      </c>
      <c r="RE58" s="22" t="n">
        <v>-15500</v>
      </c>
      <c r="RJ58" s="21" t="s">
        <v>51</v>
      </c>
      <c r="RK58" s="21" t="n">
        <f aca="false">RK56*RL58</f>
        <v>35000</v>
      </c>
      <c r="RL58" s="23" t="n">
        <v>0.2</v>
      </c>
      <c r="RM58" s="17"/>
      <c r="RN58" s="18" t="s">
        <v>35</v>
      </c>
      <c r="RO58" s="22" t="n">
        <v>-15500</v>
      </c>
      <c r="RT58" s="21" t="s">
        <v>51</v>
      </c>
      <c r="RU58" s="21" t="n">
        <f aca="false">RU56*RV58</f>
        <v>35000</v>
      </c>
      <c r="RV58" s="23" t="n">
        <v>0.2</v>
      </c>
      <c r="RW58" s="17"/>
      <c r="RX58" s="18" t="s">
        <v>35</v>
      </c>
      <c r="RY58" s="22" t="n">
        <v>-15500</v>
      </c>
      <c r="SD58" s="21" t="s">
        <v>51</v>
      </c>
      <c r="SE58" s="21" t="n">
        <f aca="false">SE56*SF58</f>
        <v>35000</v>
      </c>
      <c r="SF58" s="23" t="n">
        <v>0.2</v>
      </c>
      <c r="SG58" s="17"/>
      <c r="SH58" s="18" t="s">
        <v>35</v>
      </c>
      <c r="SI58" s="22" t="n">
        <v>-15500</v>
      </c>
      <c r="SN58" s="21" t="s">
        <v>51</v>
      </c>
      <c r="SO58" s="21" t="n">
        <f aca="false">SO56*SP58</f>
        <v>35000</v>
      </c>
      <c r="SP58" s="23" t="n">
        <v>0.2</v>
      </c>
      <c r="SQ58" s="17"/>
      <c r="SR58" s="18" t="s">
        <v>35</v>
      </c>
      <c r="SS58" s="22" t="n">
        <v>-15500</v>
      </c>
      <c r="SX58" s="21" t="s">
        <v>51</v>
      </c>
      <c r="SY58" s="21" t="n">
        <f aca="false">SY56*SZ58</f>
        <v>35000</v>
      </c>
      <c r="SZ58" s="23" t="n">
        <v>0.2</v>
      </c>
      <c r="TA58" s="17"/>
      <c r="TB58" s="18" t="s">
        <v>35</v>
      </c>
      <c r="TC58" s="22" t="n">
        <v>-15500</v>
      </c>
      <c r="TH58" s="21" t="s">
        <v>51</v>
      </c>
      <c r="TI58" s="21" t="n">
        <f aca="false">TI56*TJ58</f>
        <v>35000</v>
      </c>
      <c r="TJ58" s="23" t="n">
        <v>0.2</v>
      </c>
      <c r="TK58" s="17"/>
      <c r="TL58" s="18" t="s">
        <v>35</v>
      </c>
      <c r="TM58" s="22" t="n">
        <v>-15500</v>
      </c>
      <c r="TR58" s="21" t="s">
        <v>51</v>
      </c>
      <c r="TS58" s="21" t="n">
        <f aca="false">TS56*TT58</f>
        <v>35000</v>
      </c>
      <c r="TT58" s="23" t="n">
        <v>0.2</v>
      </c>
      <c r="TU58" s="17"/>
      <c r="TV58" s="18" t="s">
        <v>35</v>
      </c>
      <c r="TW58" s="22" t="n">
        <v>-15500</v>
      </c>
      <c r="UB58" s="21" t="s">
        <v>51</v>
      </c>
      <c r="UC58" s="21" t="n">
        <f aca="false">UC56*UD58</f>
        <v>35000</v>
      </c>
      <c r="UD58" s="23" t="n">
        <v>0.2</v>
      </c>
      <c r="UE58" s="17"/>
      <c r="UF58" s="18" t="s">
        <v>35</v>
      </c>
      <c r="UG58" s="22" t="n">
        <v>-15500</v>
      </c>
      <c r="UL58" s="21" t="s">
        <v>51</v>
      </c>
      <c r="UM58" s="21" t="n">
        <f aca="false">UM56*UN58</f>
        <v>35000</v>
      </c>
      <c r="UN58" s="23" t="n">
        <v>0.2</v>
      </c>
      <c r="UO58" s="17"/>
      <c r="UP58" s="18" t="s">
        <v>35</v>
      </c>
      <c r="UQ58" s="22" t="n">
        <v>-15500</v>
      </c>
      <c r="UV58" s="21" t="s">
        <v>51</v>
      </c>
      <c r="UW58" s="21" t="n">
        <f aca="false">UW56*UX58</f>
        <v>35000</v>
      </c>
      <c r="UX58" s="23" t="n">
        <v>0.2</v>
      </c>
      <c r="UY58" s="17"/>
      <c r="UZ58" s="18" t="s">
        <v>35</v>
      </c>
      <c r="VA58" s="22" t="n">
        <v>-15500</v>
      </c>
      <c r="VF58" s="21" t="s">
        <v>51</v>
      </c>
      <c r="VG58" s="21" t="n">
        <f aca="false">VG56*VH58</f>
        <v>35000</v>
      </c>
      <c r="VH58" s="23" t="n">
        <v>0.2</v>
      </c>
      <c r="VI58" s="17"/>
      <c r="VJ58" s="18" t="s">
        <v>35</v>
      </c>
      <c r="VK58" s="22" t="n">
        <v>-15500</v>
      </c>
      <c r="VP58" s="21" t="s">
        <v>51</v>
      </c>
      <c r="VQ58" s="21" t="n">
        <f aca="false">VQ56*VR58</f>
        <v>35000</v>
      </c>
      <c r="VR58" s="23" t="n">
        <v>0.2</v>
      </c>
      <c r="VS58" s="17"/>
      <c r="VT58" s="18" t="s">
        <v>35</v>
      </c>
      <c r="VU58" s="22" t="n">
        <v>-15500</v>
      </c>
      <c r="VZ58" s="21" t="s">
        <v>51</v>
      </c>
      <c r="WA58" s="21" t="n">
        <f aca="false">WA56*WB58</f>
        <v>35000</v>
      </c>
      <c r="WB58" s="23" t="n">
        <v>0.2</v>
      </c>
      <c r="WC58" s="17"/>
      <c r="WD58" s="18" t="s">
        <v>35</v>
      </c>
      <c r="WE58" s="22" t="n">
        <v>-15500</v>
      </c>
      <c r="WJ58" s="21" t="s">
        <v>51</v>
      </c>
      <c r="WK58" s="21" t="n">
        <f aca="false">WK56*WL58</f>
        <v>35000</v>
      </c>
      <c r="WL58" s="23" t="n">
        <v>0.2</v>
      </c>
      <c r="WM58" s="17"/>
      <c r="WN58" s="18" t="s">
        <v>35</v>
      </c>
      <c r="WO58" s="22" t="n">
        <v>-15500</v>
      </c>
      <c r="WT58" s="21" t="s">
        <v>51</v>
      </c>
      <c r="WU58" s="21" t="n">
        <f aca="false">WU56*WV58</f>
        <v>35000</v>
      </c>
      <c r="WV58" s="23" t="n">
        <v>0.2</v>
      </c>
      <c r="WW58" s="17"/>
      <c r="WX58" s="18" t="s">
        <v>35</v>
      </c>
      <c r="WY58" s="22" t="n">
        <v>-15500</v>
      </c>
      <c r="XD58" s="21" t="s">
        <v>51</v>
      </c>
      <c r="XE58" s="21" t="n">
        <f aca="false">XE56*XF58</f>
        <v>35000</v>
      </c>
      <c r="XF58" s="23" t="n">
        <v>0.2</v>
      </c>
      <c r="XG58" s="17"/>
      <c r="XH58" s="18" t="s">
        <v>35</v>
      </c>
      <c r="XI58" s="22" t="n">
        <v>-15500</v>
      </c>
      <c r="XN58" s="21" t="s">
        <v>51</v>
      </c>
      <c r="XO58" s="21" t="n">
        <f aca="false">XO56*XP58</f>
        <v>35000</v>
      </c>
      <c r="XP58" s="23" t="n">
        <v>0.2</v>
      </c>
      <c r="XQ58" s="17"/>
      <c r="XR58" s="18" t="s">
        <v>35</v>
      </c>
      <c r="XS58" s="22" t="n">
        <v>-15500</v>
      </c>
      <c r="XX58" s="21" t="s">
        <v>51</v>
      </c>
      <c r="XY58" s="21" t="n">
        <f aca="false">XY56*XZ58</f>
        <v>35000</v>
      </c>
      <c r="XZ58" s="23" t="n">
        <v>0.2</v>
      </c>
      <c r="YA58" s="17"/>
      <c r="YB58" s="18" t="s">
        <v>35</v>
      </c>
      <c r="YC58" s="22" t="n">
        <v>-15500</v>
      </c>
      <c r="YH58" s="21" t="s">
        <v>51</v>
      </c>
      <c r="YI58" s="21" t="n">
        <f aca="false">YI56*YJ58</f>
        <v>35000</v>
      </c>
      <c r="YJ58" s="23" t="n">
        <v>0.2</v>
      </c>
      <c r="YK58" s="17"/>
      <c r="YL58" s="18" t="s">
        <v>35</v>
      </c>
      <c r="YM58" s="22" t="n">
        <v>-15500</v>
      </c>
      <c r="YR58" s="21" t="s">
        <v>51</v>
      </c>
      <c r="YS58" s="21" t="n">
        <f aca="false">YS56*YT58</f>
        <v>35000</v>
      </c>
      <c r="YT58" s="23" t="n">
        <v>0.2</v>
      </c>
      <c r="YU58" s="17"/>
      <c r="YV58" s="18" t="s">
        <v>35</v>
      </c>
      <c r="YW58" s="22" t="n">
        <v>-15500</v>
      </c>
      <c r="ZB58" s="21" t="s">
        <v>51</v>
      </c>
      <c r="ZC58" s="21" t="n">
        <f aca="false">ZC56*ZD58</f>
        <v>35000</v>
      </c>
      <c r="ZD58" s="23" t="n">
        <v>0.2</v>
      </c>
      <c r="ZE58" s="17"/>
      <c r="ZF58" s="18" t="s">
        <v>35</v>
      </c>
      <c r="ZG58" s="22" t="n">
        <v>-15500</v>
      </c>
      <c r="ZL58" s="21" t="s">
        <v>51</v>
      </c>
      <c r="ZM58" s="21" t="n">
        <f aca="false">ZM56*ZN58</f>
        <v>35000</v>
      </c>
      <c r="ZN58" s="23" t="n">
        <v>0.2</v>
      </c>
      <c r="ZO58" s="17"/>
      <c r="ZP58" s="18" t="s">
        <v>35</v>
      </c>
      <c r="ZQ58" s="22" t="n">
        <v>-15500</v>
      </c>
      <c r="ZV58" s="21" t="s">
        <v>51</v>
      </c>
      <c r="ZW58" s="21" t="n">
        <f aca="false">ZW56*ZX58</f>
        <v>35000</v>
      </c>
      <c r="ZX58" s="23" t="n">
        <v>0.2</v>
      </c>
      <c r="ZY58" s="17"/>
      <c r="ZZ58" s="18" t="s">
        <v>35</v>
      </c>
      <c r="AAA58" s="22" t="n">
        <v>-15500</v>
      </c>
      <c r="AAF58" s="21" t="s">
        <v>51</v>
      </c>
      <c r="AAG58" s="21" t="n">
        <f aca="false">AAG56*AAH58</f>
        <v>35000</v>
      </c>
      <c r="AAH58" s="23" t="n">
        <v>0.2</v>
      </c>
      <c r="AAI58" s="17"/>
      <c r="AAJ58" s="18" t="s">
        <v>35</v>
      </c>
      <c r="AAK58" s="22" t="n">
        <v>-15500</v>
      </c>
      <c r="AAP58" s="21" t="s">
        <v>51</v>
      </c>
      <c r="AAQ58" s="21" t="n">
        <f aca="false">AAQ56*AAR58</f>
        <v>35000</v>
      </c>
      <c r="AAR58" s="23" t="n">
        <v>0.2</v>
      </c>
      <c r="AAS58" s="17"/>
      <c r="AAT58" s="18" t="s">
        <v>35</v>
      </c>
      <c r="AAU58" s="22" t="n">
        <v>-15500</v>
      </c>
      <c r="AAZ58" s="21" t="s">
        <v>51</v>
      </c>
      <c r="ABA58" s="21" t="n">
        <f aca="false">ABA56*ABB58</f>
        <v>35000</v>
      </c>
      <c r="ABB58" s="23" t="n">
        <v>0.2</v>
      </c>
      <c r="ABC58" s="17"/>
      <c r="ABD58" s="18" t="s">
        <v>35</v>
      </c>
      <c r="ABE58" s="22" t="n">
        <v>-15500</v>
      </c>
      <c r="ABJ58" s="21" t="s">
        <v>51</v>
      </c>
      <c r="ABK58" s="21" t="n">
        <f aca="false">ABK56*ABL58</f>
        <v>35000</v>
      </c>
      <c r="ABL58" s="23" t="n">
        <v>0.2</v>
      </c>
      <c r="ABM58" s="17"/>
      <c r="ABN58" s="18" t="s">
        <v>35</v>
      </c>
      <c r="ABO58" s="22" t="n">
        <v>-15500</v>
      </c>
      <c r="ABT58" s="21" t="s">
        <v>51</v>
      </c>
      <c r="ABU58" s="21" t="n">
        <f aca="false">ABU56*ABV58</f>
        <v>35000</v>
      </c>
      <c r="ABV58" s="23" t="n">
        <v>0.2</v>
      </c>
      <c r="ABW58" s="17"/>
      <c r="ABX58" s="18" t="s">
        <v>35</v>
      </c>
      <c r="ABY58" s="22" t="n">
        <v>-15500</v>
      </c>
      <c r="ACD58" s="21" t="s">
        <v>51</v>
      </c>
      <c r="ACE58" s="21" t="n">
        <f aca="false">ACE56*ACF58</f>
        <v>35000</v>
      </c>
      <c r="ACF58" s="23" t="n">
        <v>0.2</v>
      </c>
      <c r="ACG58" s="17"/>
      <c r="ACH58" s="18" t="s">
        <v>35</v>
      </c>
      <c r="ACI58" s="22" t="n">
        <v>-15500</v>
      </c>
      <c r="ACN58" s="21" t="s">
        <v>51</v>
      </c>
      <c r="ACO58" s="21" t="n">
        <f aca="false">ACO56*ACP58</f>
        <v>35000</v>
      </c>
      <c r="ACP58" s="23" t="n">
        <v>0.2</v>
      </c>
      <c r="ACQ58" s="17"/>
      <c r="ACR58" s="18" t="s">
        <v>35</v>
      </c>
      <c r="ACS58" s="22" t="n">
        <v>-15500</v>
      </c>
      <c r="ACX58" s="21" t="s">
        <v>51</v>
      </c>
      <c r="ACY58" s="21" t="n">
        <f aca="false">ACY56*ACZ58</f>
        <v>35000</v>
      </c>
      <c r="ACZ58" s="23" t="n">
        <v>0.2</v>
      </c>
      <c r="ADA58" s="17"/>
      <c r="ADB58" s="18" t="s">
        <v>35</v>
      </c>
      <c r="ADC58" s="22" t="n">
        <v>-15500</v>
      </c>
      <c r="ADH58" s="21" t="s">
        <v>51</v>
      </c>
      <c r="ADI58" s="21" t="n">
        <f aca="false">ADI56*ADJ58</f>
        <v>35000</v>
      </c>
      <c r="ADJ58" s="23" t="n">
        <v>0.2</v>
      </c>
      <c r="ADK58" s="17"/>
      <c r="ADL58" s="18" t="s">
        <v>35</v>
      </c>
      <c r="ADM58" s="22" t="n">
        <v>-15500</v>
      </c>
      <c r="ADR58" s="21" t="s">
        <v>51</v>
      </c>
      <c r="ADS58" s="21" t="n">
        <f aca="false">ADS56*ADT58</f>
        <v>35000</v>
      </c>
      <c r="ADT58" s="23" t="n">
        <v>0.2</v>
      </c>
      <c r="ADU58" s="17"/>
      <c r="ADV58" s="18" t="s">
        <v>35</v>
      </c>
      <c r="ADW58" s="22" t="n">
        <v>-15500</v>
      </c>
      <c r="AEB58" s="21" t="s">
        <v>51</v>
      </c>
      <c r="AEC58" s="21" t="n">
        <f aca="false">AEC56*AED58</f>
        <v>35000</v>
      </c>
      <c r="AED58" s="23" t="n">
        <v>0.2</v>
      </c>
      <c r="AEE58" s="17"/>
      <c r="AEF58" s="18" t="s">
        <v>35</v>
      </c>
      <c r="AEG58" s="22" t="n">
        <v>-15500</v>
      </c>
      <c r="AEL58" s="21" t="s">
        <v>51</v>
      </c>
      <c r="AEM58" s="21" t="n">
        <f aca="false">AEM56*AEN58</f>
        <v>35000</v>
      </c>
      <c r="AEN58" s="23" t="n">
        <v>0.2</v>
      </c>
      <c r="AEO58" s="17"/>
      <c r="AEP58" s="18" t="s">
        <v>35</v>
      </c>
      <c r="AEQ58" s="22" t="n">
        <v>-15500</v>
      </c>
      <c r="AEV58" s="21" t="s">
        <v>51</v>
      </c>
      <c r="AEW58" s="21" t="n">
        <f aca="false">AEW56*AEX58</f>
        <v>35000</v>
      </c>
      <c r="AEX58" s="23" t="n">
        <v>0.2</v>
      </c>
      <c r="AEY58" s="17"/>
      <c r="AEZ58" s="18" t="s">
        <v>35</v>
      </c>
      <c r="AFA58" s="22" t="n">
        <v>-15500</v>
      </c>
      <c r="AFF58" s="21" t="s">
        <v>51</v>
      </c>
      <c r="AFG58" s="21" t="n">
        <f aca="false">AFG56*AFH58</f>
        <v>35000</v>
      </c>
      <c r="AFH58" s="23" t="n">
        <v>0.2</v>
      </c>
      <c r="AFI58" s="17"/>
      <c r="AFJ58" s="18" t="s">
        <v>35</v>
      </c>
      <c r="AFK58" s="22" t="n">
        <v>-15500</v>
      </c>
      <c r="AFP58" s="21" t="s">
        <v>51</v>
      </c>
      <c r="AFQ58" s="21" t="n">
        <f aca="false">AFQ56*AFR58</f>
        <v>35000</v>
      </c>
      <c r="AFR58" s="23" t="n">
        <v>0.2</v>
      </c>
      <c r="AFS58" s="17"/>
      <c r="AFT58" s="18" t="s">
        <v>35</v>
      </c>
      <c r="AFU58" s="22" t="n">
        <v>-15500</v>
      </c>
      <c r="AFZ58" s="21" t="s">
        <v>51</v>
      </c>
      <c r="AGA58" s="21" t="n">
        <f aca="false">AGA56*AGB58</f>
        <v>35000</v>
      </c>
      <c r="AGB58" s="23" t="n">
        <v>0.2</v>
      </c>
      <c r="AGC58" s="17"/>
      <c r="AGD58" s="18" t="s">
        <v>35</v>
      </c>
      <c r="AGE58" s="22" t="n">
        <v>-15500</v>
      </c>
      <c r="AGJ58" s="21" t="s">
        <v>51</v>
      </c>
      <c r="AGK58" s="21" t="n">
        <f aca="false">AGK56*AGL58</f>
        <v>35000</v>
      </c>
      <c r="AGL58" s="23" t="n">
        <v>0.2</v>
      </c>
      <c r="AGM58" s="17"/>
      <c r="AGN58" s="18" t="s">
        <v>35</v>
      </c>
      <c r="AGO58" s="22" t="n">
        <v>-15500</v>
      </c>
      <c r="AGT58" s="21" t="s">
        <v>51</v>
      </c>
      <c r="AGU58" s="21" t="n">
        <f aca="false">AGU56*AGV58</f>
        <v>35000</v>
      </c>
      <c r="AGV58" s="23" t="n">
        <v>0.2</v>
      </c>
      <c r="AGW58" s="17"/>
      <c r="AGX58" s="18" t="s">
        <v>35</v>
      </c>
      <c r="AGY58" s="22" t="n">
        <v>-15500</v>
      </c>
      <c r="AHD58" s="21" t="s">
        <v>51</v>
      </c>
      <c r="AHE58" s="21" t="n">
        <f aca="false">AHE56*AHF58</f>
        <v>35000</v>
      </c>
      <c r="AHF58" s="23" t="n">
        <v>0.2</v>
      </c>
      <c r="AHG58" s="17"/>
      <c r="AHH58" s="18" t="s">
        <v>35</v>
      </c>
      <c r="AHI58" s="22" t="n">
        <v>-15500</v>
      </c>
      <c r="AHN58" s="21" t="s">
        <v>51</v>
      </c>
      <c r="AHO58" s="21" t="n">
        <f aca="false">AHO56*AHP58</f>
        <v>35000</v>
      </c>
      <c r="AHP58" s="23" t="n">
        <v>0.2</v>
      </c>
      <c r="AHQ58" s="17"/>
      <c r="AHR58" s="18" t="s">
        <v>35</v>
      </c>
      <c r="AHS58" s="22" t="n">
        <v>-15500</v>
      </c>
      <c r="AHX58" s="21" t="s">
        <v>51</v>
      </c>
      <c r="AHY58" s="21" t="n">
        <f aca="false">AHY56*AHZ58</f>
        <v>35000</v>
      </c>
      <c r="AHZ58" s="23" t="n">
        <v>0.2</v>
      </c>
      <c r="AIA58" s="17"/>
      <c r="AIB58" s="18" t="s">
        <v>35</v>
      </c>
      <c r="AIC58" s="22" t="n">
        <v>-15500</v>
      </c>
      <c r="AIH58" s="21" t="s">
        <v>51</v>
      </c>
      <c r="AII58" s="21" t="n">
        <f aca="false">AII56*AIJ58</f>
        <v>35000</v>
      </c>
      <c r="AIJ58" s="23" t="n">
        <v>0.2</v>
      </c>
      <c r="AIK58" s="17"/>
      <c r="AIL58" s="18" t="s">
        <v>35</v>
      </c>
      <c r="AIM58" s="22" t="n">
        <v>-15500</v>
      </c>
      <c r="AIR58" s="21" t="s">
        <v>51</v>
      </c>
      <c r="AIS58" s="21" t="n">
        <f aca="false">AIS56*AIT58</f>
        <v>35000</v>
      </c>
      <c r="AIT58" s="23" t="n">
        <v>0.2</v>
      </c>
      <c r="AIU58" s="17"/>
      <c r="AIV58" s="18" t="s">
        <v>35</v>
      </c>
      <c r="AIW58" s="22" t="n">
        <v>-15500</v>
      </c>
      <c r="AJB58" s="21" t="s">
        <v>51</v>
      </c>
      <c r="AJC58" s="21" t="n">
        <f aca="false">AJC56*AJD58</f>
        <v>35000</v>
      </c>
      <c r="AJD58" s="23" t="n">
        <v>0.2</v>
      </c>
      <c r="AJE58" s="17"/>
      <c r="AJF58" s="18" t="s">
        <v>35</v>
      </c>
      <c r="AJG58" s="22" t="n">
        <v>-15500</v>
      </c>
      <c r="AJL58" s="21" t="s">
        <v>51</v>
      </c>
      <c r="AJM58" s="21" t="n">
        <f aca="false">AJM56*AJN58</f>
        <v>35000</v>
      </c>
      <c r="AJN58" s="23" t="n">
        <v>0.2</v>
      </c>
      <c r="AJO58" s="17"/>
      <c r="AJP58" s="18" t="s">
        <v>35</v>
      </c>
      <c r="AJQ58" s="22" t="n">
        <v>-15500</v>
      </c>
      <c r="AJV58" s="21" t="s">
        <v>51</v>
      </c>
      <c r="AJW58" s="21" t="n">
        <f aca="false">AJW56*AJX58</f>
        <v>35000</v>
      </c>
      <c r="AJX58" s="23" t="n">
        <v>0.2</v>
      </c>
      <c r="AJY58" s="17"/>
      <c r="AJZ58" s="18" t="s">
        <v>35</v>
      </c>
      <c r="AKA58" s="22" t="n">
        <v>-15500</v>
      </c>
      <c r="AKF58" s="21" t="s">
        <v>51</v>
      </c>
      <c r="AKG58" s="21" t="n">
        <f aca="false">AKG56*AKH58</f>
        <v>35000</v>
      </c>
      <c r="AKH58" s="23" t="n">
        <v>0.2</v>
      </c>
      <c r="AKI58" s="17"/>
      <c r="AKJ58" s="18" t="s">
        <v>35</v>
      </c>
      <c r="AKK58" s="22" t="n">
        <v>-15500</v>
      </c>
      <c r="AKP58" s="21" t="s">
        <v>51</v>
      </c>
      <c r="AKQ58" s="21" t="n">
        <f aca="false">AKQ56*AKR58</f>
        <v>35000</v>
      </c>
      <c r="AKR58" s="23" t="n">
        <v>0.2</v>
      </c>
      <c r="AKS58" s="17"/>
      <c r="AKT58" s="18" t="s">
        <v>35</v>
      </c>
      <c r="AKU58" s="22" t="n">
        <v>-15500</v>
      </c>
      <c r="AKZ58" s="21" t="s">
        <v>51</v>
      </c>
      <c r="ALA58" s="21" t="n">
        <f aca="false">ALA56*ALB58</f>
        <v>35000</v>
      </c>
      <c r="ALB58" s="23" t="n">
        <v>0.2</v>
      </c>
      <c r="ALC58" s="17"/>
      <c r="ALD58" s="18" t="s">
        <v>35</v>
      </c>
      <c r="ALE58" s="22" t="n">
        <v>-15500</v>
      </c>
      <c r="ALJ58" s="21" t="s">
        <v>51</v>
      </c>
      <c r="ALK58" s="21" t="n">
        <f aca="false">ALK56*ALL58</f>
        <v>35000</v>
      </c>
      <c r="ALL58" s="23" t="n">
        <v>0.2</v>
      </c>
      <c r="ALM58" s="17"/>
      <c r="ALN58" s="18" t="s">
        <v>35</v>
      </c>
      <c r="ALO58" s="22" t="n">
        <v>-15500</v>
      </c>
      <c r="ALT58" s="21" t="s">
        <v>51</v>
      </c>
      <c r="ALU58" s="21" t="n">
        <f aca="false">ALU56*ALV58</f>
        <v>35000</v>
      </c>
      <c r="ALV58" s="23" t="n">
        <v>0.2</v>
      </c>
      <c r="ALW58" s="17"/>
      <c r="ALX58" s="18" t="s">
        <v>35</v>
      </c>
      <c r="ALY58" s="22" t="n">
        <v>-15500</v>
      </c>
      <c r="AMD58" s="21" t="s">
        <v>51</v>
      </c>
      <c r="AME58" s="21" t="n">
        <f aca="false">AME56*AMF58</f>
        <v>35000</v>
      </c>
      <c r="AMF58" s="23" t="n">
        <v>0.2</v>
      </c>
      <c r="AMG58" s="17"/>
      <c r="AMH58" s="18" t="s">
        <v>35</v>
      </c>
      <c r="AMI58" s="22" t="n">
        <v>-15500</v>
      </c>
      <c r="AMN58" s="21" t="s">
        <v>51</v>
      </c>
      <c r="AMO58" s="21" t="n">
        <f aca="false">AMO56*AMP58</f>
        <v>35000</v>
      </c>
      <c r="AMP58" s="23" t="n">
        <v>0.2</v>
      </c>
      <c r="AMQ58" s="17"/>
      <c r="AMR58" s="18" t="s">
        <v>35</v>
      </c>
      <c r="AMS58" s="22" t="n">
        <v>-15500</v>
      </c>
      <c r="AMX58" s="21" t="s">
        <v>51</v>
      </c>
      <c r="AMY58" s="21" t="n">
        <f aca="false">AMY56*AMZ58</f>
        <v>35000</v>
      </c>
      <c r="AMZ58" s="23" t="n">
        <v>0.2</v>
      </c>
      <c r="ANA58" s="17"/>
      <c r="ANB58" s="18" t="s">
        <v>35</v>
      </c>
      <c r="ANC58" s="22" t="n">
        <v>-15500</v>
      </c>
      <c r="ANH58" s="21" t="s">
        <v>51</v>
      </c>
      <c r="ANI58" s="21" t="n">
        <f aca="false">ANI56*ANJ58</f>
        <v>35000</v>
      </c>
      <c r="ANJ58" s="23" t="n">
        <v>0.2</v>
      </c>
      <c r="ANK58" s="17"/>
      <c r="ANL58" s="18" t="s">
        <v>35</v>
      </c>
      <c r="ANM58" s="22" t="n">
        <v>-15500</v>
      </c>
      <c r="ANR58" s="21" t="s">
        <v>51</v>
      </c>
      <c r="ANS58" s="21" t="n">
        <f aca="false">ANS56*ANT58</f>
        <v>35000</v>
      </c>
      <c r="ANT58" s="23" t="n">
        <v>0.2</v>
      </c>
      <c r="ANU58" s="17"/>
      <c r="ANV58" s="18" t="s">
        <v>35</v>
      </c>
      <c r="ANW58" s="22" t="n">
        <v>-15500</v>
      </c>
      <c r="AOB58" s="21" t="s">
        <v>51</v>
      </c>
      <c r="AOC58" s="21" t="n">
        <f aca="false">AOC56*AOD58</f>
        <v>35000</v>
      </c>
      <c r="AOD58" s="23" t="n">
        <v>0.2</v>
      </c>
      <c r="AOE58" s="17"/>
      <c r="AOF58" s="18" t="s">
        <v>35</v>
      </c>
      <c r="AOG58" s="22" t="n">
        <v>-15500</v>
      </c>
      <c r="AOL58" s="21" t="s">
        <v>51</v>
      </c>
      <c r="AOM58" s="21" t="n">
        <f aca="false">AOM56*AON58</f>
        <v>35000</v>
      </c>
      <c r="AON58" s="23" t="n">
        <v>0.2</v>
      </c>
      <c r="AOO58" s="17"/>
      <c r="AOP58" s="18" t="s">
        <v>35</v>
      </c>
      <c r="AOQ58" s="22" t="n">
        <v>-15500</v>
      </c>
      <c r="AOV58" s="21" t="s">
        <v>51</v>
      </c>
      <c r="AOW58" s="21" t="n">
        <f aca="false">AOW56*AOX58</f>
        <v>35000</v>
      </c>
      <c r="AOX58" s="23" t="n">
        <v>0.2</v>
      </c>
      <c r="AOY58" s="17"/>
      <c r="AOZ58" s="18" t="s">
        <v>35</v>
      </c>
      <c r="APA58" s="22" t="n">
        <v>-15500</v>
      </c>
      <c r="APF58" s="21" t="s">
        <v>51</v>
      </c>
      <c r="APG58" s="21" t="n">
        <f aca="false">APG56*APH58</f>
        <v>35000</v>
      </c>
      <c r="APH58" s="23" t="n">
        <v>0.2</v>
      </c>
      <c r="API58" s="17"/>
      <c r="APJ58" s="18" t="s">
        <v>35</v>
      </c>
      <c r="APK58" s="22" t="n">
        <v>-15500</v>
      </c>
      <c r="APP58" s="21" t="s">
        <v>51</v>
      </c>
      <c r="APQ58" s="21" t="n">
        <f aca="false">APQ56*APR58</f>
        <v>35000</v>
      </c>
      <c r="APR58" s="23" t="n">
        <v>0.2</v>
      </c>
      <c r="APS58" s="17"/>
      <c r="APT58" s="18" t="s">
        <v>35</v>
      </c>
      <c r="APU58" s="22" t="n">
        <v>-15500</v>
      </c>
      <c r="APZ58" s="21" t="s">
        <v>51</v>
      </c>
      <c r="AQA58" s="21" t="n">
        <f aca="false">AQA56*AQB58</f>
        <v>35000</v>
      </c>
      <c r="AQB58" s="23" t="n">
        <v>0.2</v>
      </c>
      <c r="AQC58" s="17"/>
      <c r="AQD58" s="18" t="s">
        <v>35</v>
      </c>
      <c r="AQE58" s="22" t="n">
        <v>-15500</v>
      </c>
      <c r="AQJ58" s="21" t="s">
        <v>51</v>
      </c>
      <c r="AQK58" s="21" t="n">
        <f aca="false">AQK56*AQL58</f>
        <v>35000</v>
      </c>
      <c r="AQL58" s="23" t="n">
        <v>0.2</v>
      </c>
      <c r="AQM58" s="17"/>
      <c r="AQN58" s="18" t="s">
        <v>35</v>
      </c>
      <c r="AQO58" s="22" t="n">
        <v>-15500</v>
      </c>
      <c r="AQT58" s="21" t="s">
        <v>51</v>
      </c>
      <c r="AQU58" s="21" t="n">
        <f aca="false">AQU56*AQV58</f>
        <v>35000</v>
      </c>
      <c r="AQV58" s="23" t="n">
        <v>0.2</v>
      </c>
      <c r="AQW58" s="17"/>
      <c r="AQX58" s="18" t="s">
        <v>35</v>
      </c>
      <c r="AQY58" s="22" t="n">
        <v>-15500</v>
      </c>
      <c r="ARD58" s="21" t="s">
        <v>51</v>
      </c>
      <c r="ARE58" s="21" t="n">
        <f aca="false">ARE56*ARF58</f>
        <v>35000</v>
      </c>
      <c r="ARF58" s="23" t="n">
        <v>0.2</v>
      </c>
      <c r="ARG58" s="17"/>
      <c r="ARH58" s="18" t="s">
        <v>35</v>
      </c>
      <c r="ARI58" s="22" t="n">
        <v>-15500</v>
      </c>
      <c r="ARN58" s="21" t="s">
        <v>51</v>
      </c>
      <c r="ARO58" s="21" t="n">
        <f aca="false">ARO56*ARP58</f>
        <v>35000</v>
      </c>
      <c r="ARP58" s="23" t="n">
        <v>0.2</v>
      </c>
      <c r="ARQ58" s="17"/>
      <c r="ARR58" s="18" t="s">
        <v>35</v>
      </c>
      <c r="ARS58" s="22" t="n">
        <v>-15500</v>
      </c>
      <c r="ARX58" s="21" t="s">
        <v>51</v>
      </c>
      <c r="ARY58" s="21" t="n">
        <f aca="false">ARY56*ARZ58</f>
        <v>35000</v>
      </c>
      <c r="ARZ58" s="23" t="n">
        <v>0.2</v>
      </c>
      <c r="ASA58" s="17"/>
      <c r="ASB58" s="18" t="s">
        <v>35</v>
      </c>
      <c r="ASC58" s="22" t="n">
        <v>-15500</v>
      </c>
      <c r="ASH58" s="21" t="s">
        <v>51</v>
      </c>
      <c r="ASI58" s="21" t="n">
        <f aca="false">ASI56*ASJ58</f>
        <v>35000</v>
      </c>
      <c r="ASJ58" s="23" t="n">
        <v>0.2</v>
      </c>
      <c r="ASK58" s="17"/>
      <c r="ASL58" s="18" t="s">
        <v>35</v>
      </c>
      <c r="ASM58" s="22" t="n">
        <v>-15500</v>
      </c>
      <c r="ASR58" s="21" t="s">
        <v>51</v>
      </c>
      <c r="ASS58" s="21" t="n">
        <f aca="false">ASS56*AST58</f>
        <v>35000</v>
      </c>
      <c r="AST58" s="23" t="n">
        <v>0.2</v>
      </c>
      <c r="ASU58" s="17"/>
      <c r="ASV58" s="18" t="s">
        <v>35</v>
      </c>
      <c r="ASW58" s="22" t="n">
        <v>-15500</v>
      </c>
      <c r="ATB58" s="21" t="s">
        <v>51</v>
      </c>
      <c r="ATC58" s="21" t="n">
        <f aca="false">ATC56*ATD58</f>
        <v>35000</v>
      </c>
      <c r="ATD58" s="23" t="n">
        <v>0.2</v>
      </c>
      <c r="ATE58" s="17"/>
      <c r="ATF58" s="18" t="s">
        <v>35</v>
      </c>
      <c r="ATG58" s="22" t="n">
        <v>-15500</v>
      </c>
      <c r="ATL58" s="21" t="s">
        <v>51</v>
      </c>
      <c r="ATM58" s="21" t="n">
        <f aca="false">ATM56*ATN58</f>
        <v>35000</v>
      </c>
      <c r="ATN58" s="23" t="n">
        <v>0.2</v>
      </c>
      <c r="ATO58" s="17"/>
      <c r="ATP58" s="18" t="s">
        <v>35</v>
      </c>
      <c r="ATQ58" s="22" t="n">
        <v>-15500</v>
      </c>
      <c r="ATV58" s="21" t="s">
        <v>51</v>
      </c>
      <c r="ATW58" s="21" t="n">
        <f aca="false">ATW56*ATX58</f>
        <v>35000</v>
      </c>
      <c r="ATX58" s="23" t="n">
        <v>0.2</v>
      </c>
      <c r="ATY58" s="17"/>
      <c r="ATZ58" s="18" t="s">
        <v>35</v>
      </c>
      <c r="AUA58" s="22" t="n">
        <v>-15500</v>
      </c>
      <c r="AUF58" s="21" t="s">
        <v>51</v>
      </c>
      <c r="AUG58" s="21" t="n">
        <f aca="false">AUG56*AUH58</f>
        <v>35000</v>
      </c>
      <c r="AUH58" s="23" t="n">
        <v>0.2</v>
      </c>
      <c r="AUI58" s="17"/>
      <c r="AUJ58" s="18" t="s">
        <v>35</v>
      </c>
      <c r="AUK58" s="22" t="n">
        <v>-15500</v>
      </c>
      <c r="AUP58" s="21" t="s">
        <v>51</v>
      </c>
      <c r="AUQ58" s="21" t="n">
        <f aca="false">AUQ56*AUR58</f>
        <v>35000</v>
      </c>
      <c r="AUR58" s="23" t="n">
        <v>0.2</v>
      </c>
      <c r="AUS58" s="17"/>
      <c r="AUT58" s="18" t="s">
        <v>35</v>
      </c>
      <c r="AUU58" s="22" t="n">
        <v>-15500</v>
      </c>
      <c r="AUZ58" s="21" t="s">
        <v>51</v>
      </c>
      <c r="AVA58" s="21" t="n">
        <f aca="false">AVA56*AVB58</f>
        <v>35000</v>
      </c>
      <c r="AVB58" s="23" t="n">
        <v>0.2</v>
      </c>
      <c r="AVC58" s="17"/>
      <c r="AVD58" s="18" t="s">
        <v>35</v>
      </c>
      <c r="AVE58" s="22" t="n">
        <v>-15500</v>
      </c>
      <c r="AVJ58" s="21" t="s">
        <v>51</v>
      </c>
      <c r="AVK58" s="21" t="n">
        <f aca="false">AVK56*AVL58</f>
        <v>35000</v>
      </c>
      <c r="AVL58" s="23" t="n">
        <v>0.2</v>
      </c>
      <c r="AVM58" s="17"/>
      <c r="AVN58" s="18" t="s">
        <v>35</v>
      </c>
      <c r="AVO58" s="22" t="n">
        <v>-15500</v>
      </c>
      <c r="AVT58" s="21" t="s">
        <v>51</v>
      </c>
      <c r="AVU58" s="21" t="n">
        <f aca="false">AVU56*AVV58</f>
        <v>35000</v>
      </c>
      <c r="AVV58" s="23" t="n">
        <v>0.2</v>
      </c>
      <c r="AVW58" s="17"/>
      <c r="AVX58" s="18" t="s">
        <v>35</v>
      </c>
      <c r="AVY58" s="22" t="n">
        <v>-15500</v>
      </c>
      <c r="AWD58" s="21" t="s">
        <v>51</v>
      </c>
      <c r="AWE58" s="21" t="n">
        <f aca="false">AWE56*AWF58</f>
        <v>35000</v>
      </c>
      <c r="AWF58" s="23" t="n">
        <v>0.2</v>
      </c>
      <c r="AWG58" s="17"/>
      <c r="AWH58" s="18" t="s">
        <v>35</v>
      </c>
      <c r="AWI58" s="22" t="n">
        <v>-15500</v>
      </c>
      <c r="AWN58" s="21" t="s">
        <v>51</v>
      </c>
      <c r="AWO58" s="21" t="n">
        <f aca="false">AWO56*AWP58</f>
        <v>35000</v>
      </c>
      <c r="AWP58" s="23" t="n">
        <v>0.2</v>
      </c>
      <c r="AWQ58" s="17"/>
      <c r="AWR58" s="18" t="s">
        <v>35</v>
      </c>
      <c r="AWS58" s="22" t="n">
        <v>-15500</v>
      </c>
      <c r="AWX58" s="21" t="s">
        <v>51</v>
      </c>
      <c r="AWY58" s="21" t="n">
        <f aca="false">AWY56*AWZ58</f>
        <v>35000</v>
      </c>
      <c r="AWZ58" s="23" t="n">
        <v>0.2</v>
      </c>
      <c r="AXA58" s="17"/>
      <c r="AXB58" s="18" t="s">
        <v>35</v>
      </c>
      <c r="AXC58" s="22" t="n">
        <v>-15500</v>
      </c>
      <c r="AXH58" s="21" t="s">
        <v>51</v>
      </c>
      <c r="AXI58" s="21" t="n">
        <f aca="false">AXI56*AXJ58</f>
        <v>35000</v>
      </c>
      <c r="AXJ58" s="23" t="n">
        <v>0.2</v>
      </c>
      <c r="AXK58" s="17"/>
      <c r="AXL58" s="18" t="s">
        <v>35</v>
      </c>
      <c r="AXM58" s="22" t="n">
        <v>-15500</v>
      </c>
      <c r="AXR58" s="21" t="s">
        <v>51</v>
      </c>
      <c r="AXS58" s="21" t="n">
        <f aca="false">AXS56*AXT58</f>
        <v>35000</v>
      </c>
      <c r="AXT58" s="23" t="n">
        <v>0.2</v>
      </c>
      <c r="AXU58" s="17"/>
      <c r="AXV58" s="18" t="s">
        <v>35</v>
      </c>
      <c r="AXW58" s="22" t="n">
        <v>-15500</v>
      </c>
      <c r="AYB58" s="21" t="s">
        <v>51</v>
      </c>
      <c r="AYC58" s="21" t="n">
        <f aca="false">AYC56*AYD58</f>
        <v>35000</v>
      </c>
      <c r="AYD58" s="23" t="n">
        <v>0.2</v>
      </c>
      <c r="AYE58" s="17"/>
      <c r="AYF58" s="18" t="s">
        <v>35</v>
      </c>
      <c r="AYG58" s="22" t="n">
        <v>-15500</v>
      </c>
      <c r="AYL58" s="21" t="s">
        <v>51</v>
      </c>
      <c r="AYM58" s="21" t="n">
        <f aca="false">AYM56*AYN58</f>
        <v>35000</v>
      </c>
      <c r="AYN58" s="23" t="n">
        <v>0.2</v>
      </c>
      <c r="AYO58" s="17"/>
      <c r="AYP58" s="18" t="s">
        <v>35</v>
      </c>
      <c r="AYQ58" s="22" t="n">
        <v>-15500</v>
      </c>
      <c r="AYV58" s="21" t="s">
        <v>51</v>
      </c>
      <c r="AYW58" s="21" t="n">
        <f aca="false">AYW56*AYX58</f>
        <v>35000</v>
      </c>
      <c r="AYX58" s="23" t="n">
        <v>0.2</v>
      </c>
      <c r="AYY58" s="17"/>
      <c r="AYZ58" s="18" t="s">
        <v>35</v>
      </c>
      <c r="AZA58" s="22" t="n">
        <v>-15500</v>
      </c>
      <c r="AZF58" s="21" t="s">
        <v>51</v>
      </c>
      <c r="AZG58" s="21" t="n">
        <f aca="false">AZG56*AZH58</f>
        <v>35000</v>
      </c>
      <c r="AZH58" s="23" t="n">
        <v>0.2</v>
      </c>
      <c r="AZI58" s="17"/>
      <c r="AZJ58" s="18" t="s">
        <v>35</v>
      </c>
      <c r="AZK58" s="22" t="n">
        <v>-15500</v>
      </c>
      <c r="AZP58" s="21" t="s">
        <v>51</v>
      </c>
      <c r="AZQ58" s="21" t="n">
        <f aca="false">AZQ56*AZR58</f>
        <v>35000</v>
      </c>
      <c r="AZR58" s="23" t="n">
        <v>0.2</v>
      </c>
      <c r="AZS58" s="17"/>
      <c r="AZT58" s="18" t="s">
        <v>35</v>
      </c>
      <c r="AZU58" s="22" t="n">
        <v>-15500</v>
      </c>
      <c r="AZZ58" s="21" t="s">
        <v>51</v>
      </c>
      <c r="BAA58" s="21" t="n">
        <f aca="false">BAA56*BAB58</f>
        <v>35000</v>
      </c>
      <c r="BAB58" s="23" t="n">
        <v>0.2</v>
      </c>
      <c r="BAC58" s="17"/>
      <c r="BAD58" s="18" t="s">
        <v>35</v>
      </c>
      <c r="BAE58" s="22" t="n">
        <v>-15500</v>
      </c>
      <c r="BAJ58" s="21" t="s">
        <v>51</v>
      </c>
      <c r="BAK58" s="21" t="n">
        <f aca="false">BAK56*BAL58</f>
        <v>35000</v>
      </c>
      <c r="BAL58" s="23" t="n">
        <v>0.2</v>
      </c>
      <c r="BAM58" s="17"/>
      <c r="BAN58" s="18" t="s">
        <v>35</v>
      </c>
      <c r="BAO58" s="22" t="n">
        <v>-15500</v>
      </c>
      <c r="BAT58" s="21" t="s">
        <v>51</v>
      </c>
      <c r="BAU58" s="21" t="n">
        <f aca="false">BAU56*BAV58</f>
        <v>35000</v>
      </c>
      <c r="BAV58" s="23" t="n">
        <v>0.2</v>
      </c>
      <c r="BAW58" s="17"/>
      <c r="BAX58" s="18" t="s">
        <v>35</v>
      </c>
      <c r="BAY58" s="22" t="n">
        <v>-15500</v>
      </c>
      <c r="BBD58" s="21" t="s">
        <v>51</v>
      </c>
      <c r="BBE58" s="21" t="n">
        <f aca="false">BBE56*BBF58</f>
        <v>35000</v>
      </c>
      <c r="BBF58" s="23" t="n">
        <v>0.2</v>
      </c>
      <c r="BBG58" s="17"/>
      <c r="BBH58" s="18" t="s">
        <v>35</v>
      </c>
      <c r="BBI58" s="22" t="n">
        <v>-15500</v>
      </c>
      <c r="BBN58" s="21" t="s">
        <v>51</v>
      </c>
      <c r="BBO58" s="21" t="n">
        <f aca="false">BBO56*BBP58</f>
        <v>35000</v>
      </c>
      <c r="BBP58" s="23" t="n">
        <v>0.2</v>
      </c>
      <c r="BBQ58" s="17"/>
      <c r="BBR58" s="18" t="s">
        <v>35</v>
      </c>
      <c r="BBS58" s="22" t="n">
        <v>-15500</v>
      </c>
      <c r="BBX58" s="21" t="s">
        <v>51</v>
      </c>
      <c r="BBY58" s="21" t="n">
        <f aca="false">BBY56*BBZ58</f>
        <v>35000</v>
      </c>
      <c r="BBZ58" s="23" t="n">
        <v>0.2</v>
      </c>
      <c r="BCA58" s="17"/>
      <c r="BCB58" s="18" t="s">
        <v>35</v>
      </c>
      <c r="BCC58" s="22" t="n">
        <v>-15500</v>
      </c>
      <c r="BCH58" s="21" t="s">
        <v>51</v>
      </c>
      <c r="BCI58" s="21" t="n">
        <f aca="false">BCI56*BCJ58</f>
        <v>35000</v>
      </c>
      <c r="BCJ58" s="23" t="n">
        <v>0.2</v>
      </c>
      <c r="BCK58" s="17"/>
      <c r="BCL58" s="18" t="s">
        <v>35</v>
      </c>
      <c r="BCM58" s="22" t="n">
        <v>-15500</v>
      </c>
      <c r="BCR58" s="21" t="s">
        <v>51</v>
      </c>
      <c r="BCS58" s="21" t="n">
        <f aca="false">BCS56*BCT58</f>
        <v>35000</v>
      </c>
      <c r="BCT58" s="23" t="n">
        <v>0.2</v>
      </c>
      <c r="BCU58" s="17"/>
      <c r="BCV58" s="18" t="s">
        <v>35</v>
      </c>
      <c r="BCW58" s="22" t="n">
        <v>-15500</v>
      </c>
      <c r="BDB58" s="21" t="s">
        <v>51</v>
      </c>
      <c r="BDC58" s="21" t="n">
        <f aca="false">BDC56*BDD58</f>
        <v>35000</v>
      </c>
      <c r="BDD58" s="23" t="n">
        <v>0.2</v>
      </c>
      <c r="BDE58" s="17"/>
      <c r="BDF58" s="18" t="s">
        <v>35</v>
      </c>
      <c r="BDG58" s="22" t="n">
        <v>-15500</v>
      </c>
      <c r="BDL58" s="21" t="s">
        <v>51</v>
      </c>
      <c r="BDM58" s="21" t="n">
        <f aca="false">BDM56*BDN58</f>
        <v>35000</v>
      </c>
      <c r="BDN58" s="23" t="n">
        <v>0.2</v>
      </c>
      <c r="BDO58" s="17"/>
      <c r="BDP58" s="18" t="s">
        <v>35</v>
      </c>
      <c r="BDQ58" s="22" t="n">
        <v>-15500</v>
      </c>
      <c r="BDV58" s="21" t="s">
        <v>51</v>
      </c>
      <c r="BDW58" s="21" t="n">
        <f aca="false">BDW56*BDX58</f>
        <v>35000</v>
      </c>
      <c r="BDX58" s="23" t="n">
        <v>0.2</v>
      </c>
      <c r="BDY58" s="17"/>
      <c r="BDZ58" s="18" t="s">
        <v>35</v>
      </c>
      <c r="BEA58" s="22" t="n">
        <v>-15500</v>
      </c>
      <c r="BEF58" s="21" t="s">
        <v>51</v>
      </c>
      <c r="BEG58" s="21" t="n">
        <f aca="false">BEG56*BEH58</f>
        <v>35000</v>
      </c>
      <c r="BEH58" s="23" t="n">
        <v>0.2</v>
      </c>
      <c r="BEI58" s="17"/>
      <c r="BEJ58" s="18" t="s">
        <v>35</v>
      </c>
      <c r="BEK58" s="22" t="n">
        <v>-15500</v>
      </c>
      <c r="BEP58" s="21" t="s">
        <v>51</v>
      </c>
      <c r="BEQ58" s="21" t="n">
        <f aca="false">BEQ56*BER58</f>
        <v>35000</v>
      </c>
      <c r="BER58" s="23" t="n">
        <v>0.2</v>
      </c>
      <c r="BES58" s="17"/>
      <c r="BET58" s="18" t="s">
        <v>35</v>
      </c>
      <c r="BEU58" s="22" t="n">
        <v>-15500</v>
      </c>
      <c r="BEZ58" s="21" t="s">
        <v>51</v>
      </c>
      <c r="BFA58" s="21" t="n">
        <f aca="false">BFA56*BFB58</f>
        <v>35000</v>
      </c>
      <c r="BFB58" s="23" t="n">
        <v>0.2</v>
      </c>
      <c r="BFC58" s="17"/>
      <c r="BFD58" s="18" t="s">
        <v>35</v>
      </c>
      <c r="BFE58" s="22" t="n">
        <v>-15500</v>
      </c>
      <c r="BFJ58" s="21" t="s">
        <v>51</v>
      </c>
      <c r="BFK58" s="21" t="n">
        <f aca="false">BFK56*BFL58</f>
        <v>35000</v>
      </c>
      <c r="BFL58" s="23" t="n">
        <v>0.2</v>
      </c>
      <c r="BFM58" s="17"/>
      <c r="BFN58" s="18" t="s">
        <v>35</v>
      </c>
      <c r="BFO58" s="22" t="n">
        <v>-15500</v>
      </c>
      <c r="BFT58" s="21" t="s">
        <v>51</v>
      </c>
      <c r="BFU58" s="21" t="n">
        <f aca="false">BFU56*BFV58</f>
        <v>35000</v>
      </c>
      <c r="BFV58" s="23" t="n">
        <v>0.2</v>
      </c>
      <c r="BFW58" s="17"/>
      <c r="BFX58" s="18" t="s">
        <v>35</v>
      </c>
      <c r="BFY58" s="22" t="n">
        <v>-15500</v>
      </c>
      <c r="BGD58" s="21" t="s">
        <v>51</v>
      </c>
      <c r="BGE58" s="21" t="n">
        <f aca="false">BGE56*BGF58</f>
        <v>35000</v>
      </c>
      <c r="BGF58" s="23" t="n">
        <v>0.2</v>
      </c>
      <c r="BGG58" s="17"/>
      <c r="BGH58" s="18" t="s">
        <v>35</v>
      </c>
      <c r="BGI58" s="22" t="n">
        <v>-15500</v>
      </c>
      <c r="BGN58" s="21" t="s">
        <v>51</v>
      </c>
      <c r="BGO58" s="21" t="n">
        <f aca="false">BGO56*BGP58</f>
        <v>35000</v>
      </c>
      <c r="BGP58" s="23" t="n">
        <v>0.2</v>
      </c>
      <c r="BGQ58" s="17"/>
      <c r="BGR58" s="18" t="s">
        <v>35</v>
      </c>
      <c r="BGS58" s="22" t="n">
        <v>-15500</v>
      </c>
      <c r="BGX58" s="21" t="s">
        <v>51</v>
      </c>
      <c r="BGY58" s="21" t="n">
        <f aca="false">BGY56*BGZ58</f>
        <v>35000</v>
      </c>
      <c r="BGZ58" s="23" t="n">
        <v>0.2</v>
      </c>
      <c r="BHA58" s="17"/>
      <c r="BHB58" s="18" t="s">
        <v>35</v>
      </c>
      <c r="BHC58" s="22" t="n">
        <v>-15500</v>
      </c>
      <c r="BHH58" s="21" t="s">
        <v>51</v>
      </c>
      <c r="BHI58" s="21" t="n">
        <f aca="false">BHI56*BHJ58</f>
        <v>35000</v>
      </c>
      <c r="BHJ58" s="23" t="n">
        <v>0.2</v>
      </c>
      <c r="BHK58" s="17"/>
      <c r="BHL58" s="18" t="s">
        <v>35</v>
      </c>
      <c r="BHM58" s="22" t="n">
        <v>-15500</v>
      </c>
      <c r="BHR58" s="21" t="s">
        <v>51</v>
      </c>
      <c r="BHS58" s="21" t="n">
        <f aca="false">BHS56*BHT58</f>
        <v>35000</v>
      </c>
      <c r="BHT58" s="23" t="n">
        <v>0.2</v>
      </c>
      <c r="BHU58" s="17"/>
      <c r="BHV58" s="18" t="s">
        <v>35</v>
      </c>
      <c r="BHW58" s="22" t="n">
        <v>-15500</v>
      </c>
      <c r="BIB58" s="21" t="s">
        <v>51</v>
      </c>
      <c r="BIC58" s="21" t="n">
        <f aca="false">BIC56*BID58</f>
        <v>35000</v>
      </c>
      <c r="BID58" s="23" t="n">
        <v>0.2</v>
      </c>
      <c r="BIE58" s="17"/>
      <c r="BIF58" s="18" t="s">
        <v>35</v>
      </c>
      <c r="BIG58" s="22" t="n">
        <v>-15500</v>
      </c>
      <c r="BIL58" s="21" t="s">
        <v>51</v>
      </c>
      <c r="BIM58" s="21" t="n">
        <f aca="false">BIM56*BIN58</f>
        <v>35000</v>
      </c>
      <c r="BIN58" s="23" t="n">
        <v>0.2</v>
      </c>
      <c r="BIO58" s="17"/>
      <c r="BIP58" s="18" t="s">
        <v>35</v>
      </c>
      <c r="BIQ58" s="22" t="n">
        <v>-15500</v>
      </c>
      <c r="BIV58" s="21" t="s">
        <v>51</v>
      </c>
      <c r="BIW58" s="21" t="n">
        <f aca="false">BIW56*BIX58</f>
        <v>35000</v>
      </c>
      <c r="BIX58" s="23" t="n">
        <v>0.2</v>
      </c>
      <c r="BIY58" s="17"/>
      <c r="BIZ58" s="18" t="s">
        <v>35</v>
      </c>
      <c r="BJA58" s="22" t="n">
        <v>-15500</v>
      </c>
      <c r="BJF58" s="21" t="s">
        <v>51</v>
      </c>
      <c r="BJG58" s="21" t="n">
        <f aca="false">BJG56*BJH58</f>
        <v>35000</v>
      </c>
      <c r="BJH58" s="23" t="n">
        <v>0.2</v>
      </c>
      <c r="BJI58" s="17"/>
      <c r="BJJ58" s="18" t="s">
        <v>35</v>
      </c>
      <c r="BJK58" s="22" t="n">
        <v>-15500</v>
      </c>
      <c r="BJP58" s="21" t="s">
        <v>51</v>
      </c>
      <c r="BJQ58" s="21" t="n">
        <f aca="false">BJQ56*BJR58</f>
        <v>35000</v>
      </c>
      <c r="BJR58" s="23" t="n">
        <v>0.2</v>
      </c>
      <c r="BJS58" s="17"/>
      <c r="BJT58" s="18" t="s">
        <v>35</v>
      </c>
      <c r="BJU58" s="22" t="n">
        <v>-15500</v>
      </c>
      <c r="BJZ58" s="21" t="s">
        <v>51</v>
      </c>
      <c r="BKA58" s="21" t="n">
        <f aca="false">BKA56*BKB58</f>
        <v>35000</v>
      </c>
      <c r="BKB58" s="23" t="n">
        <v>0.2</v>
      </c>
      <c r="BKC58" s="17"/>
      <c r="BKD58" s="18" t="s">
        <v>35</v>
      </c>
      <c r="BKE58" s="22" t="n">
        <v>-15500</v>
      </c>
      <c r="BKJ58" s="21" t="s">
        <v>51</v>
      </c>
      <c r="BKK58" s="21" t="n">
        <f aca="false">BKK56*BKL58</f>
        <v>35000</v>
      </c>
      <c r="BKL58" s="23" t="n">
        <v>0.2</v>
      </c>
      <c r="BKM58" s="17"/>
      <c r="BKN58" s="18" t="s">
        <v>35</v>
      </c>
      <c r="BKO58" s="22" t="n">
        <v>-15500</v>
      </c>
      <c r="BKT58" s="21" t="s">
        <v>51</v>
      </c>
      <c r="BKU58" s="21" t="n">
        <f aca="false">BKU56*BKV58</f>
        <v>35000</v>
      </c>
      <c r="BKV58" s="23" t="n">
        <v>0.2</v>
      </c>
      <c r="BKW58" s="17"/>
      <c r="BKX58" s="18" t="s">
        <v>35</v>
      </c>
      <c r="BKY58" s="22" t="n">
        <v>-15500</v>
      </c>
      <c r="BLD58" s="21" t="s">
        <v>51</v>
      </c>
      <c r="BLE58" s="21" t="n">
        <f aca="false">BLE56*BLF58</f>
        <v>35000</v>
      </c>
      <c r="BLF58" s="23" t="n">
        <v>0.2</v>
      </c>
      <c r="BLG58" s="17"/>
      <c r="BLH58" s="18" t="s">
        <v>35</v>
      </c>
      <c r="BLI58" s="22" t="n">
        <v>-15500</v>
      </c>
      <c r="BLN58" s="21" t="s">
        <v>51</v>
      </c>
      <c r="BLO58" s="21" t="n">
        <f aca="false">BLO56*BLP58</f>
        <v>35000</v>
      </c>
      <c r="BLP58" s="23" t="n">
        <v>0.2</v>
      </c>
      <c r="BLQ58" s="17"/>
      <c r="BLR58" s="18" t="s">
        <v>35</v>
      </c>
      <c r="BLS58" s="22" t="n">
        <v>-15500</v>
      </c>
      <c r="BLX58" s="21" t="s">
        <v>51</v>
      </c>
      <c r="BLY58" s="21" t="n">
        <f aca="false">BLY56*BLZ58</f>
        <v>35000</v>
      </c>
      <c r="BLZ58" s="23" t="n">
        <v>0.2</v>
      </c>
      <c r="BMA58" s="17"/>
      <c r="BMB58" s="18" t="s">
        <v>35</v>
      </c>
      <c r="BMC58" s="22" t="n">
        <v>-15500</v>
      </c>
      <c r="BMH58" s="21" t="s">
        <v>51</v>
      </c>
      <c r="BMI58" s="21" t="n">
        <f aca="false">BMI56*BMJ58</f>
        <v>35000</v>
      </c>
      <c r="BMJ58" s="23" t="n">
        <v>0.2</v>
      </c>
      <c r="BMK58" s="17"/>
      <c r="BML58" s="18" t="s">
        <v>35</v>
      </c>
      <c r="BMM58" s="22" t="n">
        <v>-15500</v>
      </c>
      <c r="BMR58" s="21" t="s">
        <v>51</v>
      </c>
      <c r="BMS58" s="21" t="n">
        <f aca="false">BMS56*BMT58</f>
        <v>35000</v>
      </c>
      <c r="BMT58" s="23" t="n">
        <v>0.2</v>
      </c>
      <c r="BMU58" s="17"/>
      <c r="BMV58" s="18" t="s">
        <v>35</v>
      </c>
      <c r="BMW58" s="22" t="n">
        <v>-15500</v>
      </c>
      <c r="BNB58" s="21" t="s">
        <v>51</v>
      </c>
      <c r="BNC58" s="21" t="n">
        <f aca="false">BNC56*BND58</f>
        <v>35000</v>
      </c>
      <c r="BND58" s="23" t="n">
        <v>0.2</v>
      </c>
      <c r="BNE58" s="17"/>
      <c r="BNF58" s="18" t="s">
        <v>35</v>
      </c>
      <c r="BNG58" s="22" t="n">
        <v>-15500</v>
      </c>
      <c r="BNL58" s="21" t="s">
        <v>51</v>
      </c>
      <c r="BNM58" s="21" t="n">
        <f aca="false">BNM56*BNN58</f>
        <v>35000</v>
      </c>
      <c r="BNN58" s="23" t="n">
        <v>0.2</v>
      </c>
      <c r="BNO58" s="17"/>
      <c r="BNP58" s="18" t="s">
        <v>35</v>
      </c>
      <c r="BNQ58" s="22" t="n">
        <v>-15500</v>
      </c>
      <c r="BNV58" s="21" t="s">
        <v>51</v>
      </c>
      <c r="BNW58" s="21" t="n">
        <f aca="false">BNW56*BNX58</f>
        <v>35000</v>
      </c>
      <c r="BNX58" s="23" t="n">
        <v>0.2</v>
      </c>
      <c r="BNY58" s="17"/>
      <c r="BNZ58" s="18" t="s">
        <v>35</v>
      </c>
      <c r="BOA58" s="22" t="n">
        <v>-15500</v>
      </c>
      <c r="BOF58" s="21" t="s">
        <v>51</v>
      </c>
      <c r="BOG58" s="21" t="n">
        <f aca="false">BOG56*BOH58</f>
        <v>35000</v>
      </c>
      <c r="BOH58" s="23" t="n">
        <v>0.2</v>
      </c>
      <c r="BOI58" s="17"/>
      <c r="BOJ58" s="18" t="s">
        <v>35</v>
      </c>
      <c r="BOK58" s="22" t="n">
        <v>-15500</v>
      </c>
      <c r="BOP58" s="21" t="s">
        <v>51</v>
      </c>
      <c r="BOQ58" s="21" t="n">
        <f aca="false">BOQ56*BOR58</f>
        <v>35000</v>
      </c>
      <c r="BOR58" s="23" t="n">
        <v>0.2</v>
      </c>
      <c r="BOS58" s="17"/>
      <c r="BOT58" s="18" t="s">
        <v>35</v>
      </c>
      <c r="BOU58" s="22" t="n">
        <v>-15500</v>
      </c>
      <c r="BOZ58" s="21" t="s">
        <v>51</v>
      </c>
      <c r="BPA58" s="21" t="n">
        <f aca="false">BPA56*BPB58</f>
        <v>35000</v>
      </c>
      <c r="BPB58" s="23" t="n">
        <v>0.2</v>
      </c>
      <c r="BPC58" s="17"/>
      <c r="BPD58" s="18" t="s">
        <v>35</v>
      </c>
      <c r="BPE58" s="22" t="n">
        <v>-15500</v>
      </c>
      <c r="BPJ58" s="21" t="s">
        <v>51</v>
      </c>
      <c r="BPK58" s="21" t="n">
        <f aca="false">BPK56*BPL58</f>
        <v>35000</v>
      </c>
      <c r="BPL58" s="23" t="n">
        <v>0.2</v>
      </c>
      <c r="BPM58" s="17"/>
      <c r="BPN58" s="18" t="s">
        <v>35</v>
      </c>
      <c r="BPO58" s="22" t="n">
        <v>-15500</v>
      </c>
      <c r="BPT58" s="21" t="s">
        <v>51</v>
      </c>
      <c r="BPU58" s="21" t="n">
        <f aca="false">BPU56*BPV58</f>
        <v>35000</v>
      </c>
      <c r="BPV58" s="23" t="n">
        <v>0.2</v>
      </c>
      <c r="BPW58" s="17"/>
      <c r="BPX58" s="18" t="s">
        <v>35</v>
      </c>
      <c r="BPY58" s="22" t="n">
        <v>-15500</v>
      </c>
      <c r="BQD58" s="21" t="s">
        <v>51</v>
      </c>
      <c r="BQE58" s="21" t="n">
        <f aca="false">BQE56*BQF58</f>
        <v>35000</v>
      </c>
      <c r="BQF58" s="23" t="n">
        <v>0.2</v>
      </c>
      <c r="BQG58" s="17"/>
      <c r="BQH58" s="18" t="s">
        <v>35</v>
      </c>
      <c r="BQI58" s="22" t="n">
        <v>-15500</v>
      </c>
      <c r="BQN58" s="21" t="s">
        <v>51</v>
      </c>
      <c r="BQO58" s="21" t="n">
        <f aca="false">BQO56*BQP58</f>
        <v>35000</v>
      </c>
      <c r="BQP58" s="23" t="n">
        <v>0.2</v>
      </c>
      <c r="BQQ58" s="17"/>
      <c r="BQR58" s="18" t="s">
        <v>35</v>
      </c>
      <c r="BQS58" s="22" t="n">
        <v>-15500</v>
      </c>
      <c r="BQX58" s="21" t="s">
        <v>51</v>
      </c>
      <c r="BQY58" s="21" t="n">
        <f aca="false">BQY56*BQZ58</f>
        <v>35000</v>
      </c>
      <c r="BQZ58" s="23" t="n">
        <v>0.2</v>
      </c>
      <c r="BRA58" s="17"/>
      <c r="BRB58" s="18" t="s">
        <v>35</v>
      </c>
      <c r="BRC58" s="22" t="n">
        <v>-15500</v>
      </c>
      <c r="BRH58" s="21" t="s">
        <v>51</v>
      </c>
      <c r="BRI58" s="21" t="n">
        <f aca="false">BRI56*BRJ58</f>
        <v>35000</v>
      </c>
      <c r="BRJ58" s="23" t="n">
        <v>0.2</v>
      </c>
      <c r="BRK58" s="17"/>
      <c r="BRL58" s="18" t="s">
        <v>35</v>
      </c>
      <c r="BRM58" s="22" t="n">
        <v>-15500</v>
      </c>
      <c r="BRR58" s="21" t="s">
        <v>51</v>
      </c>
      <c r="BRS58" s="21" t="n">
        <f aca="false">BRS56*BRT58</f>
        <v>35000</v>
      </c>
      <c r="BRT58" s="23" t="n">
        <v>0.2</v>
      </c>
      <c r="BRU58" s="17"/>
      <c r="BRV58" s="18" t="s">
        <v>35</v>
      </c>
      <c r="BRW58" s="22" t="n">
        <v>-15500</v>
      </c>
      <c r="BSB58" s="21" t="s">
        <v>51</v>
      </c>
      <c r="BSC58" s="21" t="n">
        <f aca="false">BSC56*BSD58</f>
        <v>35000</v>
      </c>
      <c r="BSD58" s="23" t="n">
        <v>0.2</v>
      </c>
      <c r="BSE58" s="17"/>
      <c r="BSF58" s="18" t="s">
        <v>35</v>
      </c>
      <c r="BSG58" s="22" t="n">
        <v>-15500</v>
      </c>
      <c r="BSL58" s="21" t="s">
        <v>51</v>
      </c>
      <c r="BSM58" s="21" t="n">
        <f aca="false">BSM56*BSN58</f>
        <v>35000</v>
      </c>
      <c r="BSN58" s="23" t="n">
        <v>0.2</v>
      </c>
      <c r="BSO58" s="17"/>
      <c r="BSP58" s="18" t="s">
        <v>35</v>
      </c>
      <c r="BSQ58" s="22" t="n">
        <v>-15500</v>
      </c>
      <c r="BSV58" s="21" t="s">
        <v>51</v>
      </c>
      <c r="BSW58" s="21" t="n">
        <f aca="false">BSW56*BSX58</f>
        <v>35000</v>
      </c>
      <c r="BSX58" s="23" t="n">
        <v>0.2</v>
      </c>
      <c r="BSY58" s="17"/>
      <c r="BSZ58" s="18" t="s">
        <v>35</v>
      </c>
      <c r="BTA58" s="22" t="n">
        <v>-15500</v>
      </c>
      <c r="BTF58" s="21" t="s">
        <v>51</v>
      </c>
      <c r="BTG58" s="21" t="n">
        <f aca="false">BTG56*BTH58</f>
        <v>35000</v>
      </c>
      <c r="BTH58" s="23" t="n">
        <v>0.2</v>
      </c>
      <c r="BTI58" s="17"/>
      <c r="BTJ58" s="18" t="s">
        <v>35</v>
      </c>
      <c r="BTK58" s="22" t="n">
        <v>-15500</v>
      </c>
      <c r="BTP58" s="21" t="s">
        <v>51</v>
      </c>
      <c r="BTQ58" s="21" t="n">
        <f aca="false">BTQ56*BTR58</f>
        <v>35000</v>
      </c>
      <c r="BTR58" s="23" t="n">
        <v>0.2</v>
      </c>
      <c r="BTS58" s="17"/>
      <c r="BTT58" s="18" t="s">
        <v>35</v>
      </c>
      <c r="BTU58" s="22" t="n">
        <v>-15500</v>
      </c>
      <c r="BTZ58" s="21" t="s">
        <v>51</v>
      </c>
      <c r="BUA58" s="21" t="n">
        <f aca="false">BUA56*BUB58</f>
        <v>35000</v>
      </c>
      <c r="BUB58" s="23" t="n">
        <v>0.2</v>
      </c>
      <c r="BUC58" s="17"/>
      <c r="BUD58" s="18" t="s">
        <v>35</v>
      </c>
      <c r="BUE58" s="22" t="n">
        <v>-15500</v>
      </c>
      <c r="BUJ58" s="21" t="s">
        <v>51</v>
      </c>
      <c r="BUK58" s="21" t="n">
        <f aca="false">BUK56*BUL58</f>
        <v>35000</v>
      </c>
      <c r="BUL58" s="23" t="n">
        <v>0.2</v>
      </c>
      <c r="BUM58" s="17"/>
      <c r="BUN58" s="18" t="s">
        <v>35</v>
      </c>
      <c r="BUO58" s="22" t="n">
        <v>-15500</v>
      </c>
      <c r="BUT58" s="21" t="s">
        <v>51</v>
      </c>
      <c r="BUU58" s="21" t="n">
        <f aca="false">BUU56*BUV58</f>
        <v>35000</v>
      </c>
      <c r="BUV58" s="23" t="n">
        <v>0.2</v>
      </c>
      <c r="BUW58" s="17"/>
      <c r="BUX58" s="18" t="s">
        <v>35</v>
      </c>
      <c r="BUY58" s="22" t="n">
        <v>-15500</v>
      </c>
      <c r="BVD58" s="21" t="s">
        <v>51</v>
      </c>
      <c r="BVE58" s="21" t="n">
        <f aca="false">BVE56*BVF58</f>
        <v>35000</v>
      </c>
      <c r="BVF58" s="23" t="n">
        <v>0.2</v>
      </c>
      <c r="BVG58" s="17"/>
      <c r="BVH58" s="18" t="s">
        <v>35</v>
      </c>
      <c r="BVI58" s="22" t="n">
        <v>-15500</v>
      </c>
      <c r="BVN58" s="21" t="s">
        <v>51</v>
      </c>
      <c r="BVO58" s="21" t="n">
        <f aca="false">BVO56*BVP58</f>
        <v>35000</v>
      </c>
      <c r="BVP58" s="23" t="n">
        <v>0.2</v>
      </c>
      <c r="BVQ58" s="17"/>
      <c r="BVR58" s="18" t="s">
        <v>35</v>
      </c>
      <c r="BVS58" s="22" t="n">
        <v>-15500</v>
      </c>
      <c r="BVX58" s="21" t="s">
        <v>51</v>
      </c>
      <c r="BVY58" s="21" t="n">
        <f aca="false">BVY56*BVZ58</f>
        <v>35000</v>
      </c>
      <c r="BVZ58" s="23" t="n">
        <v>0.2</v>
      </c>
      <c r="BWA58" s="17"/>
      <c r="BWB58" s="18" t="s">
        <v>35</v>
      </c>
      <c r="BWC58" s="22" t="n">
        <v>-15500</v>
      </c>
      <c r="BWH58" s="21" t="s">
        <v>51</v>
      </c>
      <c r="BWI58" s="21" t="n">
        <f aca="false">BWI56*BWJ58</f>
        <v>35000</v>
      </c>
      <c r="BWJ58" s="23" t="n">
        <v>0.2</v>
      </c>
      <c r="BWK58" s="17"/>
      <c r="BWL58" s="18" t="s">
        <v>35</v>
      </c>
      <c r="BWM58" s="22" t="n">
        <v>-15500</v>
      </c>
      <c r="BWR58" s="21" t="s">
        <v>51</v>
      </c>
      <c r="BWS58" s="21" t="n">
        <f aca="false">BWS56*BWT58</f>
        <v>35000</v>
      </c>
      <c r="BWT58" s="23" t="n">
        <v>0.2</v>
      </c>
      <c r="BWU58" s="17"/>
      <c r="BWV58" s="18" t="s">
        <v>35</v>
      </c>
      <c r="BWW58" s="22" t="n">
        <v>-15500</v>
      </c>
      <c r="BXB58" s="21" t="s">
        <v>51</v>
      </c>
      <c r="BXC58" s="21" t="n">
        <f aca="false">BXC56*BXD58</f>
        <v>35000</v>
      </c>
      <c r="BXD58" s="23" t="n">
        <v>0.2</v>
      </c>
      <c r="BXE58" s="17"/>
      <c r="BXF58" s="18" t="s">
        <v>35</v>
      </c>
      <c r="BXG58" s="22" t="n">
        <v>-15500</v>
      </c>
      <c r="BXL58" s="21" t="s">
        <v>51</v>
      </c>
      <c r="BXM58" s="21" t="n">
        <f aca="false">BXM56*BXN58</f>
        <v>35000</v>
      </c>
      <c r="BXN58" s="23" t="n">
        <v>0.2</v>
      </c>
      <c r="BXO58" s="17"/>
      <c r="BXP58" s="18" t="s">
        <v>35</v>
      </c>
      <c r="BXQ58" s="22" t="n">
        <v>-15500</v>
      </c>
      <c r="BXV58" s="21" t="s">
        <v>51</v>
      </c>
      <c r="BXW58" s="21" t="n">
        <f aca="false">BXW56*BXX58</f>
        <v>35000</v>
      </c>
      <c r="BXX58" s="23" t="n">
        <v>0.2</v>
      </c>
      <c r="BXY58" s="17"/>
      <c r="BXZ58" s="18" t="s">
        <v>35</v>
      </c>
      <c r="BYA58" s="22" t="n">
        <v>-15500</v>
      </c>
      <c r="BYF58" s="21" t="s">
        <v>51</v>
      </c>
      <c r="BYG58" s="21" t="n">
        <f aca="false">BYG56*BYH58</f>
        <v>35000</v>
      </c>
      <c r="BYH58" s="23" t="n">
        <v>0.2</v>
      </c>
      <c r="BYI58" s="17"/>
      <c r="BYJ58" s="18" t="s">
        <v>35</v>
      </c>
      <c r="BYK58" s="22" t="n">
        <v>-15500</v>
      </c>
      <c r="BYP58" s="21" t="s">
        <v>51</v>
      </c>
      <c r="BYQ58" s="21" t="n">
        <f aca="false">BYQ56*BYR58</f>
        <v>35000</v>
      </c>
      <c r="BYR58" s="23" t="n">
        <v>0.2</v>
      </c>
      <c r="BYS58" s="17"/>
      <c r="BYT58" s="18" t="s">
        <v>35</v>
      </c>
      <c r="BYU58" s="22" t="n">
        <v>-15500</v>
      </c>
      <c r="BYZ58" s="21" t="s">
        <v>51</v>
      </c>
      <c r="BZA58" s="21" t="n">
        <f aca="false">BZA56*BZB58</f>
        <v>35000</v>
      </c>
      <c r="BZB58" s="23" t="n">
        <v>0.2</v>
      </c>
      <c r="BZC58" s="17"/>
      <c r="BZD58" s="18" t="s">
        <v>35</v>
      </c>
      <c r="BZE58" s="22" t="n">
        <v>-15500</v>
      </c>
      <c r="BZJ58" s="21" t="s">
        <v>51</v>
      </c>
      <c r="BZK58" s="21" t="n">
        <f aca="false">BZK56*BZL58</f>
        <v>35000</v>
      </c>
      <c r="BZL58" s="23" t="n">
        <v>0.2</v>
      </c>
      <c r="BZM58" s="17"/>
      <c r="BZN58" s="18" t="s">
        <v>35</v>
      </c>
      <c r="BZO58" s="22" t="n">
        <v>-15500</v>
      </c>
      <c r="BZT58" s="21" t="s">
        <v>51</v>
      </c>
      <c r="BZU58" s="21" t="n">
        <f aca="false">BZU56*BZV58</f>
        <v>35000</v>
      </c>
      <c r="BZV58" s="23" t="n">
        <v>0.2</v>
      </c>
      <c r="BZW58" s="17"/>
      <c r="BZX58" s="18" t="s">
        <v>35</v>
      </c>
      <c r="BZY58" s="22" t="n">
        <v>-15500</v>
      </c>
      <c r="CAD58" s="21" t="s">
        <v>51</v>
      </c>
      <c r="CAE58" s="21" t="n">
        <f aca="false">CAE56*CAF58</f>
        <v>35000</v>
      </c>
      <c r="CAF58" s="23" t="n">
        <v>0.2</v>
      </c>
      <c r="CAG58" s="17"/>
      <c r="CAH58" s="18" t="s">
        <v>35</v>
      </c>
      <c r="CAI58" s="22" t="n">
        <v>-15500</v>
      </c>
      <c r="CAN58" s="21" t="s">
        <v>51</v>
      </c>
      <c r="CAO58" s="21" t="n">
        <f aca="false">CAO56*CAP58</f>
        <v>35000</v>
      </c>
      <c r="CAP58" s="23" t="n">
        <v>0.2</v>
      </c>
      <c r="CAQ58" s="17"/>
      <c r="CAR58" s="18" t="s">
        <v>35</v>
      </c>
      <c r="CAS58" s="22" t="n">
        <v>-15500</v>
      </c>
      <c r="CAX58" s="21" t="s">
        <v>51</v>
      </c>
      <c r="CAY58" s="21" t="n">
        <f aca="false">CAY56*CAZ58</f>
        <v>35000</v>
      </c>
      <c r="CAZ58" s="23" t="n">
        <v>0.2</v>
      </c>
      <c r="CBA58" s="17"/>
      <c r="CBB58" s="18" t="s">
        <v>35</v>
      </c>
      <c r="CBC58" s="22" t="n">
        <v>-15500</v>
      </c>
      <c r="CBH58" s="21" t="s">
        <v>51</v>
      </c>
      <c r="CBI58" s="21" t="n">
        <f aca="false">CBI56*CBJ58</f>
        <v>35000</v>
      </c>
      <c r="CBJ58" s="23" t="n">
        <v>0.2</v>
      </c>
      <c r="CBK58" s="17"/>
      <c r="CBL58" s="18" t="s">
        <v>35</v>
      </c>
      <c r="CBM58" s="22" t="n">
        <v>-15500</v>
      </c>
      <c r="CBR58" s="21" t="s">
        <v>51</v>
      </c>
      <c r="CBS58" s="21" t="n">
        <f aca="false">CBS56*CBT58</f>
        <v>35000</v>
      </c>
      <c r="CBT58" s="23" t="n">
        <v>0.2</v>
      </c>
      <c r="CBU58" s="17"/>
      <c r="CBV58" s="18" t="s">
        <v>35</v>
      </c>
      <c r="CBW58" s="22" t="n">
        <v>-15500</v>
      </c>
      <c r="CCB58" s="21" t="s">
        <v>51</v>
      </c>
      <c r="CCC58" s="21" t="n">
        <f aca="false">CCC56*CCD58</f>
        <v>35000</v>
      </c>
      <c r="CCD58" s="23" t="n">
        <v>0.2</v>
      </c>
      <c r="CCE58" s="17"/>
      <c r="CCF58" s="18" t="s">
        <v>35</v>
      </c>
      <c r="CCG58" s="22" t="n">
        <v>-15500</v>
      </c>
      <c r="CCL58" s="21" t="s">
        <v>51</v>
      </c>
      <c r="CCM58" s="21" t="n">
        <f aca="false">CCM56*CCN58</f>
        <v>35000</v>
      </c>
      <c r="CCN58" s="23" t="n">
        <v>0.2</v>
      </c>
      <c r="CCO58" s="17"/>
      <c r="CCP58" s="18" t="s">
        <v>35</v>
      </c>
      <c r="CCQ58" s="22" t="n">
        <v>-15500</v>
      </c>
      <c r="CCV58" s="21" t="s">
        <v>51</v>
      </c>
      <c r="CCW58" s="21" t="n">
        <f aca="false">CCW56*CCX58</f>
        <v>35000</v>
      </c>
      <c r="CCX58" s="23" t="n">
        <v>0.2</v>
      </c>
      <c r="CCY58" s="17"/>
      <c r="CCZ58" s="18" t="s">
        <v>35</v>
      </c>
      <c r="CDA58" s="22" t="n">
        <v>-15500</v>
      </c>
      <c r="CDF58" s="21" t="s">
        <v>51</v>
      </c>
      <c r="CDG58" s="21" t="n">
        <f aca="false">CDG56*CDH58</f>
        <v>35000</v>
      </c>
      <c r="CDH58" s="23" t="n">
        <v>0.2</v>
      </c>
      <c r="CDI58" s="17"/>
      <c r="CDJ58" s="18" t="s">
        <v>35</v>
      </c>
      <c r="CDK58" s="22" t="n">
        <v>-15500</v>
      </c>
      <c r="CDP58" s="21" t="s">
        <v>51</v>
      </c>
      <c r="CDQ58" s="21" t="n">
        <f aca="false">CDQ56*CDR58</f>
        <v>35000</v>
      </c>
      <c r="CDR58" s="23" t="n">
        <v>0.2</v>
      </c>
      <c r="CDS58" s="17"/>
      <c r="CDT58" s="18" t="s">
        <v>35</v>
      </c>
      <c r="CDU58" s="22" t="n">
        <v>-15500</v>
      </c>
      <c r="CDZ58" s="21" t="s">
        <v>51</v>
      </c>
      <c r="CEA58" s="21" t="n">
        <f aca="false">CEA56*CEB58</f>
        <v>35000</v>
      </c>
      <c r="CEB58" s="23" t="n">
        <v>0.2</v>
      </c>
      <c r="CEC58" s="17"/>
      <c r="CED58" s="18" t="s">
        <v>35</v>
      </c>
      <c r="CEE58" s="22" t="n">
        <v>-15500</v>
      </c>
      <c r="CEJ58" s="21" t="s">
        <v>51</v>
      </c>
      <c r="CEK58" s="21" t="n">
        <f aca="false">CEK56*CEL58</f>
        <v>35000</v>
      </c>
      <c r="CEL58" s="23" t="n">
        <v>0.2</v>
      </c>
      <c r="CEM58" s="17"/>
      <c r="CEN58" s="18" t="s">
        <v>35</v>
      </c>
      <c r="CEO58" s="22" t="n">
        <v>-15500</v>
      </c>
      <c r="CET58" s="21" t="s">
        <v>51</v>
      </c>
      <c r="CEU58" s="21" t="n">
        <f aca="false">CEU56*CEV58</f>
        <v>35000</v>
      </c>
      <c r="CEV58" s="23" t="n">
        <v>0.2</v>
      </c>
      <c r="CEW58" s="17"/>
      <c r="CEX58" s="18" t="s">
        <v>35</v>
      </c>
      <c r="CEY58" s="22" t="n">
        <v>-15500</v>
      </c>
      <c r="CFD58" s="21" t="s">
        <v>51</v>
      </c>
      <c r="CFE58" s="21" t="n">
        <f aca="false">CFE56*CFF58</f>
        <v>35000</v>
      </c>
      <c r="CFF58" s="23" t="n">
        <v>0.2</v>
      </c>
      <c r="CFG58" s="17"/>
      <c r="CFH58" s="18" t="s">
        <v>35</v>
      </c>
      <c r="CFI58" s="22" t="n">
        <v>-15500</v>
      </c>
      <c r="CFN58" s="21" t="s">
        <v>51</v>
      </c>
      <c r="CFO58" s="21" t="n">
        <f aca="false">CFO56*CFP58</f>
        <v>35000</v>
      </c>
      <c r="CFP58" s="23" t="n">
        <v>0.2</v>
      </c>
      <c r="CFQ58" s="17"/>
      <c r="CFR58" s="18" t="s">
        <v>35</v>
      </c>
      <c r="CFS58" s="22" t="n">
        <v>-15500</v>
      </c>
      <c r="CFX58" s="21" t="s">
        <v>51</v>
      </c>
      <c r="CFY58" s="21" t="n">
        <f aca="false">CFY56*CFZ58</f>
        <v>35000</v>
      </c>
      <c r="CFZ58" s="23" t="n">
        <v>0.2</v>
      </c>
      <c r="CGA58" s="17"/>
      <c r="CGB58" s="18" t="s">
        <v>35</v>
      </c>
      <c r="CGC58" s="22" t="n">
        <v>-15500</v>
      </c>
      <c r="CGH58" s="21" t="s">
        <v>51</v>
      </c>
      <c r="CGI58" s="21" t="n">
        <f aca="false">CGI56*CGJ58</f>
        <v>35000</v>
      </c>
      <c r="CGJ58" s="23" t="n">
        <v>0.2</v>
      </c>
      <c r="CGK58" s="17"/>
      <c r="CGL58" s="18" t="s">
        <v>35</v>
      </c>
      <c r="CGM58" s="22" t="n">
        <v>-15500</v>
      </c>
      <c r="CGR58" s="21" t="s">
        <v>51</v>
      </c>
      <c r="CGS58" s="21" t="n">
        <f aca="false">CGS56*CGT58</f>
        <v>35000</v>
      </c>
      <c r="CGT58" s="23" t="n">
        <v>0.2</v>
      </c>
      <c r="CGU58" s="17"/>
      <c r="CGV58" s="18" t="s">
        <v>35</v>
      </c>
      <c r="CGW58" s="22" t="n">
        <v>-15500</v>
      </c>
      <c r="CHB58" s="21" t="s">
        <v>51</v>
      </c>
      <c r="CHC58" s="21" t="n">
        <f aca="false">CHC56*CHD58</f>
        <v>35000</v>
      </c>
      <c r="CHD58" s="23" t="n">
        <v>0.2</v>
      </c>
      <c r="CHE58" s="17"/>
      <c r="CHF58" s="18" t="s">
        <v>35</v>
      </c>
      <c r="CHG58" s="22" t="n">
        <v>-15500</v>
      </c>
      <c r="CHL58" s="21" t="s">
        <v>51</v>
      </c>
      <c r="CHM58" s="21" t="n">
        <f aca="false">CHM56*CHN58</f>
        <v>35000</v>
      </c>
      <c r="CHN58" s="23" t="n">
        <v>0.2</v>
      </c>
      <c r="CHO58" s="17"/>
      <c r="CHP58" s="18" t="s">
        <v>35</v>
      </c>
      <c r="CHQ58" s="22" t="n">
        <v>-15500</v>
      </c>
      <c r="CHV58" s="21" t="s">
        <v>51</v>
      </c>
      <c r="CHW58" s="21" t="n">
        <f aca="false">CHW56*CHX58</f>
        <v>35000</v>
      </c>
      <c r="CHX58" s="23" t="n">
        <v>0.2</v>
      </c>
      <c r="CHY58" s="17"/>
      <c r="CHZ58" s="18" t="s">
        <v>35</v>
      </c>
      <c r="CIA58" s="22" t="n">
        <v>-15500</v>
      </c>
      <c r="CIF58" s="21" t="s">
        <v>51</v>
      </c>
      <c r="CIG58" s="21" t="n">
        <f aca="false">CIG56*CIH58</f>
        <v>35000</v>
      </c>
      <c r="CIH58" s="23" t="n">
        <v>0.2</v>
      </c>
      <c r="CII58" s="17"/>
      <c r="CIJ58" s="18" t="s">
        <v>35</v>
      </c>
      <c r="CIK58" s="22" t="n">
        <v>-15500</v>
      </c>
      <c r="CIP58" s="21" t="s">
        <v>51</v>
      </c>
      <c r="CIQ58" s="21" t="n">
        <f aca="false">CIQ56*CIR58</f>
        <v>35000</v>
      </c>
      <c r="CIR58" s="23" t="n">
        <v>0.2</v>
      </c>
      <c r="CIS58" s="17"/>
      <c r="CIT58" s="18" t="s">
        <v>35</v>
      </c>
      <c r="CIU58" s="22" t="n">
        <v>-15500</v>
      </c>
      <c r="CIZ58" s="21" t="s">
        <v>51</v>
      </c>
      <c r="CJA58" s="21" t="n">
        <f aca="false">CJA56*CJB58</f>
        <v>35000</v>
      </c>
      <c r="CJB58" s="23" t="n">
        <v>0.2</v>
      </c>
      <c r="CJC58" s="17"/>
      <c r="CJD58" s="18" t="s">
        <v>35</v>
      </c>
      <c r="CJE58" s="22" t="n">
        <v>-15500</v>
      </c>
      <c r="CJJ58" s="21" t="s">
        <v>51</v>
      </c>
      <c r="CJK58" s="21" t="n">
        <f aca="false">CJK56*CJL58</f>
        <v>35000</v>
      </c>
      <c r="CJL58" s="23" t="n">
        <v>0.2</v>
      </c>
      <c r="CJM58" s="17"/>
      <c r="CJN58" s="18" t="s">
        <v>35</v>
      </c>
      <c r="CJO58" s="22" t="n">
        <v>-15500</v>
      </c>
      <c r="CJT58" s="21" t="s">
        <v>51</v>
      </c>
      <c r="CJU58" s="21" t="n">
        <f aca="false">CJU56*CJV58</f>
        <v>35000</v>
      </c>
      <c r="CJV58" s="23" t="n">
        <v>0.2</v>
      </c>
      <c r="CJW58" s="17"/>
      <c r="CJX58" s="18" t="s">
        <v>35</v>
      </c>
      <c r="CJY58" s="22" t="n">
        <v>-15500</v>
      </c>
      <c r="CKD58" s="21" t="s">
        <v>51</v>
      </c>
      <c r="CKE58" s="21" t="n">
        <f aca="false">CKE56*CKF58</f>
        <v>35000</v>
      </c>
      <c r="CKF58" s="23" t="n">
        <v>0.2</v>
      </c>
      <c r="CKG58" s="17"/>
      <c r="CKH58" s="18" t="s">
        <v>35</v>
      </c>
      <c r="CKI58" s="22" t="n">
        <v>-15500</v>
      </c>
      <c r="CKN58" s="21" t="s">
        <v>51</v>
      </c>
      <c r="CKO58" s="21" t="n">
        <f aca="false">CKO56*CKP58</f>
        <v>35000</v>
      </c>
      <c r="CKP58" s="23" t="n">
        <v>0.2</v>
      </c>
      <c r="CKQ58" s="17"/>
      <c r="CKR58" s="18" t="s">
        <v>35</v>
      </c>
      <c r="CKS58" s="22" t="n">
        <v>-15500</v>
      </c>
      <c r="CKX58" s="21" t="s">
        <v>51</v>
      </c>
      <c r="CKY58" s="21" t="n">
        <f aca="false">CKY56*CKZ58</f>
        <v>35000</v>
      </c>
      <c r="CKZ58" s="23" t="n">
        <v>0.2</v>
      </c>
      <c r="CLA58" s="17"/>
      <c r="CLB58" s="18" t="s">
        <v>35</v>
      </c>
      <c r="CLC58" s="22" t="n">
        <v>-15500</v>
      </c>
      <c r="CLH58" s="21" t="s">
        <v>51</v>
      </c>
      <c r="CLI58" s="21" t="n">
        <f aca="false">CLI56*CLJ58</f>
        <v>35000</v>
      </c>
      <c r="CLJ58" s="23" t="n">
        <v>0.2</v>
      </c>
      <c r="CLK58" s="17"/>
      <c r="CLL58" s="18" t="s">
        <v>35</v>
      </c>
      <c r="CLM58" s="22" t="n">
        <v>-15500</v>
      </c>
      <c r="CLR58" s="21" t="s">
        <v>51</v>
      </c>
      <c r="CLS58" s="21" t="n">
        <f aca="false">CLS56*CLT58</f>
        <v>35000</v>
      </c>
      <c r="CLT58" s="23" t="n">
        <v>0.2</v>
      </c>
      <c r="CLU58" s="17"/>
      <c r="CLV58" s="18" t="s">
        <v>35</v>
      </c>
      <c r="CLW58" s="22" t="n">
        <v>-15500</v>
      </c>
      <c r="CMB58" s="21" t="s">
        <v>51</v>
      </c>
      <c r="CMC58" s="21" t="n">
        <f aca="false">CMC56*CMD58</f>
        <v>35000</v>
      </c>
      <c r="CMD58" s="23" t="n">
        <v>0.2</v>
      </c>
      <c r="CME58" s="17"/>
      <c r="CMF58" s="18" t="s">
        <v>35</v>
      </c>
      <c r="CMG58" s="22" t="n">
        <v>-15500</v>
      </c>
      <c r="CML58" s="21" t="s">
        <v>51</v>
      </c>
      <c r="CMM58" s="21" t="n">
        <f aca="false">CMM56*CMN58</f>
        <v>35000</v>
      </c>
      <c r="CMN58" s="23" t="n">
        <v>0.2</v>
      </c>
      <c r="CMO58" s="17"/>
      <c r="CMP58" s="18" t="s">
        <v>35</v>
      </c>
      <c r="CMQ58" s="22" t="n">
        <v>-15500</v>
      </c>
      <c r="CMV58" s="21" t="s">
        <v>51</v>
      </c>
      <c r="CMW58" s="21" t="n">
        <f aca="false">CMW56*CMX58</f>
        <v>35000</v>
      </c>
      <c r="CMX58" s="23" t="n">
        <v>0.2</v>
      </c>
      <c r="CMY58" s="17"/>
      <c r="CMZ58" s="18" t="s">
        <v>35</v>
      </c>
      <c r="CNA58" s="22" t="n">
        <v>-15500</v>
      </c>
      <c r="CNF58" s="21" t="s">
        <v>51</v>
      </c>
      <c r="CNG58" s="21" t="n">
        <f aca="false">CNG56*CNH58</f>
        <v>35000</v>
      </c>
      <c r="CNH58" s="23" t="n">
        <v>0.2</v>
      </c>
      <c r="CNI58" s="17"/>
      <c r="CNJ58" s="18" t="s">
        <v>35</v>
      </c>
      <c r="CNK58" s="22" t="n">
        <v>-15500</v>
      </c>
      <c r="CNP58" s="21" t="s">
        <v>51</v>
      </c>
      <c r="CNQ58" s="21" t="n">
        <f aca="false">CNQ56*CNR58</f>
        <v>35000</v>
      </c>
      <c r="CNR58" s="23" t="n">
        <v>0.2</v>
      </c>
      <c r="CNS58" s="17"/>
      <c r="CNT58" s="18" t="s">
        <v>35</v>
      </c>
      <c r="CNU58" s="22" t="n">
        <v>-15500</v>
      </c>
      <c r="CNZ58" s="21" t="s">
        <v>51</v>
      </c>
      <c r="COA58" s="21" t="n">
        <f aca="false">COA56*COB58</f>
        <v>35000</v>
      </c>
      <c r="COB58" s="23" t="n">
        <v>0.2</v>
      </c>
      <c r="COC58" s="17"/>
      <c r="COD58" s="18" t="s">
        <v>35</v>
      </c>
      <c r="COE58" s="22" t="n">
        <v>-15500</v>
      </c>
      <c r="COJ58" s="21" t="s">
        <v>51</v>
      </c>
      <c r="COK58" s="21" t="n">
        <f aca="false">COK56*COL58</f>
        <v>35000</v>
      </c>
      <c r="COL58" s="23" t="n">
        <v>0.2</v>
      </c>
      <c r="COM58" s="17"/>
      <c r="CON58" s="18" t="s">
        <v>35</v>
      </c>
      <c r="COO58" s="22" t="n">
        <v>-15500</v>
      </c>
      <c r="COT58" s="21" t="s">
        <v>51</v>
      </c>
      <c r="COU58" s="21" t="n">
        <f aca="false">COU56*COV58</f>
        <v>35000</v>
      </c>
      <c r="COV58" s="23" t="n">
        <v>0.2</v>
      </c>
      <c r="COW58" s="17"/>
      <c r="COX58" s="18" t="s">
        <v>35</v>
      </c>
      <c r="COY58" s="22" t="n">
        <v>-15500</v>
      </c>
      <c r="CPD58" s="21" t="s">
        <v>51</v>
      </c>
      <c r="CPE58" s="21" t="n">
        <f aca="false">CPE56*CPF58</f>
        <v>35000</v>
      </c>
      <c r="CPF58" s="23" t="n">
        <v>0.2</v>
      </c>
      <c r="CPG58" s="17"/>
      <c r="CPH58" s="18" t="s">
        <v>35</v>
      </c>
      <c r="CPI58" s="22" t="n">
        <v>-15500</v>
      </c>
      <c r="CPN58" s="21" t="s">
        <v>51</v>
      </c>
      <c r="CPO58" s="21" t="n">
        <f aca="false">CPO56*CPP58</f>
        <v>35000</v>
      </c>
      <c r="CPP58" s="23" t="n">
        <v>0.2</v>
      </c>
      <c r="CPQ58" s="17"/>
      <c r="CPR58" s="18" t="s">
        <v>35</v>
      </c>
      <c r="CPS58" s="22" t="n">
        <v>-15500</v>
      </c>
      <c r="CPX58" s="21" t="s">
        <v>51</v>
      </c>
      <c r="CPY58" s="21" t="n">
        <f aca="false">CPY56*CPZ58</f>
        <v>35000</v>
      </c>
      <c r="CPZ58" s="23" t="n">
        <v>0.2</v>
      </c>
      <c r="CQA58" s="17"/>
      <c r="CQB58" s="18" t="s">
        <v>35</v>
      </c>
      <c r="CQC58" s="22" t="n">
        <v>-15500</v>
      </c>
      <c r="CQH58" s="21" t="s">
        <v>51</v>
      </c>
      <c r="CQI58" s="21" t="n">
        <f aca="false">CQI56*CQJ58</f>
        <v>35000</v>
      </c>
      <c r="CQJ58" s="23" t="n">
        <v>0.2</v>
      </c>
      <c r="CQK58" s="17"/>
      <c r="CQL58" s="18" t="s">
        <v>35</v>
      </c>
      <c r="CQM58" s="22" t="n">
        <v>-15500</v>
      </c>
      <c r="CQR58" s="21" t="s">
        <v>51</v>
      </c>
      <c r="CQS58" s="21" t="n">
        <f aca="false">CQS56*CQT58</f>
        <v>35000</v>
      </c>
      <c r="CQT58" s="23" t="n">
        <v>0.2</v>
      </c>
      <c r="CQU58" s="17"/>
      <c r="CQV58" s="18" t="s">
        <v>35</v>
      </c>
      <c r="CQW58" s="22" t="n">
        <v>-15500</v>
      </c>
      <c r="CRB58" s="21" t="s">
        <v>51</v>
      </c>
      <c r="CRC58" s="21" t="n">
        <f aca="false">CRC56*CRD58</f>
        <v>35000</v>
      </c>
      <c r="CRD58" s="23" t="n">
        <v>0.2</v>
      </c>
      <c r="CRE58" s="17"/>
      <c r="CRF58" s="18" t="s">
        <v>35</v>
      </c>
      <c r="CRG58" s="22" t="n">
        <v>-15500</v>
      </c>
      <c r="CRL58" s="21" t="s">
        <v>51</v>
      </c>
      <c r="CRM58" s="21" t="n">
        <f aca="false">CRM56*CRN58</f>
        <v>35000</v>
      </c>
      <c r="CRN58" s="23" t="n">
        <v>0.2</v>
      </c>
      <c r="CRO58" s="17"/>
      <c r="CRP58" s="18" t="s">
        <v>35</v>
      </c>
      <c r="CRQ58" s="22" t="n">
        <v>-15500</v>
      </c>
      <c r="CRV58" s="21" t="s">
        <v>51</v>
      </c>
      <c r="CRW58" s="21" t="n">
        <f aca="false">CRW56*CRX58</f>
        <v>35000</v>
      </c>
      <c r="CRX58" s="23" t="n">
        <v>0.2</v>
      </c>
      <c r="CRY58" s="17"/>
      <c r="CRZ58" s="18" t="s">
        <v>35</v>
      </c>
      <c r="CSA58" s="22" t="n">
        <v>-15500</v>
      </c>
      <c r="CSF58" s="21" t="s">
        <v>51</v>
      </c>
      <c r="CSG58" s="21" t="n">
        <f aca="false">CSG56*CSH58</f>
        <v>35000</v>
      </c>
      <c r="CSH58" s="23" t="n">
        <v>0.2</v>
      </c>
      <c r="CSI58" s="17"/>
      <c r="CSJ58" s="18" t="s">
        <v>35</v>
      </c>
      <c r="CSK58" s="22" t="n">
        <v>-15500</v>
      </c>
      <c r="CSP58" s="21" t="s">
        <v>51</v>
      </c>
      <c r="CSQ58" s="21" t="n">
        <f aca="false">CSQ56*CSR58</f>
        <v>35000</v>
      </c>
      <c r="CSR58" s="23" t="n">
        <v>0.2</v>
      </c>
      <c r="CSS58" s="17"/>
      <c r="CST58" s="18" t="s">
        <v>35</v>
      </c>
      <c r="CSU58" s="22" t="n">
        <v>-15500</v>
      </c>
      <c r="CSZ58" s="21" t="s">
        <v>51</v>
      </c>
      <c r="CTA58" s="21" t="n">
        <f aca="false">CTA56*CTB58</f>
        <v>35000</v>
      </c>
      <c r="CTB58" s="23" t="n">
        <v>0.2</v>
      </c>
      <c r="CTC58" s="17"/>
      <c r="CTD58" s="18" t="s">
        <v>35</v>
      </c>
      <c r="CTE58" s="22" t="n">
        <v>-15500</v>
      </c>
      <c r="CTJ58" s="21" t="s">
        <v>51</v>
      </c>
      <c r="CTK58" s="21" t="n">
        <f aca="false">CTK56*CTL58</f>
        <v>35000</v>
      </c>
      <c r="CTL58" s="23" t="n">
        <v>0.2</v>
      </c>
      <c r="CTM58" s="17"/>
      <c r="CTN58" s="18" t="s">
        <v>35</v>
      </c>
      <c r="CTO58" s="22" t="n">
        <v>-15500</v>
      </c>
      <c r="CTT58" s="21" t="s">
        <v>51</v>
      </c>
      <c r="CTU58" s="21" t="n">
        <f aca="false">CTU56*CTV58</f>
        <v>35000</v>
      </c>
      <c r="CTV58" s="23" t="n">
        <v>0.2</v>
      </c>
      <c r="CTW58" s="17"/>
      <c r="CTX58" s="18" t="s">
        <v>35</v>
      </c>
      <c r="CTY58" s="22" t="n">
        <v>-15500</v>
      </c>
      <c r="CUD58" s="21" t="s">
        <v>51</v>
      </c>
      <c r="CUE58" s="21" t="n">
        <f aca="false">CUE56*CUF58</f>
        <v>35000</v>
      </c>
      <c r="CUF58" s="23" t="n">
        <v>0.2</v>
      </c>
      <c r="CUG58" s="17"/>
      <c r="CUH58" s="18" t="s">
        <v>35</v>
      </c>
      <c r="CUI58" s="22" t="n">
        <v>-15500</v>
      </c>
      <c r="CUN58" s="21" t="s">
        <v>51</v>
      </c>
      <c r="CUO58" s="21" t="n">
        <f aca="false">CUO56*CUP58</f>
        <v>35000</v>
      </c>
      <c r="CUP58" s="23" t="n">
        <v>0.2</v>
      </c>
      <c r="CUQ58" s="17"/>
      <c r="CUR58" s="18" t="s">
        <v>35</v>
      </c>
      <c r="CUS58" s="22" t="n">
        <v>-15500</v>
      </c>
      <c r="CUX58" s="21" t="s">
        <v>51</v>
      </c>
      <c r="CUY58" s="21" t="n">
        <f aca="false">CUY56*CUZ58</f>
        <v>35000</v>
      </c>
      <c r="CUZ58" s="23" t="n">
        <v>0.2</v>
      </c>
      <c r="CVA58" s="17"/>
      <c r="CVB58" s="18" t="s">
        <v>35</v>
      </c>
      <c r="CVC58" s="22" t="n">
        <v>-15500</v>
      </c>
      <c r="CVH58" s="21" t="s">
        <v>51</v>
      </c>
      <c r="CVI58" s="21" t="n">
        <f aca="false">CVI56*CVJ58</f>
        <v>35000</v>
      </c>
      <c r="CVJ58" s="23" t="n">
        <v>0.2</v>
      </c>
      <c r="CVK58" s="17"/>
      <c r="CVL58" s="18" t="s">
        <v>35</v>
      </c>
      <c r="CVM58" s="22" t="n">
        <v>-15500</v>
      </c>
      <c r="CVR58" s="21" t="s">
        <v>51</v>
      </c>
      <c r="CVS58" s="21" t="n">
        <f aca="false">CVS56*CVT58</f>
        <v>35000</v>
      </c>
      <c r="CVT58" s="23" t="n">
        <v>0.2</v>
      </c>
      <c r="CVU58" s="17"/>
      <c r="CVV58" s="18" t="s">
        <v>35</v>
      </c>
      <c r="CVW58" s="22" t="n">
        <v>-15500</v>
      </c>
      <c r="CWB58" s="21" t="s">
        <v>51</v>
      </c>
      <c r="CWC58" s="21" t="n">
        <f aca="false">CWC56*CWD58</f>
        <v>35000</v>
      </c>
      <c r="CWD58" s="23" t="n">
        <v>0.2</v>
      </c>
      <c r="CWE58" s="17"/>
      <c r="CWF58" s="18" t="s">
        <v>35</v>
      </c>
      <c r="CWG58" s="22" t="n">
        <v>-15500</v>
      </c>
      <c r="CWL58" s="21" t="s">
        <v>51</v>
      </c>
      <c r="CWM58" s="21" t="n">
        <f aca="false">CWM56*CWN58</f>
        <v>35000</v>
      </c>
      <c r="CWN58" s="23" t="n">
        <v>0.2</v>
      </c>
      <c r="CWO58" s="17"/>
      <c r="CWP58" s="18" t="s">
        <v>35</v>
      </c>
      <c r="CWQ58" s="22" t="n">
        <v>-15500</v>
      </c>
      <c r="CWV58" s="21" t="s">
        <v>51</v>
      </c>
      <c r="CWW58" s="21" t="n">
        <f aca="false">CWW56*CWX58</f>
        <v>35000</v>
      </c>
      <c r="CWX58" s="23" t="n">
        <v>0.2</v>
      </c>
      <c r="CWY58" s="17"/>
      <c r="CWZ58" s="18" t="s">
        <v>35</v>
      </c>
      <c r="CXA58" s="22" t="n">
        <v>-15500</v>
      </c>
      <c r="CXF58" s="21" t="s">
        <v>51</v>
      </c>
      <c r="CXG58" s="21" t="n">
        <f aca="false">CXG56*CXH58</f>
        <v>35000</v>
      </c>
      <c r="CXH58" s="23" t="n">
        <v>0.2</v>
      </c>
      <c r="CXI58" s="17"/>
      <c r="CXJ58" s="18" t="s">
        <v>35</v>
      </c>
      <c r="CXK58" s="22" t="n">
        <v>-15500</v>
      </c>
      <c r="CXP58" s="21" t="s">
        <v>51</v>
      </c>
      <c r="CXQ58" s="21" t="n">
        <f aca="false">CXQ56*CXR58</f>
        <v>35000</v>
      </c>
      <c r="CXR58" s="23" t="n">
        <v>0.2</v>
      </c>
      <c r="CXS58" s="17"/>
      <c r="CXT58" s="18" t="s">
        <v>35</v>
      </c>
      <c r="CXU58" s="22" t="n">
        <v>-15500</v>
      </c>
      <c r="CXZ58" s="21" t="s">
        <v>51</v>
      </c>
      <c r="CYA58" s="21" t="n">
        <f aca="false">CYA56*CYB58</f>
        <v>35000</v>
      </c>
      <c r="CYB58" s="23" t="n">
        <v>0.2</v>
      </c>
      <c r="CYC58" s="17"/>
      <c r="CYD58" s="18" t="s">
        <v>35</v>
      </c>
      <c r="CYE58" s="22" t="n">
        <v>-15500</v>
      </c>
      <c r="CYJ58" s="21" t="s">
        <v>51</v>
      </c>
      <c r="CYK58" s="21" t="n">
        <f aca="false">CYK56*CYL58</f>
        <v>35000</v>
      </c>
      <c r="CYL58" s="23" t="n">
        <v>0.2</v>
      </c>
      <c r="CYM58" s="17"/>
      <c r="CYN58" s="18" t="s">
        <v>35</v>
      </c>
      <c r="CYO58" s="22" t="n">
        <v>-15500</v>
      </c>
      <c r="CYT58" s="21" t="s">
        <v>51</v>
      </c>
      <c r="CYU58" s="21" t="n">
        <f aca="false">CYU56*CYV58</f>
        <v>35000</v>
      </c>
      <c r="CYV58" s="23" t="n">
        <v>0.2</v>
      </c>
      <c r="CYW58" s="17"/>
      <c r="CYX58" s="18" t="s">
        <v>35</v>
      </c>
      <c r="CYY58" s="22" t="n">
        <v>-15500</v>
      </c>
      <c r="CZD58" s="21" t="s">
        <v>51</v>
      </c>
      <c r="CZE58" s="21" t="n">
        <f aca="false">CZE56*CZF58</f>
        <v>35000</v>
      </c>
      <c r="CZF58" s="23" t="n">
        <v>0.2</v>
      </c>
      <c r="CZG58" s="17"/>
      <c r="CZH58" s="18" t="s">
        <v>35</v>
      </c>
      <c r="CZI58" s="22" t="n">
        <v>-15500</v>
      </c>
      <c r="CZN58" s="21" t="s">
        <v>51</v>
      </c>
      <c r="CZO58" s="21" t="n">
        <f aca="false">CZO56*CZP58</f>
        <v>35000</v>
      </c>
      <c r="CZP58" s="23" t="n">
        <v>0.2</v>
      </c>
      <c r="CZQ58" s="17"/>
      <c r="CZR58" s="18" t="s">
        <v>35</v>
      </c>
      <c r="CZS58" s="22" t="n">
        <v>-15500</v>
      </c>
      <c r="CZX58" s="21" t="s">
        <v>51</v>
      </c>
      <c r="CZY58" s="21" t="n">
        <f aca="false">CZY56*CZZ58</f>
        <v>35000</v>
      </c>
      <c r="CZZ58" s="23" t="n">
        <v>0.2</v>
      </c>
      <c r="DAA58" s="17"/>
      <c r="DAB58" s="18" t="s">
        <v>35</v>
      </c>
      <c r="DAC58" s="22" t="n">
        <v>-15500</v>
      </c>
      <c r="DAH58" s="21" t="s">
        <v>51</v>
      </c>
      <c r="DAI58" s="21" t="n">
        <f aca="false">DAI56*DAJ58</f>
        <v>35000</v>
      </c>
      <c r="DAJ58" s="23" t="n">
        <v>0.2</v>
      </c>
      <c r="DAK58" s="17"/>
      <c r="DAL58" s="18" t="s">
        <v>35</v>
      </c>
      <c r="DAM58" s="22" t="n">
        <v>-15500</v>
      </c>
      <c r="DAR58" s="21" t="s">
        <v>51</v>
      </c>
      <c r="DAS58" s="21" t="n">
        <f aca="false">DAS56*DAT58</f>
        <v>35000</v>
      </c>
      <c r="DAT58" s="23" t="n">
        <v>0.2</v>
      </c>
      <c r="DAU58" s="17"/>
      <c r="DAV58" s="18" t="s">
        <v>35</v>
      </c>
      <c r="DAW58" s="22" t="n">
        <v>-15500</v>
      </c>
      <c r="DBB58" s="21" t="s">
        <v>51</v>
      </c>
      <c r="DBC58" s="21" t="n">
        <f aca="false">DBC56*DBD58</f>
        <v>35000</v>
      </c>
      <c r="DBD58" s="23" t="n">
        <v>0.2</v>
      </c>
      <c r="DBE58" s="17"/>
      <c r="DBF58" s="18" t="s">
        <v>35</v>
      </c>
      <c r="DBG58" s="22" t="n">
        <v>-15500</v>
      </c>
      <c r="DBL58" s="21" t="s">
        <v>51</v>
      </c>
      <c r="DBM58" s="21" t="n">
        <f aca="false">DBM56*DBN58</f>
        <v>35000</v>
      </c>
      <c r="DBN58" s="23" t="n">
        <v>0.2</v>
      </c>
      <c r="DBO58" s="17"/>
      <c r="DBP58" s="18" t="s">
        <v>35</v>
      </c>
      <c r="DBQ58" s="22" t="n">
        <v>-15500</v>
      </c>
      <c r="DBV58" s="21" t="s">
        <v>51</v>
      </c>
      <c r="DBW58" s="21" t="n">
        <f aca="false">DBW56*DBX58</f>
        <v>35000</v>
      </c>
      <c r="DBX58" s="23" t="n">
        <v>0.2</v>
      </c>
      <c r="DBY58" s="17"/>
      <c r="DBZ58" s="18" t="s">
        <v>35</v>
      </c>
      <c r="DCA58" s="22" t="n">
        <v>-15500</v>
      </c>
      <c r="DCF58" s="21" t="s">
        <v>51</v>
      </c>
      <c r="DCG58" s="21" t="n">
        <f aca="false">DCG56*DCH58</f>
        <v>35000</v>
      </c>
      <c r="DCH58" s="23" t="n">
        <v>0.2</v>
      </c>
      <c r="DCI58" s="17"/>
      <c r="DCJ58" s="18" t="s">
        <v>35</v>
      </c>
      <c r="DCK58" s="22" t="n">
        <v>-15500</v>
      </c>
      <c r="DCP58" s="21" t="s">
        <v>51</v>
      </c>
      <c r="DCQ58" s="21" t="n">
        <f aca="false">DCQ56*DCR58</f>
        <v>35000</v>
      </c>
      <c r="DCR58" s="23" t="n">
        <v>0.2</v>
      </c>
      <c r="DCS58" s="17"/>
      <c r="DCT58" s="18" t="s">
        <v>35</v>
      </c>
      <c r="DCU58" s="22" t="n">
        <v>-15500</v>
      </c>
      <c r="DCZ58" s="21" t="s">
        <v>51</v>
      </c>
      <c r="DDA58" s="21" t="n">
        <f aca="false">DDA56*DDB58</f>
        <v>35000</v>
      </c>
      <c r="DDB58" s="23" t="n">
        <v>0.2</v>
      </c>
      <c r="DDC58" s="17"/>
      <c r="DDD58" s="18" t="s">
        <v>35</v>
      </c>
      <c r="DDE58" s="22" t="n">
        <v>-15500</v>
      </c>
      <c r="DDJ58" s="21" t="s">
        <v>51</v>
      </c>
      <c r="DDK58" s="21" t="n">
        <f aca="false">DDK56*DDL58</f>
        <v>35000</v>
      </c>
      <c r="DDL58" s="23" t="n">
        <v>0.2</v>
      </c>
      <c r="DDM58" s="17"/>
      <c r="DDN58" s="18" t="s">
        <v>35</v>
      </c>
      <c r="DDO58" s="22" t="n">
        <v>-15500</v>
      </c>
      <c r="DDT58" s="21" t="s">
        <v>51</v>
      </c>
      <c r="DDU58" s="21" t="n">
        <f aca="false">DDU56*DDV58</f>
        <v>35000</v>
      </c>
      <c r="DDV58" s="23" t="n">
        <v>0.2</v>
      </c>
      <c r="DDW58" s="17"/>
      <c r="DDX58" s="18" t="s">
        <v>35</v>
      </c>
      <c r="DDY58" s="22" t="n">
        <v>-15500</v>
      </c>
      <c r="DED58" s="21" t="s">
        <v>51</v>
      </c>
      <c r="DEE58" s="21" t="n">
        <f aca="false">DEE56*DEF58</f>
        <v>35000</v>
      </c>
      <c r="DEF58" s="23" t="n">
        <v>0.2</v>
      </c>
      <c r="DEG58" s="17"/>
      <c r="DEH58" s="18" t="s">
        <v>35</v>
      </c>
      <c r="DEI58" s="22" t="n">
        <v>-15500</v>
      </c>
      <c r="DEN58" s="21" t="s">
        <v>51</v>
      </c>
      <c r="DEO58" s="21" t="n">
        <f aca="false">DEO56*DEP58</f>
        <v>35000</v>
      </c>
      <c r="DEP58" s="23" t="n">
        <v>0.2</v>
      </c>
      <c r="DEQ58" s="17"/>
      <c r="DER58" s="18" t="s">
        <v>35</v>
      </c>
      <c r="DES58" s="22" t="n">
        <v>-15500</v>
      </c>
      <c r="DEX58" s="21" t="s">
        <v>51</v>
      </c>
      <c r="DEY58" s="21" t="n">
        <f aca="false">DEY56*DEZ58</f>
        <v>35000</v>
      </c>
      <c r="DEZ58" s="23" t="n">
        <v>0.2</v>
      </c>
      <c r="DFA58" s="17"/>
      <c r="DFB58" s="18" t="s">
        <v>35</v>
      </c>
      <c r="DFC58" s="22" t="n">
        <v>-15500</v>
      </c>
      <c r="DFH58" s="21" t="s">
        <v>51</v>
      </c>
      <c r="DFI58" s="21" t="n">
        <f aca="false">DFI56*DFJ58</f>
        <v>35000</v>
      </c>
      <c r="DFJ58" s="23" t="n">
        <v>0.2</v>
      </c>
      <c r="DFK58" s="17"/>
      <c r="DFL58" s="18" t="s">
        <v>35</v>
      </c>
      <c r="DFM58" s="22" t="n">
        <v>-15500</v>
      </c>
      <c r="DFR58" s="21" t="s">
        <v>51</v>
      </c>
      <c r="DFS58" s="21" t="n">
        <f aca="false">DFS56*DFT58</f>
        <v>35000</v>
      </c>
      <c r="DFT58" s="23" t="n">
        <v>0.2</v>
      </c>
      <c r="DFU58" s="17"/>
      <c r="DFV58" s="18" t="s">
        <v>35</v>
      </c>
      <c r="DFW58" s="22" t="n">
        <v>-15500</v>
      </c>
      <c r="DGB58" s="21" t="s">
        <v>51</v>
      </c>
      <c r="DGC58" s="21" t="n">
        <f aca="false">DGC56*DGD58</f>
        <v>35000</v>
      </c>
      <c r="DGD58" s="23" t="n">
        <v>0.2</v>
      </c>
      <c r="DGE58" s="17"/>
      <c r="DGF58" s="18" t="s">
        <v>35</v>
      </c>
      <c r="DGG58" s="22" t="n">
        <v>-15500</v>
      </c>
      <c r="DGL58" s="21" t="s">
        <v>51</v>
      </c>
      <c r="DGM58" s="21" t="n">
        <f aca="false">DGM56*DGN58</f>
        <v>35000</v>
      </c>
      <c r="DGN58" s="23" t="n">
        <v>0.2</v>
      </c>
      <c r="DGO58" s="17"/>
      <c r="DGP58" s="18" t="s">
        <v>35</v>
      </c>
      <c r="DGQ58" s="22" t="n">
        <v>-15500</v>
      </c>
      <c r="DGV58" s="21" t="s">
        <v>51</v>
      </c>
      <c r="DGW58" s="21" t="n">
        <f aca="false">DGW56*DGX58</f>
        <v>35000</v>
      </c>
      <c r="DGX58" s="23" t="n">
        <v>0.2</v>
      </c>
      <c r="DGY58" s="17"/>
      <c r="DGZ58" s="18" t="s">
        <v>35</v>
      </c>
      <c r="DHA58" s="22" t="n">
        <v>-15500</v>
      </c>
      <c r="DHF58" s="21" t="s">
        <v>51</v>
      </c>
      <c r="DHG58" s="21" t="n">
        <f aca="false">DHG56*DHH58</f>
        <v>35000</v>
      </c>
      <c r="DHH58" s="23" t="n">
        <v>0.2</v>
      </c>
      <c r="DHI58" s="17"/>
      <c r="DHJ58" s="18" t="s">
        <v>35</v>
      </c>
      <c r="DHK58" s="22" t="n">
        <v>-15500</v>
      </c>
      <c r="DHP58" s="21" t="s">
        <v>51</v>
      </c>
      <c r="DHQ58" s="21" t="n">
        <f aca="false">DHQ56*DHR58</f>
        <v>35000</v>
      </c>
      <c r="DHR58" s="23" t="n">
        <v>0.2</v>
      </c>
      <c r="DHS58" s="17"/>
      <c r="DHT58" s="18" t="s">
        <v>35</v>
      </c>
      <c r="DHU58" s="22" t="n">
        <v>-15500</v>
      </c>
      <c r="DHZ58" s="21" t="s">
        <v>51</v>
      </c>
      <c r="DIA58" s="21" t="n">
        <f aca="false">DIA56*DIB58</f>
        <v>35000</v>
      </c>
      <c r="DIB58" s="23" t="n">
        <v>0.2</v>
      </c>
      <c r="DIC58" s="17"/>
      <c r="DID58" s="18" t="s">
        <v>35</v>
      </c>
      <c r="DIE58" s="22" t="n">
        <v>-15500</v>
      </c>
      <c r="DIJ58" s="21" t="s">
        <v>51</v>
      </c>
      <c r="DIK58" s="21" t="n">
        <f aca="false">DIK56*DIL58</f>
        <v>35000</v>
      </c>
      <c r="DIL58" s="23" t="n">
        <v>0.2</v>
      </c>
      <c r="DIM58" s="17"/>
      <c r="DIN58" s="18" t="s">
        <v>35</v>
      </c>
      <c r="DIO58" s="22" t="n">
        <v>-15500</v>
      </c>
      <c r="DIT58" s="21" t="s">
        <v>51</v>
      </c>
      <c r="DIU58" s="21" t="n">
        <f aca="false">DIU56*DIV58</f>
        <v>35000</v>
      </c>
      <c r="DIV58" s="23" t="n">
        <v>0.2</v>
      </c>
      <c r="DIW58" s="17"/>
      <c r="DIX58" s="18" t="s">
        <v>35</v>
      </c>
      <c r="DIY58" s="22" t="n">
        <v>-15500</v>
      </c>
      <c r="DJD58" s="21" t="s">
        <v>51</v>
      </c>
      <c r="DJE58" s="21" t="n">
        <f aca="false">DJE56*DJF58</f>
        <v>35000</v>
      </c>
      <c r="DJF58" s="23" t="n">
        <v>0.2</v>
      </c>
      <c r="DJG58" s="17"/>
      <c r="DJH58" s="18" t="s">
        <v>35</v>
      </c>
      <c r="DJI58" s="22" t="n">
        <v>-15500</v>
      </c>
      <c r="DJN58" s="21" t="s">
        <v>51</v>
      </c>
      <c r="DJO58" s="21" t="n">
        <f aca="false">DJO56*DJP58</f>
        <v>35000</v>
      </c>
      <c r="DJP58" s="23" t="n">
        <v>0.2</v>
      </c>
      <c r="DJQ58" s="17"/>
      <c r="DJR58" s="18" t="s">
        <v>35</v>
      </c>
      <c r="DJS58" s="22" t="n">
        <v>-15500</v>
      </c>
      <c r="DJX58" s="21" t="s">
        <v>51</v>
      </c>
      <c r="DJY58" s="21" t="n">
        <f aca="false">DJY56*DJZ58</f>
        <v>35000</v>
      </c>
      <c r="DJZ58" s="23" t="n">
        <v>0.2</v>
      </c>
      <c r="DKA58" s="17"/>
      <c r="DKB58" s="18" t="s">
        <v>35</v>
      </c>
      <c r="DKC58" s="22" t="n">
        <v>-15500</v>
      </c>
      <c r="DKH58" s="21" t="s">
        <v>51</v>
      </c>
      <c r="DKI58" s="21" t="n">
        <f aca="false">DKI56*DKJ58</f>
        <v>35000</v>
      </c>
      <c r="DKJ58" s="23" t="n">
        <v>0.2</v>
      </c>
      <c r="DKK58" s="17"/>
      <c r="DKL58" s="18" t="s">
        <v>35</v>
      </c>
      <c r="DKM58" s="22" t="n">
        <v>-15500</v>
      </c>
      <c r="DKR58" s="21" t="s">
        <v>51</v>
      </c>
      <c r="DKS58" s="21" t="n">
        <f aca="false">DKS56*DKT58</f>
        <v>35000</v>
      </c>
      <c r="DKT58" s="23" t="n">
        <v>0.2</v>
      </c>
      <c r="DKU58" s="17"/>
      <c r="DKV58" s="18" t="s">
        <v>35</v>
      </c>
      <c r="DKW58" s="22" t="n">
        <v>-15500</v>
      </c>
      <c r="DLB58" s="21" t="s">
        <v>51</v>
      </c>
      <c r="DLC58" s="21" t="n">
        <f aca="false">DLC56*DLD58</f>
        <v>35000</v>
      </c>
      <c r="DLD58" s="23" t="n">
        <v>0.2</v>
      </c>
      <c r="DLE58" s="17"/>
      <c r="DLF58" s="18" t="s">
        <v>35</v>
      </c>
      <c r="DLG58" s="22" t="n">
        <v>-15500</v>
      </c>
      <c r="DLL58" s="21" t="s">
        <v>51</v>
      </c>
      <c r="DLM58" s="21" t="n">
        <f aca="false">DLM56*DLN58</f>
        <v>35000</v>
      </c>
      <c r="DLN58" s="23" t="n">
        <v>0.2</v>
      </c>
      <c r="DLO58" s="17"/>
      <c r="DLP58" s="18" t="s">
        <v>35</v>
      </c>
      <c r="DLQ58" s="22" t="n">
        <v>-15500</v>
      </c>
      <c r="DLV58" s="21" t="s">
        <v>51</v>
      </c>
      <c r="DLW58" s="21" t="n">
        <f aca="false">DLW56*DLX58</f>
        <v>35000</v>
      </c>
      <c r="DLX58" s="23" t="n">
        <v>0.2</v>
      </c>
      <c r="DLY58" s="17"/>
      <c r="DLZ58" s="18" t="s">
        <v>35</v>
      </c>
      <c r="DMA58" s="22" t="n">
        <v>-15500</v>
      </c>
      <c r="DMF58" s="21" t="s">
        <v>51</v>
      </c>
      <c r="DMG58" s="21" t="n">
        <f aca="false">DMG56*DMH58</f>
        <v>35000</v>
      </c>
      <c r="DMH58" s="23" t="n">
        <v>0.2</v>
      </c>
      <c r="DMI58" s="17"/>
      <c r="DMJ58" s="18" t="s">
        <v>35</v>
      </c>
      <c r="DMK58" s="22" t="n">
        <v>-15500</v>
      </c>
      <c r="DMP58" s="21" t="s">
        <v>51</v>
      </c>
      <c r="DMQ58" s="21" t="n">
        <f aca="false">DMQ56*DMR58</f>
        <v>35000</v>
      </c>
      <c r="DMR58" s="23" t="n">
        <v>0.2</v>
      </c>
      <c r="DMS58" s="17"/>
      <c r="DMT58" s="18" t="s">
        <v>35</v>
      </c>
      <c r="DMU58" s="22" t="n">
        <v>-15500</v>
      </c>
      <c r="DMZ58" s="21" t="s">
        <v>51</v>
      </c>
      <c r="DNA58" s="21" t="n">
        <f aca="false">DNA56*DNB58</f>
        <v>35000</v>
      </c>
      <c r="DNB58" s="23" t="n">
        <v>0.2</v>
      </c>
      <c r="DNC58" s="17"/>
      <c r="DND58" s="18" t="s">
        <v>35</v>
      </c>
      <c r="DNE58" s="22" t="n">
        <v>-15500</v>
      </c>
      <c r="DNJ58" s="21" t="s">
        <v>51</v>
      </c>
      <c r="DNK58" s="21" t="n">
        <f aca="false">DNK56*DNL58</f>
        <v>35000</v>
      </c>
      <c r="DNL58" s="23" t="n">
        <v>0.2</v>
      </c>
      <c r="DNM58" s="17"/>
      <c r="DNN58" s="18" t="s">
        <v>35</v>
      </c>
      <c r="DNO58" s="22" t="n">
        <v>-15500</v>
      </c>
      <c r="DNT58" s="21" t="s">
        <v>51</v>
      </c>
      <c r="DNU58" s="21" t="n">
        <f aca="false">DNU56*DNV58</f>
        <v>35000</v>
      </c>
      <c r="DNV58" s="23" t="n">
        <v>0.2</v>
      </c>
      <c r="DNW58" s="17"/>
      <c r="DNX58" s="18" t="s">
        <v>35</v>
      </c>
      <c r="DNY58" s="22" t="n">
        <v>-15500</v>
      </c>
      <c r="DOD58" s="21" t="s">
        <v>51</v>
      </c>
      <c r="DOE58" s="21" t="n">
        <f aca="false">DOE56*DOF58</f>
        <v>35000</v>
      </c>
      <c r="DOF58" s="23" t="n">
        <v>0.2</v>
      </c>
      <c r="DOG58" s="17"/>
      <c r="DOH58" s="18" t="s">
        <v>35</v>
      </c>
      <c r="DOI58" s="22" t="n">
        <v>-15500</v>
      </c>
      <c r="DON58" s="21" t="s">
        <v>51</v>
      </c>
      <c r="DOO58" s="21" t="n">
        <f aca="false">DOO56*DOP58</f>
        <v>35000</v>
      </c>
      <c r="DOP58" s="23" t="n">
        <v>0.2</v>
      </c>
      <c r="DOQ58" s="17"/>
      <c r="DOR58" s="18" t="s">
        <v>35</v>
      </c>
      <c r="DOS58" s="22" t="n">
        <v>-15500</v>
      </c>
      <c r="DOX58" s="21" t="s">
        <v>51</v>
      </c>
      <c r="DOY58" s="21" t="n">
        <f aca="false">DOY56*DOZ58</f>
        <v>35000</v>
      </c>
      <c r="DOZ58" s="23" t="n">
        <v>0.2</v>
      </c>
      <c r="DPA58" s="17"/>
      <c r="DPB58" s="18" t="s">
        <v>35</v>
      </c>
      <c r="DPC58" s="22" t="n">
        <v>-15500</v>
      </c>
      <c r="DPH58" s="21" t="s">
        <v>51</v>
      </c>
      <c r="DPI58" s="21" t="n">
        <f aca="false">DPI56*DPJ58</f>
        <v>35000</v>
      </c>
      <c r="DPJ58" s="23" t="n">
        <v>0.2</v>
      </c>
      <c r="DPK58" s="17"/>
      <c r="DPL58" s="18" t="s">
        <v>35</v>
      </c>
      <c r="DPM58" s="22" t="n">
        <v>-15500</v>
      </c>
      <c r="DPR58" s="21" t="s">
        <v>51</v>
      </c>
      <c r="DPS58" s="21" t="n">
        <f aca="false">DPS56*DPT58</f>
        <v>35000</v>
      </c>
      <c r="DPT58" s="23" t="n">
        <v>0.2</v>
      </c>
      <c r="DPU58" s="17"/>
      <c r="DPV58" s="18" t="s">
        <v>35</v>
      </c>
      <c r="DPW58" s="22" t="n">
        <v>-15500</v>
      </c>
      <c r="DQB58" s="21" t="s">
        <v>51</v>
      </c>
      <c r="DQC58" s="21" t="n">
        <f aca="false">DQC56*DQD58</f>
        <v>35000</v>
      </c>
      <c r="DQD58" s="23" t="n">
        <v>0.2</v>
      </c>
      <c r="DQE58" s="17"/>
      <c r="DQF58" s="18" t="s">
        <v>35</v>
      </c>
      <c r="DQG58" s="22" t="n">
        <v>-15500</v>
      </c>
      <c r="DQL58" s="21" t="s">
        <v>51</v>
      </c>
      <c r="DQM58" s="21" t="n">
        <f aca="false">DQM56*DQN58</f>
        <v>35000</v>
      </c>
      <c r="DQN58" s="23" t="n">
        <v>0.2</v>
      </c>
      <c r="DQO58" s="17"/>
      <c r="DQP58" s="18" t="s">
        <v>35</v>
      </c>
      <c r="DQQ58" s="22" t="n">
        <v>-15500</v>
      </c>
      <c r="DQV58" s="21" t="s">
        <v>51</v>
      </c>
      <c r="DQW58" s="21" t="n">
        <f aca="false">DQW56*DQX58</f>
        <v>35000</v>
      </c>
      <c r="DQX58" s="23" t="n">
        <v>0.2</v>
      </c>
      <c r="DQY58" s="17"/>
      <c r="DQZ58" s="18" t="s">
        <v>35</v>
      </c>
      <c r="DRA58" s="22" t="n">
        <v>-15500</v>
      </c>
      <c r="DRF58" s="21" t="s">
        <v>51</v>
      </c>
      <c r="DRG58" s="21" t="n">
        <f aca="false">DRG56*DRH58</f>
        <v>35000</v>
      </c>
      <c r="DRH58" s="23" t="n">
        <v>0.2</v>
      </c>
      <c r="DRI58" s="17"/>
      <c r="DRJ58" s="18" t="s">
        <v>35</v>
      </c>
      <c r="DRK58" s="22" t="n">
        <v>-15500</v>
      </c>
      <c r="DRP58" s="21" t="s">
        <v>51</v>
      </c>
      <c r="DRQ58" s="21" t="n">
        <f aca="false">DRQ56*DRR58</f>
        <v>35000</v>
      </c>
      <c r="DRR58" s="23" t="n">
        <v>0.2</v>
      </c>
      <c r="DRS58" s="17"/>
      <c r="DRT58" s="18" t="s">
        <v>35</v>
      </c>
      <c r="DRU58" s="22" t="n">
        <v>-15500</v>
      </c>
      <c r="DRZ58" s="21" t="s">
        <v>51</v>
      </c>
      <c r="DSA58" s="21" t="n">
        <f aca="false">DSA56*DSB58</f>
        <v>35000</v>
      </c>
      <c r="DSB58" s="23" t="n">
        <v>0.2</v>
      </c>
      <c r="DSC58" s="17"/>
      <c r="DSD58" s="18" t="s">
        <v>35</v>
      </c>
      <c r="DSE58" s="22" t="n">
        <v>-15500</v>
      </c>
      <c r="DSJ58" s="21" t="s">
        <v>51</v>
      </c>
      <c r="DSK58" s="21" t="n">
        <f aca="false">DSK56*DSL58</f>
        <v>35000</v>
      </c>
      <c r="DSL58" s="23" t="n">
        <v>0.2</v>
      </c>
      <c r="DSM58" s="17"/>
      <c r="DSN58" s="18" t="s">
        <v>35</v>
      </c>
      <c r="DSO58" s="22" t="n">
        <v>-15500</v>
      </c>
      <c r="DST58" s="21" t="s">
        <v>51</v>
      </c>
      <c r="DSU58" s="21" t="n">
        <f aca="false">DSU56*DSV58</f>
        <v>35000</v>
      </c>
      <c r="DSV58" s="23" t="n">
        <v>0.2</v>
      </c>
      <c r="DSW58" s="17"/>
      <c r="DSX58" s="18" t="s">
        <v>35</v>
      </c>
      <c r="DSY58" s="22" t="n">
        <v>-15500</v>
      </c>
      <c r="DTD58" s="21" t="s">
        <v>51</v>
      </c>
      <c r="DTE58" s="21" t="n">
        <f aca="false">DTE56*DTF58</f>
        <v>35000</v>
      </c>
      <c r="DTF58" s="23" t="n">
        <v>0.2</v>
      </c>
      <c r="DTG58" s="17"/>
      <c r="DTH58" s="18" t="s">
        <v>35</v>
      </c>
      <c r="DTI58" s="22" t="n">
        <v>-15500</v>
      </c>
      <c r="DTN58" s="21" t="s">
        <v>51</v>
      </c>
      <c r="DTO58" s="21" t="n">
        <f aca="false">DTO56*DTP58</f>
        <v>35000</v>
      </c>
      <c r="DTP58" s="23" t="n">
        <v>0.2</v>
      </c>
      <c r="DTQ58" s="17"/>
      <c r="DTR58" s="18" t="s">
        <v>35</v>
      </c>
      <c r="DTS58" s="22" t="n">
        <v>-15500</v>
      </c>
      <c r="DTX58" s="21" t="s">
        <v>51</v>
      </c>
      <c r="DTY58" s="21" t="n">
        <f aca="false">DTY56*DTZ58</f>
        <v>35000</v>
      </c>
      <c r="DTZ58" s="23" t="n">
        <v>0.2</v>
      </c>
      <c r="DUA58" s="17"/>
      <c r="DUB58" s="18" t="s">
        <v>35</v>
      </c>
      <c r="DUC58" s="22" t="n">
        <v>-15500</v>
      </c>
      <c r="DUH58" s="21" t="s">
        <v>51</v>
      </c>
      <c r="DUI58" s="21" t="n">
        <f aca="false">DUI56*DUJ58</f>
        <v>35000</v>
      </c>
      <c r="DUJ58" s="23" t="n">
        <v>0.2</v>
      </c>
      <c r="DUK58" s="17"/>
      <c r="DUL58" s="18" t="s">
        <v>35</v>
      </c>
      <c r="DUM58" s="22" t="n">
        <v>-15500</v>
      </c>
      <c r="DUR58" s="21" t="s">
        <v>51</v>
      </c>
      <c r="DUS58" s="21" t="n">
        <f aca="false">DUS56*DUT58</f>
        <v>35000</v>
      </c>
      <c r="DUT58" s="23" t="n">
        <v>0.2</v>
      </c>
      <c r="DUU58" s="17"/>
      <c r="DUV58" s="18" t="s">
        <v>35</v>
      </c>
      <c r="DUW58" s="22" t="n">
        <v>-15500</v>
      </c>
      <c r="DVB58" s="21" t="s">
        <v>51</v>
      </c>
      <c r="DVC58" s="21" t="n">
        <f aca="false">DVC56*DVD58</f>
        <v>35000</v>
      </c>
      <c r="DVD58" s="23" t="n">
        <v>0.2</v>
      </c>
      <c r="DVE58" s="17"/>
      <c r="DVF58" s="18" t="s">
        <v>35</v>
      </c>
      <c r="DVG58" s="22" t="n">
        <v>-15500</v>
      </c>
      <c r="DVL58" s="21" t="s">
        <v>51</v>
      </c>
      <c r="DVM58" s="21" t="n">
        <f aca="false">DVM56*DVN58</f>
        <v>35000</v>
      </c>
      <c r="DVN58" s="23" t="n">
        <v>0.2</v>
      </c>
      <c r="DVO58" s="17"/>
      <c r="DVP58" s="18" t="s">
        <v>35</v>
      </c>
      <c r="DVQ58" s="22" t="n">
        <v>-15500</v>
      </c>
      <c r="DVV58" s="21" t="s">
        <v>51</v>
      </c>
      <c r="DVW58" s="21" t="n">
        <f aca="false">DVW56*DVX58</f>
        <v>35000</v>
      </c>
      <c r="DVX58" s="23" t="n">
        <v>0.2</v>
      </c>
      <c r="DVY58" s="17"/>
      <c r="DVZ58" s="18" t="s">
        <v>35</v>
      </c>
      <c r="DWA58" s="22" t="n">
        <v>-15500</v>
      </c>
      <c r="DWF58" s="21" t="s">
        <v>51</v>
      </c>
      <c r="DWG58" s="21" t="n">
        <f aca="false">DWG56*DWH58</f>
        <v>35000</v>
      </c>
      <c r="DWH58" s="23" t="n">
        <v>0.2</v>
      </c>
      <c r="DWI58" s="17"/>
      <c r="DWJ58" s="18" t="s">
        <v>35</v>
      </c>
      <c r="DWK58" s="22" t="n">
        <v>-15500</v>
      </c>
      <c r="DWP58" s="21" t="s">
        <v>51</v>
      </c>
      <c r="DWQ58" s="21" t="n">
        <f aca="false">DWQ56*DWR58</f>
        <v>35000</v>
      </c>
      <c r="DWR58" s="23" t="n">
        <v>0.2</v>
      </c>
      <c r="DWS58" s="17"/>
      <c r="DWT58" s="18" t="s">
        <v>35</v>
      </c>
      <c r="DWU58" s="22" t="n">
        <v>-15500</v>
      </c>
      <c r="DWZ58" s="21" t="s">
        <v>51</v>
      </c>
      <c r="DXA58" s="21" t="n">
        <f aca="false">DXA56*DXB58</f>
        <v>35000</v>
      </c>
      <c r="DXB58" s="23" t="n">
        <v>0.2</v>
      </c>
      <c r="DXC58" s="17"/>
      <c r="DXD58" s="18" t="s">
        <v>35</v>
      </c>
      <c r="DXE58" s="22" t="n">
        <v>-15500</v>
      </c>
      <c r="DXJ58" s="21" t="s">
        <v>51</v>
      </c>
      <c r="DXK58" s="21" t="n">
        <f aca="false">DXK56*DXL58</f>
        <v>35000</v>
      </c>
      <c r="DXL58" s="23" t="n">
        <v>0.2</v>
      </c>
      <c r="DXM58" s="17"/>
      <c r="DXN58" s="18" t="s">
        <v>35</v>
      </c>
      <c r="DXO58" s="22" t="n">
        <v>-15500</v>
      </c>
      <c r="DXT58" s="21" t="s">
        <v>51</v>
      </c>
      <c r="DXU58" s="21" t="n">
        <f aca="false">DXU56*DXV58</f>
        <v>35000</v>
      </c>
      <c r="DXV58" s="23" t="n">
        <v>0.2</v>
      </c>
      <c r="DXW58" s="17"/>
      <c r="DXX58" s="18" t="s">
        <v>35</v>
      </c>
      <c r="DXY58" s="22" t="n">
        <v>-15500</v>
      </c>
      <c r="DYD58" s="21" t="s">
        <v>51</v>
      </c>
      <c r="DYE58" s="21" t="n">
        <f aca="false">DYE56*DYF58</f>
        <v>35000</v>
      </c>
      <c r="DYF58" s="23" t="n">
        <v>0.2</v>
      </c>
      <c r="DYG58" s="17"/>
      <c r="DYH58" s="18" t="s">
        <v>35</v>
      </c>
      <c r="DYI58" s="22" t="n">
        <v>-15500</v>
      </c>
      <c r="DYN58" s="21" t="s">
        <v>51</v>
      </c>
      <c r="DYO58" s="21" t="n">
        <f aca="false">DYO56*DYP58</f>
        <v>35000</v>
      </c>
      <c r="DYP58" s="23" t="n">
        <v>0.2</v>
      </c>
      <c r="DYQ58" s="17"/>
      <c r="DYR58" s="18" t="s">
        <v>35</v>
      </c>
      <c r="DYS58" s="22" t="n">
        <v>-15500</v>
      </c>
      <c r="DYX58" s="21" t="s">
        <v>51</v>
      </c>
      <c r="DYY58" s="21" t="n">
        <f aca="false">DYY56*DYZ58</f>
        <v>35000</v>
      </c>
      <c r="DYZ58" s="23" t="n">
        <v>0.2</v>
      </c>
      <c r="DZA58" s="17"/>
      <c r="DZB58" s="18" t="s">
        <v>35</v>
      </c>
      <c r="DZC58" s="22" t="n">
        <v>-15500</v>
      </c>
      <c r="DZH58" s="21" t="s">
        <v>51</v>
      </c>
      <c r="DZI58" s="21" t="n">
        <f aca="false">DZI56*DZJ58</f>
        <v>35000</v>
      </c>
      <c r="DZJ58" s="23" t="n">
        <v>0.2</v>
      </c>
      <c r="DZK58" s="17"/>
      <c r="DZL58" s="18" t="s">
        <v>35</v>
      </c>
      <c r="DZM58" s="22" t="n">
        <v>-15500</v>
      </c>
      <c r="DZR58" s="21" t="s">
        <v>51</v>
      </c>
      <c r="DZS58" s="21" t="n">
        <f aca="false">DZS56*DZT58</f>
        <v>35000</v>
      </c>
      <c r="DZT58" s="23" t="n">
        <v>0.2</v>
      </c>
      <c r="DZU58" s="17"/>
      <c r="DZV58" s="18" t="s">
        <v>35</v>
      </c>
      <c r="DZW58" s="22" t="n">
        <v>-15500</v>
      </c>
      <c r="EAB58" s="21" t="s">
        <v>51</v>
      </c>
      <c r="EAC58" s="21" t="n">
        <f aca="false">EAC56*EAD58</f>
        <v>35000</v>
      </c>
      <c r="EAD58" s="23" t="n">
        <v>0.2</v>
      </c>
      <c r="EAE58" s="17"/>
      <c r="EAF58" s="18" t="s">
        <v>35</v>
      </c>
      <c r="EAG58" s="22" t="n">
        <v>-15500</v>
      </c>
      <c r="EAL58" s="21" t="s">
        <v>51</v>
      </c>
      <c r="EAM58" s="21" t="n">
        <f aca="false">EAM56*EAN58</f>
        <v>35000</v>
      </c>
      <c r="EAN58" s="23" t="n">
        <v>0.2</v>
      </c>
      <c r="EAO58" s="17"/>
      <c r="EAP58" s="18" t="s">
        <v>35</v>
      </c>
      <c r="EAQ58" s="22" t="n">
        <v>-15500</v>
      </c>
      <c r="EAV58" s="21" t="s">
        <v>51</v>
      </c>
      <c r="EAW58" s="21" t="n">
        <f aca="false">EAW56*EAX58</f>
        <v>35000</v>
      </c>
      <c r="EAX58" s="23" t="n">
        <v>0.2</v>
      </c>
      <c r="EAY58" s="17"/>
      <c r="EAZ58" s="18" t="s">
        <v>35</v>
      </c>
      <c r="EBA58" s="22" t="n">
        <v>-15500</v>
      </c>
      <c r="EBF58" s="21" t="s">
        <v>51</v>
      </c>
      <c r="EBG58" s="21" t="n">
        <f aca="false">EBG56*EBH58</f>
        <v>35000</v>
      </c>
      <c r="EBH58" s="23" t="n">
        <v>0.2</v>
      </c>
      <c r="EBI58" s="17"/>
      <c r="EBJ58" s="18" t="s">
        <v>35</v>
      </c>
      <c r="EBK58" s="22" t="n">
        <v>-15500</v>
      </c>
      <c r="EBP58" s="21" t="s">
        <v>51</v>
      </c>
      <c r="EBQ58" s="21" t="n">
        <f aca="false">EBQ56*EBR58</f>
        <v>35000</v>
      </c>
      <c r="EBR58" s="23" t="n">
        <v>0.2</v>
      </c>
      <c r="EBS58" s="17"/>
      <c r="EBT58" s="18" t="s">
        <v>35</v>
      </c>
      <c r="EBU58" s="22" t="n">
        <v>-15500</v>
      </c>
      <c r="EBZ58" s="21" t="s">
        <v>51</v>
      </c>
      <c r="ECA58" s="21" t="n">
        <f aca="false">ECA56*ECB58</f>
        <v>35000</v>
      </c>
      <c r="ECB58" s="23" t="n">
        <v>0.2</v>
      </c>
      <c r="ECC58" s="17"/>
      <c r="ECD58" s="18" t="s">
        <v>35</v>
      </c>
      <c r="ECE58" s="22" t="n">
        <v>-15500</v>
      </c>
      <c r="ECJ58" s="21" t="s">
        <v>51</v>
      </c>
      <c r="ECK58" s="21" t="n">
        <f aca="false">ECK56*ECL58</f>
        <v>35000</v>
      </c>
      <c r="ECL58" s="23" t="n">
        <v>0.2</v>
      </c>
      <c r="ECM58" s="17"/>
      <c r="ECN58" s="18" t="s">
        <v>35</v>
      </c>
      <c r="ECO58" s="22" t="n">
        <v>-15500</v>
      </c>
      <c r="ECT58" s="21" t="s">
        <v>51</v>
      </c>
      <c r="ECU58" s="21" t="n">
        <f aca="false">ECU56*ECV58</f>
        <v>35000</v>
      </c>
      <c r="ECV58" s="23" t="n">
        <v>0.2</v>
      </c>
      <c r="ECW58" s="17"/>
      <c r="ECX58" s="18" t="s">
        <v>35</v>
      </c>
      <c r="ECY58" s="22" t="n">
        <v>-15500</v>
      </c>
      <c r="EDD58" s="21" t="s">
        <v>51</v>
      </c>
      <c r="EDE58" s="21" t="n">
        <f aca="false">EDE56*EDF58</f>
        <v>35000</v>
      </c>
      <c r="EDF58" s="23" t="n">
        <v>0.2</v>
      </c>
      <c r="EDG58" s="17"/>
      <c r="EDH58" s="18" t="s">
        <v>35</v>
      </c>
      <c r="EDI58" s="22" t="n">
        <v>-15500</v>
      </c>
      <c r="EDN58" s="21" t="s">
        <v>51</v>
      </c>
      <c r="EDO58" s="21" t="n">
        <f aca="false">EDO56*EDP58</f>
        <v>35000</v>
      </c>
      <c r="EDP58" s="23" t="n">
        <v>0.2</v>
      </c>
      <c r="EDQ58" s="17"/>
      <c r="EDR58" s="18" t="s">
        <v>35</v>
      </c>
      <c r="EDS58" s="22" t="n">
        <v>-15500</v>
      </c>
      <c r="EDX58" s="21" t="s">
        <v>51</v>
      </c>
      <c r="EDY58" s="21" t="n">
        <f aca="false">EDY56*EDZ58</f>
        <v>35000</v>
      </c>
      <c r="EDZ58" s="23" t="n">
        <v>0.2</v>
      </c>
      <c r="EEA58" s="17"/>
      <c r="EEB58" s="18" t="s">
        <v>35</v>
      </c>
      <c r="EEC58" s="22" t="n">
        <v>-15500</v>
      </c>
      <c r="EEH58" s="21" t="s">
        <v>51</v>
      </c>
      <c r="EEI58" s="21" t="n">
        <f aca="false">EEI56*EEJ58</f>
        <v>35000</v>
      </c>
      <c r="EEJ58" s="23" t="n">
        <v>0.2</v>
      </c>
      <c r="EEK58" s="17"/>
      <c r="EEL58" s="18" t="s">
        <v>35</v>
      </c>
      <c r="EEM58" s="22" t="n">
        <v>-15500</v>
      </c>
      <c r="EER58" s="21" t="s">
        <v>51</v>
      </c>
      <c r="EES58" s="21" t="n">
        <f aca="false">EES56*EET58</f>
        <v>35000</v>
      </c>
      <c r="EET58" s="23" t="n">
        <v>0.2</v>
      </c>
      <c r="EEU58" s="17"/>
      <c r="EEV58" s="18" t="s">
        <v>35</v>
      </c>
      <c r="EEW58" s="22" t="n">
        <v>-15500</v>
      </c>
      <c r="EFB58" s="21" t="s">
        <v>51</v>
      </c>
      <c r="EFC58" s="21" t="n">
        <f aca="false">EFC56*EFD58</f>
        <v>35000</v>
      </c>
      <c r="EFD58" s="23" t="n">
        <v>0.2</v>
      </c>
      <c r="EFE58" s="17"/>
      <c r="EFF58" s="18" t="s">
        <v>35</v>
      </c>
      <c r="EFG58" s="22" t="n">
        <v>-15500</v>
      </c>
      <c r="EFL58" s="21" t="s">
        <v>51</v>
      </c>
      <c r="EFM58" s="21" t="n">
        <f aca="false">EFM56*EFN58</f>
        <v>35000</v>
      </c>
      <c r="EFN58" s="23" t="n">
        <v>0.2</v>
      </c>
      <c r="EFO58" s="17"/>
      <c r="EFP58" s="18" t="s">
        <v>35</v>
      </c>
      <c r="EFQ58" s="22" t="n">
        <v>-15500</v>
      </c>
      <c r="EFV58" s="21" t="s">
        <v>51</v>
      </c>
      <c r="EFW58" s="21" t="n">
        <f aca="false">EFW56*EFX58</f>
        <v>35000</v>
      </c>
      <c r="EFX58" s="23" t="n">
        <v>0.2</v>
      </c>
      <c r="EFY58" s="17"/>
      <c r="EFZ58" s="18" t="s">
        <v>35</v>
      </c>
      <c r="EGA58" s="22" t="n">
        <v>-15500</v>
      </c>
      <c r="EGF58" s="21" t="s">
        <v>51</v>
      </c>
      <c r="EGG58" s="21" t="n">
        <f aca="false">EGG56*EGH58</f>
        <v>35000</v>
      </c>
      <c r="EGH58" s="23" t="n">
        <v>0.2</v>
      </c>
      <c r="EGI58" s="17"/>
      <c r="EGJ58" s="18" t="s">
        <v>35</v>
      </c>
      <c r="EGK58" s="22" t="n">
        <v>-15500</v>
      </c>
      <c r="EGP58" s="21" t="s">
        <v>51</v>
      </c>
      <c r="EGQ58" s="21" t="n">
        <f aca="false">EGQ56*EGR58</f>
        <v>35000</v>
      </c>
      <c r="EGR58" s="23" t="n">
        <v>0.2</v>
      </c>
      <c r="EGS58" s="17"/>
      <c r="EGT58" s="18" t="s">
        <v>35</v>
      </c>
      <c r="EGU58" s="22" t="n">
        <v>-15500</v>
      </c>
      <c r="EGZ58" s="21" t="s">
        <v>51</v>
      </c>
      <c r="EHA58" s="21" t="n">
        <f aca="false">EHA56*EHB58</f>
        <v>35000</v>
      </c>
      <c r="EHB58" s="23" t="n">
        <v>0.2</v>
      </c>
      <c r="EHC58" s="17"/>
      <c r="EHD58" s="18" t="s">
        <v>35</v>
      </c>
      <c r="EHE58" s="22" t="n">
        <v>-15500</v>
      </c>
      <c r="EHJ58" s="21" t="s">
        <v>51</v>
      </c>
      <c r="EHK58" s="21" t="n">
        <f aca="false">EHK56*EHL58</f>
        <v>35000</v>
      </c>
      <c r="EHL58" s="23" t="n">
        <v>0.2</v>
      </c>
      <c r="EHM58" s="17"/>
      <c r="EHN58" s="18" t="s">
        <v>35</v>
      </c>
      <c r="EHO58" s="22" t="n">
        <v>-15500</v>
      </c>
      <c r="EHT58" s="21" t="s">
        <v>51</v>
      </c>
      <c r="EHU58" s="21" t="n">
        <f aca="false">EHU56*EHV58</f>
        <v>35000</v>
      </c>
      <c r="EHV58" s="23" t="n">
        <v>0.2</v>
      </c>
      <c r="EHW58" s="17"/>
      <c r="EHX58" s="18" t="s">
        <v>35</v>
      </c>
      <c r="EHY58" s="22" t="n">
        <v>-15500</v>
      </c>
      <c r="EID58" s="21" t="s">
        <v>51</v>
      </c>
      <c r="EIE58" s="21" t="n">
        <f aca="false">EIE56*EIF58</f>
        <v>35000</v>
      </c>
      <c r="EIF58" s="23" t="n">
        <v>0.2</v>
      </c>
      <c r="EIG58" s="17"/>
      <c r="EIH58" s="18" t="s">
        <v>35</v>
      </c>
      <c r="EII58" s="22" t="n">
        <v>-15500</v>
      </c>
      <c r="EIN58" s="21" t="s">
        <v>51</v>
      </c>
      <c r="EIO58" s="21" t="n">
        <f aca="false">EIO56*EIP58</f>
        <v>35000</v>
      </c>
      <c r="EIP58" s="23" t="n">
        <v>0.2</v>
      </c>
      <c r="EIQ58" s="17"/>
      <c r="EIR58" s="18" t="s">
        <v>35</v>
      </c>
      <c r="EIS58" s="22" t="n">
        <v>-15500</v>
      </c>
      <c r="EIX58" s="21" t="s">
        <v>51</v>
      </c>
      <c r="EIY58" s="21" t="n">
        <f aca="false">EIY56*EIZ58</f>
        <v>35000</v>
      </c>
      <c r="EIZ58" s="23" t="n">
        <v>0.2</v>
      </c>
      <c r="EJA58" s="17"/>
      <c r="EJB58" s="18" t="s">
        <v>35</v>
      </c>
      <c r="EJC58" s="22" t="n">
        <v>-15500</v>
      </c>
      <c r="EJH58" s="21" t="s">
        <v>51</v>
      </c>
      <c r="EJI58" s="21" t="n">
        <f aca="false">EJI56*EJJ58</f>
        <v>35000</v>
      </c>
      <c r="EJJ58" s="23" t="n">
        <v>0.2</v>
      </c>
      <c r="EJK58" s="17"/>
      <c r="EJL58" s="18" t="s">
        <v>35</v>
      </c>
      <c r="EJM58" s="22" t="n">
        <v>-15500</v>
      </c>
      <c r="EJR58" s="21" t="s">
        <v>51</v>
      </c>
      <c r="EJS58" s="21" t="n">
        <f aca="false">EJS56*EJT58</f>
        <v>35000</v>
      </c>
      <c r="EJT58" s="23" t="n">
        <v>0.2</v>
      </c>
      <c r="EJU58" s="17"/>
      <c r="EJV58" s="18" t="s">
        <v>35</v>
      </c>
      <c r="EJW58" s="22" t="n">
        <v>-15500</v>
      </c>
      <c r="EKB58" s="21" t="s">
        <v>51</v>
      </c>
      <c r="EKC58" s="21" t="n">
        <f aca="false">EKC56*EKD58</f>
        <v>35000</v>
      </c>
      <c r="EKD58" s="23" t="n">
        <v>0.2</v>
      </c>
      <c r="EKE58" s="17"/>
      <c r="EKF58" s="18" t="s">
        <v>35</v>
      </c>
      <c r="EKG58" s="22" t="n">
        <v>-15500</v>
      </c>
      <c r="EKL58" s="21" t="s">
        <v>51</v>
      </c>
      <c r="EKM58" s="21" t="n">
        <f aca="false">EKM56*EKN58</f>
        <v>35000</v>
      </c>
      <c r="EKN58" s="23" t="n">
        <v>0.2</v>
      </c>
      <c r="EKO58" s="17"/>
      <c r="EKP58" s="18" t="s">
        <v>35</v>
      </c>
      <c r="EKQ58" s="22" t="n">
        <v>-15500</v>
      </c>
      <c r="EKV58" s="21" t="s">
        <v>51</v>
      </c>
      <c r="EKW58" s="21" t="n">
        <f aca="false">EKW56*EKX58</f>
        <v>35000</v>
      </c>
      <c r="EKX58" s="23" t="n">
        <v>0.2</v>
      </c>
      <c r="EKY58" s="17"/>
      <c r="EKZ58" s="18" t="s">
        <v>35</v>
      </c>
      <c r="ELA58" s="22" t="n">
        <v>-15500</v>
      </c>
      <c r="ELF58" s="21" t="s">
        <v>51</v>
      </c>
      <c r="ELG58" s="21" t="n">
        <f aca="false">ELG56*ELH58</f>
        <v>35000</v>
      </c>
      <c r="ELH58" s="23" t="n">
        <v>0.2</v>
      </c>
      <c r="ELI58" s="17"/>
      <c r="ELJ58" s="18" t="s">
        <v>35</v>
      </c>
      <c r="ELK58" s="22" t="n">
        <v>-15500</v>
      </c>
      <c r="ELP58" s="21" t="s">
        <v>51</v>
      </c>
      <c r="ELQ58" s="21" t="n">
        <f aca="false">ELQ56*ELR58</f>
        <v>35000</v>
      </c>
      <c r="ELR58" s="23" t="n">
        <v>0.2</v>
      </c>
      <c r="ELS58" s="17"/>
      <c r="ELT58" s="18" t="s">
        <v>35</v>
      </c>
      <c r="ELU58" s="22" t="n">
        <v>-15500</v>
      </c>
      <c r="ELZ58" s="21" t="s">
        <v>51</v>
      </c>
      <c r="EMA58" s="21" t="n">
        <f aca="false">EMA56*EMB58</f>
        <v>35000</v>
      </c>
      <c r="EMB58" s="23" t="n">
        <v>0.2</v>
      </c>
      <c r="EMC58" s="17"/>
      <c r="EMD58" s="18" t="s">
        <v>35</v>
      </c>
      <c r="EME58" s="22" t="n">
        <v>-15500</v>
      </c>
      <c r="EMJ58" s="21" t="s">
        <v>51</v>
      </c>
      <c r="EMK58" s="21" t="n">
        <f aca="false">EMK56*EML58</f>
        <v>35000</v>
      </c>
      <c r="EML58" s="23" t="n">
        <v>0.2</v>
      </c>
      <c r="EMM58" s="17"/>
      <c r="EMN58" s="18" t="s">
        <v>35</v>
      </c>
      <c r="EMO58" s="22" t="n">
        <v>-15500</v>
      </c>
      <c r="EMT58" s="21" t="s">
        <v>51</v>
      </c>
      <c r="EMU58" s="21" t="n">
        <f aca="false">EMU56*EMV58</f>
        <v>35000</v>
      </c>
      <c r="EMV58" s="23" t="n">
        <v>0.2</v>
      </c>
      <c r="EMW58" s="17"/>
      <c r="EMX58" s="18" t="s">
        <v>35</v>
      </c>
      <c r="EMY58" s="22" t="n">
        <v>-15500</v>
      </c>
      <c r="END58" s="21" t="s">
        <v>51</v>
      </c>
      <c r="ENE58" s="21" t="n">
        <f aca="false">ENE56*ENF58</f>
        <v>35000</v>
      </c>
      <c r="ENF58" s="23" t="n">
        <v>0.2</v>
      </c>
      <c r="ENG58" s="17"/>
      <c r="ENH58" s="18" t="s">
        <v>35</v>
      </c>
      <c r="ENI58" s="22" t="n">
        <v>-15500</v>
      </c>
      <c r="ENN58" s="21" t="s">
        <v>51</v>
      </c>
      <c r="ENO58" s="21" t="n">
        <f aca="false">ENO56*ENP58</f>
        <v>35000</v>
      </c>
      <c r="ENP58" s="23" t="n">
        <v>0.2</v>
      </c>
      <c r="ENQ58" s="17"/>
      <c r="ENR58" s="18" t="s">
        <v>35</v>
      </c>
      <c r="ENS58" s="22" t="n">
        <v>-15500</v>
      </c>
      <c r="ENX58" s="21" t="s">
        <v>51</v>
      </c>
      <c r="ENY58" s="21" t="n">
        <f aca="false">ENY56*ENZ58</f>
        <v>35000</v>
      </c>
      <c r="ENZ58" s="23" t="n">
        <v>0.2</v>
      </c>
      <c r="EOA58" s="17"/>
      <c r="EOB58" s="18" t="s">
        <v>35</v>
      </c>
      <c r="EOC58" s="22" t="n">
        <v>-15500</v>
      </c>
      <c r="EOH58" s="21" t="s">
        <v>51</v>
      </c>
      <c r="EOI58" s="21" t="n">
        <f aca="false">EOI56*EOJ58</f>
        <v>35000</v>
      </c>
      <c r="EOJ58" s="23" t="n">
        <v>0.2</v>
      </c>
      <c r="EOK58" s="17"/>
      <c r="EOL58" s="18" t="s">
        <v>35</v>
      </c>
      <c r="EOM58" s="22" t="n">
        <v>-15500</v>
      </c>
      <c r="EOR58" s="21" t="s">
        <v>51</v>
      </c>
      <c r="EOS58" s="21" t="n">
        <f aca="false">EOS56*EOT58</f>
        <v>35000</v>
      </c>
      <c r="EOT58" s="23" t="n">
        <v>0.2</v>
      </c>
      <c r="EOU58" s="17"/>
      <c r="EOV58" s="18" t="s">
        <v>35</v>
      </c>
      <c r="EOW58" s="22" t="n">
        <v>-15500</v>
      </c>
      <c r="EPB58" s="21" t="s">
        <v>51</v>
      </c>
      <c r="EPC58" s="21" t="n">
        <f aca="false">EPC56*EPD58</f>
        <v>35000</v>
      </c>
      <c r="EPD58" s="23" t="n">
        <v>0.2</v>
      </c>
      <c r="EPE58" s="17"/>
      <c r="EPF58" s="18" t="s">
        <v>35</v>
      </c>
      <c r="EPG58" s="22" t="n">
        <v>-15500</v>
      </c>
      <c r="EPL58" s="21" t="s">
        <v>51</v>
      </c>
      <c r="EPM58" s="21" t="n">
        <f aca="false">EPM56*EPN58</f>
        <v>35000</v>
      </c>
      <c r="EPN58" s="23" t="n">
        <v>0.2</v>
      </c>
      <c r="EPO58" s="17"/>
      <c r="EPP58" s="18" t="s">
        <v>35</v>
      </c>
      <c r="EPQ58" s="22" t="n">
        <v>-15500</v>
      </c>
      <c r="EPV58" s="21" t="s">
        <v>51</v>
      </c>
      <c r="EPW58" s="21" t="n">
        <f aca="false">EPW56*EPX58</f>
        <v>35000</v>
      </c>
      <c r="EPX58" s="23" t="n">
        <v>0.2</v>
      </c>
      <c r="EPY58" s="17"/>
      <c r="EPZ58" s="18" t="s">
        <v>35</v>
      </c>
      <c r="EQA58" s="22" t="n">
        <v>-15500</v>
      </c>
      <c r="EQF58" s="21" t="s">
        <v>51</v>
      </c>
      <c r="EQG58" s="21" t="n">
        <f aca="false">EQG56*EQH58</f>
        <v>35000</v>
      </c>
      <c r="EQH58" s="23" t="n">
        <v>0.2</v>
      </c>
      <c r="EQI58" s="17"/>
      <c r="EQJ58" s="18" t="s">
        <v>35</v>
      </c>
      <c r="EQK58" s="22" t="n">
        <v>-15500</v>
      </c>
      <c r="EQP58" s="21" t="s">
        <v>51</v>
      </c>
      <c r="EQQ58" s="21" t="n">
        <f aca="false">EQQ56*EQR58</f>
        <v>35000</v>
      </c>
      <c r="EQR58" s="23" t="n">
        <v>0.2</v>
      </c>
      <c r="EQS58" s="17"/>
      <c r="EQT58" s="18" t="s">
        <v>35</v>
      </c>
      <c r="EQU58" s="22" t="n">
        <v>-15500</v>
      </c>
      <c r="EQZ58" s="21" t="s">
        <v>51</v>
      </c>
      <c r="ERA58" s="21" t="n">
        <f aca="false">ERA56*ERB58</f>
        <v>35000</v>
      </c>
      <c r="ERB58" s="23" t="n">
        <v>0.2</v>
      </c>
      <c r="ERC58" s="17"/>
      <c r="ERD58" s="18" t="s">
        <v>35</v>
      </c>
      <c r="ERE58" s="22" t="n">
        <v>-15500</v>
      </c>
      <c r="ERJ58" s="21" t="s">
        <v>51</v>
      </c>
      <c r="ERK58" s="21" t="n">
        <f aca="false">ERK56*ERL58</f>
        <v>35000</v>
      </c>
      <c r="ERL58" s="23" t="n">
        <v>0.2</v>
      </c>
      <c r="ERM58" s="17"/>
      <c r="ERN58" s="18" t="s">
        <v>35</v>
      </c>
      <c r="ERO58" s="22" t="n">
        <v>-15500</v>
      </c>
      <c r="ERT58" s="21" t="s">
        <v>51</v>
      </c>
      <c r="ERU58" s="21" t="n">
        <f aca="false">ERU56*ERV58</f>
        <v>35000</v>
      </c>
      <c r="ERV58" s="23" t="n">
        <v>0.2</v>
      </c>
      <c r="ERW58" s="17"/>
      <c r="ERX58" s="18" t="s">
        <v>35</v>
      </c>
      <c r="ERY58" s="22" t="n">
        <v>-15500</v>
      </c>
      <c r="ESD58" s="21" t="s">
        <v>51</v>
      </c>
      <c r="ESE58" s="21" t="n">
        <f aca="false">ESE56*ESF58</f>
        <v>35000</v>
      </c>
      <c r="ESF58" s="23" t="n">
        <v>0.2</v>
      </c>
      <c r="ESG58" s="17"/>
      <c r="ESH58" s="18" t="s">
        <v>35</v>
      </c>
      <c r="ESI58" s="22" t="n">
        <v>-15500</v>
      </c>
      <c r="ESN58" s="21" t="s">
        <v>51</v>
      </c>
      <c r="ESO58" s="21" t="n">
        <f aca="false">ESO56*ESP58</f>
        <v>35000</v>
      </c>
      <c r="ESP58" s="23" t="n">
        <v>0.2</v>
      </c>
      <c r="ESQ58" s="17"/>
      <c r="ESR58" s="18" t="s">
        <v>35</v>
      </c>
      <c r="ESS58" s="22" t="n">
        <v>-15500</v>
      </c>
      <c r="ESX58" s="21" t="s">
        <v>51</v>
      </c>
      <c r="ESY58" s="21" t="n">
        <f aca="false">ESY56*ESZ58</f>
        <v>35000</v>
      </c>
      <c r="ESZ58" s="23" t="n">
        <v>0.2</v>
      </c>
      <c r="ETA58" s="17"/>
      <c r="ETB58" s="18" t="s">
        <v>35</v>
      </c>
      <c r="ETC58" s="22" t="n">
        <v>-15500</v>
      </c>
      <c r="ETH58" s="21" t="s">
        <v>51</v>
      </c>
      <c r="ETI58" s="21" t="n">
        <f aca="false">ETI56*ETJ58</f>
        <v>35000</v>
      </c>
      <c r="ETJ58" s="23" t="n">
        <v>0.2</v>
      </c>
      <c r="ETK58" s="17"/>
      <c r="ETL58" s="18" t="s">
        <v>35</v>
      </c>
      <c r="ETM58" s="22" t="n">
        <v>-15500</v>
      </c>
      <c r="ETR58" s="21" t="s">
        <v>51</v>
      </c>
      <c r="ETS58" s="21" t="n">
        <f aca="false">ETS56*ETT58</f>
        <v>35000</v>
      </c>
      <c r="ETT58" s="23" t="n">
        <v>0.2</v>
      </c>
      <c r="ETU58" s="17"/>
      <c r="ETV58" s="18" t="s">
        <v>35</v>
      </c>
      <c r="ETW58" s="22" t="n">
        <v>-15500</v>
      </c>
      <c r="EUB58" s="21" t="s">
        <v>51</v>
      </c>
      <c r="EUC58" s="21" t="n">
        <f aca="false">EUC56*EUD58</f>
        <v>35000</v>
      </c>
      <c r="EUD58" s="23" t="n">
        <v>0.2</v>
      </c>
      <c r="EUE58" s="17"/>
      <c r="EUF58" s="18" t="s">
        <v>35</v>
      </c>
      <c r="EUG58" s="22" t="n">
        <v>-15500</v>
      </c>
      <c r="EUL58" s="21" t="s">
        <v>51</v>
      </c>
      <c r="EUM58" s="21" t="n">
        <f aca="false">EUM56*EUN58</f>
        <v>35000</v>
      </c>
      <c r="EUN58" s="23" t="n">
        <v>0.2</v>
      </c>
      <c r="EUO58" s="17"/>
      <c r="EUP58" s="18" t="s">
        <v>35</v>
      </c>
      <c r="EUQ58" s="22" t="n">
        <v>-15500</v>
      </c>
      <c r="EUV58" s="21" t="s">
        <v>51</v>
      </c>
      <c r="EUW58" s="21" t="n">
        <f aca="false">EUW56*EUX58</f>
        <v>35000</v>
      </c>
      <c r="EUX58" s="23" t="n">
        <v>0.2</v>
      </c>
      <c r="EUY58" s="17"/>
      <c r="EUZ58" s="18" t="s">
        <v>35</v>
      </c>
      <c r="EVA58" s="22" t="n">
        <v>-15500</v>
      </c>
      <c r="EVF58" s="21" t="s">
        <v>51</v>
      </c>
      <c r="EVG58" s="21" t="n">
        <f aca="false">EVG56*EVH58</f>
        <v>35000</v>
      </c>
      <c r="EVH58" s="23" t="n">
        <v>0.2</v>
      </c>
      <c r="EVI58" s="17"/>
      <c r="EVJ58" s="18" t="s">
        <v>35</v>
      </c>
      <c r="EVK58" s="22" t="n">
        <v>-15500</v>
      </c>
      <c r="EVP58" s="21" t="s">
        <v>51</v>
      </c>
      <c r="EVQ58" s="21" t="n">
        <f aca="false">EVQ56*EVR58</f>
        <v>35000</v>
      </c>
      <c r="EVR58" s="23" t="n">
        <v>0.2</v>
      </c>
      <c r="EVS58" s="17"/>
      <c r="EVT58" s="18" t="s">
        <v>35</v>
      </c>
      <c r="EVU58" s="22" t="n">
        <v>-15500</v>
      </c>
      <c r="EVZ58" s="21" t="s">
        <v>51</v>
      </c>
      <c r="EWA58" s="21" t="n">
        <f aca="false">EWA56*EWB58</f>
        <v>35000</v>
      </c>
      <c r="EWB58" s="23" t="n">
        <v>0.2</v>
      </c>
      <c r="EWC58" s="17"/>
      <c r="EWD58" s="18" t="s">
        <v>35</v>
      </c>
      <c r="EWE58" s="22" t="n">
        <v>-15500</v>
      </c>
      <c r="EWJ58" s="21" t="s">
        <v>51</v>
      </c>
      <c r="EWK58" s="21" t="n">
        <f aca="false">EWK56*EWL58</f>
        <v>35000</v>
      </c>
      <c r="EWL58" s="23" t="n">
        <v>0.2</v>
      </c>
      <c r="EWM58" s="17"/>
      <c r="EWN58" s="18" t="s">
        <v>35</v>
      </c>
      <c r="EWO58" s="22" t="n">
        <v>-15500</v>
      </c>
      <c r="EWT58" s="21" t="s">
        <v>51</v>
      </c>
      <c r="EWU58" s="21" t="n">
        <f aca="false">EWU56*EWV58</f>
        <v>35000</v>
      </c>
      <c r="EWV58" s="23" t="n">
        <v>0.2</v>
      </c>
      <c r="EWW58" s="17"/>
      <c r="EWX58" s="18" t="s">
        <v>35</v>
      </c>
      <c r="EWY58" s="22" t="n">
        <v>-15500</v>
      </c>
      <c r="EXD58" s="21" t="s">
        <v>51</v>
      </c>
      <c r="EXE58" s="21" t="n">
        <f aca="false">EXE56*EXF58</f>
        <v>35000</v>
      </c>
      <c r="EXF58" s="23" t="n">
        <v>0.2</v>
      </c>
      <c r="EXG58" s="17"/>
      <c r="EXH58" s="18" t="s">
        <v>35</v>
      </c>
      <c r="EXI58" s="22" t="n">
        <v>-15500</v>
      </c>
      <c r="EXN58" s="21" t="s">
        <v>51</v>
      </c>
      <c r="EXO58" s="21" t="n">
        <f aca="false">EXO56*EXP58</f>
        <v>35000</v>
      </c>
      <c r="EXP58" s="23" t="n">
        <v>0.2</v>
      </c>
      <c r="EXQ58" s="17"/>
      <c r="EXR58" s="18" t="s">
        <v>35</v>
      </c>
      <c r="EXS58" s="22" t="n">
        <v>-15500</v>
      </c>
      <c r="EXX58" s="21" t="s">
        <v>51</v>
      </c>
      <c r="EXY58" s="21" t="n">
        <f aca="false">EXY56*EXZ58</f>
        <v>35000</v>
      </c>
      <c r="EXZ58" s="23" t="n">
        <v>0.2</v>
      </c>
      <c r="EYA58" s="17"/>
      <c r="EYB58" s="18" t="s">
        <v>35</v>
      </c>
      <c r="EYC58" s="22" t="n">
        <v>-15500</v>
      </c>
      <c r="EYH58" s="21" t="s">
        <v>51</v>
      </c>
      <c r="EYI58" s="21" t="n">
        <f aca="false">EYI56*EYJ58</f>
        <v>35000</v>
      </c>
      <c r="EYJ58" s="23" t="n">
        <v>0.2</v>
      </c>
      <c r="EYK58" s="17"/>
      <c r="EYL58" s="18" t="s">
        <v>35</v>
      </c>
      <c r="EYM58" s="22" t="n">
        <v>-15500</v>
      </c>
      <c r="EYR58" s="21" t="s">
        <v>51</v>
      </c>
      <c r="EYS58" s="21" t="n">
        <f aca="false">EYS56*EYT58</f>
        <v>35000</v>
      </c>
      <c r="EYT58" s="23" t="n">
        <v>0.2</v>
      </c>
      <c r="EYU58" s="17"/>
      <c r="EYV58" s="18" t="s">
        <v>35</v>
      </c>
      <c r="EYW58" s="22" t="n">
        <v>-15500</v>
      </c>
      <c r="EZB58" s="21" t="s">
        <v>51</v>
      </c>
      <c r="EZC58" s="21" t="n">
        <f aca="false">EZC56*EZD58</f>
        <v>35000</v>
      </c>
      <c r="EZD58" s="23" t="n">
        <v>0.2</v>
      </c>
      <c r="EZE58" s="17"/>
      <c r="EZF58" s="18" t="s">
        <v>35</v>
      </c>
      <c r="EZG58" s="22" t="n">
        <v>-15500</v>
      </c>
      <c r="EZL58" s="21" t="s">
        <v>51</v>
      </c>
      <c r="EZM58" s="21" t="n">
        <f aca="false">EZM56*EZN58</f>
        <v>35000</v>
      </c>
      <c r="EZN58" s="23" t="n">
        <v>0.2</v>
      </c>
      <c r="EZO58" s="17"/>
      <c r="EZP58" s="18" t="s">
        <v>35</v>
      </c>
      <c r="EZQ58" s="22" t="n">
        <v>-15500</v>
      </c>
      <c r="EZV58" s="21" t="s">
        <v>51</v>
      </c>
      <c r="EZW58" s="21" t="n">
        <f aca="false">EZW56*EZX58</f>
        <v>35000</v>
      </c>
      <c r="EZX58" s="23" t="n">
        <v>0.2</v>
      </c>
      <c r="EZY58" s="17"/>
      <c r="EZZ58" s="18" t="s">
        <v>35</v>
      </c>
      <c r="FAA58" s="22" t="n">
        <v>-15500</v>
      </c>
      <c r="FAF58" s="21" t="s">
        <v>51</v>
      </c>
      <c r="FAG58" s="21" t="n">
        <f aca="false">FAG56*FAH58</f>
        <v>35000</v>
      </c>
      <c r="FAH58" s="23" t="n">
        <v>0.2</v>
      </c>
      <c r="FAI58" s="17"/>
      <c r="FAJ58" s="18" t="s">
        <v>35</v>
      </c>
      <c r="FAK58" s="22" t="n">
        <v>-15500</v>
      </c>
      <c r="FAP58" s="21" t="s">
        <v>51</v>
      </c>
      <c r="FAQ58" s="21" t="n">
        <f aca="false">FAQ56*FAR58</f>
        <v>35000</v>
      </c>
      <c r="FAR58" s="23" t="n">
        <v>0.2</v>
      </c>
      <c r="FAS58" s="17"/>
      <c r="FAT58" s="18" t="s">
        <v>35</v>
      </c>
      <c r="FAU58" s="22" t="n">
        <v>-15500</v>
      </c>
      <c r="FAZ58" s="21" t="s">
        <v>51</v>
      </c>
      <c r="FBA58" s="21" t="n">
        <f aca="false">FBA56*FBB58</f>
        <v>35000</v>
      </c>
      <c r="FBB58" s="23" t="n">
        <v>0.2</v>
      </c>
      <c r="FBC58" s="17"/>
      <c r="FBD58" s="18" t="s">
        <v>35</v>
      </c>
      <c r="FBE58" s="22" t="n">
        <v>-15500</v>
      </c>
      <c r="FBJ58" s="21" t="s">
        <v>51</v>
      </c>
      <c r="FBK58" s="21" t="n">
        <f aca="false">FBK56*FBL58</f>
        <v>35000</v>
      </c>
      <c r="FBL58" s="23" t="n">
        <v>0.2</v>
      </c>
      <c r="FBM58" s="17"/>
      <c r="FBN58" s="18" t="s">
        <v>35</v>
      </c>
      <c r="FBO58" s="22" t="n">
        <v>-15500</v>
      </c>
      <c r="FBT58" s="21" t="s">
        <v>51</v>
      </c>
      <c r="FBU58" s="21" t="n">
        <f aca="false">FBU56*FBV58</f>
        <v>35000</v>
      </c>
      <c r="FBV58" s="23" t="n">
        <v>0.2</v>
      </c>
      <c r="FBW58" s="17"/>
      <c r="FBX58" s="18" t="s">
        <v>35</v>
      </c>
      <c r="FBY58" s="22" t="n">
        <v>-15500</v>
      </c>
      <c r="FCD58" s="21" t="s">
        <v>51</v>
      </c>
      <c r="FCE58" s="21" t="n">
        <f aca="false">FCE56*FCF58</f>
        <v>35000</v>
      </c>
      <c r="FCF58" s="23" t="n">
        <v>0.2</v>
      </c>
      <c r="FCG58" s="17"/>
      <c r="FCH58" s="18" t="s">
        <v>35</v>
      </c>
      <c r="FCI58" s="22" t="n">
        <v>-15500</v>
      </c>
      <c r="FCN58" s="21" t="s">
        <v>51</v>
      </c>
      <c r="FCO58" s="21" t="n">
        <f aca="false">FCO56*FCP58</f>
        <v>35000</v>
      </c>
      <c r="FCP58" s="23" t="n">
        <v>0.2</v>
      </c>
      <c r="FCQ58" s="17"/>
      <c r="FCR58" s="18" t="s">
        <v>35</v>
      </c>
      <c r="FCS58" s="22" t="n">
        <v>-15500</v>
      </c>
      <c r="FCX58" s="21" t="s">
        <v>51</v>
      </c>
      <c r="FCY58" s="21" t="n">
        <f aca="false">FCY56*FCZ58</f>
        <v>35000</v>
      </c>
      <c r="FCZ58" s="23" t="n">
        <v>0.2</v>
      </c>
      <c r="FDA58" s="17"/>
      <c r="FDB58" s="18" t="s">
        <v>35</v>
      </c>
      <c r="FDC58" s="22" t="n">
        <v>-15500</v>
      </c>
      <c r="FDH58" s="21" t="s">
        <v>51</v>
      </c>
      <c r="FDI58" s="21" t="n">
        <f aca="false">FDI56*FDJ58</f>
        <v>35000</v>
      </c>
      <c r="FDJ58" s="23" t="n">
        <v>0.2</v>
      </c>
      <c r="FDK58" s="17"/>
      <c r="FDL58" s="18" t="s">
        <v>35</v>
      </c>
      <c r="FDM58" s="22" t="n">
        <v>-15500</v>
      </c>
      <c r="FDR58" s="21" t="s">
        <v>51</v>
      </c>
      <c r="FDS58" s="21" t="n">
        <f aca="false">FDS56*FDT58</f>
        <v>35000</v>
      </c>
      <c r="FDT58" s="23" t="n">
        <v>0.2</v>
      </c>
      <c r="FDU58" s="17"/>
      <c r="FDV58" s="18" t="s">
        <v>35</v>
      </c>
      <c r="FDW58" s="22" t="n">
        <v>-15500</v>
      </c>
      <c r="FEB58" s="21" t="s">
        <v>51</v>
      </c>
      <c r="FEC58" s="21" t="n">
        <f aca="false">FEC56*FED58</f>
        <v>35000</v>
      </c>
      <c r="FED58" s="23" t="n">
        <v>0.2</v>
      </c>
      <c r="FEE58" s="17"/>
      <c r="FEF58" s="18" t="s">
        <v>35</v>
      </c>
      <c r="FEG58" s="22" t="n">
        <v>-15500</v>
      </c>
      <c r="FEL58" s="21" t="s">
        <v>51</v>
      </c>
      <c r="FEM58" s="21" t="n">
        <f aca="false">FEM56*FEN58</f>
        <v>35000</v>
      </c>
      <c r="FEN58" s="23" t="n">
        <v>0.2</v>
      </c>
      <c r="FEO58" s="17"/>
      <c r="FEP58" s="18" t="s">
        <v>35</v>
      </c>
      <c r="FEQ58" s="22" t="n">
        <v>-15500</v>
      </c>
      <c r="FEV58" s="21" t="s">
        <v>51</v>
      </c>
      <c r="FEW58" s="21" t="n">
        <f aca="false">FEW56*FEX58</f>
        <v>35000</v>
      </c>
      <c r="FEX58" s="23" t="n">
        <v>0.2</v>
      </c>
      <c r="FEY58" s="17"/>
      <c r="FEZ58" s="18" t="s">
        <v>35</v>
      </c>
      <c r="FFA58" s="22" t="n">
        <v>-15500</v>
      </c>
      <c r="FFF58" s="21" t="s">
        <v>51</v>
      </c>
      <c r="FFG58" s="21" t="n">
        <f aca="false">FFG56*FFH58</f>
        <v>35000</v>
      </c>
      <c r="FFH58" s="23" t="n">
        <v>0.2</v>
      </c>
      <c r="FFI58" s="17"/>
      <c r="FFJ58" s="18" t="s">
        <v>35</v>
      </c>
      <c r="FFK58" s="22" t="n">
        <v>-15500</v>
      </c>
      <c r="FFP58" s="21" t="s">
        <v>51</v>
      </c>
      <c r="FFQ58" s="21" t="n">
        <f aca="false">FFQ56*FFR58</f>
        <v>35000</v>
      </c>
      <c r="FFR58" s="23" t="n">
        <v>0.2</v>
      </c>
      <c r="FFS58" s="17"/>
      <c r="FFT58" s="18" t="s">
        <v>35</v>
      </c>
      <c r="FFU58" s="22" t="n">
        <v>-15500</v>
      </c>
      <c r="FFZ58" s="21" t="s">
        <v>51</v>
      </c>
      <c r="FGA58" s="21" t="n">
        <f aca="false">FGA56*FGB58</f>
        <v>35000</v>
      </c>
      <c r="FGB58" s="23" t="n">
        <v>0.2</v>
      </c>
      <c r="FGC58" s="17"/>
      <c r="FGD58" s="18" t="s">
        <v>35</v>
      </c>
      <c r="FGE58" s="22" t="n">
        <v>-15500</v>
      </c>
      <c r="FGJ58" s="21" t="s">
        <v>51</v>
      </c>
      <c r="FGK58" s="21" t="n">
        <f aca="false">FGK56*FGL58</f>
        <v>35000</v>
      </c>
      <c r="FGL58" s="23" t="n">
        <v>0.2</v>
      </c>
      <c r="FGM58" s="17"/>
      <c r="FGN58" s="18" t="s">
        <v>35</v>
      </c>
      <c r="FGO58" s="22" t="n">
        <v>-15500</v>
      </c>
      <c r="FGT58" s="21" t="s">
        <v>51</v>
      </c>
      <c r="FGU58" s="21" t="n">
        <f aca="false">FGU56*FGV58</f>
        <v>35000</v>
      </c>
      <c r="FGV58" s="23" t="n">
        <v>0.2</v>
      </c>
      <c r="FGW58" s="17"/>
      <c r="FGX58" s="18" t="s">
        <v>35</v>
      </c>
      <c r="FGY58" s="22" t="n">
        <v>-15500</v>
      </c>
      <c r="FHD58" s="21" t="s">
        <v>51</v>
      </c>
      <c r="FHE58" s="21" t="n">
        <f aca="false">FHE56*FHF58</f>
        <v>35000</v>
      </c>
      <c r="FHF58" s="23" t="n">
        <v>0.2</v>
      </c>
      <c r="FHG58" s="17"/>
      <c r="FHH58" s="18" t="s">
        <v>35</v>
      </c>
      <c r="FHI58" s="22" t="n">
        <v>-15500</v>
      </c>
      <c r="FHN58" s="21" t="s">
        <v>51</v>
      </c>
      <c r="FHO58" s="21" t="n">
        <f aca="false">FHO56*FHP58</f>
        <v>35000</v>
      </c>
      <c r="FHP58" s="23" t="n">
        <v>0.2</v>
      </c>
      <c r="FHQ58" s="17"/>
      <c r="FHR58" s="18" t="s">
        <v>35</v>
      </c>
      <c r="FHS58" s="22" t="n">
        <v>-15500</v>
      </c>
      <c r="FHX58" s="21" t="s">
        <v>51</v>
      </c>
      <c r="FHY58" s="21" t="n">
        <f aca="false">FHY56*FHZ58</f>
        <v>35000</v>
      </c>
      <c r="FHZ58" s="23" t="n">
        <v>0.2</v>
      </c>
      <c r="FIA58" s="17"/>
      <c r="FIB58" s="18" t="s">
        <v>35</v>
      </c>
      <c r="FIC58" s="22" t="n">
        <v>-15500</v>
      </c>
      <c r="FIH58" s="21" t="s">
        <v>51</v>
      </c>
      <c r="FII58" s="21" t="n">
        <f aca="false">FII56*FIJ58</f>
        <v>35000</v>
      </c>
      <c r="FIJ58" s="23" t="n">
        <v>0.2</v>
      </c>
      <c r="FIK58" s="17"/>
      <c r="FIL58" s="18" t="s">
        <v>35</v>
      </c>
      <c r="FIM58" s="22" t="n">
        <v>-15500</v>
      </c>
      <c r="FIR58" s="21" t="s">
        <v>51</v>
      </c>
      <c r="FIS58" s="21" t="n">
        <f aca="false">FIS56*FIT58</f>
        <v>35000</v>
      </c>
      <c r="FIT58" s="23" t="n">
        <v>0.2</v>
      </c>
      <c r="FIU58" s="17"/>
      <c r="FIV58" s="18" t="s">
        <v>35</v>
      </c>
      <c r="FIW58" s="22" t="n">
        <v>-15500</v>
      </c>
      <c r="FJB58" s="21" t="s">
        <v>51</v>
      </c>
      <c r="FJC58" s="21" t="n">
        <f aca="false">FJC56*FJD58</f>
        <v>35000</v>
      </c>
      <c r="FJD58" s="23" t="n">
        <v>0.2</v>
      </c>
      <c r="FJE58" s="17"/>
      <c r="FJF58" s="18" t="s">
        <v>35</v>
      </c>
      <c r="FJG58" s="22" t="n">
        <v>-15500</v>
      </c>
      <c r="FJL58" s="21" t="s">
        <v>51</v>
      </c>
      <c r="FJM58" s="21" t="n">
        <f aca="false">FJM56*FJN58</f>
        <v>35000</v>
      </c>
      <c r="FJN58" s="23" t="n">
        <v>0.2</v>
      </c>
      <c r="FJO58" s="17"/>
      <c r="FJP58" s="18" t="s">
        <v>35</v>
      </c>
      <c r="FJQ58" s="22" t="n">
        <v>-15500</v>
      </c>
      <c r="FJV58" s="21" t="s">
        <v>51</v>
      </c>
      <c r="FJW58" s="21" t="n">
        <f aca="false">FJW56*FJX58</f>
        <v>35000</v>
      </c>
      <c r="FJX58" s="23" t="n">
        <v>0.2</v>
      </c>
      <c r="FJY58" s="17"/>
      <c r="FJZ58" s="18" t="s">
        <v>35</v>
      </c>
      <c r="FKA58" s="22" t="n">
        <v>-15500</v>
      </c>
      <c r="FKF58" s="21" t="s">
        <v>51</v>
      </c>
      <c r="FKG58" s="21" t="n">
        <f aca="false">FKG56*FKH58</f>
        <v>35000</v>
      </c>
      <c r="FKH58" s="23" t="n">
        <v>0.2</v>
      </c>
      <c r="FKI58" s="17"/>
      <c r="FKJ58" s="18" t="s">
        <v>35</v>
      </c>
      <c r="FKK58" s="22" t="n">
        <v>-15500</v>
      </c>
      <c r="FKP58" s="21" t="s">
        <v>51</v>
      </c>
      <c r="FKQ58" s="21" t="n">
        <f aca="false">FKQ56*FKR58</f>
        <v>35000</v>
      </c>
      <c r="FKR58" s="23" t="n">
        <v>0.2</v>
      </c>
      <c r="FKS58" s="17"/>
      <c r="FKT58" s="18" t="s">
        <v>35</v>
      </c>
      <c r="FKU58" s="22" t="n">
        <v>-15500</v>
      </c>
      <c r="FKZ58" s="21" t="s">
        <v>51</v>
      </c>
      <c r="FLA58" s="21" t="n">
        <f aca="false">FLA56*FLB58</f>
        <v>35000</v>
      </c>
      <c r="FLB58" s="23" t="n">
        <v>0.2</v>
      </c>
      <c r="FLC58" s="17"/>
      <c r="FLD58" s="18" t="s">
        <v>35</v>
      </c>
      <c r="FLE58" s="22" t="n">
        <v>-15500</v>
      </c>
      <c r="FLJ58" s="21" t="s">
        <v>51</v>
      </c>
      <c r="FLK58" s="21" t="n">
        <f aca="false">FLK56*FLL58</f>
        <v>35000</v>
      </c>
      <c r="FLL58" s="23" t="n">
        <v>0.2</v>
      </c>
      <c r="FLM58" s="17"/>
      <c r="FLN58" s="18" t="s">
        <v>35</v>
      </c>
      <c r="FLO58" s="22" t="n">
        <v>-15500</v>
      </c>
      <c r="FLT58" s="21" t="s">
        <v>51</v>
      </c>
      <c r="FLU58" s="21" t="n">
        <f aca="false">FLU56*FLV58</f>
        <v>35000</v>
      </c>
      <c r="FLV58" s="23" t="n">
        <v>0.2</v>
      </c>
      <c r="FLW58" s="17"/>
      <c r="FLX58" s="18" t="s">
        <v>35</v>
      </c>
      <c r="FLY58" s="22" t="n">
        <v>-15500</v>
      </c>
      <c r="FMD58" s="21" t="s">
        <v>51</v>
      </c>
      <c r="FME58" s="21" t="n">
        <f aca="false">FME56*FMF58</f>
        <v>35000</v>
      </c>
      <c r="FMF58" s="23" t="n">
        <v>0.2</v>
      </c>
      <c r="FMG58" s="17"/>
      <c r="FMH58" s="18" t="s">
        <v>35</v>
      </c>
      <c r="FMI58" s="22" t="n">
        <v>-15500</v>
      </c>
      <c r="FMN58" s="21" t="s">
        <v>51</v>
      </c>
      <c r="FMO58" s="21" t="n">
        <f aca="false">FMO56*FMP58</f>
        <v>35000</v>
      </c>
      <c r="FMP58" s="23" t="n">
        <v>0.2</v>
      </c>
      <c r="FMQ58" s="17"/>
      <c r="FMR58" s="18" t="s">
        <v>35</v>
      </c>
      <c r="FMS58" s="22" t="n">
        <v>-15500</v>
      </c>
      <c r="FMX58" s="21" t="s">
        <v>51</v>
      </c>
      <c r="FMY58" s="21" t="n">
        <f aca="false">FMY56*FMZ58</f>
        <v>35000</v>
      </c>
      <c r="FMZ58" s="23" t="n">
        <v>0.2</v>
      </c>
      <c r="FNA58" s="17"/>
      <c r="FNB58" s="18" t="s">
        <v>35</v>
      </c>
      <c r="FNC58" s="22" t="n">
        <v>-15500</v>
      </c>
      <c r="FNH58" s="21" t="s">
        <v>51</v>
      </c>
      <c r="FNI58" s="21" t="n">
        <f aca="false">FNI56*FNJ58</f>
        <v>35000</v>
      </c>
      <c r="FNJ58" s="23" t="n">
        <v>0.2</v>
      </c>
      <c r="FNK58" s="17"/>
      <c r="FNL58" s="18" t="s">
        <v>35</v>
      </c>
      <c r="FNM58" s="22" t="n">
        <v>-15500</v>
      </c>
      <c r="FNR58" s="21" t="s">
        <v>51</v>
      </c>
      <c r="FNS58" s="21" t="n">
        <f aca="false">FNS56*FNT58</f>
        <v>35000</v>
      </c>
      <c r="FNT58" s="23" t="n">
        <v>0.2</v>
      </c>
      <c r="FNU58" s="17"/>
      <c r="FNV58" s="18" t="s">
        <v>35</v>
      </c>
      <c r="FNW58" s="22" t="n">
        <v>-15500</v>
      </c>
      <c r="FOB58" s="21" t="s">
        <v>51</v>
      </c>
      <c r="FOC58" s="21" t="n">
        <f aca="false">FOC56*FOD58</f>
        <v>35000</v>
      </c>
      <c r="FOD58" s="23" t="n">
        <v>0.2</v>
      </c>
      <c r="FOE58" s="17"/>
      <c r="FOF58" s="18" t="s">
        <v>35</v>
      </c>
      <c r="FOG58" s="22" t="n">
        <v>-15500</v>
      </c>
      <c r="FOL58" s="21" t="s">
        <v>51</v>
      </c>
      <c r="FOM58" s="21" t="n">
        <f aca="false">FOM56*FON58</f>
        <v>35000</v>
      </c>
      <c r="FON58" s="23" t="n">
        <v>0.2</v>
      </c>
      <c r="FOO58" s="17"/>
      <c r="FOP58" s="18" t="s">
        <v>35</v>
      </c>
      <c r="FOQ58" s="22" t="n">
        <v>-15500</v>
      </c>
      <c r="FOV58" s="21" t="s">
        <v>51</v>
      </c>
      <c r="FOW58" s="21" t="n">
        <f aca="false">FOW56*FOX58</f>
        <v>35000</v>
      </c>
      <c r="FOX58" s="23" t="n">
        <v>0.2</v>
      </c>
      <c r="FOY58" s="17"/>
      <c r="FOZ58" s="18" t="s">
        <v>35</v>
      </c>
      <c r="FPA58" s="22" t="n">
        <v>-15500</v>
      </c>
      <c r="FPF58" s="21" t="s">
        <v>51</v>
      </c>
      <c r="FPG58" s="21" t="n">
        <f aca="false">FPG56*FPH58</f>
        <v>35000</v>
      </c>
      <c r="FPH58" s="23" t="n">
        <v>0.2</v>
      </c>
      <c r="FPI58" s="17"/>
      <c r="FPJ58" s="18" t="s">
        <v>35</v>
      </c>
      <c r="FPK58" s="22" t="n">
        <v>-15500</v>
      </c>
      <c r="FPP58" s="21" t="s">
        <v>51</v>
      </c>
      <c r="FPQ58" s="21" t="n">
        <f aca="false">FPQ56*FPR58</f>
        <v>35000</v>
      </c>
      <c r="FPR58" s="23" t="n">
        <v>0.2</v>
      </c>
      <c r="FPS58" s="17"/>
      <c r="FPT58" s="18" t="s">
        <v>35</v>
      </c>
      <c r="FPU58" s="22" t="n">
        <v>-15500</v>
      </c>
      <c r="FPZ58" s="21" t="s">
        <v>51</v>
      </c>
      <c r="FQA58" s="21" t="n">
        <f aca="false">FQA56*FQB58</f>
        <v>35000</v>
      </c>
      <c r="FQB58" s="23" t="n">
        <v>0.2</v>
      </c>
      <c r="FQC58" s="17"/>
      <c r="FQD58" s="18" t="s">
        <v>35</v>
      </c>
      <c r="FQE58" s="22" t="n">
        <v>-15500</v>
      </c>
      <c r="FQJ58" s="21" t="s">
        <v>51</v>
      </c>
      <c r="FQK58" s="21" t="n">
        <f aca="false">FQK56*FQL58</f>
        <v>35000</v>
      </c>
      <c r="FQL58" s="23" t="n">
        <v>0.2</v>
      </c>
      <c r="FQM58" s="17"/>
      <c r="FQN58" s="18" t="s">
        <v>35</v>
      </c>
      <c r="FQO58" s="22" t="n">
        <v>-15500</v>
      </c>
      <c r="FQT58" s="21" t="s">
        <v>51</v>
      </c>
      <c r="FQU58" s="21" t="n">
        <f aca="false">FQU56*FQV58</f>
        <v>35000</v>
      </c>
      <c r="FQV58" s="23" t="n">
        <v>0.2</v>
      </c>
      <c r="FQW58" s="17"/>
      <c r="FQX58" s="18" t="s">
        <v>35</v>
      </c>
      <c r="FQY58" s="22" t="n">
        <v>-15500</v>
      </c>
      <c r="FRD58" s="21" t="s">
        <v>51</v>
      </c>
      <c r="FRE58" s="21" t="n">
        <f aca="false">FRE56*FRF58</f>
        <v>35000</v>
      </c>
      <c r="FRF58" s="23" t="n">
        <v>0.2</v>
      </c>
      <c r="FRG58" s="17"/>
      <c r="FRH58" s="18" t="s">
        <v>35</v>
      </c>
      <c r="FRI58" s="22" t="n">
        <v>-15500</v>
      </c>
      <c r="FRN58" s="21" t="s">
        <v>51</v>
      </c>
      <c r="FRO58" s="21" t="n">
        <f aca="false">FRO56*FRP58</f>
        <v>35000</v>
      </c>
      <c r="FRP58" s="23" t="n">
        <v>0.2</v>
      </c>
      <c r="FRQ58" s="17"/>
      <c r="FRR58" s="18" t="s">
        <v>35</v>
      </c>
      <c r="FRS58" s="22" t="n">
        <v>-15500</v>
      </c>
      <c r="FRX58" s="21" t="s">
        <v>51</v>
      </c>
      <c r="FRY58" s="21" t="n">
        <f aca="false">FRY56*FRZ58</f>
        <v>35000</v>
      </c>
      <c r="FRZ58" s="23" t="n">
        <v>0.2</v>
      </c>
      <c r="FSA58" s="17"/>
      <c r="FSB58" s="18" t="s">
        <v>35</v>
      </c>
      <c r="FSC58" s="22" t="n">
        <v>-15500</v>
      </c>
      <c r="FSH58" s="21" t="s">
        <v>51</v>
      </c>
      <c r="FSI58" s="21" t="n">
        <f aca="false">FSI56*FSJ58</f>
        <v>35000</v>
      </c>
      <c r="FSJ58" s="23" t="n">
        <v>0.2</v>
      </c>
      <c r="FSK58" s="17"/>
      <c r="FSL58" s="18" t="s">
        <v>35</v>
      </c>
      <c r="FSM58" s="22" t="n">
        <v>-15500</v>
      </c>
      <c r="FSR58" s="21" t="s">
        <v>51</v>
      </c>
      <c r="FSS58" s="21" t="n">
        <f aca="false">FSS56*FST58</f>
        <v>35000</v>
      </c>
      <c r="FST58" s="23" t="n">
        <v>0.2</v>
      </c>
      <c r="FSU58" s="17"/>
      <c r="FSV58" s="18" t="s">
        <v>35</v>
      </c>
      <c r="FSW58" s="22" t="n">
        <v>-15500</v>
      </c>
      <c r="FTB58" s="21" t="s">
        <v>51</v>
      </c>
      <c r="FTC58" s="21" t="n">
        <f aca="false">FTC56*FTD58</f>
        <v>35000</v>
      </c>
      <c r="FTD58" s="23" t="n">
        <v>0.2</v>
      </c>
      <c r="FTE58" s="17"/>
      <c r="FTF58" s="18" t="s">
        <v>35</v>
      </c>
      <c r="FTG58" s="22" t="n">
        <v>-15500</v>
      </c>
      <c r="FTL58" s="21" t="s">
        <v>51</v>
      </c>
      <c r="FTM58" s="21" t="n">
        <f aca="false">FTM56*FTN58</f>
        <v>35000</v>
      </c>
      <c r="FTN58" s="23" t="n">
        <v>0.2</v>
      </c>
      <c r="FTO58" s="17"/>
      <c r="FTP58" s="18" t="s">
        <v>35</v>
      </c>
      <c r="FTQ58" s="22" t="n">
        <v>-15500</v>
      </c>
      <c r="FTV58" s="21" t="s">
        <v>51</v>
      </c>
      <c r="FTW58" s="21" t="n">
        <f aca="false">FTW56*FTX58</f>
        <v>35000</v>
      </c>
      <c r="FTX58" s="23" t="n">
        <v>0.2</v>
      </c>
      <c r="FTY58" s="17"/>
      <c r="FTZ58" s="18" t="s">
        <v>35</v>
      </c>
      <c r="FUA58" s="22" t="n">
        <v>-15500</v>
      </c>
      <c r="FUF58" s="21" t="s">
        <v>51</v>
      </c>
      <c r="FUG58" s="21" t="n">
        <f aca="false">FUG56*FUH58</f>
        <v>35000</v>
      </c>
      <c r="FUH58" s="23" t="n">
        <v>0.2</v>
      </c>
      <c r="FUI58" s="17"/>
      <c r="FUJ58" s="18" t="s">
        <v>35</v>
      </c>
      <c r="FUK58" s="22" t="n">
        <v>-15500</v>
      </c>
      <c r="FUP58" s="21" t="s">
        <v>51</v>
      </c>
      <c r="FUQ58" s="21" t="n">
        <f aca="false">FUQ56*FUR58</f>
        <v>35000</v>
      </c>
      <c r="FUR58" s="23" t="n">
        <v>0.2</v>
      </c>
      <c r="FUS58" s="17"/>
      <c r="FUT58" s="18" t="s">
        <v>35</v>
      </c>
      <c r="FUU58" s="22" t="n">
        <v>-15500</v>
      </c>
      <c r="FUZ58" s="21" t="s">
        <v>51</v>
      </c>
      <c r="FVA58" s="21" t="n">
        <f aca="false">FVA56*FVB58</f>
        <v>35000</v>
      </c>
      <c r="FVB58" s="23" t="n">
        <v>0.2</v>
      </c>
      <c r="FVC58" s="17"/>
      <c r="FVD58" s="18" t="s">
        <v>35</v>
      </c>
      <c r="FVE58" s="22" t="n">
        <v>-15500</v>
      </c>
      <c r="FVJ58" s="21" t="s">
        <v>51</v>
      </c>
      <c r="FVK58" s="21" t="n">
        <f aca="false">FVK56*FVL58</f>
        <v>35000</v>
      </c>
      <c r="FVL58" s="23" t="n">
        <v>0.2</v>
      </c>
      <c r="FVM58" s="17"/>
      <c r="FVN58" s="18" t="s">
        <v>35</v>
      </c>
      <c r="FVO58" s="22" t="n">
        <v>-15500</v>
      </c>
      <c r="FVT58" s="21" t="s">
        <v>51</v>
      </c>
      <c r="FVU58" s="21" t="n">
        <f aca="false">FVU56*FVV58</f>
        <v>35000</v>
      </c>
      <c r="FVV58" s="23" t="n">
        <v>0.2</v>
      </c>
      <c r="FVW58" s="17"/>
      <c r="FVX58" s="18" t="s">
        <v>35</v>
      </c>
      <c r="FVY58" s="22" t="n">
        <v>-15500</v>
      </c>
      <c r="FWD58" s="21" t="s">
        <v>51</v>
      </c>
      <c r="FWE58" s="21" t="n">
        <f aca="false">FWE56*FWF58</f>
        <v>35000</v>
      </c>
      <c r="FWF58" s="23" t="n">
        <v>0.2</v>
      </c>
      <c r="FWG58" s="17"/>
      <c r="FWH58" s="18" t="s">
        <v>35</v>
      </c>
      <c r="FWI58" s="22" t="n">
        <v>-15500</v>
      </c>
      <c r="FWN58" s="21" t="s">
        <v>51</v>
      </c>
      <c r="FWO58" s="21" t="n">
        <f aca="false">FWO56*FWP58</f>
        <v>35000</v>
      </c>
      <c r="FWP58" s="23" t="n">
        <v>0.2</v>
      </c>
      <c r="FWQ58" s="17"/>
      <c r="FWR58" s="18" t="s">
        <v>35</v>
      </c>
      <c r="FWS58" s="22" t="n">
        <v>-15500</v>
      </c>
      <c r="FWX58" s="21" t="s">
        <v>51</v>
      </c>
      <c r="FWY58" s="21" t="n">
        <f aca="false">FWY56*FWZ58</f>
        <v>35000</v>
      </c>
      <c r="FWZ58" s="23" t="n">
        <v>0.2</v>
      </c>
      <c r="FXA58" s="17"/>
      <c r="FXB58" s="18" t="s">
        <v>35</v>
      </c>
      <c r="FXC58" s="22" t="n">
        <v>-15500</v>
      </c>
      <c r="FXH58" s="21" t="s">
        <v>51</v>
      </c>
      <c r="FXI58" s="21" t="n">
        <f aca="false">FXI56*FXJ58</f>
        <v>35000</v>
      </c>
      <c r="FXJ58" s="23" t="n">
        <v>0.2</v>
      </c>
      <c r="FXK58" s="17"/>
      <c r="FXL58" s="18" t="s">
        <v>35</v>
      </c>
      <c r="FXM58" s="22" t="n">
        <v>-15500</v>
      </c>
      <c r="FXR58" s="21" t="s">
        <v>51</v>
      </c>
      <c r="FXS58" s="21" t="n">
        <f aca="false">FXS56*FXT58</f>
        <v>35000</v>
      </c>
      <c r="FXT58" s="23" t="n">
        <v>0.2</v>
      </c>
      <c r="FXU58" s="17"/>
      <c r="FXV58" s="18" t="s">
        <v>35</v>
      </c>
      <c r="FXW58" s="22" t="n">
        <v>-15500</v>
      </c>
      <c r="FYB58" s="21" t="s">
        <v>51</v>
      </c>
      <c r="FYC58" s="21" t="n">
        <f aca="false">FYC56*FYD58</f>
        <v>35000</v>
      </c>
      <c r="FYD58" s="23" t="n">
        <v>0.2</v>
      </c>
      <c r="FYE58" s="17"/>
      <c r="FYF58" s="18" t="s">
        <v>35</v>
      </c>
      <c r="FYG58" s="22" t="n">
        <v>-15500</v>
      </c>
      <c r="FYL58" s="21" t="s">
        <v>51</v>
      </c>
      <c r="FYM58" s="21" t="n">
        <f aca="false">FYM56*FYN58</f>
        <v>35000</v>
      </c>
      <c r="FYN58" s="23" t="n">
        <v>0.2</v>
      </c>
      <c r="FYO58" s="17"/>
      <c r="FYP58" s="18" t="s">
        <v>35</v>
      </c>
      <c r="FYQ58" s="22" t="n">
        <v>-15500</v>
      </c>
      <c r="FYV58" s="21" t="s">
        <v>51</v>
      </c>
      <c r="FYW58" s="21" t="n">
        <f aca="false">FYW56*FYX58</f>
        <v>35000</v>
      </c>
      <c r="FYX58" s="23" t="n">
        <v>0.2</v>
      </c>
      <c r="FYY58" s="17"/>
      <c r="FYZ58" s="18" t="s">
        <v>35</v>
      </c>
      <c r="FZA58" s="22" t="n">
        <v>-15500</v>
      </c>
      <c r="FZF58" s="21" t="s">
        <v>51</v>
      </c>
      <c r="FZG58" s="21" t="n">
        <f aca="false">FZG56*FZH58</f>
        <v>35000</v>
      </c>
      <c r="FZH58" s="23" t="n">
        <v>0.2</v>
      </c>
      <c r="FZI58" s="17"/>
      <c r="FZJ58" s="18" t="s">
        <v>35</v>
      </c>
      <c r="FZK58" s="22" t="n">
        <v>-15500</v>
      </c>
      <c r="FZP58" s="21" t="s">
        <v>51</v>
      </c>
      <c r="FZQ58" s="21" t="n">
        <f aca="false">FZQ56*FZR58</f>
        <v>35000</v>
      </c>
      <c r="FZR58" s="23" t="n">
        <v>0.2</v>
      </c>
      <c r="FZS58" s="17"/>
      <c r="FZT58" s="18" t="s">
        <v>35</v>
      </c>
      <c r="FZU58" s="22" t="n">
        <v>-15500</v>
      </c>
      <c r="FZZ58" s="21" t="s">
        <v>51</v>
      </c>
      <c r="GAA58" s="21" t="n">
        <f aca="false">GAA56*GAB58</f>
        <v>35000</v>
      </c>
      <c r="GAB58" s="23" t="n">
        <v>0.2</v>
      </c>
      <c r="GAC58" s="17"/>
      <c r="GAD58" s="18" t="s">
        <v>35</v>
      </c>
      <c r="GAE58" s="22" t="n">
        <v>-15500</v>
      </c>
      <c r="GAJ58" s="21" t="s">
        <v>51</v>
      </c>
      <c r="GAK58" s="21" t="n">
        <f aca="false">GAK56*GAL58</f>
        <v>35000</v>
      </c>
      <c r="GAL58" s="23" t="n">
        <v>0.2</v>
      </c>
      <c r="GAM58" s="17"/>
      <c r="GAN58" s="18" t="s">
        <v>35</v>
      </c>
      <c r="GAO58" s="22" t="n">
        <v>-15500</v>
      </c>
      <c r="GAT58" s="21" t="s">
        <v>51</v>
      </c>
      <c r="GAU58" s="21" t="n">
        <f aca="false">GAU56*GAV58</f>
        <v>35000</v>
      </c>
      <c r="GAV58" s="23" t="n">
        <v>0.2</v>
      </c>
      <c r="GAW58" s="17"/>
      <c r="GAX58" s="18" t="s">
        <v>35</v>
      </c>
      <c r="GAY58" s="22" t="n">
        <v>-15500</v>
      </c>
      <c r="GBD58" s="21" t="s">
        <v>51</v>
      </c>
      <c r="GBE58" s="21" t="n">
        <f aca="false">GBE56*GBF58</f>
        <v>35000</v>
      </c>
      <c r="GBF58" s="23" t="n">
        <v>0.2</v>
      </c>
      <c r="GBG58" s="17"/>
      <c r="GBH58" s="18" t="s">
        <v>35</v>
      </c>
      <c r="GBI58" s="22" t="n">
        <v>-15500</v>
      </c>
      <c r="GBN58" s="21" t="s">
        <v>51</v>
      </c>
      <c r="GBO58" s="21" t="n">
        <f aca="false">GBO56*GBP58</f>
        <v>35000</v>
      </c>
      <c r="GBP58" s="23" t="n">
        <v>0.2</v>
      </c>
      <c r="GBQ58" s="17"/>
      <c r="GBR58" s="18" t="s">
        <v>35</v>
      </c>
      <c r="GBS58" s="22" t="n">
        <v>-15500</v>
      </c>
      <c r="GBX58" s="21" t="s">
        <v>51</v>
      </c>
      <c r="GBY58" s="21" t="n">
        <f aca="false">GBY56*GBZ58</f>
        <v>35000</v>
      </c>
      <c r="GBZ58" s="23" t="n">
        <v>0.2</v>
      </c>
      <c r="GCA58" s="17"/>
      <c r="GCB58" s="18" t="s">
        <v>35</v>
      </c>
      <c r="GCC58" s="22" t="n">
        <v>-15500</v>
      </c>
      <c r="GCH58" s="21" t="s">
        <v>51</v>
      </c>
      <c r="GCI58" s="21" t="n">
        <f aca="false">GCI56*GCJ58</f>
        <v>35000</v>
      </c>
      <c r="GCJ58" s="23" t="n">
        <v>0.2</v>
      </c>
      <c r="GCK58" s="17"/>
      <c r="GCL58" s="18" t="s">
        <v>35</v>
      </c>
      <c r="GCM58" s="22" t="n">
        <v>-15500</v>
      </c>
      <c r="GCR58" s="21" t="s">
        <v>51</v>
      </c>
      <c r="GCS58" s="21" t="n">
        <f aca="false">GCS56*GCT58</f>
        <v>35000</v>
      </c>
      <c r="GCT58" s="23" t="n">
        <v>0.2</v>
      </c>
      <c r="GCU58" s="17"/>
      <c r="GCV58" s="18" t="s">
        <v>35</v>
      </c>
      <c r="GCW58" s="22" t="n">
        <v>-15500</v>
      </c>
      <c r="GDB58" s="21" t="s">
        <v>51</v>
      </c>
      <c r="GDC58" s="21" t="n">
        <f aca="false">GDC56*GDD58</f>
        <v>35000</v>
      </c>
      <c r="GDD58" s="23" t="n">
        <v>0.2</v>
      </c>
      <c r="GDE58" s="17"/>
      <c r="GDF58" s="18" t="s">
        <v>35</v>
      </c>
      <c r="GDG58" s="22" t="n">
        <v>-15500</v>
      </c>
      <c r="GDL58" s="21" t="s">
        <v>51</v>
      </c>
      <c r="GDM58" s="21" t="n">
        <f aca="false">GDM56*GDN58</f>
        <v>35000</v>
      </c>
      <c r="GDN58" s="23" t="n">
        <v>0.2</v>
      </c>
      <c r="GDO58" s="17"/>
      <c r="GDP58" s="18" t="s">
        <v>35</v>
      </c>
      <c r="GDQ58" s="22" t="n">
        <v>-15500</v>
      </c>
      <c r="GDV58" s="21" t="s">
        <v>51</v>
      </c>
      <c r="GDW58" s="21" t="n">
        <f aca="false">GDW56*GDX58</f>
        <v>35000</v>
      </c>
      <c r="GDX58" s="23" t="n">
        <v>0.2</v>
      </c>
      <c r="GDY58" s="17"/>
      <c r="GDZ58" s="18" t="s">
        <v>35</v>
      </c>
      <c r="GEA58" s="22" t="n">
        <v>-15500</v>
      </c>
      <c r="GEF58" s="21" t="s">
        <v>51</v>
      </c>
      <c r="GEG58" s="21" t="n">
        <f aca="false">GEG56*GEH58</f>
        <v>35000</v>
      </c>
      <c r="GEH58" s="23" t="n">
        <v>0.2</v>
      </c>
      <c r="GEI58" s="17"/>
      <c r="GEJ58" s="18" t="s">
        <v>35</v>
      </c>
      <c r="GEK58" s="22" t="n">
        <v>-15500</v>
      </c>
      <c r="GEP58" s="21" t="s">
        <v>51</v>
      </c>
      <c r="GEQ58" s="21" t="n">
        <f aca="false">GEQ56*GER58</f>
        <v>35000</v>
      </c>
      <c r="GER58" s="23" t="n">
        <v>0.2</v>
      </c>
      <c r="GES58" s="17"/>
      <c r="GET58" s="18" t="s">
        <v>35</v>
      </c>
      <c r="GEU58" s="22" t="n">
        <v>-15500</v>
      </c>
      <c r="GEZ58" s="21" t="s">
        <v>51</v>
      </c>
      <c r="GFA58" s="21" t="n">
        <f aca="false">GFA56*GFB58</f>
        <v>35000</v>
      </c>
      <c r="GFB58" s="23" t="n">
        <v>0.2</v>
      </c>
      <c r="GFC58" s="17"/>
      <c r="GFD58" s="18" t="s">
        <v>35</v>
      </c>
      <c r="GFE58" s="22" t="n">
        <v>-15500</v>
      </c>
      <c r="GFJ58" s="21" t="s">
        <v>51</v>
      </c>
      <c r="GFK58" s="21" t="n">
        <f aca="false">GFK56*GFL58</f>
        <v>35000</v>
      </c>
      <c r="GFL58" s="23" t="n">
        <v>0.2</v>
      </c>
      <c r="GFM58" s="17"/>
      <c r="GFN58" s="18" t="s">
        <v>35</v>
      </c>
      <c r="GFO58" s="22" t="n">
        <v>-15500</v>
      </c>
      <c r="GFT58" s="21" t="s">
        <v>51</v>
      </c>
      <c r="GFU58" s="21" t="n">
        <f aca="false">GFU56*GFV58</f>
        <v>35000</v>
      </c>
      <c r="GFV58" s="23" t="n">
        <v>0.2</v>
      </c>
      <c r="GFW58" s="17"/>
      <c r="GFX58" s="18" t="s">
        <v>35</v>
      </c>
      <c r="GFY58" s="22" t="n">
        <v>-15500</v>
      </c>
      <c r="GGD58" s="21" t="s">
        <v>51</v>
      </c>
      <c r="GGE58" s="21" t="n">
        <f aca="false">GGE56*GGF58</f>
        <v>35000</v>
      </c>
      <c r="GGF58" s="23" t="n">
        <v>0.2</v>
      </c>
      <c r="GGG58" s="17"/>
      <c r="GGH58" s="18" t="s">
        <v>35</v>
      </c>
      <c r="GGI58" s="22" t="n">
        <v>-15500</v>
      </c>
      <c r="GGN58" s="21" t="s">
        <v>51</v>
      </c>
      <c r="GGO58" s="21" t="n">
        <f aca="false">GGO56*GGP58</f>
        <v>35000</v>
      </c>
      <c r="GGP58" s="23" t="n">
        <v>0.2</v>
      </c>
      <c r="GGQ58" s="17"/>
      <c r="GGR58" s="18" t="s">
        <v>35</v>
      </c>
      <c r="GGS58" s="22" t="n">
        <v>-15500</v>
      </c>
      <c r="GGX58" s="21" t="s">
        <v>51</v>
      </c>
      <c r="GGY58" s="21" t="n">
        <f aca="false">GGY56*GGZ58</f>
        <v>35000</v>
      </c>
      <c r="GGZ58" s="23" t="n">
        <v>0.2</v>
      </c>
      <c r="GHA58" s="17"/>
      <c r="GHB58" s="18" t="s">
        <v>35</v>
      </c>
      <c r="GHC58" s="22" t="n">
        <v>-15500</v>
      </c>
      <c r="GHH58" s="21" t="s">
        <v>51</v>
      </c>
      <c r="GHI58" s="21" t="n">
        <f aca="false">GHI56*GHJ58</f>
        <v>35000</v>
      </c>
      <c r="GHJ58" s="23" t="n">
        <v>0.2</v>
      </c>
      <c r="GHK58" s="17"/>
      <c r="GHL58" s="18" t="s">
        <v>35</v>
      </c>
      <c r="GHM58" s="22" t="n">
        <v>-15500</v>
      </c>
      <c r="GHR58" s="21" t="s">
        <v>51</v>
      </c>
      <c r="GHS58" s="21" t="n">
        <f aca="false">GHS56*GHT58</f>
        <v>35000</v>
      </c>
      <c r="GHT58" s="23" t="n">
        <v>0.2</v>
      </c>
      <c r="GHU58" s="17"/>
      <c r="GHV58" s="18" t="s">
        <v>35</v>
      </c>
      <c r="GHW58" s="22" t="n">
        <v>-15500</v>
      </c>
      <c r="GIB58" s="21" t="s">
        <v>51</v>
      </c>
      <c r="GIC58" s="21" t="n">
        <f aca="false">GIC56*GID58</f>
        <v>35000</v>
      </c>
      <c r="GID58" s="23" t="n">
        <v>0.2</v>
      </c>
      <c r="GIE58" s="17"/>
      <c r="GIF58" s="18" t="s">
        <v>35</v>
      </c>
      <c r="GIG58" s="22" t="n">
        <v>-15500</v>
      </c>
      <c r="GIL58" s="21" t="s">
        <v>51</v>
      </c>
      <c r="GIM58" s="21" t="n">
        <f aca="false">GIM56*GIN58</f>
        <v>35000</v>
      </c>
      <c r="GIN58" s="23" t="n">
        <v>0.2</v>
      </c>
      <c r="GIO58" s="17"/>
      <c r="GIP58" s="18" t="s">
        <v>35</v>
      </c>
      <c r="GIQ58" s="22" t="n">
        <v>-15500</v>
      </c>
      <c r="GIV58" s="21" t="s">
        <v>51</v>
      </c>
      <c r="GIW58" s="21" t="n">
        <f aca="false">GIW56*GIX58</f>
        <v>35000</v>
      </c>
      <c r="GIX58" s="23" t="n">
        <v>0.2</v>
      </c>
      <c r="GIY58" s="17"/>
      <c r="GIZ58" s="18" t="s">
        <v>35</v>
      </c>
      <c r="GJA58" s="22" t="n">
        <v>-15500</v>
      </c>
      <c r="GJF58" s="21" t="s">
        <v>51</v>
      </c>
      <c r="GJG58" s="21" t="n">
        <f aca="false">GJG56*GJH58</f>
        <v>35000</v>
      </c>
      <c r="GJH58" s="23" t="n">
        <v>0.2</v>
      </c>
      <c r="GJI58" s="17"/>
      <c r="GJJ58" s="18" t="s">
        <v>35</v>
      </c>
      <c r="GJK58" s="22" t="n">
        <v>-15500</v>
      </c>
      <c r="GJP58" s="21" t="s">
        <v>51</v>
      </c>
      <c r="GJQ58" s="21" t="n">
        <f aca="false">GJQ56*GJR58</f>
        <v>35000</v>
      </c>
      <c r="GJR58" s="23" t="n">
        <v>0.2</v>
      </c>
      <c r="GJS58" s="17"/>
      <c r="GJT58" s="18" t="s">
        <v>35</v>
      </c>
      <c r="GJU58" s="22" t="n">
        <v>-15500</v>
      </c>
      <c r="GJZ58" s="21" t="s">
        <v>51</v>
      </c>
      <c r="GKA58" s="21" t="n">
        <f aca="false">GKA56*GKB58</f>
        <v>35000</v>
      </c>
      <c r="GKB58" s="23" t="n">
        <v>0.2</v>
      </c>
      <c r="GKC58" s="17"/>
      <c r="GKD58" s="18" t="s">
        <v>35</v>
      </c>
      <c r="GKE58" s="22" t="n">
        <v>-15500</v>
      </c>
      <c r="GKJ58" s="21" t="s">
        <v>51</v>
      </c>
      <c r="GKK58" s="21" t="n">
        <f aca="false">GKK56*GKL58</f>
        <v>35000</v>
      </c>
      <c r="GKL58" s="23" t="n">
        <v>0.2</v>
      </c>
      <c r="GKM58" s="17"/>
      <c r="GKN58" s="18" t="s">
        <v>35</v>
      </c>
      <c r="GKO58" s="22" t="n">
        <v>-15500</v>
      </c>
      <c r="GKT58" s="21" t="s">
        <v>51</v>
      </c>
      <c r="GKU58" s="21" t="n">
        <f aca="false">GKU56*GKV58</f>
        <v>35000</v>
      </c>
      <c r="GKV58" s="23" t="n">
        <v>0.2</v>
      </c>
      <c r="GKW58" s="17"/>
      <c r="GKX58" s="18" t="s">
        <v>35</v>
      </c>
      <c r="GKY58" s="22" t="n">
        <v>-15500</v>
      </c>
      <c r="GLD58" s="21" t="s">
        <v>51</v>
      </c>
      <c r="GLE58" s="21" t="n">
        <f aca="false">GLE56*GLF58</f>
        <v>35000</v>
      </c>
      <c r="GLF58" s="23" t="n">
        <v>0.2</v>
      </c>
      <c r="GLG58" s="17"/>
      <c r="GLH58" s="18" t="s">
        <v>35</v>
      </c>
      <c r="GLI58" s="22" t="n">
        <v>-15500</v>
      </c>
      <c r="GLN58" s="21" t="s">
        <v>51</v>
      </c>
      <c r="GLO58" s="21" t="n">
        <f aca="false">GLO56*GLP58</f>
        <v>35000</v>
      </c>
      <c r="GLP58" s="23" t="n">
        <v>0.2</v>
      </c>
      <c r="GLQ58" s="17"/>
      <c r="GLR58" s="18" t="s">
        <v>35</v>
      </c>
      <c r="GLS58" s="22" t="n">
        <v>-15500</v>
      </c>
      <c r="GLX58" s="21" t="s">
        <v>51</v>
      </c>
      <c r="GLY58" s="21" t="n">
        <f aca="false">GLY56*GLZ58</f>
        <v>35000</v>
      </c>
      <c r="GLZ58" s="23" t="n">
        <v>0.2</v>
      </c>
      <c r="GMA58" s="17"/>
      <c r="GMB58" s="18" t="s">
        <v>35</v>
      </c>
      <c r="GMC58" s="22" t="n">
        <v>-15500</v>
      </c>
      <c r="GMH58" s="21" t="s">
        <v>51</v>
      </c>
      <c r="GMI58" s="21" t="n">
        <f aca="false">GMI56*GMJ58</f>
        <v>35000</v>
      </c>
      <c r="GMJ58" s="23" t="n">
        <v>0.2</v>
      </c>
      <c r="GMK58" s="17"/>
      <c r="GML58" s="18" t="s">
        <v>35</v>
      </c>
      <c r="GMM58" s="22" t="n">
        <v>-15500</v>
      </c>
      <c r="GMR58" s="21" t="s">
        <v>51</v>
      </c>
      <c r="GMS58" s="21" t="n">
        <f aca="false">GMS56*GMT58</f>
        <v>35000</v>
      </c>
      <c r="GMT58" s="23" t="n">
        <v>0.2</v>
      </c>
      <c r="GMU58" s="17"/>
      <c r="GMV58" s="18" t="s">
        <v>35</v>
      </c>
      <c r="GMW58" s="22" t="n">
        <v>-15500</v>
      </c>
      <c r="GNB58" s="21" t="s">
        <v>51</v>
      </c>
      <c r="GNC58" s="21" t="n">
        <f aca="false">GNC56*GND58</f>
        <v>35000</v>
      </c>
      <c r="GND58" s="23" t="n">
        <v>0.2</v>
      </c>
      <c r="GNE58" s="17"/>
      <c r="GNF58" s="18" t="s">
        <v>35</v>
      </c>
      <c r="GNG58" s="22" t="n">
        <v>-15500</v>
      </c>
      <c r="GNL58" s="21" t="s">
        <v>51</v>
      </c>
      <c r="GNM58" s="21" t="n">
        <f aca="false">GNM56*GNN58</f>
        <v>35000</v>
      </c>
      <c r="GNN58" s="23" t="n">
        <v>0.2</v>
      </c>
      <c r="GNO58" s="17"/>
      <c r="GNP58" s="18" t="s">
        <v>35</v>
      </c>
      <c r="GNQ58" s="22" t="n">
        <v>-15500</v>
      </c>
      <c r="GNV58" s="21" t="s">
        <v>51</v>
      </c>
      <c r="GNW58" s="21" t="n">
        <f aca="false">GNW56*GNX58</f>
        <v>35000</v>
      </c>
      <c r="GNX58" s="23" t="n">
        <v>0.2</v>
      </c>
      <c r="GNY58" s="17"/>
      <c r="GNZ58" s="18" t="s">
        <v>35</v>
      </c>
      <c r="GOA58" s="22" t="n">
        <v>-15500</v>
      </c>
      <c r="GOF58" s="21" t="s">
        <v>51</v>
      </c>
      <c r="GOG58" s="21" t="n">
        <f aca="false">GOG56*GOH58</f>
        <v>35000</v>
      </c>
      <c r="GOH58" s="23" t="n">
        <v>0.2</v>
      </c>
      <c r="GOI58" s="17"/>
      <c r="GOJ58" s="18" t="s">
        <v>35</v>
      </c>
      <c r="GOK58" s="22" t="n">
        <v>-15500</v>
      </c>
      <c r="GOP58" s="21" t="s">
        <v>51</v>
      </c>
      <c r="GOQ58" s="21" t="n">
        <f aca="false">GOQ56*GOR58</f>
        <v>35000</v>
      </c>
      <c r="GOR58" s="23" t="n">
        <v>0.2</v>
      </c>
      <c r="GOS58" s="17"/>
      <c r="GOT58" s="18" t="s">
        <v>35</v>
      </c>
      <c r="GOU58" s="22" t="n">
        <v>-15500</v>
      </c>
      <c r="GOZ58" s="21" t="s">
        <v>51</v>
      </c>
      <c r="GPA58" s="21" t="n">
        <f aca="false">GPA56*GPB58</f>
        <v>35000</v>
      </c>
      <c r="GPB58" s="23" t="n">
        <v>0.2</v>
      </c>
      <c r="GPC58" s="17"/>
      <c r="GPD58" s="18" t="s">
        <v>35</v>
      </c>
      <c r="GPE58" s="22" t="n">
        <v>-15500</v>
      </c>
      <c r="GPJ58" s="21" t="s">
        <v>51</v>
      </c>
      <c r="GPK58" s="21" t="n">
        <f aca="false">GPK56*GPL58</f>
        <v>35000</v>
      </c>
      <c r="GPL58" s="23" t="n">
        <v>0.2</v>
      </c>
      <c r="GPM58" s="17"/>
      <c r="GPN58" s="18" t="s">
        <v>35</v>
      </c>
      <c r="GPO58" s="22" t="n">
        <v>-15500</v>
      </c>
      <c r="GPT58" s="21" t="s">
        <v>51</v>
      </c>
      <c r="GPU58" s="21" t="n">
        <f aca="false">GPU56*GPV58</f>
        <v>35000</v>
      </c>
      <c r="GPV58" s="23" t="n">
        <v>0.2</v>
      </c>
      <c r="GPW58" s="17"/>
      <c r="GPX58" s="18" t="s">
        <v>35</v>
      </c>
      <c r="GPY58" s="22" t="n">
        <v>-15500</v>
      </c>
      <c r="GQD58" s="21" t="s">
        <v>51</v>
      </c>
      <c r="GQE58" s="21" t="n">
        <f aca="false">GQE56*GQF58</f>
        <v>35000</v>
      </c>
      <c r="GQF58" s="23" t="n">
        <v>0.2</v>
      </c>
      <c r="GQG58" s="17"/>
      <c r="GQH58" s="18" t="s">
        <v>35</v>
      </c>
      <c r="GQI58" s="22" t="n">
        <v>-15500</v>
      </c>
      <c r="GQN58" s="21" t="s">
        <v>51</v>
      </c>
      <c r="GQO58" s="21" t="n">
        <f aca="false">GQO56*GQP58</f>
        <v>35000</v>
      </c>
      <c r="GQP58" s="23" t="n">
        <v>0.2</v>
      </c>
      <c r="GQQ58" s="17"/>
      <c r="GQR58" s="18" t="s">
        <v>35</v>
      </c>
      <c r="GQS58" s="22" t="n">
        <v>-15500</v>
      </c>
      <c r="GQX58" s="21" t="s">
        <v>51</v>
      </c>
      <c r="GQY58" s="21" t="n">
        <f aca="false">GQY56*GQZ58</f>
        <v>35000</v>
      </c>
      <c r="GQZ58" s="23" t="n">
        <v>0.2</v>
      </c>
      <c r="GRA58" s="17"/>
      <c r="GRB58" s="18" t="s">
        <v>35</v>
      </c>
      <c r="GRC58" s="22" t="n">
        <v>-15500</v>
      </c>
      <c r="GRH58" s="21" t="s">
        <v>51</v>
      </c>
      <c r="GRI58" s="21" t="n">
        <f aca="false">GRI56*GRJ58</f>
        <v>35000</v>
      </c>
      <c r="GRJ58" s="23" t="n">
        <v>0.2</v>
      </c>
      <c r="GRK58" s="17"/>
      <c r="GRL58" s="18" t="s">
        <v>35</v>
      </c>
      <c r="GRM58" s="22" t="n">
        <v>-15500</v>
      </c>
      <c r="GRR58" s="21" t="s">
        <v>51</v>
      </c>
      <c r="GRS58" s="21" t="n">
        <f aca="false">GRS56*GRT58</f>
        <v>35000</v>
      </c>
      <c r="GRT58" s="23" t="n">
        <v>0.2</v>
      </c>
      <c r="GRU58" s="17"/>
      <c r="GRV58" s="18" t="s">
        <v>35</v>
      </c>
      <c r="GRW58" s="22" t="n">
        <v>-15500</v>
      </c>
      <c r="GSB58" s="21" t="s">
        <v>51</v>
      </c>
      <c r="GSC58" s="21" t="n">
        <f aca="false">GSC56*GSD58</f>
        <v>35000</v>
      </c>
      <c r="GSD58" s="23" t="n">
        <v>0.2</v>
      </c>
      <c r="GSE58" s="17"/>
      <c r="GSF58" s="18" t="s">
        <v>35</v>
      </c>
      <c r="GSG58" s="22" t="n">
        <v>-15500</v>
      </c>
      <c r="GSL58" s="21" t="s">
        <v>51</v>
      </c>
      <c r="GSM58" s="21" t="n">
        <f aca="false">GSM56*GSN58</f>
        <v>35000</v>
      </c>
      <c r="GSN58" s="23" t="n">
        <v>0.2</v>
      </c>
      <c r="GSO58" s="17"/>
      <c r="GSP58" s="18" t="s">
        <v>35</v>
      </c>
      <c r="GSQ58" s="22" t="n">
        <v>-15500</v>
      </c>
      <c r="GSV58" s="21" t="s">
        <v>51</v>
      </c>
      <c r="GSW58" s="21" t="n">
        <f aca="false">GSW56*GSX58</f>
        <v>35000</v>
      </c>
      <c r="GSX58" s="23" t="n">
        <v>0.2</v>
      </c>
      <c r="GSY58" s="17"/>
      <c r="GSZ58" s="18" t="s">
        <v>35</v>
      </c>
      <c r="GTA58" s="22" t="n">
        <v>-15500</v>
      </c>
      <c r="GTF58" s="21" t="s">
        <v>51</v>
      </c>
      <c r="GTG58" s="21" t="n">
        <f aca="false">GTG56*GTH58</f>
        <v>35000</v>
      </c>
      <c r="GTH58" s="23" t="n">
        <v>0.2</v>
      </c>
      <c r="GTI58" s="17"/>
      <c r="GTJ58" s="18" t="s">
        <v>35</v>
      </c>
      <c r="GTK58" s="22" t="n">
        <v>-15500</v>
      </c>
      <c r="GTP58" s="21" t="s">
        <v>51</v>
      </c>
      <c r="GTQ58" s="21" t="n">
        <f aca="false">GTQ56*GTR58</f>
        <v>35000</v>
      </c>
      <c r="GTR58" s="23" t="n">
        <v>0.2</v>
      </c>
      <c r="GTS58" s="17"/>
      <c r="GTT58" s="18" t="s">
        <v>35</v>
      </c>
      <c r="GTU58" s="22" t="n">
        <v>-15500</v>
      </c>
      <c r="GTZ58" s="21" t="s">
        <v>51</v>
      </c>
      <c r="GUA58" s="21" t="n">
        <f aca="false">GUA56*GUB58</f>
        <v>35000</v>
      </c>
      <c r="GUB58" s="23" t="n">
        <v>0.2</v>
      </c>
      <c r="GUC58" s="17"/>
      <c r="GUD58" s="18" t="s">
        <v>35</v>
      </c>
      <c r="GUE58" s="22" t="n">
        <v>-15500</v>
      </c>
      <c r="GUJ58" s="21" t="s">
        <v>51</v>
      </c>
      <c r="GUK58" s="21" t="n">
        <f aca="false">GUK56*GUL58</f>
        <v>35000</v>
      </c>
      <c r="GUL58" s="23" t="n">
        <v>0.2</v>
      </c>
      <c r="GUM58" s="17"/>
      <c r="GUN58" s="18" t="s">
        <v>35</v>
      </c>
      <c r="GUO58" s="22" t="n">
        <v>-15500</v>
      </c>
      <c r="GUT58" s="21" t="s">
        <v>51</v>
      </c>
      <c r="GUU58" s="21" t="n">
        <f aca="false">GUU56*GUV58</f>
        <v>35000</v>
      </c>
      <c r="GUV58" s="23" t="n">
        <v>0.2</v>
      </c>
      <c r="GUW58" s="17"/>
      <c r="GUX58" s="18" t="s">
        <v>35</v>
      </c>
      <c r="GUY58" s="22" t="n">
        <v>-15500</v>
      </c>
      <c r="GVD58" s="21" t="s">
        <v>51</v>
      </c>
      <c r="GVE58" s="21" t="n">
        <f aca="false">GVE56*GVF58</f>
        <v>35000</v>
      </c>
      <c r="GVF58" s="23" t="n">
        <v>0.2</v>
      </c>
      <c r="GVG58" s="17"/>
      <c r="GVH58" s="18" t="s">
        <v>35</v>
      </c>
      <c r="GVI58" s="22" t="n">
        <v>-15500</v>
      </c>
      <c r="GVN58" s="21" t="s">
        <v>51</v>
      </c>
      <c r="GVO58" s="21" t="n">
        <f aca="false">GVO56*GVP58</f>
        <v>35000</v>
      </c>
      <c r="GVP58" s="23" t="n">
        <v>0.2</v>
      </c>
      <c r="GVQ58" s="17"/>
      <c r="GVR58" s="18" t="s">
        <v>35</v>
      </c>
      <c r="GVS58" s="22" t="n">
        <v>-15500</v>
      </c>
      <c r="GVX58" s="21" t="s">
        <v>51</v>
      </c>
      <c r="GVY58" s="21" t="n">
        <f aca="false">GVY56*GVZ58</f>
        <v>35000</v>
      </c>
      <c r="GVZ58" s="23" t="n">
        <v>0.2</v>
      </c>
      <c r="GWA58" s="17"/>
      <c r="GWB58" s="18" t="s">
        <v>35</v>
      </c>
      <c r="GWC58" s="22" t="n">
        <v>-15500</v>
      </c>
      <c r="GWH58" s="21" t="s">
        <v>51</v>
      </c>
      <c r="GWI58" s="21" t="n">
        <f aca="false">GWI56*GWJ58</f>
        <v>35000</v>
      </c>
      <c r="GWJ58" s="23" t="n">
        <v>0.2</v>
      </c>
      <c r="GWK58" s="17"/>
      <c r="GWL58" s="18" t="s">
        <v>35</v>
      </c>
      <c r="GWM58" s="22" t="n">
        <v>-15500</v>
      </c>
      <c r="GWR58" s="21" t="s">
        <v>51</v>
      </c>
      <c r="GWS58" s="21" t="n">
        <f aca="false">GWS56*GWT58</f>
        <v>35000</v>
      </c>
      <c r="GWT58" s="23" t="n">
        <v>0.2</v>
      </c>
      <c r="GWU58" s="17"/>
      <c r="GWV58" s="18" t="s">
        <v>35</v>
      </c>
      <c r="GWW58" s="22" t="n">
        <v>-15500</v>
      </c>
      <c r="GXB58" s="21" t="s">
        <v>51</v>
      </c>
      <c r="GXC58" s="21" t="n">
        <f aca="false">GXC56*GXD58</f>
        <v>35000</v>
      </c>
      <c r="GXD58" s="23" t="n">
        <v>0.2</v>
      </c>
      <c r="GXE58" s="17"/>
      <c r="GXF58" s="18" t="s">
        <v>35</v>
      </c>
      <c r="GXG58" s="22" t="n">
        <v>-15500</v>
      </c>
      <c r="GXL58" s="21" t="s">
        <v>51</v>
      </c>
      <c r="GXM58" s="21" t="n">
        <f aca="false">GXM56*GXN58</f>
        <v>35000</v>
      </c>
      <c r="GXN58" s="23" t="n">
        <v>0.2</v>
      </c>
      <c r="GXO58" s="17"/>
      <c r="GXP58" s="18" t="s">
        <v>35</v>
      </c>
      <c r="GXQ58" s="22" t="n">
        <v>-15500</v>
      </c>
      <c r="GXV58" s="21" t="s">
        <v>51</v>
      </c>
      <c r="GXW58" s="21" t="n">
        <f aca="false">GXW56*GXX58</f>
        <v>35000</v>
      </c>
      <c r="GXX58" s="23" t="n">
        <v>0.2</v>
      </c>
      <c r="GXY58" s="17"/>
      <c r="GXZ58" s="18" t="s">
        <v>35</v>
      </c>
      <c r="GYA58" s="22" t="n">
        <v>-15500</v>
      </c>
      <c r="GYF58" s="21" t="s">
        <v>51</v>
      </c>
      <c r="GYG58" s="21" t="n">
        <f aca="false">GYG56*GYH58</f>
        <v>35000</v>
      </c>
      <c r="GYH58" s="23" t="n">
        <v>0.2</v>
      </c>
      <c r="GYI58" s="17"/>
      <c r="GYJ58" s="18" t="s">
        <v>35</v>
      </c>
      <c r="GYK58" s="22" t="n">
        <v>-15500</v>
      </c>
      <c r="GYP58" s="21" t="s">
        <v>51</v>
      </c>
      <c r="GYQ58" s="21" t="n">
        <f aca="false">GYQ56*GYR58</f>
        <v>35000</v>
      </c>
      <c r="GYR58" s="23" t="n">
        <v>0.2</v>
      </c>
      <c r="GYS58" s="17"/>
      <c r="GYT58" s="18" t="s">
        <v>35</v>
      </c>
      <c r="GYU58" s="22" t="n">
        <v>-15500</v>
      </c>
      <c r="GYZ58" s="21" t="s">
        <v>51</v>
      </c>
      <c r="GZA58" s="21" t="n">
        <f aca="false">GZA56*GZB58</f>
        <v>35000</v>
      </c>
      <c r="GZB58" s="23" t="n">
        <v>0.2</v>
      </c>
      <c r="GZC58" s="17"/>
      <c r="GZD58" s="18" t="s">
        <v>35</v>
      </c>
      <c r="GZE58" s="22" t="n">
        <v>-15500</v>
      </c>
      <c r="GZJ58" s="21" t="s">
        <v>51</v>
      </c>
      <c r="GZK58" s="21" t="n">
        <f aca="false">GZK56*GZL58</f>
        <v>35000</v>
      </c>
      <c r="GZL58" s="23" t="n">
        <v>0.2</v>
      </c>
      <c r="GZM58" s="17"/>
      <c r="GZN58" s="18" t="s">
        <v>35</v>
      </c>
      <c r="GZO58" s="22" t="n">
        <v>-15500</v>
      </c>
      <c r="GZT58" s="21" t="s">
        <v>51</v>
      </c>
      <c r="GZU58" s="21" t="n">
        <f aca="false">GZU56*GZV58</f>
        <v>35000</v>
      </c>
      <c r="GZV58" s="23" t="n">
        <v>0.2</v>
      </c>
      <c r="GZW58" s="17"/>
      <c r="GZX58" s="18" t="s">
        <v>35</v>
      </c>
      <c r="GZY58" s="22" t="n">
        <v>-15500</v>
      </c>
      <c r="HAD58" s="21" t="s">
        <v>51</v>
      </c>
      <c r="HAE58" s="21" t="n">
        <f aca="false">HAE56*HAF58</f>
        <v>35000</v>
      </c>
      <c r="HAF58" s="23" t="n">
        <v>0.2</v>
      </c>
      <c r="HAG58" s="17"/>
      <c r="HAH58" s="18" t="s">
        <v>35</v>
      </c>
      <c r="HAI58" s="22" t="n">
        <v>-15500</v>
      </c>
      <c r="HAN58" s="21" t="s">
        <v>51</v>
      </c>
      <c r="HAO58" s="21" t="n">
        <f aca="false">HAO56*HAP58</f>
        <v>35000</v>
      </c>
      <c r="HAP58" s="23" t="n">
        <v>0.2</v>
      </c>
      <c r="HAQ58" s="17"/>
      <c r="HAR58" s="18" t="s">
        <v>35</v>
      </c>
      <c r="HAS58" s="22" t="n">
        <v>-15500</v>
      </c>
      <c r="HAX58" s="21" t="s">
        <v>51</v>
      </c>
      <c r="HAY58" s="21" t="n">
        <f aca="false">HAY56*HAZ58</f>
        <v>35000</v>
      </c>
      <c r="HAZ58" s="23" t="n">
        <v>0.2</v>
      </c>
      <c r="HBA58" s="17"/>
      <c r="HBB58" s="18" t="s">
        <v>35</v>
      </c>
      <c r="HBC58" s="22" t="n">
        <v>-15500</v>
      </c>
      <c r="HBH58" s="21" t="s">
        <v>51</v>
      </c>
      <c r="HBI58" s="21" t="n">
        <f aca="false">HBI56*HBJ58</f>
        <v>35000</v>
      </c>
      <c r="HBJ58" s="23" t="n">
        <v>0.2</v>
      </c>
      <c r="HBK58" s="17"/>
      <c r="HBL58" s="18" t="s">
        <v>35</v>
      </c>
      <c r="HBM58" s="22" t="n">
        <v>-15500</v>
      </c>
      <c r="HBR58" s="21" t="s">
        <v>51</v>
      </c>
      <c r="HBS58" s="21" t="n">
        <f aca="false">HBS56*HBT58</f>
        <v>35000</v>
      </c>
      <c r="HBT58" s="23" t="n">
        <v>0.2</v>
      </c>
      <c r="HBU58" s="17"/>
      <c r="HBV58" s="18" t="s">
        <v>35</v>
      </c>
      <c r="HBW58" s="22" t="n">
        <v>-15500</v>
      </c>
      <c r="HCB58" s="21" t="s">
        <v>51</v>
      </c>
      <c r="HCC58" s="21" t="n">
        <f aca="false">HCC56*HCD58</f>
        <v>35000</v>
      </c>
      <c r="HCD58" s="23" t="n">
        <v>0.2</v>
      </c>
      <c r="HCE58" s="17"/>
      <c r="HCF58" s="18" t="s">
        <v>35</v>
      </c>
      <c r="HCG58" s="22" t="n">
        <v>-15500</v>
      </c>
      <c r="HCL58" s="21" t="s">
        <v>51</v>
      </c>
      <c r="HCM58" s="21" t="n">
        <f aca="false">HCM56*HCN58</f>
        <v>35000</v>
      </c>
      <c r="HCN58" s="23" t="n">
        <v>0.2</v>
      </c>
      <c r="HCO58" s="17"/>
      <c r="HCP58" s="18" t="s">
        <v>35</v>
      </c>
      <c r="HCQ58" s="22" t="n">
        <v>-15500</v>
      </c>
      <c r="HCV58" s="21" t="s">
        <v>51</v>
      </c>
      <c r="HCW58" s="21" t="n">
        <f aca="false">HCW56*HCX58</f>
        <v>35000</v>
      </c>
      <c r="HCX58" s="23" t="n">
        <v>0.2</v>
      </c>
      <c r="HCY58" s="17"/>
      <c r="HCZ58" s="18" t="s">
        <v>35</v>
      </c>
      <c r="HDA58" s="22" t="n">
        <v>-15500</v>
      </c>
      <c r="HDF58" s="21" t="s">
        <v>51</v>
      </c>
      <c r="HDG58" s="21" t="n">
        <f aca="false">HDG56*HDH58</f>
        <v>35000</v>
      </c>
      <c r="HDH58" s="23" t="n">
        <v>0.2</v>
      </c>
      <c r="HDI58" s="17"/>
      <c r="HDJ58" s="18" t="s">
        <v>35</v>
      </c>
      <c r="HDK58" s="22" t="n">
        <v>-15500</v>
      </c>
      <c r="HDP58" s="21" t="s">
        <v>51</v>
      </c>
      <c r="HDQ58" s="21" t="n">
        <f aca="false">HDQ56*HDR58</f>
        <v>35000</v>
      </c>
      <c r="HDR58" s="23" t="n">
        <v>0.2</v>
      </c>
      <c r="HDS58" s="17"/>
      <c r="HDT58" s="18" t="s">
        <v>35</v>
      </c>
      <c r="HDU58" s="22" t="n">
        <v>-15500</v>
      </c>
      <c r="HDZ58" s="21" t="s">
        <v>51</v>
      </c>
      <c r="HEA58" s="21" t="n">
        <f aca="false">HEA56*HEB58</f>
        <v>35000</v>
      </c>
      <c r="HEB58" s="23" t="n">
        <v>0.2</v>
      </c>
      <c r="HEC58" s="17"/>
      <c r="HED58" s="18" t="s">
        <v>35</v>
      </c>
      <c r="HEE58" s="22" t="n">
        <v>-15500</v>
      </c>
      <c r="HEJ58" s="21" t="s">
        <v>51</v>
      </c>
      <c r="HEK58" s="21" t="n">
        <f aca="false">HEK56*HEL58</f>
        <v>35000</v>
      </c>
      <c r="HEL58" s="23" t="n">
        <v>0.2</v>
      </c>
      <c r="HEM58" s="17"/>
      <c r="HEN58" s="18" t="s">
        <v>35</v>
      </c>
      <c r="HEO58" s="22" t="n">
        <v>-15500</v>
      </c>
      <c r="HET58" s="21" t="s">
        <v>51</v>
      </c>
      <c r="HEU58" s="21" t="n">
        <f aca="false">HEU56*HEV58</f>
        <v>35000</v>
      </c>
      <c r="HEV58" s="23" t="n">
        <v>0.2</v>
      </c>
      <c r="HEW58" s="17"/>
      <c r="HEX58" s="18" t="s">
        <v>35</v>
      </c>
      <c r="HEY58" s="22" t="n">
        <v>-15500</v>
      </c>
      <c r="HFD58" s="21" t="s">
        <v>51</v>
      </c>
      <c r="HFE58" s="21" t="n">
        <f aca="false">HFE56*HFF58</f>
        <v>35000</v>
      </c>
      <c r="HFF58" s="23" t="n">
        <v>0.2</v>
      </c>
      <c r="HFG58" s="17"/>
      <c r="HFH58" s="18" t="s">
        <v>35</v>
      </c>
      <c r="HFI58" s="22" t="n">
        <v>-15500</v>
      </c>
      <c r="HFN58" s="21" t="s">
        <v>51</v>
      </c>
      <c r="HFO58" s="21" t="n">
        <f aca="false">HFO56*HFP58</f>
        <v>35000</v>
      </c>
      <c r="HFP58" s="23" t="n">
        <v>0.2</v>
      </c>
      <c r="HFQ58" s="17"/>
      <c r="HFR58" s="18" t="s">
        <v>35</v>
      </c>
      <c r="HFS58" s="22" t="n">
        <v>-15500</v>
      </c>
      <c r="HFX58" s="21" t="s">
        <v>51</v>
      </c>
      <c r="HFY58" s="21" t="n">
        <f aca="false">HFY56*HFZ58</f>
        <v>35000</v>
      </c>
      <c r="HFZ58" s="23" t="n">
        <v>0.2</v>
      </c>
      <c r="HGA58" s="17"/>
      <c r="HGB58" s="18" t="s">
        <v>35</v>
      </c>
      <c r="HGC58" s="22" t="n">
        <v>-15500</v>
      </c>
      <c r="HGH58" s="21" t="s">
        <v>51</v>
      </c>
      <c r="HGI58" s="21" t="n">
        <f aca="false">HGI56*HGJ58</f>
        <v>35000</v>
      </c>
      <c r="HGJ58" s="23" t="n">
        <v>0.2</v>
      </c>
      <c r="HGK58" s="17"/>
      <c r="HGL58" s="18" t="s">
        <v>35</v>
      </c>
      <c r="HGM58" s="22" t="n">
        <v>-15500</v>
      </c>
      <c r="HGR58" s="21" t="s">
        <v>51</v>
      </c>
      <c r="HGS58" s="21" t="n">
        <f aca="false">HGS56*HGT58</f>
        <v>35000</v>
      </c>
      <c r="HGT58" s="23" t="n">
        <v>0.2</v>
      </c>
      <c r="HGU58" s="17"/>
      <c r="HGV58" s="18" t="s">
        <v>35</v>
      </c>
      <c r="HGW58" s="22" t="n">
        <v>-15500</v>
      </c>
      <c r="HHB58" s="21" t="s">
        <v>51</v>
      </c>
      <c r="HHC58" s="21" t="n">
        <f aca="false">HHC56*HHD58</f>
        <v>35000</v>
      </c>
      <c r="HHD58" s="23" t="n">
        <v>0.2</v>
      </c>
      <c r="HHE58" s="17"/>
      <c r="HHF58" s="18" t="s">
        <v>35</v>
      </c>
      <c r="HHG58" s="22" t="n">
        <v>-15500</v>
      </c>
      <c r="HHL58" s="21" t="s">
        <v>51</v>
      </c>
      <c r="HHM58" s="21" t="n">
        <f aca="false">HHM56*HHN58</f>
        <v>35000</v>
      </c>
      <c r="HHN58" s="23" t="n">
        <v>0.2</v>
      </c>
      <c r="HHO58" s="17"/>
      <c r="HHP58" s="18" t="s">
        <v>35</v>
      </c>
      <c r="HHQ58" s="22" t="n">
        <v>-15500</v>
      </c>
      <c r="HHV58" s="21" t="s">
        <v>51</v>
      </c>
      <c r="HHW58" s="21" t="n">
        <f aca="false">HHW56*HHX58</f>
        <v>35000</v>
      </c>
      <c r="HHX58" s="23" t="n">
        <v>0.2</v>
      </c>
      <c r="HHY58" s="17"/>
      <c r="HHZ58" s="18" t="s">
        <v>35</v>
      </c>
      <c r="HIA58" s="22" t="n">
        <v>-15500</v>
      </c>
      <c r="HIF58" s="21" t="s">
        <v>51</v>
      </c>
      <c r="HIG58" s="21" t="n">
        <f aca="false">HIG56*HIH58</f>
        <v>35000</v>
      </c>
      <c r="HIH58" s="23" t="n">
        <v>0.2</v>
      </c>
      <c r="HII58" s="17"/>
      <c r="HIJ58" s="18" t="s">
        <v>35</v>
      </c>
      <c r="HIK58" s="22" t="n">
        <v>-15500</v>
      </c>
      <c r="HIP58" s="21" t="s">
        <v>51</v>
      </c>
      <c r="HIQ58" s="21" t="n">
        <f aca="false">HIQ56*HIR58</f>
        <v>35000</v>
      </c>
      <c r="HIR58" s="23" t="n">
        <v>0.2</v>
      </c>
      <c r="HIS58" s="17"/>
      <c r="HIT58" s="18" t="s">
        <v>35</v>
      </c>
      <c r="HIU58" s="22" t="n">
        <v>-15500</v>
      </c>
      <c r="HIZ58" s="21" t="s">
        <v>51</v>
      </c>
      <c r="HJA58" s="21" t="n">
        <f aca="false">HJA56*HJB58</f>
        <v>35000</v>
      </c>
      <c r="HJB58" s="23" t="n">
        <v>0.2</v>
      </c>
      <c r="HJC58" s="17"/>
      <c r="HJD58" s="18" t="s">
        <v>35</v>
      </c>
      <c r="HJE58" s="22" t="n">
        <v>-15500</v>
      </c>
      <c r="HJJ58" s="21" t="s">
        <v>51</v>
      </c>
      <c r="HJK58" s="21" t="n">
        <f aca="false">HJK56*HJL58</f>
        <v>35000</v>
      </c>
      <c r="HJL58" s="23" t="n">
        <v>0.2</v>
      </c>
      <c r="HJM58" s="17"/>
      <c r="HJN58" s="18" t="s">
        <v>35</v>
      </c>
      <c r="HJO58" s="22" t="n">
        <v>-15500</v>
      </c>
      <c r="HJT58" s="21" t="s">
        <v>51</v>
      </c>
      <c r="HJU58" s="21" t="n">
        <f aca="false">HJU56*HJV58</f>
        <v>35000</v>
      </c>
      <c r="HJV58" s="23" t="n">
        <v>0.2</v>
      </c>
      <c r="HJW58" s="17"/>
      <c r="HJX58" s="18" t="s">
        <v>35</v>
      </c>
      <c r="HJY58" s="22" t="n">
        <v>-15500</v>
      </c>
      <c r="HKD58" s="21" t="s">
        <v>51</v>
      </c>
      <c r="HKE58" s="21" t="n">
        <f aca="false">HKE56*HKF58</f>
        <v>35000</v>
      </c>
      <c r="HKF58" s="23" t="n">
        <v>0.2</v>
      </c>
      <c r="HKG58" s="17"/>
      <c r="HKH58" s="18" t="s">
        <v>35</v>
      </c>
      <c r="HKI58" s="22" t="n">
        <v>-15500</v>
      </c>
      <c r="HKN58" s="21" t="s">
        <v>51</v>
      </c>
      <c r="HKO58" s="21" t="n">
        <f aca="false">HKO56*HKP58</f>
        <v>35000</v>
      </c>
      <c r="HKP58" s="23" t="n">
        <v>0.2</v>
      </c>
      <c r="HKQ58" s="17"/>
      <c r="HKR58" s="18" t="s">
        <v>35</v>
      </c>
      <c r="HKS58" s="22" t="n">
        <v>-15500</v>
      </c>
      <c r="HKX58" s="21" t="s">
        <v>51</v>
      </c>
      <c r="HKY58" s="21" t="n">
        <f aca="false">HKY56*HKZ58</f>
        <v>35000</v>
      </c>
      <c r="HKZ58" s="23" t="n">
        <v>0.2</v>
      </c>
      <c r="HLA58" s="17"/>
      <c r="HLB58" s="18" t="s">
        <v>35</v>
      </c>
      <c r="HLC58" s="22" t="n">
        <v>-15500</v>
      </c>
      <c r="HLH58" s="21" t="s">
        <v>51</v>
      </c>
      <c r="HLI58" s="21" t="n">
        <f aca="false">HLI56*HLJ58</f>
        <v>35000</v>
      </c>
      <c r="HLJ58" s="23" t="n">
        <v>0.2</v>
      </c>
      <c r="HLK58" s="17"/>
      <c r="HLL58" s="18" t="s">
        <v>35</v>
      </c>
      <c r="HLM58" s="22" t="n">
        <v>-15500</v>
      </c>
      <c r="HLR58" s="21" t="s">
        <v>51</v>
      </c>
      <c r="HLS58" s="21" t="n">
        <f aca="false">HLS56*HLT58</f>
        <v>35000</v>
      </c>
      <c r="HLT58" s="23" t="n">
        <v>0.2</v>
      </c>
      <c r="HLU58" s="17"/>
      <c r="HLV58" s="18" t="s">
        <v>35</v>
      </c>
      <c r="HLW58" s="22" t="n">
        <v>-15500</v>
      </c>
      <c r="HMB58" s="21" t="s">
        <v>51</v>
      </c>
      <c r="HMC58" s="21" t="n">
        <f aca="false">HMC56*HMD58</f>
        <v>35000</v>
      </c>
      <c r="HMD58" s="23" t="n">
        <v>0.2</v>
      </c>
      <c r="HME58" s="17"/>
      <c r="HMF58" s="18" t="s">
        <v>35</v>
      </c>
      <c r="HMG58" s="22" t="n">
        <v>-15500</v>
      </c>
      <c r="HML58" s="21" t="s">
        <v>51</v>
      </c>
      <c r="HMM58" s="21" t="n">
        <f aca="false">HMM56*HMN58</f>
        <v>35000</v>
      </c>
      <c r="HMN58" s="23" t="n">
        <v>0.2</v>
      </c>
      <c r="HMO58" s="17"/>
      <c r="HMP58" s="18" t="s">
        <v>35</v>
      </c>
      <c r="HMQ58" s="22" t="n">
        <v>-15500</v>
      </c>
      <c r="HMV58" s="21" t="s">
        <v>51</v>
      </c>
      <c r="HMW58" s="21" t="n">
        <f aca="false">HMW56*HMX58</f>
        <v>35000</v>
      </c>
      <c r="HMX58" s="23" t="n">
        <v>0.2</v>
      </c>
      <c r="HMY58" s="17"/>
      <c r="HMZ58" s="18" t="s">
        <v>35</v>
      </c>
      <c r="HNA58" s="22" t="n">
        <v>-15500</v>
      </c>
      <c r="HNF58" s="21" t="s">
        <v>51</v>
      </c>
      <c r="HNG58" s="21" t="n">
        <f aca="false">HNG56*HNH58</f>
        <v>35000</v>
      </c>
      <c r="HNH58" s="23" t="n">
        <v>0.2</v>
      </c>
      <c r="HNI58" s="17"/>
      <c r="HNJ58" s="18" t="s">
        <v>35</v>
      </c>
      <c r="HNK58" s="22" t="n">
        <v>-15500</v>
      </c>
      <c r="HNP58" s="21" t="s">
        <v>51</v>
      </c>
      <c r="HNQ58" s="21" t="n">
        <f aca="false">HNQ56*HNR58</f>
        <v>35000</v>
      </c>
      <c r="HNR58" s="23" t="n">
        <v>0.2</v>
      </c>
      <c r="HNS58" s="17"/>
      <c r="HNT58" s="18" t="s">
        <v>35</v>
      </c>
      <c r="HNU58" s="22" t="n">
        <v>-15500</v>
      </c>
      <c r="HNZ58" s="21" t="s">
        <v>51</v>
      </c>
      <c r="HOA58" s="21" t="n">
        <f aca="false">HOA56*HOB58</f>
        <v>35000</v>
      </c>
      <c r="HOB58" s="23" t="n">
        <v>0.2</v>
      </c>
      <c r="HOC58" s="17"/>
      <c r="HOD58" s="18" t="s">
        <v>35</v>
      </c>
      <c r="HOE58" s="22" t="n">
        <v>-15500</v>
      </c>
      <c r="HOJ58" s="21" t="s">
        <v>51</v>
      </c>
      <c r="HOK58" s="21" t="n">
        <f aca="false">HOK56*HOL58</f>
        <v>35000</v>
      </c>
      <c r="HOL58" s="23" t="n">
        <v>0.2</v>
      </c>
      <c r="HOM58" s="17"/>
      <c r="HON58" s="18" t="s">
        <v>35</v>
      </c>
      <c r="HOO58" s="22" t="n">
        <v>-15500</v>
      </c>
      <c r="HOT58" s="21" t="s">
        <v>51</v>
      </c>
      <c r="HOU58" s="21" t="n">
        <f aca="false">HOU56*HOV58</f>
        <v>35000</v>
      </c>
      <c r="HOV58" s="23" t="n">
        <v>0.2</v>
      </c>
      <c r="HOW58" s="17"/>
      <c r="HOX58" s="18" t="s">
        <v>35</v>
      </c>
      <c r="HOY58" s="22" t="n">
        <v>-15500</v>
      </c>
      <c r="HPD58" s="21" t="s">
        <v>51</v>
      </c>
      <c r="HPE58" s="21" t="n">
        <f aca="false">HPE56*HPF58</f>
        <v>35000</v>
      </c>
      <c r="HPF58" s="23" t="n">
        <v>0.2</v>
      </c>
      <c r="HPG58" s="17"/>
      <c r="HPH58" s="18" t="s">
        <v>35</v>
      </c>
      <c r="HPI58" s="22" t="n">
        <v>-15500</v>
      </c>
      <c r="HPN58" s="21" t="s">
        <v>51</v>
      </c>
      <c r="HPO58" s="21" t="n">
        <f aca="false">HPO56*HPP58</f>
        <v>35000</v>
      </c>
      <c r="HPP58" s="23" t="n">
        <v>0.2</v>
      </c>
      <c r="HPQ58" s="17"/>
      <c r="HPR58" s="18" t="s">
        <v>35</v>
      </c>
      <c r="HPS58" s="22" t="n">
        <v>-15500</v>
      </c>
      <c r="HPX58" s="21" t="s">
        <v>51</v>
      </c>
      <c r="HPY58" s="21" t="n">
        <f aca="false">HPY56*HPZ58</f>
        <v>35000</v>
      </c>
      <c r="HPZ58" s="23" t="n">
        <v>0.2</v>
      </c>
      <c r="HQA58" s="17"/>
      <c r="HQB58" s="18" t="s">
        <v>35</v>
      </c>
      <c r="HQC58" s="22" t="n">
        <v>-15500</v>
      </c>
      <c r="HQH58" s="21" t="s">
        <v>51</v>
      </c>
      <c r="HQI58" s="21" t="n">
        <f aca="false">HQI56*HQJ58</f>
        <v>35000</v>
      </c>
      <c r="HQJ58" s="23" t="n">
        <v>0.2</v>
      </c>
      <c r="HQK58" s="17"/>
      <c r="HQL58" s="18" t="s">
        <v>35</v>
      </c>
      <c r="HQM58" s="22" t="n">
        <v>-15500</v>
      </c>
      <c r="HQR58" s="21" t="s">
        <v>51</v>
      </c>
      <c r="HQS58" s="21" t="n">
        <f aca="false">HQS56*HQT58</f>
        <v>35000</v>
      </c>
      <c r="HQT58" s="23" t="n">
        <v>0.2</v>
      </c>
      <c r="HQU58" s="17"/>
      <c r="HQV58" s="18" t="s">
        <v>35</v>
      </c>
      <c r="HQW58" s="22" t="n">
        <v>-15500</v>
      </c>
      <c r="HRB58" s="21" t="s">
        <v>51</v>
      </c>
      <c r="HRC58" s="21" t="n">
        <f aca="false">HRC56*HRD58</f>
        <v>35000</v>
      </c>
      <c r="HRD58" s="23" t="n">
        <v>0.2</v>
      </c>
      <c r="HRE58" s="17"/>
      <c r="HRF58" s="18" t="s">
        <v>35</v>
      </c>
      <c r="HRG58" s="22" t="n">
        <v>-15500</v>
      </c>
      <c r="HRL58" s="21" t="s">
        <v>51</v>
      </c>
      <c r="HRM58" s="21" t="n">
        <f aca="false">HRM56*HRN58</f>
        <v>35000</v>
      </c>
      <c r="HRN58" s="23" t="n">
        <v>0.2</v>
      </c>
      <c r="HRO58" s="17"/>
      <c r="HRP58" s="18" t="s">
        <v>35</v>
      </c>
      <c r="HRQ58" s="22" t="n">
        <v>-15500</v>
      </c>
      <c r="HRV58" s="21" t="s">
        <v>51</v>
      </c>
      <c r="HRW58" s="21" t="n">
        <f aca="false">HRW56*HRX58</f>
        <v>35000</v>
      </c>
      <c r="HRX58" s="23" t="n">
        <v>0.2</v>
      </c>
      <c r="HRY58" s="17"/>
      <c r="HRZ58" s="18" t="s">
        <v>35</v>
      </c>
      <c r="HSA58" s="22" t="n">
        <v>-15500</v>
      </c>
      <c r="HSF58" s="21" t="s">
        <v>51</v>
      </c>
      <c r="HSG58" s="21" t="n">
        <f aca="false">HSG56*HSH58</f>
        <v>35000</v>
      </c>
      <c r="HSH58" s="23" t="n">
        <v>0.2</v>
      </c>
      <c r="HSI58" s="17"/>
      <c r="HSJ58" s="18" t="s">
        <v>35</v>
      </c>
      <c r="HSK58" s="22" t="n">
        <v>-15500</v>
      </c>
      <c r="HSP58" s="21" t="s">
        <v>51</v>
      </c>
      <c r="HSQ58" s="21" t="n">
        <f aca="false">HSQ56*HSR58</f>
        <v>35000</v>
      </c>
      <c r="HSR58" s="23" t="n">
        <v>0.2</v>
      </c>
      <c r="HSS58" s="17"/>
      <c r="HST58" s="18" t="s">
        <v>35</v>
      </c>
      <c r="HSU58" s="22" t="n">
        <v>-15500</v>
      </c>
      <c r="HSZ58" s="21" t="s">
        <v>51</v>
      </c>
      <c r="HTA58" s="21" t="n">
        <f aca="false">HTA56*HTB58</f>
        <v>35000</v>
      </c>
      <c r="HTB58" s="23" t="n">
        <v>0.2</v>
      </c>
      <c r="HTC58" s="17"/>
      <c r="HTD58" s="18" t="s">
        <v>35</v>
      </c>
      <c r="HTE58" s="22" t="n">
        <v>-15500</v>
      </c>
      <c r="HTJ58" s="21" t="s">
        <v>51</v>
      </c>
      <c r="HTK58" s="21" t="n">
        <f aca="false">HTK56*HTL58</f>
        <v>35000</v>
      </c>
      <c r="HTL58" s="23" t="n">
        <v>0.2</v>
      </c>
      <c r="HTM58" s="17"/>
      <c r="HTN58" s="18" t="s">
        <v>35</v>
      </c>
      <c r="HTO58" s="22" t="n">
        <v>-15500</v>
      </c>
      <c r="HTT58" s="21" t="s">
        <v>51</v>
      </c>
      <c r="HTU58" s="21" t="n">
        <f aca="false">HTU56*HTV58</f>
        <v>35000</v>
      </c>
      <c r="HTV58" s="23" t="n">
        <v>0.2</v>
      </c>
      <c r="HTW58" s="17"/>
      <c r="HTX58" s="18" t="s">
        <v>35</v>
      </c>
      <c r="HTY58" s="22" t="n">
        <v>-15500</v>
      </c>
      <c r="HUD58" s="21" t="s">
        <v>51</v>
      </c>
      <c r="HUE58" s="21" t="n">
        <f aca="false">HUE56*HUF58</f>
        <v>35000</v>
      </c>
      <c r="HUF58" s="23" t="n">
        <v>0.2</v>
      </c>
      <c r="HUG58" s="17"/>
      <c r="HUH58" s="18" t="s">
        <v>35</v>
      </c>
      <c r="HUI58" s="22" t="n">
        <v>-15500</v>
      </c>
      <c r="HUN58" s="21" t="s">
        <v>51</v>
      </c>
      <c r="HUO58" s="21" t="n">
        <f aca="false">HUO56*HUP58</f>
        <v>35000</v>
      </c>
      <c r="HUP58" s="23" t="n">
        <v>0.2</v>
      </c>
      <c r="HUQ58" s="17"/>
      <c r="HUR58" s="18" t="s">
        <v>35</v>
      </c>
      <c r="HUS58" s="22" t="n">
        <v>-15500</v>
      </c>
      <c r="HUX58" s="21" t="s">
        <v>51</v>
      </c>
      <c r="HUY58" s="21" t="n">
        <f aca="false">HUY56*HUZ58</f>
        <v>35000</v>
      </c>
      <c r="HUZ58" s="23" t="n">
        <v>0.2</v>
      </c>
      <c r="HVA58" s="17"/>
      <c r="HVB58" s="18" t="s">
        <v>35</v>
      </c>
      <c r="HVC58" s="22" t="n">
        <v>-15500</v>
      </c>
      <c r="HVH58" s="21" t="s">
        <v>51</v>
      </c>
      <c r="HVI58" s="21" t="n">
        <f aca="false">HVI56*HVJ58</f>
        <v>35000</v>
      </c>
      <c r="HVJ58" s="23" t="n">
        <v>0.2</v>
      </c>
      <c r="HVK58" s="17"/>
      <c r="HVL58" s="18" t="s">
        <v>35</v>
      </c>
      <c r="HVM58" s="22" t="n">
        <v>-15500</v>
      </c>
      <c r="HVR58" s="21" t="s">
        <v>51</v>
      </c>
      <c r="HVS58" s="21" t="n">
        <f aca="false">HVS56*HVT58</f>
        <v>35000</v>
      </c>
      <c r="HVT58" s="23" t="n">
        <v>0.2</v>
      </c>
      <c r="HVU58" s="17"/>
      <c r="HVV58" s="18" t="s">
        <v>35</v>
      </c>
      <c r="HVW58" s="22" t="n">
        <v>-15500</v>
      </c>
      <c r="HWB58" s="21" t="s">
        <v>51</v>
      </c>
      <c r="HWC58" s="21" t="n">
        <f aca="false">HWC56*HWD58</f>
        <v>35000</v>
      </c>
      <c r="HWD58" s="23" t="n">
        <v>0.2</v>
      </c>
      <c r="HWE58" s="17"/>
      <c r="HWF58" s="18" t="s">
        <v>35</v>
      </c>
      <c r="HWG58" s="22" t="n">
        <v>-15500</v>
      </c>
      <c r="HWL58" s="21" t="s">
        <v>51</v>
      </c>
      <c r="HWM58" s="21" t="n">
        <f aca="false">HWM56*HWN58</f>
        <v>35000</v>
      </c>
      <c r="HWN58" s="23" t="n">
        <v>0.2</v>
      </c>
      <c r="HWO58" s="17"/>
      <c r="HWP58" s="18" t="s">
        <v>35</v>
      </c>
      <c r="HWQ58" s="22" t="n">
        <v>-15500</v>
      </c>
      <c r="HWV58" s="21" t="s">
        <v>51</v>
      </c>
      <c r="HWW58" s="21" t="n">
        <f aca="false">HWW56*HWX58</f>
        <v>35000</v>
      </c>
      <c r="HWX58" s="23" t="n">
        <v>0.2</v>
      </c>
      <c r="HWY58" s="17"/>
      <c r="HWZ58" s="18" t="s">
        <v>35</v>
      </c>
      <c r="HXA58" s="22" t="n">
        <v>-15500</v>
      </c>
      <c r="HXF58" s="21" t="s">
        <v>51</v>
      </c>
      <c r="HXG58" s="21" t="n">
        <f aca="false">HXG56*HXH58</f>
        <v>35000</v>
      </c>
      <c r="HXH58" s="23" t="n">
        <v>0.2</v>
      </c>
      <c r="HXI58" s="17"/>
      <c r="HXJ58" s="18" t="s">
        <v>35</v>
      </c>
      <c r="HXK58" s="22" t="n">
        <v>-15500</v>
      </c>
      <c r="HXP58" s="21" t="s">
        <v>51</v>
      </c>
      <c r="HXQ58" s="21" t="n">
        <f aca="false">HXQ56*HXR58</f>
        <v>35000</v>
      </c>
      <c r="HXR58" s="23" t="n">
        <v>0.2</v>
      </c>
      <c r="HXS58" s="17"/>
      <c r="HXT58" s="18" t="s">
        <v>35</v>
      </c>
      <c r="HXU58" s="22" t="n">
        <v>-15500</v>
      </c>
      <c r="HXZ58" s="21" t="s">
        <v>51</v>
      </c>
      <c r="HYA58" s="21" t="n">
        <f aca="false">HYA56*HYB58</f>
        <v>35000</v>
      </c>
      <c r="HYB58" s="23" t="n">
        <v>0.2</v>
      </c>
      <c r="HYC58" s="17"/>
      <c r="HYD58" s="18" t="s">
        <v>35</v>
      </c>
      <c r="HYE58" s="22" t="n">
        <v>-15500</v>
      </c>
      <c r="HYJ58" s="21" t="s">
        <v>51</v>
      </c>
      <c r="HYK58" s="21" t="n">
        <f aca="false">HYK56*HYL58</f>
        <v>35000</v>
      </c>
      <c r="HYL58" s="23" t="n">
        <v>0.2</v>
      </c>
      <c r="HYM58" s="17"/>
      <c r="HYN58" s="18" t="s">
        <v>35</v>
      </c>
      <c r="HYO58" s="22" t="n">
        <v>-15500</v>
      </c>
      <c r="HYT58" s="21" t="s">
        <v>51</v>
      </c>
      <c r="HYU58" s="21" t="n">
        <f aca="false">HYU56*HYV58</f>
        <v>35000</v>
      </c>
      <c r="HYV58" s="23" t="n">
        <v>0.2</v>
      </c>
      <c r="HYW58" s="17"/>
      <c r="HYX58" s="18" t="s">
        <v>35</v>
      </c>
      <c r="HYY58" s="22" t="n">
        <v>-15500</v>
      </c>
      <c r="HZD58" s="21" t="s">
        <v>51</v>
      </c>
      <c r="HZE58" s="21" t="n">
        <f aca="false">HZE56*HZF58</f>
        <v>35000</v>
      </c>
      <c r="HZF58" s="23" t="n">
        <v>0.2</v>
      </c>
      <c r="HZG58" s="17"/>
      <c r="HZH58" s="18" t="s">
        <v>35</v>
      </c>
      <c r="HZI58" s="22" t="n">
        <v>-15500</v>
      </c>
      <c r="HZN58" s="21" t="s">
        <v>51</v>
      </c>
      <c r="HZO58" s="21" t="n">
        <f aca="false">HZO56*HZP58</f>
        <v>35000</v>
      </c>
      <c r="HZP58" s="23" t="n">
        <v>0.2</v>
      </c>
      <c r="HZQ58" s="17"/>
      <c r="HZR58" s="18" t="s">
        <v>35</v>
      </c>
      <c r="HZS58" s="22" t="n">
        <v>-15500</v>
      </c>
      <c r="HZX58" s="21" t="s">
        <v>51</v>
      </c>
      <c r="HZY58" s="21" t="n">
        <f aca="false">HZY56*HZZ58</f>
        <v>35000</v>
      </c>
      <c r="HZZ58" s="23" t="n">
        <v>0.2</v>
      </c>
      <c r="IAA58" s="17"/>
      <c r="IAB58" s="18" t="s">
        <v>35</v>
      </c>
      <c r="IAC58" s="22" t="n">
        <v>-15500</v>
      </c>
      <c r="IAH58" s="21" t="s">
        <v>51</v>
      </c>
      <c r="IAI58" s="21" t="n">
        <f aca="false">IAI56*IAJ58</f>
        <v>35000</v>
      </c>
      <c r="IAJ58" s="23" t="n">
        <v>0.2</v>
      </c>
      <c r="IAK58" s="17"/>
      <c r="IAL58" s="18" t="s">
        <v>35</v>
      </c>
      <c r="IAM58" s="22" t="n">
        <v>-15500</v>
      </c>
      <c r="IAR58" s="21" t="s">
        <v>51</v>
      </c>
      <c r="IAS58" s="21" t="n">
        <f aca="false">IAS56*IAT58</f>
        <v>35000</v>
      </c>
      <c r="IAT58" s="23" t="n">
        <v>0.2</v>
      </c>
      <c r="IAU58" s="17"/>
      <c r="IAV58" s="18" t="s">
        <v>35</v>
      </c>
      <c r="IAW58" s="22" t="n">
        <v>-15500</v>
      </c>
      <c r="IBB58" s="21" t="s">
        <v>51</v>
      </c>
      <c r="IBC58" s="21" t="n">
        <f aca="false">IBC56*IBD58</f>
        <v>35000</v>
      </c>
      <c r="IBD58" s="23" t="n">
        <v>0.2</v>
      </c>
      <c r="IBE58" s="17"/>
      <c r="IBF58" s="18" t="s">
        <v>35</v>
      </c>
      <c r="IBG58" s="22" t="n">
        <v>-15500</v>
      </c>
      <c r="IBL58" s="21" t="s">
        <v>51</v>
      </c>
      <c r="IBM58" s="21" t="n">
        <f aca="false">IBM56*IBN58</f>
        <v>35000</v>
      </c>
      <c r="IBN58" s="23" t="n">
        <v>0.2</v>
      </c>
      <c r="IBO58" s="17"/>
      <c r="IBP58" s="18" t="s">
        <v>35</v>
      </c>
      <c r="IBQ58" s="22" t="n">
        <v>-15500</v>
      </c>
      <c r="IBV58" s="21" t="s">
        <v>51</v>
      </c>
      <c r="IBW58" s="21" t="n">
        <f aca="false">IBW56*IBX58</f>
        <v>35000</v>
      </c>
      <c r="IBX58" s="23" t="n">
        <v>0.2</v>
      </c>
      <c r="IBY58" s="17"/>
      <c r="IBZ58" s="18" t="s">
        <v>35</v>
      </c>
      <c r="ICA58" s="22" t="n">
        <v>-15500</v>
      </c>
      <c r="ICF58" s="21" t="s">
        <v>51</v>
      </c>
      <c r="ICG58" s="21" t="n">
        <f aca="false">ICG56*ICH58</f>
        <v>35000</v>
      </c>
      <c r="ICH58" s="23" t="n">
        <v>0.2</v>
      </c>
      <c r="ICI58" s="17"/>
      <c r="ICJ58" s="18" t="s">
        <v>35</v>
      </c>
      <c r="ICK58" s="22" t="n">
        <v>-15500</v>
      </c>
      <c r="ICP58" s="21" t="s">
        <v>51</v>
      </c>
      <c r="ICQ58" s="21" t="n">
        <f aca="false">ICQ56*ICR58</f>
        <v>35000</v>
      </c>
      <c r="ICR58" s="23" t="n">
        <v>0.2</v>
      </c>
      <c r="ICS58" s="17"/>
      <c r="ICT58" s="18" t="s">
        <v>35</v>
      </c>
      <c r="ICU58" s="22" t="n">
        <v>-15500</v>
      </c>
      <c r="ICZ58" s="21" t="s">
        <v>51</v>
      </c>
      <c r="IDA58" s="21" t="n">
        <f aca="false">IDA56*IDB58</f>
        <v>35000</v>
      </c>
      <c r="IDB58" s="23" t="n">
        <v>0.2</v>
      </c>
      <c r="IDC58" s="17"/>
      <c r="IDD58" s="18" t="s">
        <v>35</v>
      </c>
      <c r="IDE58" s="22" t="n">
        <v>-15500</v>
      </c>
      <c r="IDJ58" s="21" t="s">
        <v>51</v>
      </c>
      <c r="IDK58" s="21" t="n">
        <f aca="false">IDK56*IDL58</f>
        <v>35000</v>
      </c>
      <c r="IDL58" s="23" t="n">
        <v>0.2</v>
      </c>
      <c r="IDM58" s="17"/>
      <c r="IDN58" s="18" t="s">
        <v>35</v>
      </c>
      <c r="IDO58" s="22" t="n">
        <v>-15500</v>
      </c>
      <c r="IDT58" s="21" t="s">
        <v>51</v>
      </c>
      <c r="IDU58" s="21" t="n">
        <f aca="false">IDU56*IDV58</f>
        <v>35000</v>
      </c>
      <c r="IDV58" s="23" t="n">
        <v>0.2</v>
      </c>
      <c r="IDW58" s="17"/>
      <c r="IDX58" s="18" t="s">
        <v>35</v>
      </c>
      <c r="IDY58" s="22" t="n">
        <v>-15500</v>
      </c>
      <c r="IED58" s="21" t="s">
        <v>51</v>
      </c>
      <c r="IEE58" s="21" t="n">
        <f aca="false">IEE56*IEF58</f>
        <v>35000</v>
      </c>
      <c r="IEF58" s="23" t="n">
        <v>0.2</v>
      </c>
      <c r="IEG58" s="17"/>
      <c r="IEH58" s="18" t="s">
        <v>35</v>
      </c>
      <c r="IEI58" s="22" t="n">
        <v>-15500</v>
      </c>
      <c r="IEN58" s="21" t="s">
        <v>51</v>
      </c>
      <c r="IEO58" s="21" t="n">
        <f aca="false">IEO56*IEP58</f>
        <v>35000</v>
      </c>
      <c r="IEP58" s="23" t="n">
        <v>0.2</v>
      </c>
      <c r="IEQ58" s="17"/>
      <c r="IER58" s="18" t="s">
        <v>35</v>
      </c>
      <c r="IES58" s="22" t="n">
        <v>-15500</v>
      </c>
      <c r="IEX58" s="21" t="s">
        <v>51</v>
      </c>
      <c r="IEY58" s="21" t="n">
        <f aca="false">IEY56*IEZ58</f>
        <v>35000</v>
      </c>
      <c r="IEZ58" s="23" t="n">
        <v>0.2</v>
      </c>
      <c r="IFA58" s="17"/>
      <c r="IFB58" s="18" t="s">
        <v>35</v>
      </c>
      <c r="IFC58" s="22" t="n">
        <v>-15500</v>
      </c>
      <c r="IFH58" s="21" t="s">
        <v>51</v>
      </c>
      <c r="IFI58" s="21" t="n">
        <f aca="false">IFI56*IFJ58</f>
        <v>35000</v>
      </c>
      <c r="IFJ58" s="23" t="n">
        <v>0.2</v>
      </c>
      <c r="IFK58" s="17"/>
      <c r="IFL58" s="18" t="s">
        <v>35</v>
      </c>
      <c r="IFM58" s="22" t="n">
        <v>-15500</v>
      </c>
      <c r="IFR58" s="21" t="s">
        <v>51</v>
      </c>
      <c r="IFS58" s="21" t="n">
        <f aca="false">IFS56*IFT58</f>
        <v>35000</v>
      </c>
      <c r="IFT58" s="23" t="n">
        <v>0.2</v>
      </c>
      <c r="IFU58" s="17"/>
      <c r="IFV58" s="18" t="s">
        <v>35</v>
      </c>
      <c r="IFW58" s="22" t="n">
        <v>-15500</v>
      </c>
      <c r="IGB58" s="21" t="s">
        <v>51</v>
      </c>
      <c r="IGC58" s="21" t="n">
        <f aca="false">IGC56*IGD58</f>
        <v>35000</v>
      </c>
      <c r="IGD58" s="23" t="n">
        <v>0.2</v>
      </c>
      <c r="IGE58" s="17"/>
      <c r="IGF58" s="18" t="s">
        <v>35</v>
      </c>
      <c r="IGG58" s="22" t="n">
        <v>-15500</v>
      </c>
      <c r="IGL58" s="21" t="s">
        <v>51</v>
      </c>
      <c r="IGM58" s="21" t="n">
        <f aca="false">IGM56*IGN58</f>
        <v>35000</v>
      </c>
      <c r="IGN58" s="23" t="n">
        <v>0.2</v>
      </c>
      <c r="IGO58" s="17"/>
      <c r="IGP58" s="18" t="s">
        <v>35</v>
      </c>
      <c r="IGQ58" s="22" t="n">
        <v>-15500</v>
      </c>
      <c r="IGV58" s="21" t="s">
        <v>51</v>
      </c>
      <c r="IGW58" s="21" t="n">
        <f aca="false">IGW56*IGX58</f>
        <v>35000</v>
      </c>
      <c r="IGX58" s="23" t="n">
        <v>0.2</v>
      </c>
      <c r="IGY58" s="17"/>
      <c r="IGZ58" s="18" t="s">
        <v>35</v>
      </c>
      <c r="IHA58" s="22" t="n">
        <v>-15500</v>
      </c>
      <c r="IHF58" s="21" t="s">
        <v>51</v>
      </c>
      <c r="IHG58" s="21" t="n">
        <f aca="false">IHG56*IHH58</f>
        <v>35000</v>
      </c>
      <c r="IHH58" s="23" t="n">
        <v>0.2</v>
      </c>
      <c r="IHI58" s="17"/>
      <c r="IHJ58" s="18" t="s">
        <v>35</v>
      </c>
      <c r="IHK58" s="22" t="n">
        <v>-15500</v>
      </c>
      <c r="IHP58" s="21" t="s">
        <v>51</v>
      </c>
      <c r="IHQ58" s="21" t="n">
        <f aca="false">IHQ56*IHR58</f>
        <v>35000</v>
      </c>
      <c r="IHR58" s="23" t="n">
        <v>0.2</v>
      </c>
      <c r="IHS58" s="17"/>
      <c r="IHT58" s="18" t="s">
        <v>35</v>
      </c>
      <c r="IHU58" s="22" t="n">
        <v>-15500</v>
      </c>
      <c r="IHZ58" s="21" t="s">
        <v>51</v>
      </c>
      <c r="IIA58" s="21" t="n">
        <f aca="false">IIA56*IIB58</f>
        <v>35000</v>
      </c>
      <c r="IIB58" s="23" t="n">
        <v>0.2</v>
      </c>
      <c r="IIC58" s="17"/>
      <c r="IID58" s="18" t="s">
        <v>35</v>
      </c>
      <c r="IIE58" s="22" t="n">
        <v>-15500</v>
      </c>
      <c r="IIJ58" s="21" t="s">
        <v>51</v>
      </c>
      <c r="IIK58" s="21" t="n">
        <f aca="false">IIK56*IIL58</f>
        <v>35000</v>
      </c>
      <c r="IIL58" s="23" t="n">
        <v>0.2</v>
      </c>
      <c r="IIM58" s="17"/>
      <c r="IIN58" s="18" t="s">
        <v>35</v>
      </c>
      <c r="IIO58" s="22" t="n">
        <v>-15500</v>
      </c>
      <c r="IIT58" s="21" t="s">
        <v>51</v>
      </c>
      <c r="IIU58" s="21" t="n">
        <f aca="false">IIU56*IIV58</f>
        <v>35000</v>
      </c>
      <c r="IIV58" s="23" t="n">
        <v>0.2</v>
      </c>
      <c r="IIW58" s="17"/>
      <c r="IIX58" s="18" t="s">
        <v>35</v>
      </c>
      <c r="IIY58" s="22" t="n">
        <v>-15500</v>
      </c>
      <c r="IJD58" s="21" t="s">
        <v>51</v>
      </c>
      <c r="IJE58" s="21" t="n">
        <f aca="false">IJE56*IJF58</f>
        <v>35000</v>
      </c>
      <c r="IJF58" s="23" t="n">
        <v>0.2</v>
      </c>
      <c r="IJG58" s="17"/>
      <c r="IJH58" s="18" t="s">
        <v>35</v>
      </c>
      <c r="IJI58" s="22" t="n">
        <v>-15500</v>
      </c>
      <c r="IJN58" s="21" t="s">
        <v>51</v>
      </c>
      <c r="IJO58" s="21" t="n">
        <f aca="false">IJO56*IJP58</f>
        <v>35000</v>
      </c>
      <c r="IJP58" s="23" t="n">
        <v>0.2</v>
      </c>
      <c r="IJQ58" s="17"/>
      <c r="IJR58" s="18" t="s">
        <v>35</v>
      </c>
      <c r="IJS58" s="22" t="n">
        <v>-15500</v>
      </c>
      <c r="IJX58" s="21" t="s">
        <v>51</v>
      </c>
      <c r="IJY58" s="21" t="n">
        <f aca="false">IJY56*IJZ58</f>
        <v>35000</v>
      </c>
      <c r="IJZ58" s="23" t="n">
        <v>0.2</v>
      </c>
      <c r="IKA58" s="17"/>
      <c r="IKB58" s="18" t="s">
        <v>35</v>
      </c>
      <c r="IKC58" s="22" t="n">
        <v>-15500</v>
      </c>
      <c r="IKH58" s="21" t="s">
        <v>51</v>
      </c>
      <c r="IKI58" s="21" t="n">
        <f aca="false">IKI56*IKJ58</f>
        <v>35000</v>
      </c>
      <c r="IKJ58" s="23" t="n">
        <v>0.2</v>
      </c>
      <c r="IKK58" s="17"/>
      <c r="IKL58" s="18" t="s">
        <v>35</v>
      </c>
      <c r="IKM58" s="22" t="n">
        <v>-15500</v>
      </c>
      <c r="IKR58" s="21" t="s">
        <v>51</v>
      </c>
      <c r="IKS58" s="21" t="n">
        <f aca="false">IKS56*IKT58</f>
        <v>35000</v>
      </c>
      <c r="IKT58" s="23" t="n">
        <v>0.2</v>
      </c>
      <c r="IKU58" s="17"/>
      <c r="IKV58" s="18" t="s">
        <v>35</v>
      </c>
      <c r="IKW58" s="22" t="n">
        <v>-15500</v>
      </c>
      <c r="ILB58" s="21" t="s">
        <v>51</v>
      </c>
      <c r="ILC58" s="21" t="n">
        <f aca="false">ILC56*ILD58</f>
        <v>35000</v>
      </c>
      <c r="ILD58" s="23" t="n">
        <v>0.2</v>
      </c>
      <c r="ILE58" s="17"/>
      <c r="ILF58" s="18" t="s">
        <v>35</v>
      </c>
      <c r="ILG58" s="22" t="n">
        <v>-15500</v>
      </c>
      <c r="ILL58" s="21" t="s">
        <v>51</v>
      </c>
      <c r="ILM58" s="21" t="n">
        <f aca="false">ILM56*ILN58</f>
        <v>35000</v>
      </c>
      <c r="ILN58" s="23" t="n">
        <v>0.2</v>
      </c>
      <c r="ILO58" s="17"/>
      <c r="ILP58" s="18" t="s">
        <v>35</v>
      </c>
      <c r="ILQ58" s="22" t="n">
        <v>-15500</v>
      </c>
      <c r="ILV58" s="21" t="s">
        <v>51</v>
      </c>
      <c r="ILW58" s="21" t="n">
        <f aca="false">ILW56*ILX58</f>
        <v>35000</v>
      </c>
      <c r="ILX58" s="23" t="n">
        <v>0.2</v>
      </c>
      <c r="ILY58" s="17"/>
      <c r="ILZ58" s="18" t="s">
        <v>35</v>
      </c>
      <c r="IMA58" s="22" t="n">
        <v>-15500</v>
      </c>
      <c r="IMF58" s="21" t="s">
        <v>51</v>
      </c>
      <c r="IMG58" s="21" t="n">
        <f aca="false">IMG56*IMH58</f>
        <v>35000</v>
      </c>
      <c r="IMH58" s="23" t="n">
        <v>0.2</v>
      </c>
      <c r="IMI58" s="17"/>
      <c r="IMJ58" s="18" t="s">
        <v>35</v>
      </c>
      <c r="IMK58" s="22" t="n">
        <v>-15500</v>
      </c>
      <c r="IMP58" s="21" t="s">
        <v>51</v>
      </c>
      <c r="IMQ58" s="21" t="n">
        <f aca="false">IMQ56*IMR58</f>
        <v>35000</v>
      </c>
      <c r="IMR58" s="23" t="n">
        <v>0.2</v>
      </c>
      <c r="IMS58" s="17"/>
      <c r="IMT58" s="18" t="s">
        <v>35</v>
      </c>
      <c r="IMU58" s="22" t="n">
        <v>-15500</v>
      </c>
      <c r="IMZ58" s="21" t="s">
        <v>51</v>
      </c>
      <c r="INA58" s="21" t="n">
        <f aca="false">INA56*INB58</f>
        <v>35000</v>
      </c>
      <c r="INB58" s="23" t="n">
        <v>0.2</v>
      </c>
      <c r="INC58" s="17"/>
      <c r="IND58" s="18" t="s">
        <v>35</v>
      </c>
      <c r="INE58" s="22" t="n">
        <v>-15500</v>
      </c>
      <c r="INJ58" s="21" t="s">
        <v>51</v>
      </c>
      <c r="INK58" s="21" t="n">
        <f aca="false">INK56*INL58</f>
        <v>35000</v>
      </c>
      <c r="INL58" s="23" t="n">
        <v>0.2</v>
      </c>
      <c r="INM58" s="17"/>
      <c r="INN58" s="18" t="s">
        <v>35</v>
      </c>
      <c r="INO58" s="22" t="n">
        <v>-15500</v>
      </c>
      <c r="INT58" s="21" t="s">
        <v>51</v>
      </c>
      <c r="INU58" s="21" t="n">
        <f aca="false">INU56*INV58</f>
        <v>35000</v>
      </c>
      <c r="INV58" s="23" t="n">
        <v>0.2</v>
      </c>
      <c r="INW58" s="17"/>
      <c r="INX58" s="18" t="s">
        <v>35</v>
      </c>
      <c r="INY58" s="22" t="n">
        <v>-15500</v>
      </c>
      <c r="IOD58" s="21" t="s">
        <v>51</v>
      </c>
      <c r="IOE58" s="21" t="n">
        <f aca="false">IOE56*IOF58</f>
        <v>35000</v>
      </c>
      <c r="IOF58" s="23" t="n">
        <v>0.2</v>
      </c>
      <c r="IOG58" s="17"/>
      <c r="IOH58" s="18" t="s">
        <v>35</v>
      </c>
      <c r="IOI58" s="22" t="n">
        <v>-15500</v>
      </c>
      <c r="ION58" s="21" t="s">
        <v>51</v>
      </c>
      <c r="IOO58" s="21" t="n">
        <f aca="false">IOO56*IOP58</f>
        <v>35000</v>
      </c>
      <c r="IOP58" s="23" t="n">
        <v>0.2</v>
      </c>
      <c r="IOQ58" s="17"/>
      <c r="IOR58" s="18" t="s">
        <v>35</v>
      </c>
      <c r="IOS58" s="22" t="n">
        <v>-15500</v>
      </c>
      <c r="IOX58" s="21" t="s">
        <v>51</v>
      </c>
      <c r="IOY58" s="21" t="n">
        <f aca="false">IOY56*IOZ58</f>
        <v>35000</v>
      </c>
      <c r="IOZ58" s="23" t="n">
        <v>0.2</v>
      </c>
      <c r="IPA58" s="17"/>
      <c r="IPB58" s="18" t="s">
        <v>35</v>
      </c>
      <c r="IPC58" s="22" t="n">
        <v>-15500</v>
      </c>
      <c r="IPH58" s="21" t="s">
        <v>51</v>
      </c>
      <c r="IPI58" s="21" t="n">
        <f aca="false">IPI56*IPJ58</f>
        <v>35000</v>
      </c>
      <c r="IPJ58" s="23" t="n">
        <v>0.2</v>
      </c>
      <c r="IPK58" s="17"/>
      <c r="IPL58" s="18" t="s">
        <v>35</v>
      </c>
      <c r="IPM58" s="22" t="n">
        <v>-15500</v>
      </c>
      <c r="IPR58" s="21" t="s">
        <v>51</v>
      </c>
      <c r="IPS58" s="21" t="n">
        <f aca="false">IPS56*IPT58</f>
        <v>35000</v>
      </c>
      <c r="IPT58" s="23" t="n">
        <v>0.2</v>
      </c>
      <c r="IPU58" s="17"/>
      <c r="IPV58" s="18" t="s">
        <v>35</v>
      </c>
      <c r="IPW58" s="22" t="n">
        <v>-15500</v>
      </c>
      <c r="IQB58" s="21" t="s">
        <v>51</v>
      </c>
      <c r="IQC58" s="21" t="n">
        <f aca="false">IQC56*IQD58</f>
        <v>35000</v>
      </c>
      <c r="IQD58" s="23" t="n">
        <v>0.2</v>
      </c>
      <c r="IQE58" s="17"/>
      <c r="IQF58" s="18" t="s">
        <v>35</v>
      </c>
      <c r="IQG58" s="22" t="n">
        <v>-15500</v>
      </c>
      <c r="IQL58" s="21" t="s">
        <v>51</v>
      </c>
      <c r="IQM58" s="21" t="n">
        <f aca="false">IQM56*IQN58</f>
        <v>35000</v>
      </c>
      <c r="IQN58" s="23" t="n">
        <v>0.2</v>
      </c>
      <c r="IQO58" s="17"/>
      <c r="IQP58" s="18" t="s">
        <v>35</v>
      </c>
      <c r="IQQ58" s="22" t="n">
        <v>-15500</v>
      </c>
      <c r="IQV58" s="21" t="s">
        <v>51</v>
      </c>
      <c r="IQW58" s="21" t="n">
        <f aca="false">IQW56*IQX58</f>
        <v>35000</v>
      </c>
      <c r="IQX58" s="23" t="n">
        <v>0.2</v>
      </c>
      <c r="IQY58" s="17"/>
      <c r="IQZ58" s="18" t="s">
        <v>35</v>
      </c>
      <c r="IRA58" s="22" t="n">
        <v>-15500</v>
      </c>
      <c r="IRF58" s="21" t="s">
        <v>51</v>
      </c>
      <c r="IRG58" s="21" t="n">
        <f aca="false">IRG56*IRH58</f>
        <v>35000</v>
      </c>
      <c r="IRH58" s="23" t="n">
        <v>0.2</v>
      </c>
      <c r="IRI58" s="17"/>
      <c r="IRJ58" s="18" t="s">
        <v>35</v>
      </c>
      <c r="IRK58" s="22" t="n">
        <v>-15500</v>
      </c>
      <c r="IRP58" s="21" t="s">
        <v>51</v>
      </c>
      <c r="IRQ58" s="21" t="n">
        <f aca="false">IRQ56*IRR58</f>
        <v>35000</v>
      </c>
      <c r="IRR58" s="23" t="n">
        <v>0.2</v>
      </c>
      <c r="IRS58" s="17"/>
      <c r="IRT58" s="18" t="s">
        <v>35</v>
      </c>
      <c r="IRU58" s="22" t="n">
        <v>-15500</v>
      </c>
      <c r="IRZ58" s="21" t="s">
        <v>51</v>
      </c>
      <c r="ISA58" s="21" t="n">
        <f aca="false">ISA56*ISB58</f>
        <v>35000</v>
      </c>
      <c r="ISB58" s="23" t="n">
        <v>0.2</v>
      </c>
      <c r="ISC58" s="17"/>
      <c r="ISD58" s="18" t="s">
        <v>35</v>
      </c>
      <c r="ISE58" s="22" t="n">
        <v>-15500</v>
      </c>
      <c r="ISJ58" s="21" t="s">
        <v>51</v>
      </c>
      <c r="ISK58" s="21" t="n">
        <f aca="false">ISK56*ISL58</f>
        <v>35000</v>
      </c>
      <c r="ISL58" s="23" t="n">
        <v>0.2</v>
      </c>
      <c r="ISM58" s="17"/>
      <c r="ISN58" s="18" t="s">
        <v>35</v>
      </c>
      <c r="ISO58" s="22" t="n">
        <v>-15500</v>
      </c>
      <c r="IST58" s="21" t="s">
        <v>51</v>
      </c>
      <c r="ISU58" s="21" t="n">
        <f aca="false">ISU56*ISV58</f>
        <v>35000</v>
      </c>
      <c r="ISV58" s="23" t="n">
        <v>0.2</v>
      </c>
      <c r="ISW58" s="17"/>
      <c r="ISX58" s="18" t="s">
        <v>35</v>
      </c>
      <c r="ISY58" s="22" t="n">
        <v>-15500</v>
      </c>
      <c r="ITD58" s="21" t="s">
        <v>51</v>
      </c>
      <c r="ITE58" s="21" t="n">
        <f aca="false">ITE56*ITF58</f>
        <v>35000</v>
      </c>
      <c r="ITF58" s="23" t="n">
        <v>0.2</v>
      </c>
      <c r="ITG58" s="17"/>
      <c r="ITH58" s="18" t="s">
        <v>35</v>
      </c>
      <c r="ITI58" s="22" t="n">
        <v>-15500</v>
      </c>
      <c r="ITN58" s="21" t="s">
        <v>51</v>
      </c>
      <c r="ITO58" s="21" t="n">
        <f aca="false">ITO56*ITP58</f>
        <v>35000</v>
      </c>
      <c r="ITP58" s="23" t="n">
        <v>0.2</v>
      </c>
      <c r="ITQ58" s="17"/>
      <c r="ITR58" s="18" t="s">
        <v>35</v>
      </c>
      <c r="ITS58" s="22" t="n">
        <v>-15500</v>
      </c>
      <c r="ITX58" s="21" t="s">
        <v>51</v>
      </c>
      <c r="ITY58" s="21" t="n">
        <f aca="false">ITY56*ITZ58</f>
        <v>35000</v>
      </c>
      <c r="ITZ58" s="23" t="n">
        <v>0.2</v>
      </c>
      <c r="IUA58" s="17"/>
      <c r="IUB58" s="18" t="s">
        <v>35</v>
      </c>
      <c r="IUC58" s="22" t="n">
        <v>-15500</v>
      </c>
      <c r="IUH58" s="21" t="s">
        <v>51</v>
      </c>
      <c r="IUI58" s="21" t="n">
        <f aca="false">IUI56*IUJ58</f>
        <v>35000</v>
      </c>
      <c r="IUJ58" s="23" t="n">
        <v>0.2</v>
      </c>
      <c r="IUK58" s="17"/>
      <c r="IUL58" s="18" t="s">
        <v>35</v>
      </c>
      <c r="IUM58" s="22" t="n">
        <v>-15500</v>
      </c>
      <c r="IUR58" s="21" t="s">
        <v>51</v>
      </c>
      <c r="IUS58" s="21" t="n">
        <f aca="false">IUS56*IUT58</f>
        <v>35000</v>
      </c>
      <c r="IUT58" s="23" t="n">
        <v>0.2</v>
      </c>
      <c r="IUU58" s="17"/>
      <c r="IUV58" s="18" t="s">
        <v>35</v>
      </c>
      <c r="IUW58" s="22" t="n">
        <v>-15500</v>
      </c>
      <c r="IVB58" s="21" t="s">
        <v>51</v>
      </c>
      <c r="IVC58" s="21" t="n">
        <f aca="false">IVC56*IVD58</f>
        <v>35000</v>
      </c>
      <c r="IVD58" s="23" t="n">
        <v>0.2</v>
      </c>
      <c r="IVE58" s="17"/>
      <c r="IVF58" s="18" t="s">
        <v>35</v>
      </c>
      <c r="IVG58" s="22" t="n">
        <v>-15500</v>
      </c>
      <c r="IVL58" s="21" t="s">
        <v>51</v>
      </c>
      <c r="IVM58" s="21" t="n">
        <f aca="false">IVM56*IVN58</f>
        <v>35000</v>
      </c>
      <c r="IVN58" s="23" t="n">
        <v>0.2</v>
      </c>
      <c r="IVO58" s="17"/>
      <c r="IVP58" s="18" t="s">
        <v>35</v>
      </c>
      <c r="IVQ58" s="22" t="n">
        <v>-15500</v>
      </c>
      <c r="IVV58" s="21" t="s">
        <v>51</v>
      </c>
      <c r="IVW58" s="21" t="n">
        <f aca="false">IVW56*IVX58</f>
        <v>35000</v>
      </c>
      <c r="IVX58" s="23" t="n">
        <v>0.2</v>
      </c>
      <c r="IVY58" s="17"/>
      <c r="IVZ58" s="18" t="s">
        <v>35</v>
      </c>
      <c r="IWA58" s="22" t="n">
        <v>-15500</v>
      </c>
      <c r="IWF58" s="21" t="s">
        <v>51</v>
      </c>
      <c r="IWG58" s="21" t="n">
        <f aca="false">IWG56*IWH58</f>
        <v>35000</v>
      </c>
      <c r="IWH58" s="23" t="n">
        <v>0.2</v>
      </c>
      <c r="IWI58" s="17"/>
      <c r="IWJ58" s="18" t="s">
        <v>35</v>
      </c>
      <c r="IWK58" s="22" t="n">
        <v>-15500</v>
      </c>
      <c r="IWP58" s="21" t="s">
        <v>51</v>
      </c>
      <c r="IWQ58" s="21" t="n">
        <f aca="false">IWQ56*IWR58</f>
        <v>35000</v>
      </c>
      <c r="IWR58" s="23" t="n">
        <v>0.2</v>
      </c>
      <c r="IWS58" s="17"/>
      <c r="IWT58" s="18" t="s">
        <v>35</v>
      </c>
      <c r="IWU58" s="22" t="n">
        <v>-15500</v>
      </c>
      <c r="IWZ58" s="21" t="s">
        <v>51</v>
      </c>
      <c r="IXA58" s="21" t="n">
        <f aca="false">IXA56*IXB58</f>
        <v>35000</v>
      </c>
      <c r="IXB58" s="23" t="n">
        <v>0.2</v>
      </c>
      <c r="IXC58" s="17"/>
      <c r="IXD58" s="18" t="s">
        <v>35</v>
      </c>
      <c r="IXE58" s="22" t="n">
        <v>-15500</v>
      </c>
      <c r="IXJ58" s="21" t="s">
        <v>51</v>
      </c>
      <c r="IXK58" s="21" t="n">
        <f aca="false">IXK56*IXL58</f>
        <v>35000</v>
      </c>
      <c r="IXL58" s="23" t="n">
        <v>0.2</v>
      </c>
      <c r="IXM58" s="17"/>
      <c r="IXN58" s="18" t="s">
        <v>35</v>
      </c>
      <c r="IXO58" s="22" t="n">
        <v>-15500</v>
      </c>
      <c r="IXT58" s="21" t="s">
        <v>51</v>
      </c>
      <c r="IXU58" s="21" t="n">
        <f aca="false">IXU56*IXV58</f>
        <v>35000</v>
      </c>
      <c r="IXV58" s="23" t="n">
        <v>0.2</v>
      </c>
      <c r="IXW58" s="17"/>
      <c r="IXX58" s="18" t="s">
        <v>35</v>
      </c>
      <c r="IXY58" s="22" t="n">
        <v>-15500</v>
      </c>
      <c r="IYD58" s="21" t="s">
        <v>51</v>
      </c>
      <c r="IYE58" s="21" t="n">
        <f aca="false">IYE56*IYF58</f>
        <v>35000</v>
      </c>
      <c r="IYF58" s="23" t="n">
        <v>0.2</v>
      </c>
      <c r="IYG58" s="17"/>
      <c r="IYH58" s="18" t="s">
        <v>35</v>
      </c>
      <c r="IYI58" s="22" t="n">
        <v>-15500</v>
      </c>
      <c r="IYN58" s="21" t="s">
        <v>51</v>
      </c>
      <c r="IYO58" s="21" t="n">
        <f aca="false">IYO56*IYP58</f>
        <v>35000</v>
      </c>
      <c r="IYP58" s="23" t="n">
        <v>0.2</v>
      </c>
      <c r="IYQ58" s="17"/>
      <c r="IYR58" s="18" t="s">
        <v>35</v>
      </c>
      <c r="IYS58" s="22" t="n">
        <v>-15500</v>
      </c>
      <c r="IYX58" s="21" t="s">
        <v>51</v>
      </c>
      <c r="IYY58" s="21" t="n">
        <f aca="false">IYY56*IYZ58</f>
        <v>35000</v>
      </c>
      <c r="IYZ58" s="23" t="n">
        <v>0.2</v>
      </c>
      <c r="IZA58" s="17"/>
      <c r="IZB58" s="18" t="s">
        <v>35</v>
      </c>
      <c r="IZC58" s="22" t="n">
        <v>-15500</v>
      </c>
      <c r="IZH58" s="21" t="s">
        <v>51</v>
      </c>
      <c r="IZI58" s="21" t="n">
        <f aca="false">IZI56*IZJ58</f>
        <v>35000</v>
      </c>
      <c r="IZJ58" s="23" t="n">
        <v>0.2</v>
      </c>
      <c r="IZK58" s="17"/>
      <c r="IZL58" s="18" t="s">
        <v>35</v>
      </c>
      <c r="IZM58" s="22" t="n">
        <v>-15500</v>
      </c>
      <c r="IZR58" s="21" t="s">
        <v>51</v>
      </c>
      <c r="IZS58" s="21" t="n">
        <f aca="false">IZS56*IZT58</f>
        <v>35000</v>
      </c>
      <c r="IZT58" s="23" t="n">
        <v>0.2</v>
      </c>
      <c r="IZU58" s="17"/>
      <c r="IZV58" s="18" t="s">
        <v>35</v>
      </c>
      <c r="IZW58" s="22" t="n">
        <v>-15500</v>
      </c>
      <c r="JAB58" s="21" t="s">
        <v>51</v>
      </c>
      <c r="JAC58" s="21" t="n">
        <f aca="false">JAC56*JAD58</f>
        <v>35000</v>
      </c>
      <c r="JAD58" s="23" t="n">
        <v>0.2</v>
      </c>
      <c r="JAE58" s="17"/>
      <c r="JAF58" s="18" t="s">
        <v>35</v>
      </c>
      <c r="JAG58" s="22" t="n">
        <v>-15500</v>
      </c>
      <c r="JAL58" s="21" t="s">
        <v>51</v>
      </c>
      <c r="JAM58" s="21" t="n">
        <f aca="false">JAM56*JAN58</f>
        <v>35000</v>
      </c>
      <c r="JAN58" s="23" t="n">
        <v>0.2</v>
      </c>
      <c r="JAO58" s="17"/>
      <c r="JAP58" s="18" t="s">
        <v>35</v>
      </c>
      <c r="JAQ58" s="22" t="n">
        <v>-15500</v>
      </c>
      <c r="JAV58" s="21" t="s">
        <v>51</v>
      </c>
      <c r="JAW58" s="21" t="n">
        <f aca="false">JAW56*JAX58</f>
        <v>35000</v>
      </c>
      <c r="JAX58" s="23" t="n">
        <v>0.2</v>
      </c>
      <c r="JAY58" s="17"/>
      <c r="JAZ58" s="18" t="s">
        <v>35</v>
      </c>
      <c r="JBA58" s="22" t="n">
        <v>-15500</v>
      </c>
      <c r="JBF58" s="21" t="s">
        <v>51</v>
      </c>
      <c r="JBG58" s="21" t="n">
        <f aca="false">JBG56*JBH58</f>
        <v>35000</v>
      </c>
      <c r="JBH58" s="23" t="n">
        <v>0.2</v>
      </c>
      <c r="JBI58" s="17"/>
      <c r="JBJ58" s="18" t="s">
        <v>35</v>
      </c>
      <c r="JBK58" s="22" t="n">
        <v>-15500</v>
      </c>
      <c r="JBP58" s="21" t="s">
        <v>51</v>
      </c>
      <c r="JBQ58" s="21" t="n">
        <f aca="false">JBQ56*JBR58</f>
        <v>35000</v>
      </c>
      <c r="JBR58" s="23" t="n">
        <v>0.2</v>
      </c>
      <c r="JBS58" s="17"/>
      <c r="JBT58" s="18" t="s">
        <v>35</v>
      </c>
      <c r="JBU58" s="22" t="n">
        <v>-15500</v>
      </c>
      <c r="JBZ58" s="21" t="s">
        <v>51</v>
      </c>
      <c r="JCA58" s="21" t="n">
        <f aca="false">JCA56*JCB58</f>
        <v>35000</v>
      </c>
      <c r="JCB58" s="23" t="n">
        <v>0.2</v>
      </c>
      <c r="JCC58" s="17"/>
      <c r="JCD58" s="18" t="s">
        <v>35</v>
      </c>
      <c r="JCE58" s="22" t="n">
        <v>-15500</v>
      </c>
      <c r="JCJ58" s="21" t="s">
        <v>51</v>
      </c>
      <c r="JCK58" s="21" t="n">
        <f aca="false">JCK56*JCL58</f>
        <v>35000</v>
      </c>
      <c r="JCL58" s="23" t="n">
        <v>0.2</v>
      </c>
      <c r="JCM58" s="17"/>
      <c r="JCN58" s="18" t="s">
        <v>35</v>
      </c>
      <c r="JCO58" s="22" t="n">
        <v>-15500</v>
      </c>
      <c r="JCT58" s="21" t="s">
        <v>51</v>
      </c>
      <c r="JCU58" s="21" t="n">
        <f aca="false">JCU56*JCV58</f>
        <v>35000</v>
      </c>
      <c r="JCV58" s="23" t="n">
        <v>0.2</v>
      </c>
      <c r="JCW58" s="17"/>
      <c r="JCX58" s="18" t="s">
        <v>35</v>
      </c>
      <c r="JCY58" s="22" t="n">
        <v>-15500</v>
      </c>
      <c r="JDD58" s="21" t="s">
        <v>51</v>
      </c>
      <c r="JDE58" s="21" t="n">
        <f aca="false">JDE56*JDF58</f>
        <v>35000</v>
      </c>
      <c r="JDF58" s="23" t="n">
        <v>0.2</v>
      </c>
      <c r="JDG58" s="17"/>
      <c r="JDH58" s="18" t="s">
        <v>35</v>
      </c>
      <c r="JDI58" s="22" t="n">
        <v>-15500</v>
      </c>
      <c r="JDN58" s="21" t="s">
        <v>51</v>
      </c>
      <c r="JDO58" s="21" t="n">
        <f aca="false">JDO56*JDP58</f>
        <v>35000</v>
      </c>
      <c r="JDP58" s="23" t="n">
        <v>0.2</v>
      </c>
      <c r="JDQ58" s="17"/>
      <c r="JDR58" s="18" t="s">
        <v>35</v>
      </c>
      <c r="JDS58" s="22" t="n">
        <v>-15500</v>
      </c>
      <c r="JDX58" s="21" t="s">
        <v>51</v>
      </c>
      <c r="JDY58" s="21" t="n">
        <f aca="false">JDY56*JDZ58</f>
        <v>35000</v>
      </c>
      <c r="JDZ58" s="23" t="n">
        <v>0.2</v>
      </c>
      <c r="JEA58" s="17"/>
      <c r="JEB58" s="18" t="s">
        <v>35</v>
      </c>
      <c r="JEC58" s="22" t="n">
        <v>-15500</v>
      </c>
      <c r="JEH58" s="21" t="s">
        <v>51</v>
      </c>
      <c r="JEI58" s="21" t="n">
        <f aca="false">JEI56*JEJ58</f>
        <v>35000</v>
      </c>
      <c r="JEJ58" s="23" t="n">
        <v>0.2</v>
      </c>
      <c r="JEK58" s="17"/>
      <c r="JEL58" s="18" t="s">
        <v>35</v>
      </c>
      <c r="JEM58" s="22" t="n">
        <v>-15500</v>
      </c>
      <c r="JER58" s="21" t="s">
        <v>51</v>
      </c>
      <c r="JES58" s="21" t="n">
        <f aca="false">JES56*JET58</f>
        <v>35000</v>
      </c>
      <c r="JET58" s="23" t="n">
        <v>0.2</v>
      </c>
      <c r="JEU58" s="17"/>
      <c r="JEV58" s="18" t="s">
        <v>35</v>
      </c>
      <c r="JEW58" s="22" t="n">
        <v>-15500</v>
      </c>
      <c r="JFB58" s="21" t="s">
        <v>51</v>
      </c>
      <c r="JFC58" s="21" t="n">
        <f aca="false">JFC56*JFD58</f>
        <v>35000</v>
      </c>
      <c r="JFD58" s="23" t="n">
        <v>0.2</v>
      </c>
      <c r="JFE58" s="17"/>
      <c r="JFF58" s="18" t="s">
        <v>35</v>
      </c>
      <c r="JFG58" s="22" t="n">
        <v>-15500</v>
      </c>
      <c r="JFL58" s="21" t="s">
        <v>51</v>
      </c>
      <c r="JFM58" s="21" t="n">
        <f aca="false">JFM56*JFN58</f>
        <v>35000</v>
      </c>
      <c r="JFN58" s="23" t="n">
        <v>0.2</v>
      </c>
      <c r="JFO58" s="17"/>
      <c r="JFP58" s="18" t="s">
        <v>35</v>
      </c>
      <c r="JFQ58" s="22" t="n">
        <v>-15500</v>
      </c>
      <c r="JFV58" s="21" t="s">
        <v>51</v>
      </c>
      <c r="JFW58" s="21" t="n">
        <f aca="false">JFW56*JFX58</f>
        <v>35000</v>
      </c>
      <c r="JFX58" s="23" t="n">
        <v>0.2</v>
      </c>
      <c r="JFY58" s="17"/>
      <c r="JFZ58" s="18" t="s">
        <v>35</v>
      </c>
      <c r="JGA58" s="22" t="n">
        <v>-15500</v>
      </c>
      <c r="JGF58" s="21" t="s">
        <v>51</v>
      </c>
      <c r="JGG58" s="21" t="n">
        <f aca="false">JGG56*JGH58</f>
        <v>35000</v>
      </c>
      <c r="JGH58" s="23" t="n">
        <v>0.2</v>
      </c>
      <c r="JGI58" s="17"/>
      <c r="JGJ58" s="18" t="s">
        <v>35</v>
      </c>
      <c r="JGK58" s="22" t="n">
        <v>-15500</v>
      </c>
      <c r="JGP58" s="21" t="s">
        <v>51</v>
      </c>
      <c r="JGQ58" s="21" t="n">
        <f aca="false">JGQ56*JGR58</f>
        <v>35000</v>
      </c>
      <c r="JGR58" s="23" t="n">
        <v>0.2</v>
      </c>
      <c r="JGS58" s="17"/>
      <c r="JGT58" s="18" t="s">
        <v>35</v>
      </c>
      <c r="JGU58" s="22" t="n">
        <v>-15500</v>
      </c>
      <c r="JGZ58" s="21" t="s">
        <v>51</v>
      </c>
      <c r="JHA58" s="21" t="n">
        <f aca="false">JHA56*JHB58</f>
        <v>35000</v>
      </c>
      <c r="JHB58" s="23" t="n">
        <v>0.2</v>
      </c>
      <c r="JHC58" s="17"/>
      <c r="JHD58" s="18" t="s">
        <v>35</v>
      </c>
      <c r="JHE58" s="22" t="n">
        <v>-15500</v>
      </c>
      <c r="JHJ58" s="21" t="s">
        <v>51</v>
      </c>
      <c r="JHK58" s="21" t="n">
        <f aca="false">JHK56*JHL58</f>
        <v>35000</v>
      </c>
      <c r="JHL58" s="23" t="n">
        <v>0.2</v>
      </c>
      <c r="JHM58" s="17"/>
      <c r="JHN58" s="18" t="s">
        <v>35</v>
      </c>
      <c r="JHO58" s="22" t="n">
        <v>-15500</v>
      </c>
      <c r="JHT58" s="21" t="s">
        <v>51</v>
      </c>
      <c r="JHU58" s="21" t="n">
        <f aca="false">JHU56*JHV58</f>
        <v>35000</v>
      </c>
      <c r="JHV58" s="23" t="n">
        <v>0.2</v>
      </c>
      <c r="JHW58" s="17"/>
      <c r="JHX58" s="18" t="s">
        <v>35</v>
      </c>
      <c r="JHY58" s="22" t="n">
        <v>-15500</v>
      </c>
      <c r="JID58" s="21" t="s">
        <v>51</v>
      </c>
      <c r="JIE58" s="21" t="n">
        <f aca="false">JIE56*JIF58</f>
        <v>35000</v>
      </c>
      <c r="JIF58" s="23" t="n">
        <v>0.2</v>
      </c>
      <c r="JIG58" s="17"/>
      <c r="JIH58" s="18" t="s">
        <v>35</v>
      </c>
      <c r="JII58" s="22" t="n">
        <v>-15500</v>
      </c>
      <c r="JIN58" s="21" t="s">
        <v>51</v>
      </c>
      <c r="JIO58" s="21" t="n">
        <f aca="false">JIO56*JIP58</f>
        <v>35000</v>
      </c>
      <c r="JIP58" s="23" t="n">
        <v>0.2</v>
      </c>
      <c r="JIQ58" s="17"/>
      <c r="JIR58" s="18" t="s">
        <v>35</v>
      </c>
      <c r="JIS58" s="22" t="n">
        <v>-15500</v>
      </c>
      <c r="JIX58" s="21" t="s">
        <v>51</v>
      </c>
      <c r="JIY58" s="21" t="n">
        <f aca="false">JIY56*JIZ58</f>
        <v>35000</v>
      </c>
      <c r="JIZ58" s="23" t="n">
        <v>0.2</v>
      </c>
      <c r="JJA58" s="17"/>
      <c r="JJB58" s="18" t="s">
        <v>35</v>
      </c>
      <c r="JJC58" s="22" t="n">
        <v>-15500</v>
      </c>
      <c r="JJH58" s="21" t="s">
        <v>51</v>
      </c>
      <c r="JJI58" s="21" t="n">
        <f aca="false">JJI56*JJJ58</f>
        <v>35000</v>
      </c>
      <c r="JJJ58" s="23" t="n">
        <v>0.2</v>
      </c>
      <c r="JJK58" s="17"/>
      <c r="JJL58" s="18" t="s">
        <v>35</v>
      </c>
      <c r="JJM58" s="22" t="n">
        <v>-15500</v>
      </c>
      <c r="JJR58" s="21" t="s">
        <v>51</v>
      </c>
      <c r="JJS58" s="21" t="n">
        <f aca="false">JJS56*JJT58</f>
        <v>35000</v>
      </c>
      <c r="JJT58" s="23" t="n">
        <v>0.2</v>
      </c>
      <c r="JJU58" s="17"/>
      <c r="JJV58" s="18" t="s">
        <v>35</v>
      </c>
      <c r="JJW58" s="22" t="n">
        <v>-15500</v>
      </c>
      <c r="JKB58" s="21" t="s">
        <v>51</v>
      </c>
      <c r="JKC58" s="21" t="n">
        <f aca="false">JKC56*JKD58</f>
        <v>35000</v>
      </c>
      <c r="JKD58" s="23" t="n">
        <v>0.2</v>
      </c>
      <c r="JKE58" s="17"/>
      <c r="JKF58" s="18" t="s">
        <v>35</v>
      </c>
      <c r="JKG58" s="22" t="n">
        <v>-15500</v>
      </c>
      <c r="JKL58" s="21" t="s">
        <v>51</v>
      </c>
      <c r="JKM58" s="21" t="n">
        <f aca="false">JKM56*JKN58</f>
        <v>35000</v>
      </c>
      <c r="JKN58" s="23" t="n">
        <v>0.2</v>
      </c>
      <c r="JKO58" s="17"/>
      <c r="JKP58" s="18" t="s">
        <v>35</v>
      </c>
      <c r="JKQ58" s="22" t="n">
        <v>-15500</v>
      </c>
      <c r="JKV58" s="21" t="s">
        <v>51</v>
      </c>
      <c r="JKW58" s="21" t="n">
        <f aca="false">JKW56*JKX58</f>
        <v>35000</v>
      </c>
      <c r="JKX58" s="23" t="n">
        <v>0.2</v>
      </c>
      <c r="JKY58" s="17"/>
      <c r="JKZ58" s="18" t="s">
        <v>35</v>
      </c>
      <c r="JLA58" s="22" t="n">
        <v>-15500</v>
      </c>
      <c r="JLF58" s="21" t="s">
        <v>51</v>
      </c>
      <c r="JLG58" s="21" t="n">
        <f aca="false">JLG56*JLH58</f>
        <v>35000</v>
      </c>
      <c r="JLH58" s="23" t="n">
        <v>0.2</v>
      </c>
      <c r="JLI58" s="17"/>
      <c r="JLJ58" s="18" t="s">
        <v>35</v>
      </c>
      <c r="JLK58" s="22" t="n">
        <v>-15500</v>
      </c>
      <c r="JLP58" s="21" t="s">
        <v>51</v>
      </c>
      <c r="JLQ58" s="21" t="n">
        <f aca="false">JLQ56*JLR58</f>
        <v>35000</v>
      </c>
      <c r="JLR58" s="23" t="n">
        <v>0.2</v>
      </c>
      <c r="JLS58" s="17"/>
      <c r="JLT58" s="18" t="s">
        <v>35</v>
      </c>
      <c r="JLU58" s="22" t="n">
        <v>-15500</v>
      </c>
      <c r="JLZ58" s="21" t="s">
        <v>51</v>
      </c>
      <c r="JMA58" s="21" t="n">
        <f aca="false">JMA56*JMB58</f>
        <v>35000</v>
      </c>
      <c r="JMB58" s="23" t="n">
        <v>0.2</v>
      </c>
      <c r="JMC58" s="17"/>
      <c r="JMD58" s="18" t="s">
        <v>35</v>
      </c>
      <c r="JME58" s="22" t="n">
        <v>-15500</v>
      </c>
      <c r="JMJ58" s="21" t="s">
        <v>51</v>
      </c>
      <c r="JMK58" s="21" t="n">
        <f aca="false">JMK56*JML58</f>
        <v>35000</v>
      </c>
      <c r="JML58" s="23" t="n">
        <v>0.2</v>
      </c>
      <c r="JMM58" s="17"/>
      <c r="JMN58" s="18" t="s">
        <v>35</v>
      </c>
      <c r="JMO58" s="22" t="n">
        <v>-15500</v>
      </c>
      <c r="JMT58" s="21" t="s">
        <v>51</v>
      </c>
      <c r="JMU58" s="21" t="n">
        <f aca="false">JMU56*JMV58</f>
        <v>35000</v>
      </c>
      <c r="JMV58" s="23" t="n">
        <v>0.2</v>
      </c>
      <c r="JMW58" s="17"/>
      <c r="JMX58" s="18" t="s">
        <v>35</v>
      </c>
      <c r="JMY58" s="22" t="n">
        <v>-15500</v>
      </c>
      <c r="JND58" s="21" t="s">
        <v>51</v>
      </c>
      <c r="JNE58" s="21" t="n">
        <f aca="false">JNE56*JNF58</f>
        <v>35000</v>
      </c>
      <c r="JNF58" s="23" t="n">
        <v>0.2</v>
      </c>
      <c r="JNG58" s="17"/>
      <c r="JNH58" s="18" t="s">
        <v>35</v>
      </c>
      <c r="JNI58" s="22" t="n">
        <v>-15500</v>
      </c>
      <c r="JNN58" s="21" t="s">
        <v>51</v>
      </c>
      <c r="JNO58" s="21" t="n">
        <f aca="false">JNO56*JNP58</f>
        <v>35000</v>
      </c>
      <c r="JNP58" s="23" t="n">
        <v>0.2</v>
      </c>
      <c r="JNQ58" s="17"/>
      <c r="JNR58" s="18" t="s">
        <v>35</v>
      </c>
      <c r="JNS58" s="22" t="n">
        <v>-15500</v>
      </c>
      <c r="JNX58" s="21" t="s">
        <v>51</v>
      </c>
      <c r="JNY58" s="21" t="n">
        <f aca="false">JNY56*JNZ58</f>
        <v>35000</v>
      </c>
      <c r="JNZ58" s="23" t="n">
        <v>0.2</v>
      </c>
      <c r="JOA58" s="17"/>
      <c r="JOB58" s="18" t="s">
        <v>35</v>
      </c>
      <c r="JOC58" s="22" t="n">
        <v>-15500</v>
      </c>
      <c r="JOH58" s="21" t="s">
        <v>51</v>
      </c>
      <c r="JOI58" s="21" t="n">
        <f aca="false">JOI56*JOJ58</f>
        <v>35000</v>
      </c>
      <c r="JOJ58" s="23" t="n">
        <v>0.2</v>
      </c>
      <c r="JOK58" s="17"/>
      <c r="JOL58" s="18" t="s">
        <v>35</v>
      </c>
      <c r="JOM58" s="22" t="n">
        <v>-15500</v>
      </c>
      <c r="JOR58" s="21" t="s">
        <v>51</v>
      </c>
      <c r="JOS58" s="21" t="n">
        <f aca="false">JOS56*JOT58</f>
        <v>35000</v>
      </c>
      <c r="JOT58" s="23" t="n">
        <v>0.2</v>
      </c>
      <c r="JOU58" s="17"/>
      <c r="JOV58" s="18" t="s">
        <v>35</v>
      </c>
      <c r="JOW58" s="22" t="n">
        <v>-15500</v>
      </c>
      <c r="JPB58" s="21" t="s">
        <v>51</v>
      </c>
      <c r="JPC58" s="21" t="n">
        <f aca="false">JPC56*JPD58</f>
        <v>35000</v>
      </c>
      <c r="JPD58" s="23" t="n">
        <v>0.2</v>
      </c>
      <c r="JPE58" s="17"/>
      <c r="JPF58" s="18" t="s">
        <v>35</v>
      </c>
      <c r="JPG58" s="22" t="n">
        <v>-15500</v>
      </c>
      <c r="JPL58" s="21" t="s">
        <v>51</v>
      </c>
      <c r="JPM58" s="21" t="n">
        <f aca="false">JPM56*JPN58</f>
        <v>35000</v>
      </c>
      <c r="JPN58" s="23" t="n">
        <v>0.2</v>
      </c>
      <c r="JPO58" s="17"/>
      <c r="JPP58" s="18" t="s">
        <v>35</v>
      </c>
      <c r="JPQ58" s="22" t="n">
        <v>-15500</v>
      </c>
      <c r="JPV58" s="21" t="s">
        <v>51</v>
      </c>
      <c r="JPW58" s="21" t="n">
        <f aca="false">JPW56*JPX58</f>
        <v>35000</v>
      </c>
      <c r="JPX58" s="23" t="n">
        <v>0.2</v>
      </c>
      <c r="JPY58" s="17"/>
      <c r="JPZ58" s="18" t="s">
        <v>35</v>
      </c>
      <c r="JQA58" s="22" t="n">
        <v>-15500</v>
      </c>
      <c r="JQF58" s="21" t="s">
        <v>51</v>
      </c>
      <c r="JQG58" s="21" t="n">
        <f aca="false">JQG56*JQH58</f>
        <v>35000</v>
      </c>
      <c r="JQH58" s="23" t="n">
        <v>0.2</v>
      </c>
      <c r="JQI58" s="17"/>
      <c r="JQJ58" s="18" t="s">
        <v>35</v>
      </c>
      <c r="JQK58" s="22" t="n">
        <v>-15500</v>
      </c>
      <c r="JQP58" s="21" t="s">
        <v>51</v>
      </c>
      <c r="JQQ58" s="21" t="n">
        <f aca="false">JQQ56*JQR58</f>
        <v>35000</v>
      </c>
      <c r="JQR58" s="23" t="n">
        <v>0.2</v>
      </c>
      <c r="JQS58" s="17"/>
      <c r="JQT58" s="18" t="s">
        <v>35</v>
      </c>
      <c r="JQU58" s="22" t="n">
        <v>-15500</v>
      </c>
      <c r="JQZ58" s="21" t="s">
        <v>51</v>
      </c>
      <c r="JRA58" s="21" t="n">
        <f aca="false">JRA56*JRB58</f>
        <v>35000</v>
      </c>
      <c r="JRB58" s="23" t="n">
        <v>0.2</v>
      </c>
      <c r="JRC58" s="17"/>
      <c r="JRD58" s="18" t="s">
        <v>35</v>
      </c>
      <c r="JRE58" s="22" t="n">
        <v>-15500</v>
      </c>
      <c r="JRJ58" s="21" t="s">
        <v>51</v>
      </c>
      <c r="JRK58" s="21" t="n">
        <f aca="false">JRK56*JRL58</f>
        <v>35000</v>
      </c>
      <c r="JRL58" s="23" t="n">
        <v>0.2</v>
      </c>
      <c r="JRM58" s="17"/>
      <c r="JRN58" s="18" t="s">
        <v>35</v>
      </c>
      <c r="JRO58" s="22" t="n">
        <v>-15500</v>
      </c>
      <c r="JRT58" s="21" t="s">
        <v>51</v>
      </c>
      <c r="JRU58" s="21" t="n">
        <f aca="false">JRU56*JRV58</f>
        <v>35000</v>
      </c>
      <c r="JRV58" s="23" t="n">
        <v>0.2</v>
      </c>
      <c r="JRW58" s="17"/>
      <c r="JRX58" s="18" t="s">
        <v>35</v>
      </c>
      <c r="JRY58" s="22" t="n">
        <v>-15500</v>
      </c>
      <c r="JSD58" s="21" t="s">
        <v>51</v>
      </c>
      <c r="JSE58" s="21" t="n">
        <f aca="false">JSE56*JSF58</f>
        <v>35000</v>
      </c>
      <c r="JSF58" s="23" t="n">
        <v>0.2</v>
      </c>
      <c r="JSG58" s="17"/>
      <c r="JSH58" s="18" t="s">
        <v>35</v>
      </c>
      <c r="JSI58" s="22" t="n">
        <v>-15500</v>
      </c>
      <c r="JSN58" s="21" t="s">
        <v>51</v>
      </c>
      <c r="JSO58" s="21" t="n">
        <f aca="false">JSO56*JSP58</f>
        <v>35000</v>
      </c>
      <c r="JSP58" s="23" t="n">
        <v>0.2</v>
      </c>
      <c r="JSQ58" s="17"/>
      <c r="JSR58" s="18" t="s">
        <v>35</v>
      </c>
      <c r="JSS58" s="22" t="n">
        <v>-15500</v>
      </c>
      <c r="JSX58" s="21" t="s">
        <v>51</v>
      </c>
      <c r="JSY58" s="21" t="n">
        <f aca="false">JSY56*JSZ58</f>
        <v>35000</v>
      </c>
      <c r="JSZ58" s="23" t="n">
        <v>0.2</v>
      </c>
      <c r="JTA58" s="17"/>
      <c r="JTB58" s="18" t="s">
        <v>35</v>
      </c>
      <c r="JTC58" s="22" t="n">
        <v>-15500</v>
      </c>
      <c r="JTH58" s="21" t="s">
        <v>51</v>
      </c>
      <c r="JTI58" s="21" t="n">
        <f aca="false">JTI56*JTJ58</f>
        <v>35000</v>
      </c>
      <c r="JTJ58" s="23" t="n">
        <v>0.2</v>
      </c>
      <c r="JTK58" s="17"/>
      <c r="JTL58" s="18" t="s">
        <v>35</v>
      </c>
      <c r="JTM58" s="22" t="n">
        <v>-15500</v>
      </c>
      <c r="JTR58" s="21" t="s">
        <v>51</v>
      </c>
      <c r="JTS58" s="21" t="n">
        <f aca="false">JTS56*JTT58</f>
        <v>35000</v>
      </c>
      <c r="JTT58" s="23" t="n">
        <v>0.2</v>
      </c>
      <c r="JTU58" s="17"/>
      <c r="JTV58" s="18" t="s">
        <v>35</v>
      </c>
      <c r="JTW58" s="22" t="n">
        <v>-15500</v>
      </c>
      <c r="JUB58" s="21" t="s">
        <v>51</v>
      </c>
      <c r="JUC58" s="21" t="n">
        <f aca="false">JUC56*JUD58</f>
        <v>35000</v>
      </c>
      <c r="JUD58" s="23" t="n">
        <v>0.2</v>
      </c>
      <c r="JUE58" s="17"/>
      <c r="JUF58" s="18" t="s">
        <v>35</v>
      </c>
      <c r="JUG58" s="22" t="n">
        <v>-15500</v>
      </c>
      <c r="JUL58" s="21" t="s">
        <v>51</v>
      </c>
      <c r="JUM58" s="21" t="n">
        <f aca="false">JUM56*JUN58</f>
        <v>35000</v>
      </c>
      <c r="JUN58" s="23" t="n">
        <v>0.2</v>
      </c>
      <c r="JUO58" s="17"/>
      <c r="JUP58" s="18" t="s">
        <v>35</v>
      </c>
      <c r="JUQ58" s="22" t="n">
        <v>-15500</v>
      </c>
      <c r="JUV58" s="21" t="s">
        <v>51</v>
      </c>
      <c r="JUW58" s="21" t="n">
        <f aca="false">JUW56*JUX58</f>
        <v>35000</v>
      </c>
      <c r="JUX58" s="23" t="n">
        <v>0.2</v>
      </c>
      <c r="JUY58" s="17"/>
      <c r="JUZ58" s="18" t="s">
        <v>35</v>
      </c>
      <c r="JVA58" s="22" t="n">
        <v>-15500</v>
      </c>
      <c r="JVF58" s="21" t="s">
        <v>51</v>
      </c>
      <c r="JVG58" s="21" t="n">
        <f aca="false">JVG56*JVH58</f>
        <v>35000</v>
      </c>
      <c r="JVH58" s="23" t="n">
        <v>0.2</v>
      </c>
      <c r="JVI58" s="17"/>
      <c r="JVJ58" s="18" t="s">
        <v>35</v>
      </c>
      <c r="JVK58" s="22" t="n">
        <v>-15500</v>
      </c>
      <c r="JVP58" s="21" t="s">
        <v>51</v>
      </c>
      <c r="JVQ58" s="21" t="n">
        <f aca="false">JVQ56*JVR58</f>
        <v>35000</v>
      </c>
      <c r="JVR58" s="23" t="n">
        <v>0.2</v>
      </c>
      <c r="JVS58" s="17"/>
      <c r="JVT58" s="18" t="s">
        <v>35</v>
      </c>
      <c r="JVU58" s="22" t="n">
        <v>-15500</v>
      </c>
      <c r="JVZ58" s="21" t="s">
        <v>51</v>
      </c>
      <c r="JWA58" s="21" t="n">
        <f aca="false">JWA56*JWB58</f>
        <v>35000</v>
      </c>
      <c r="JWB58" s="23" t="n">
        <v>0.2</v>
      </c>
      <c r="JWC58" s="17"/>
      <c r="JWD58" s="18" t="s">
        <v>35</v>
      </c>
      <c r="JWE58" s="22" t="n">
        <v>-15500</v>
      </c>
      <c r="JWJ58" s="21" t="s">
        <v>51</v>
      </c>
      <c r="JWK58" s="21" t="n">
        <f aca="false">JWK56*JWL58</f>
        <v>35000</v>
      </c>
      <c r="JWL58" s="23" t="n">
        <v>0.2</v>
      </c>
      <c r="JWM58" s="17"/>
      <c r="JWN58" s="18" t="s">
        <v>35</v>
      </c>
      <c r="JWO58" s="22" t="n">
        <v>-15500</v>
      </c>
      <c r="JWT58" s="21" t="s">
        <v>51</v>
      </c>
      <c r="JWU58" s="21" t="n">
        <f aca="false">JWU56*JWV58</f>
        <v>35000</v>
      </c>
      <c r="JWV58" s="23" t="n">
        <v>0.2</v>
      </c>
      <c r="JWW58" s="17"/>
      <c r="JWX58" s="18" t="s">
        <v>35</v>
      </c>
      <c r="JWY58" s="22" t="n">
        <v>-15500</v>
      </c>
      <c r="JXD58" s="21" t="s">
        <v>51</v>
      </c>
      <c r="JXE58" s="21" t="n">
        <f aca="false">JXE56*JXF58</f>
        <v>35000</v>
      </c>
      <c r="JXF58" s="23" t="n">
        <v>0.2</v>
      </c>
      <c r="JXG58" s="17"/>
      <c r="JXH58" s="18" t="s">
        <v>35</v>
      </c>
      <c r="JXI58" s="22" t="n">
        <v>-15500</v>
      </c>
      <c r="JXN58" s="21" t="s">
        <v>51</v>
      </c>
      <c r="JXO58" s="21" t="n">
        <f aca="false">JXO56*JXP58</f>
        <v>35000</v>
      </c>
      <c r="JXP58" s="23" t="n">
        <v>0.2</v>
      </c>
      <c r="JXQ58" s="17"/>
      <c r="JXR58" s="18" t="s">
        <v>35</v>
      </c>
      <c r="JXS58" s="22" t="n">
        <v>-15500</v>
      </c>
      <c r="JXX58" s="21" t="s">
        <v>51</v>
      </c>
      <c r="JXY58" s="21" t="n">
        <f aca="false">JXY56*JXZ58</f>
        <v>35000</v>
      </c>
      <c r="JXZ58" s="23" t="n">
        <v>0.2</v>
      </c>
      <c r="JYA58" s="17"/>
      <c r="JYB58" s="18" t="s">
        <v>35</v>
      </c>
      <c r="JYC58" s="22" t="n">
        <v>-15500</v>
      </c>
      <c r="JYH58" s="21" t="s">
        <v>51</v>
      </c>
      <c r="JYI58" s="21" t="n">
        <f aca="false">JYI56*JYJ58</f>
        <v>35000</v>
      </c>
      <c r="JYJ58" s="23" t="n">
        <v>0.2</v>
      </c>
      <c r="JYK58" s="17"/>
      <c r="JYL58" s="18" t="s">
        <v>35</v>
      </c>
      <c r="JYM58" s="22" t="n">
        <v>-15500</v>
      </c>
      <c r="JYR58" s="21" t="s">
        <v>51</v>
      </c>
      <c r="JYS58" s="21" t="n">
        <f aca="false">JYS56*JYT58</f>
        <v>35000</v>
      </c>
      <c r="JYT58" s="23" t="n">
        <v>0.2</v>
      </c>
      <c r="JYU58" s="17"/>
      <c r="JYV58" s="18" t="s">
        <v>35</v>
      </c>
      <c r="JYW58" s="22" t="n">
        <v>-15500</v>
      </c>
      <c r="JZB58" s="21" t="s">
        <v>51</v>
      </c>
      <c r="JZC58" s="21" t="n">
        <f aca="false">JZC56*JZD58</f>
        <v>35000</v>
      </c>
      <c r="JZD58" s="23" t="n">
        <v>0.2</v>
      </c>
      <c r="JZE58" s="17"/>
      <c r="JZF58" s="18" t="s">
        <v>35</v>
      </c>
      <c r="JZG58" s="22" t="n">
        <v>-15500</v>
      </c>
      <c r="JZL58" s="21" t="s">
        <v>51</v>
      </c>
      <c r="JZM58" s="21" t="n">
        <f aca="false">JZM56*JZN58</f>
        <v>35000</v>
      </c>
      <c r="JZN58" s="23" t="n">
        <v>0.2</v>
      </c>
      <c r="JZO58" s="17"/>
      <c r="JZP58" s="18" t="s">
        <v>35</v>
      </c>
      <c r="JZQ58" s="22" t="n">
        <v>-15500</v>
      </c>
      <c r="JZV58" s="21" t="s">
        <v>51</v>
      </c>
      <c r="JZW58" s="21" t="n">
        <f aca="false">JZW56*JZX58</f>
        <v>35000</v>
      </c>
      <c r="JZX58" s="23" t="n">
        <v>0.2</v>
      </c>
      <c r="JZY58" s="17"/>
      <c r="JZZ58" s="18" t="s">
        <v>35</v>
      </c>
      <c r="KAA58" s="22" t="n">
        <v>-15500</v>
      </c>
      <c r="KAF58" s="21" t="s">
        <v>51</v>
      </c>
      <c r="KAG58" s="21" t="n">
        <f aca="false">KAG56*KAH58</f>
        <v>35000</v>
      </c>
      <c r="KAH58" s="23" t="n">
        <v>0.2</v>
      </c>
      <c r="KAI58" s="17"/>
      <c r="KAJ58" s="18" t="s">
        <v>35</v>
      </c>
      <c r="KAK58" s="22" t="n">
        <v>-15500</v>
      </c>
      <c r="KAP58" s="21" t="s">
        <v>51</v>
      </c>
      <c r="KAQ58" s="21" t="n">
        <f aca="false">KAQ56*KAR58</f>
        <v>35000</v>
      </c>
      <c r="KAR58" s="23" t="n">
        <v>0.2</v>
      </c>
      <c r="KAS58" s="17"/>
      <c r="KAT58" s="18" t="s">
        <v>35</v>
      </c>
      <c r="KAU58" s="22" t="n">
        <v>-15500</v>
      </c>
      <c r="KAZ58" s="21" t="s">
        <v>51</v>
      </c>
      <c r="KBA58" s="21" t="n">
        <f aca="false">KBA56*KBB58</f>
        <v>35000</v>
      </c>
      <c r="KBB58" s="23" t="n">
        <v>0.2</v>
      </c>
      <c r="KBC58" s="17"/>
      <c r="KBD58" s="18" t="s">
        <v>35</v>
      </c>
      <c r="KBE58" s="22" t="n">
        <v>-15500</v>
      </c>
      <c r="KBJ58" s="21" t="s">
        <v>51</v>
      </c>
      <c r="KBK58" s="21" t="n">
        <f aca="false">KBK56*KBL58</f>
        <v>35000</v>
      </c>
      <c r="KBL58" s="23" t="n">
        <v>0.2</v>
      </c>
      <c r="KBM58" s="17"/>
      <c r="KBN58" s="18" t="s">
        <v>35</v>
      </c>
      <c r="KBO58" s="22" t="n">
        <v>-15500</v>
      </c>
      <c r="KBT58" s="21" t="s">
        <v>51</v>
      </c>
      <c r="KBU58" s="21" t="n">
        <f aca="false">KBU56*KBV58</f>
        <v>35000</v>
      </c>
      <c r="KBV58" s="23" t="n">
        <v>0.2</v>
      </c>
      <c r="KBW58" s="17"/>
      <c r="KBX58" s="18" t="s">
        <v>35</v>
      </c>
      <c r="KBY58" s="22" t="n">
        <v>-15500</v>
      </c>
      <c r="KCD58" s="21" t="s">
        <v>51</v>
      </c>
      <c r="KCE58" s="21" t="n">
        <f aca="false">KCE56*KCF58</f>
        <v>35000</v>
      </c>
      <c r="KCF58" s="23" t="n">
        <v>0.2</v>
      </c>
      <c r="KCG58" s="17"/>
      <c r="KCH58" s="18" t="s">
        <v>35</v>
      </c>
      <c r="KCI58" s="22" t="n">
        <v>-15500</v>
      </c>
      <c r="KCN58" s="21" t="s">
        <v>51</v>
      </c>
      <c r="KCO58" s="21" t="n">
        <f aca="false">KCO56*KCP58</f>
        <v>35000</v>
      </c>
      <c r="KCP58" s="23" t="n">
        <v>0.2</v>
      </c>
      <c r="KCQ58" s="17"/>
      <c r="KCR58" s="18" t="s">
        <v>35</v>
      </c>
      <c r="KCS58" s="22" t="n">
        <v>-15500</v>
      </c>
      <c r="KCX58" s="21" t="s">
        <v>51</v>
      </c>
      <c r="KCY58" s="21" t="n">
        <f aca="false">KCY56*KCZ58</f>
        <v>35000</v>
      </c>
      <c r="KCZ58" s="23" t="n">
        <v>0.2</v>
      </c>
      <c r="KDA58" s="17"/>
      <c r="KDB58" s="18" t="s">
        <v>35</v>
      </c>
      <c r="KDC58" s="22" t="n">
        <v>-15500</v>
      </c>
      <c r="KDH58" s="21" t="s">
        <v>51</v>
      </c>
      <c r="KDI58" s="21" t="n">
        <f aca="false">KDI56*KDJ58</f>
        <v>35000</v>
      </c>
      <c r="KDJ58" s="23" t="n">
        <v>0.2</v>
      </c>
      <c r="KDK58" s="17"/>
      <c r="KDL58" s="18" t="s">
        <v>35</v>
      </c>
      <c r="KDM58" s="22" t="n">
        <v>-15500</v>
      </c>
      <c r="KDR58" s="21" t="s">
        <v>51</v>
      </c>
      <c r="KDS58" s="21" t="n">
        <f aca="false">KDS56*KDT58</f>
        <v>35000</v>
      </c>
      <c r="KDT58" s="23" t="n">
        <v>0.2</v>
      </c>
      <c r="KDU58" s="17"/>
      <c r="KDV58" s="18" t="s">
        <v>35</v>
      </c>
      <c r="KDW58" s="22" t="n">
        <v>-15500</v>
      </c>
      <c r="KEB58" s="21" t="s">
        <v>51</v>
      </c>
      <c r="KEC58" s="21" t="n">
        <f aca="false">KEC56*KED58</f>
        <v>35000</v>
      </c>
      <c r="KED58" s="23" t="n">
        <v>0.2</v>
      </c>
      <c r="KEE58" s="17"/>
      <c r="KEF58" s="18" t="s">
        <v>35</v>
      </c>
      <c r="KEG58" s="22" t="n">
        <v>-15500</v>
      </c>
      <c r="KEL58" s="21" t="s">
        <v>51</v>
      </c>
      <c r="KEM58" s="21" t="n">
        <f aca="false">KEM56*KEN58</f>
        <v>35000</v>
      </c>
      <c r="KEN58" s="23" t="n">
        <v>0.2</v>
      </c>
      <c r="KEO58" s="17"/>
      <c r="KEP58" s="18" t="s">
        <v>35</v>
      </c>
      <c r="KEQ58" s="22" t="n">
        <v>-15500</v>
      </c>
      <c r="KEV58" s="21" t="s">
        <v>51</v>
      </c>
      <c r="KEW58" s="21" t="n">
        <f aca="false">KEW56*KEX58</f>
        <v>35000</v>
      </c>
      <c r="KEX58" s="23" t="n">
        <v>0.2</v>
      </c>
      <c r="KEY58" s="17"/>
      <c r="KEZ58" s="18" t="s">
        <v>35</v>
      </c>
      <c r="KFA58" s="22" t="n">
        <v>-15500</v>
      </c>
      <c r="KFF58" s="21" t="s">
        <v>51</v>
      </c>
      <c r="KFG58" s="21" t="n">
        <f aca="false">KFG56*KFH58</f>
        <v>35000</v>
      </c>
      <c r="KFH58" s="23" t="n">
        <v>0.2</v>
      </c>
      <c r="KFI58" s="17"/>
      <c r="KFJ58" s="18" t="s">
        <v>35</v>
      </c>
      <c r="KFK58" s="22" t="n">
        <v>-15500</v>
      </c>
      <c r="KFP58" s="21" t="s">
        <v>51</v>
      </c>
      <c r="KFQ58" s="21" t="n">
        <f aca="false">KFQ56*KFR58</f>
        <v>35000</v>
      </c>
      <c r="KFR58" s="23" t="n">
        <v>0.2</v>
      </c>
      <c r="KFS58" s="17"/>
      <c r="KFT58" s="18" t="s">
        <v>35</v>
      </c>
      <c r="KFU58" s="22" t="n">
        <v>-15500</v>
      </c>
      <c r="KFZ58" s="21" t="s">
        <v>51</v>
      </c>
      <c r="KGA58" s="21" t="n">
        <f aca="false">KGA56*KGB58</f>
        <v>35000</v>
      </c>
      <c r="KGB58" s="23" t="n">
        <v>0.2</v>
      </c>
      <c r="KGC58" s="17"/>
      <c r="KGD58" s="18" t="s">
        <v>35</v>
      </c>
      <c r="KGE58" s="22" t="n">
        <v>-15500</v>
      </c>
      <c r="KGJ58" s="21" t="s">
        <v>51</v>
      </c>
      <c r="KGK58" s="21" t="n">
        <f aca="false">KGK56*KGL58</f>
        <v>35000</v>
      </c>
      <c r="KGL58" s="23" t="n">
        <v>0.2</v>
      </c>
      <c r="KGM58" s="17"/>
      <c r="KGN58" s="18" t="s">
        <v>35</v>
      </c>
      <c r="KGO58" s="22" t="n">
        <v>-15500</v>
      </c>
      <c r="KGT58" s="21" t="s">
        <v>51</v>
      </c>
      <c r="KGU58" s="21" t="n">
        <f aca="false">KGU56*KGV58</f>
        <v>35000</v>
      </c>
      <c r="KGV58" s="23" t="n">
        <v>0.2</v>
      </c>
      <c r="KGW58" s="17"/>
      <c r="KGX58" s="18" t="s">
        <v>35</v>
      </c>
      <c r="KGY58" s="22" t="n">
        <v>-15500</v>
      </c>
      <c r="KHD58" s="21" t="s">
        <v>51</v>
      </c>
      <c r="KHE58" s="21" t="n">
        <f aca="false">KHE56*KHF58</f>
        <v>35000</v>
      </c>
      <c r="KHF58" s="23" t="n">
        <v>0.2</v>
      </c>
      <c r="KHG58" s="17"/>
      <c r="KHH58" s="18" t="s">
        <v>35</v>
      </c>
      <c r="KHI58" s="22" t="n">
        <v>-15500</v>
      </c>
      <c r="KHN58" s="21" t="s">
        <v>51</v>
      </c>
      <c r="KHO58" s="21" t="n">
        <f aca="false">KHO56*KHP58</f>
        <v>35000</v>
      </c>
      <c r="KHP58" s="23" t="n">
        <v>0.2</v>
      </c>
      <c r="KHQ58" s="17"/>
      <c r="KHR58" s="18" t="s">
        <v>35</v>
      </c>
      <c r="KHS58" s="22" t="n">
        <v>-15500</v>
      </c>
      <c r="KHX58" s="21" t="s">
        <v>51</v>
      </c>
      <c r="KHY58" s="21" t="n">
        <f aca="false">KHY56*KHZ58</f>
        <v>35000</v>
      </c>
      <c r="KHZ58" s="23" t="n">
        <v>0.2</v>
      </c>
      <c r="KIA58" s="17"/>
      <c r="KIB58" s="18" t="s">
        <v>35</v>
      </c>
      <c r="KIC58" s="22" t="n">
        <v>-15500</v>
      </c>
      <c r="KIH58" s="21" t="s">
        <v>51</v>
      </c>
      <c r="KII58" s="21" t="n">
        <f aca="false">KII56*KIJ58</f>
        <v>35000</v>
      </c>
      <c r="KIJ58" s="23" t="n">
        <v>0.2</v>
      </c>
      <c r="KIK58" s="17"/>
      <c r="KIL58" s="18" t="s">
        <v>35</v>
      </c>
      <c r="KIM58" s="22" t="n">
        <v>-15500</v>
      </c>
      <c r="KIR58" s="21" t="s">
        <v>51</v>
      </c>
      <c r="KIS58" s="21" t="n">
        <f aca="false">KIS56*KIT58</f>
        <v>35000</v>
      </c>
      <c r="KIT58" s="23" t="n">
        <v>0.2</v>
      </c>
      <c r="KIU58" s="17"/>
      <c r="KIV58" s="18" t="s">
        <v>35</v>
      </c>
      <c r="KIW58" s="22" t="n">
        <v>-15500</v>
      </c>
      <c r="KJB58" s="21" t="s">
        <v>51</v>
      </c>
      <c r="KJC58" s="21" t="n">
        <f aca="false">KJC56*KJD58</f>
        <v>35000</v>
      </c>
      <c r="KJD58" s="23" t="n">
        <v>0.2</v>
      </c>
      <c r="KJE58" s="17"/>
      <c r="KJF58" s="18" t="s">
        <v>35</v>
      </c>
      <c r="KJG58" s="22" t="n">
        <v>-15500</v>
      </c>
      <c r="KJL58" s="21" t="s">
        <v>51</v>
      </c>
      <c r="KJM58" s="21" t="n">
        <f aca="false">KJM56*KJN58</f>
        <v>35000</v>
      </c>
      <c r="KJN58" s="23" t="n">
        <v>0.2</v>
      </c>
      <c r="KJO58" s="17"/>
      <c r="KJP58" s="18" t="s">
        <v>35</v>
      </c>
      <c r="KJQ58" s="22" t="n">
        <v>-15500</v>
      </c>
      <c r="KJV58" s="21" t="s">
        <v>51</v>
      </c>
      <c r="KJW58" s="21" t="n">
        <f aca="false">KJW56*KJX58</f>
        <v>35000</v>
      </c>
      <c r="KJX58" s="23" t="n">
        <v>0.2</v>
      </c>
      <c r="KJY58" s="17"/>
      <c r="KJZ58" s="18" t="s">
        <v>35</v>
      </c>
      <c r="KKA58" s="22" t="n">
        <v>-15500</v>
      </c>
      <c r="KKF58" s="21" t="s">
        <v>51</v>
      </c>
      <c r="KKG58" s="21" t="n">
        <f aca="false">KKG56*KKH58</f>
        <v>35000</v>
      </c>
      <c r="KKH58" s="23" t="n">
        <v>0.2</v>
      </c>
      <c r="KKI58" s="17"/>
      <c r="KKJ58" s="18" t="s">
        <v>35</v>
      </c>
      <c r="KKK58" s="22" t="n">
        <v>-15500</v>
      </c>
      <c r="KKP58" s="21" t="s">
        <v>51</v>
      </c>
      <c r="KKQ58" s="21" t="n">
        <f aca="false">KKQ56*KKR58</f>
        <v>35000</v>
      </c>
      <c r="KKR58" s="23" t="n">
        <v>0.2</v>
      </c>
      <c r="KKS58" s="17"/>
      <c r="KKT58" s="18" t="s">
        <v>35</v>
      </c>
      <c r="KKU58" s="22" t="n">
        <v>-15500</v>
      </c>
      <c r="KKZ58" s="21" t="s">
        <v>51</v>
      </c>
      <c r="KLA58" s="21" t="n">
        <f aca="false">KLA56*KLB58</f>
        <v>35000</v>
      </c>
      <c r="KLB58" s="23" t="n">
        <v>0.2</v>
      </c>
      <c r="KLC58" s="17"/>
      <c r="KLD58" s="18" t="s">
        <v>35</v>
      </c>
      <c r="KLE58" s="22" t="n">
        <v>-15500</v>
      </c>
      <c r="KLJ58" s="21" t="s">
        <v>51</v>
      </c>
      <c r="KLK58" s="21" t="n">
        <f aca="false">KLK56*KLL58</f>
        <v>35000</v>
      </c>
      <c r="KLL58" s="23" t="n">
        <v>0.2</v>
      </c>
      <c r="KLM58" s="17"/>
      <c r="KLN58" s="18" t="s">
        <v>35</v>
      </c>
      <c r="KLO58" s="22" t="n">
        <v>-15500</v>
      </c>
      <c r="KLT58" s="21" t="s">
        <v>51</v>
      </c>
      <c r="KLU58" s="21" t="n">
        <f aca="false">KLU56*KLV58</f>
        <v>35000</v>
      </c>
      <c r="KLV58" s="23" t="n">
        <v>0.2</v>
      </c>
      <c r="KLW58" s="17"/>
      <c r="KLX58" s="18" t="s">
        <v>35</v>
      </c>
      <c r="KLY58" s="22" t="n">
        <v>-15500</v>
      </c>
      <c r="KMD58" s="21" t="s">
        <v>51</v>
      </c>
      <c r="KME58" s="21" t="n">
        <f aca="false">KME56*KMF58</f>
        <v>35000</v>
      </c>
      <c r="KMF58" s="23" t="n">
        <v>0.2</v>
      </c>
      <c r="KMG58" s="17"/>
      <c r="KMH58" s="18" t="s">
        <v>35</v>
      </c>
      <c r="KMI58" s="22" t="n">
        <v>-15500</v>
      </c>
      <c r="KMN58" s="21" t="s">
        <v>51</v>
      </c>
      <c r="KMO58" s="21" t="n">
        <f aca="false">KMO56*KMP58</f>
        <v>35000</v>
      </c>
      <c r="KMP58" s="23" t="n">
        <v>0.2</v>
      </c>
      <c r="KMQ58" s="17"/>
      <c r="KMR58" s="18" t="s">
        <v>35</v>
      </c>
      <c r="KMS58" s="22" t="n">
        <v>-15500</v>
      </c>
      <c r="KMX58" s="21" t="s">
        <v>51</v>
      </c>
      <c r="KMY58" s="21" t="n">
        <f aca="false">KMY56*KMZ58</f>
        <v>35000</v>
      </c>
      <c r="KMZ58" s="23" t="n">
        <v>0.2</v>
      </c>
      <c r="KNA58" s="17"/>
      <c r="KNB58" s="18" t="s">
        <v>35</v>
      </c>
      <c r="KNC58" s="22" t="n">
        <v>-15500</v>
      </c>
      <c r="KNH58" s="21" t="s">
        <v>51</v>
      </c>
      <c r="KNI58" s="21" t="n">
        <f aca="false">KNI56*KNJ58</f>
        <v>35000</v>
      </c>
      <c r="KNJ58" s="23" t="n">
        <v>0.2</v>
      </c>
      <c r="KNK58" s="17"/>
      <c r="KNL58" s="18" t="s">
        <v>35</v>
      </c>
      <c r="KNM58" s="22" t="n">
        <v>-15500</v>
      </c>
      <c r="KNR58" s="21" t="s">
        <v>51</v>
      </c>
      <c r="KNS58" s="21" t="n">
        <f aca="false">KNS56*KNT58</f>
        <v>35000</v>
      </c>
      <c r="KNT58" s="23" t="n">
        <v>0.2</v>
      </c>
      <c r="KNU58" s="17"/>
      <c r="KNV58" s="18" t="s">
        <v>35</v>
      </c>
      <c r="KNW58" s="22" t="n">
        <v>-15500</v>
      </c>
      <c r="KOB58" s="21" t="s">
        <v>51</v>
      </c>
      <c r="KOC58" s="21" t="n">
        <f aca="false">KOC56*KOD58</f>
        <v>35000</v>
      </c>
      <c r="KOD58" s="23" t="n">
        <v>0.2</v>
      </c>
      <c r="KOE58" s="17"/>
      <c r="KOF58" s="18" t="s">
        <v>35</v>
      </c>
      <c r="KOG58" s="22" t="n">
        <v>-15500</v>
      </c>
      <c r="KOL58" s="21" t="s">
        <v>51</v>
      </c>
      <c r="KOM58" s="21" t="n">
        <f aca="false">KOM56*KON58</f>
        <v>35000</v>
      </c>
      <c r="KON58" s="23" t="n">
        <v>0.2</v>
      </c>
      <c r="KOO58" s="17"/>
      <c r="KOP58" s="18" t="s">
        <v>35</v>
      </c>
      <c r="KOQ58" s="22" t="n">
        <v>-15500</v>
      </c>
      <c r="KOV58" s="21" t="s">
        <v>51</v>
      </c>
      <c r="KOW58" s="21" t="n">
        <f aca="false">KOW56*KOX58</f>
        <v>35000</v>
      </c>
      <c r="KOX58" s="23" t="n">
        <v>0.2</v>
      </c>
      <c r="KOY58" s="17"/>
      <c r="KOZ58" s="18" t="s">
        <v>35</v>
      </c>
      <c r="KPA58" s="22" t="n">
        <v>-15500</v>
      </c>
      <c r="KPF58" s="21" t="s">
        <v>51</v>
      </c>
      <c r="KPG58" s="21" t="n">
        <f aca="false">KPG56*KPH58</f>
        <v>35000</v>
      </c>
      <c r="KPH58" s="23" t="n">
        <v>0.2</v>
      </c>
      <c r="KPI58" s="17"/>
      <c r="KPJ58" s="18" t="s">
        <v>35</v>
      </c>
      <c r="KPK58" s="22" t="n">
        <v>-15500</v>
      </c>
      <c r="KPP58" s="21" t="s">
        <v>51</v>
      </c>
      <c r="KPQ58" s="21" t="n">
        <f aca="false">KPQ56*KPR58</f>
        <v>35000</v>
      </c>
      <c r="KPR58" s="23" t="n">
        <v>0.2</v>
      </c>
      <c r="KPS58" s="17"/>
      <c r="KPT58" s="18" t="s">
        <v>35</v>
      </c>
      <c r="KPU58" s="22" t="n">
        <v>-15500</v>
      </c>
      <c r="KPZ58" s="21" t="s">
        <v>51</v>
      </c>
      <c r="KQA58" s="21" t="n">
        <f aca="false">KQA56*KQB58</f>
        <v>35000</v>
      </c>
      <c r="KQB58" s="23" t="n">
        <v>0.2</v>
      </c>
      <c r="KQC58" s="17"/>
      <c r="KQD58" s="18" t="s">
        <v>35</v>
      </c>
      <c r="KQE58" s="22" t="n">
        <v>-15500</v>
      </c>
      <c r="KQJ58" s="21" t="s">
        <v>51</v>
      </c>
      <c r="KQK58" s="21" t="n">
        <f aca="false">KQK56*KQL58</f>
        <v>35000</v>
      </c>
      <c r="KQL58" s="23" t="n">
        <v>0.2</v>
      </c>
      <c r="KQM58" s="17"/>
      <c r="KQN58" s="18" t="s">
        <v>35</v>
      </c>
      <c r="KQO58" s="22" t="n">
        <v>-15500</v>
      </c>
      <c r="KQT58" s="21" t="s">
        <v>51</v>
      </c>
      <c r="KQU58" s="21" t="n">
        <f aca="false">KQU56*KQV58</f>
        <v>35000</v>
      </c>
      <c r="KQV58" s="23" t="n">
        <v>0.2</v>
      </c>
      <c r="KQW58" s="17"/>
      <c r="KQX58" s="18" t="s">
        <v>35</v>
      </c>
      <c r="KQY58" s="22" t="n">
        <v>-15500</v>
      </c>
      <c r="KRD58" s="21" t="s">
        <v>51</v>
      </c>
      <c r="KRE58" s="21" t="n">
        <f aca="false">KRE56*KRF58</f>
        <v>35000</v>
      </c>
      <c r="KRF58" s="23" t="n">
        <v>0.2</v>
      </c>
      <c r="KRG58" s="17"/>
      <c r="KRH58" s="18" t="s">
        <v>35</v>
      </c>
      <c r="KRI58" s="22" t="n">
        <v>-15500</v>
      </c>
      <c r="KRN58" s="21" t="s">
        <v>51</v>
      </c>
      <c r="KRO58" s="21" t="n">
        <f aca="false">KRO56*KRP58</f>
        <v>35000</v>
      </c>
      <c r="KRP58" s="23" t="n">
        <v>0.2</v>
      </c>
      <c r="KRQ58" s="17"/>
      <c r="KRR58" s="18" t="s">
        <v>35</v>
      </c>
      <c r="KRS58" s="22" t="n">
        <v>-15500</v>
      </c>
      <c r="KRX58" s="21" t="s">
        <v>51</v>
      </c>
      <c r="KRY58" s="21" t="n">
        <f aca="false">KRY56*KRZ58</f>
        <v>35000</v>
      </c>
      <c r="KRZ58" s="23" t="n">
        <v>0.2</v>
      </c>
      <c r="KSA58" s="17"/>
      <c r="KSB58" s="18" t="s">
        <v>35</v>
      </c>
      <c r="KSC58" s="22" t="n">
        <v>-15500</v>
      </c>
      <c r="KSH58" s="21" t="s">
        <v>51</v>
      </c>
      <c r="KSI58" s="21" t="n">
        <f aca="false">KSI56*KSJ58</f>
        <v>35000</v>
      </c>
      <c r="KSJ58" s="23" t="n">
        <v>0.2</v>
      </c>
      <c r="KSK58" s="17"/>
      <c r="KSL58" s="18" t="s">
        <v>35</v>
      </c>
      <c r="KSM58" s="22" t="n">
        <v>-15500</v>
      </c>
      <c r="KSR58" s="21" t="s">
        <v>51</v>
      </c>
      <c r="KSS58" s="21" t="n">
        <f aca="false">KSS56*KST58</f>
        <v>35000</v>
      </c>
      <c r="KST58" s="23" t="n">
        <v>0.2</v>
      </c>
      <c r="KSU58" s="17"/>
      <c r="KSV58" s="18" t="s">
        <v>35</v>
      </c>
      <c r="KSW58" s="22" t="n">
        <v>-15500</v>
      </c>
      <c r="KTB58" s="21" t="s">
        <v>51</v>
      </c>
      <c r="KTC58" s="21" t="n">
        <f aca="false">KTC56*KTD58</f>
        <v>35000</v>
      </c>
      <c r="KTD58" s="23" t="n">
        <v>0.2</v>
      </c>
      <c r="KTE58" s="17"/>
      <c r="KTF58" s="18" t="s">
        <v>35</v>
      </c>
      <c r="KTG58" s="22" t="n">
        <v>-15500</v>
      </c>
      <c r="KTL58" s="21" t="s">
        <v>51</v>
      </c>
      <c r="KTM58" s="21" t="n">
        <f aca="false">KTM56*KTN58</f>
        <v>35000</v>
      </c>
      <c r="KTN58" s="23" t="n">
        <v>0.2</v>
      </c>
      <c r="KTO58" s="17"/>
      <c r="KTP58" s="18" t="s">
        <v>35</v>
      </c>
      <c r="KTQ58" s="22" t="n">
        <v>-15500</v>
      </c>
      <c r="KTV58" s="21" t="s">
        <v>51</v>
      </c>
      <c r="KTW58" s="21" t="n">
        <f aca="false">KTW56*KTX58</f>
        <v>35000</v>
      </c>
      <c r="KTX58" s="23" t="n">
        <v>0.2</v>
      </c>
      <c r="KTY58" s="17"/>
      <c r="KTZ58" s="18" t="s">
        <v>35</v>
      </c>
      <c r="KUA58" s="22" t="n">
        <v>-15500</v>
      </c>
      <c r="KUF58" s="21" t="s">
        <v>51</v>
      </c>
      <c r="KUG58" s="21" t="n">
        <f aca="false">KUG56*KUH58</f>
        <v>35000</v>
      </c>
      <c r="KUH58" s="23" t="n">
        <v>0.2</v>
      </c>
      <c r="KUI58" s="17"/>
      <c r="KUJ58" s="18" t="s">
        <v>35</v>
      </c>
      <c r="KUK58" s="22" t="n">
        <v>-15500</v>
      </c>
      <c r="KUP58" s="21" t="s">
        <v>51</v>
      </c>
      <c r="KUQ58" s="21" t="n">
        <f aca="false">KUQ56*KUR58</f>
        <v>35000</v>
      </c>
      <c r="KUR58" s="23" t="n">
        <v>0.2</v>
      </c>
      <c r="KUS58" s="17"/>
      <c r="KUT58" s="18" t="s">
        <v>35</v>
      </c>
      <c r="KUU58" s="22" t="n">
        <v>-15500</v>
      </c>
      <c r="KUZ58" s="21" t="s">
        <v>51</v>
      </c>
      <c r="KVA58" s="21" t="n">
        <f aca="false">KVA56*KVB58</f>
        <v>35000</v>
      </c>
      <c r="KVB58" s="23" t="n">
        <v>0.2</v>
      </c>
      <c r="KVC58" s="17"/>
      <c r="KVD58" s="18" t="s">
        <v>35</v>
      </c>
      <c r="KVE58" s="22" t="n">
        <v>-15500</v>
      </c>
      <c r="KVJ58" s="21" t="s">
        <v>51</v>
      </c>
      <c r="KVK58" s="21" t="n">
        <f aca="false">KVK56*KVL58</f>
        <v>35000</v>
      </c>
      <c r="KVL58" s="23" t="n">
        <v>0.2</v>
      </c>
      <c r="KVM58" s="17"/>
      <c r="KVN58" s="18" t="s">
        <v>35</v>
      </c>
      <c r="KVO58" s="22" t="n">
        <v>-15500</v>
      </c>
      <c r="KVT58" s="21" t="s">
        <v>51</v>
      </c>
      <c r="KVU58" s="21" t="n">
        <f aca="false">KVU56*KVV58</f>
        <v>35000</v>
      </c>
      <c r="KVV58" s="23" t="n">
        <v>0.2</v>
      </c>
      <c r="KVW58" s="17"/>
      <c r="KVX58" s="18" t="s">
        <v>35</v>
      </c>
      <c r="KVY58" s="22" t="n">
        <v>-15500</v>
      </c>
      <c r="KWD58" s="21" t="s">
        <v>51</v>
      </c>
      <c r="KWE58" s="21" t="n">
        <f aca="false">KWE56*KWF58</f>
        <v>35000</v>
      </c>
      <c r="KWF58" s="23" t="n">
        <v>0.2</v>
      </c>
      <c r="KWG58" s="17"/>
      <c r="KWH58" s="18" t="s">
        <v>35</v>
      </c>
      <c r="KWI58" s="22" t="n">
        <v>-15500</v>
      </c>
      <c r="KWN58" s="21" t="s">
        <v>51</v>
      </c>
      <c r="KWO58" s="21" t="n">
        <f aca="false">KWO56*KWP58</f>
        <v>35000</v>
      </c>
      <c r="KWP58" s="23" t="n">
        <v>0.2</v>
      </c>
      <c r="KWQ58" s="17"/>
      <c r="KWR58" s="18" t="s">
        <v>35</v>
      </c>
      <c r="KWS58" s="22" t="n">
        <v>-15500</v>
      </c>
      <c r="KWX58" s="21" t="s">
        <v>51</v>
      </c>
      <c r="KWY58" s="21" t="n">
        <f aca="false">KWY56*KWZ58</f>
        <v>35000</v>
      </c>
      <c r="KWZ58" s="23" t="n">
        <v>0.2</v>
      </c>
      <c r="KXA58" s="17"/>
      <c r="KXB58" s="18" t="s">
        <v>35</v>
      </c>
      <c r="KXC58" s="22" t="n">
        <v>-15500</v>
      </c>
      <c r="KXH58" s="21" t="s">
        <v>51</v>
      </c>
      <c r="KXI58" s="21" t="n">
        <f aca="false">KXI56*KXJ58</f>
        <v>35000</v>
      </c>
      <c r="KXJ58" s="23" t="n">
        <v>0.2</v>
      </c>
      <c r="KXK58" s="17"/>
      <c r="KXL58" s="18" t="s">
        <v>35</v>
      </c>
      <c r="KXM58" s="22" t="n">
        <v>-15500</v>
      </c>
      <c r="KXR58" s="21" t="s">
        <v>51</v>
      </c>
      <c r="KXS58" s="21" t="n">
        <f aca="false">KXS56*KXT58</f>
        <v>35000</v>
      </c>
      <c r="KXT58" s="23" t="n">
        <v>0.2</v>
      </c>
      <c r="KXU58" s="17"/>
      <c r="KXV58" s="18" t="s">
        <v>35</v>
      </c>
      <c r="KXW58" s="22" t="n">
        <v>-15500</v>
      </c>
      <c r="KYB58" s="21" t="s">
        <v>51</v>
      </c>
      <c r="KYC58" s="21" t="n">
        <f aca="false">KYC56*KYD58</f>
        <v>35000</v>
      </c>
      <c r="KYD58" s="23" t="n">
        <v>0.2</v>
      </c>
      <c r="KYE58" s="17"/>
      <c r="KYF58" s="18" t="s">
        <v>35</v>
      </c>
      <c r="KYG58" s="22" t="n">
        <v>-15500</v>
      </c>
      <c r="KYL58" s="21" t="s">
        <v>51</v>
      </c>
      <c r="KYM58" s="21" t="n">
        <f aca="false">KYM56*KYN58</f>
        <v>35000</v>
      </c>
      <c r="KYN58" s="23" t="n">
        <v>0.2</v>
      </c>
      <c r="KYO58" s="17"/>
      <c r="KYP58" s="18" t="s">
        <v>35</v>
      </c>
      <c r="KYQ58" s="22" t="n">
        <v>-15500</v>
      </c>
      <c r="KYV58" s="21" t="s">
        <v>51</v>
      </c>
      <c r="KYW58" s="21" t="n">
        <f aca="false">KYW56*KYX58</f>
        <v>35000</v>
      </c>
      <c r="KYX58" s="23" t="n">
        <v>0.2</v>
      </c>
      <c r="KYY58" s="17"/>
      <c r="KYZ58" s="18" t="s">
        <v>35</v>
      </c>
      <c r="KZA58" s="22" t="n">
        <v>-15500</v>
      </c>
      <c r="KZF58" s="21" t="s">
        <v>51</v>
      </c>
      <c r="KZG58" s="21" t="n">
        <f aca="false">KZG56*KZH58</f>
        <v>35000</v>
      </c>
      <c r="KZH58" s="23" t="n">
        <v>0.2</v>
      </c>
      <c r="KZI58" s="17"/>
      <c r="KZJ58" s="18" t="s">
        <v>35</v>
      </c>
      <c r="KZK58" s="22" t="n">
        <v>-15500</v>
      </c>
      <c r="KZP58" s="21" t="s">
        <v>51</v>
      </c>
      <c r="KZQ58" s="21" t="n">
        <f aca="false">KZQ56*KZR58</f>
        <v>35000</v>
      </c>
      <c r="KZR58" s="23" t="n">
        <v>0.2</v>
      </c>
      <c r="KZS58" s="17"/>
      <c r="KZT58" s="18" t="s">
        <v>35</v>
      </c>
      <c r="KZU58" s="22" t="n">
        <v>-15500</v>
      </c>
      <c r="KZZ58" s="21" t="s">
        <v>51</v>
      </c>
      <c r="LAA58" s="21" t="n">
        <f aca="false">LAA56*LAB58</f>
        <v>35000</v>
      </c>
      <c r="LAB58" s="23" t="n">
        <v>0.2</v>
      </c>
      <c r="LAC58" s="17"/>
      <c r="LAD58" s="18" t="s">
        <v>35</v>
      </c>
      <c r="LAE58" s="22" t="n">
        <v>-15500</v>
      </c>
      <c r="LAJ58" s="21" t="s">
        <v>51</v>
      </c>
      <c r="LAK58" s="21" t="n">
        <f aca="false">LAK56*LAL58</f>
        <v>35000</v>
      </c>
      <c r="LAL58" s="23" t="n">
        <v>0.2</v>
      </c>
      <c r="LAM58" s="17"/>
      <c r="LAN58" s="18" t="s">
        <v>35</v>
      </c>
      <c r="LAO58" s="22" t="n">
        <v>-15500</v>
      </c>
      <c r="LAT58" s="21" t="s">
        <v>51</v>
      </c>
      <c r="LAU58" s="21" t="n">
        <f aca="false">LAU56*LAV58</f>
        <v>35000</v>
      </c>
      <c r="LAV58" s="23" t="n">
        <v>0.2</v>
      </c>
      <c r="LAW58" s="17"/>
      <c r="LAX58" s="18" t="s">
        <v>35</v>
      </c>
      <c r="LAY58" s="22" t="n">
        <v>-15500</v>
      </c>
      <c r="LBD58" s="21" t="s">
        <v>51</v>
      </c>
      <c r="LBE58" s="21" t="n">
        <f aca="false">LBE56*LBF58</f>
        <v>35000</v>
      </c>
      <c r="LBF58" s="23" t="n">
        <v>0.2</v>
      </c>
      <c r="LBG58" s="17"/>
      <c r="LBH58" s="18" t="s">
        <v>35</v>
      </c>
      <c r="LBI58" s="22" t="n">
        <v>-15500</v>
      </c>
      <c r="LBN58" s="21" t="s">
        <v>51</v>
      </c>
      <c r="LBO58" s="21" t="n">
        <f aca="false">LBO56*LBP58</f>
        <v>35000</v>
      </c>
      <c r="LBP58" s="23" t="n">
        <v>0.2</v>
      </c>
      <c r="LBQ58" s="17"/>
      <c r="LBR58" s="18" t="s">
        <v>35</v>
      </c>
      <c r="LBS58" s="22" t="n">
        <v>-15500</v>
      </c>
      <c r="LBX58" s="21" t="s">
        <v>51</v>
      </c>
      <c r="LBY58" s="21" t="n">
        <f aca="false">LBY56*LBZ58</f>
        <v>35000</v>
      </c>
      <c r="LBZ58" s="23" t="n">
        <v>0.2</v>
      </c>
      <c r="LCA58" s="17"/>
      <c r="LCB58" s="18" t="s">
        <v>35</v>
      </c>
      <c r="LCC58" s="22" t="n">
        <v>-15500</v>
      </c>
      <c r="LCH58" s="21" t="s">
        <v>51</v>
      </c>
      <c r="LCI58" s="21" t="n">
        <f aca="false">LCI56*LCJ58</f>
        <v>35000</v>
      </c>
      <c r="LCJ58" s="23" t="n">
        <v>0.2</v>
      </c>
      <c r="LCK58" s="17"/>
      <c r="LCL58" s="18" t="s">
        <v>35</v>
      </c>
      <c r="LCM58" s="22" t="n">
        <v>-15500</v>
      </c>
      <c r="LCR58" s="21" t="s">
        <v>51</v>
      </c>
      <c r="LCS58" s="21" t="n">
        <f aca="false">LCS56*LCT58</f>
        <v>35000</v>
      </c>
      <c r="LCT58" s="23" t="n">
        <v>0.2</v>
      </c>
      <c r="LCU58" s="17"/>
      <c r="LCV58" s="18" t="s">
        <v>35</v>
      </c>
      <c r="LCW58" s="22" t="n">
        <v>-15500</v>
      </c>
      <c r="LDB58" s="21" t="s">
        <v>51</v>
      </c>
      <c r="LDC58" s="21" t="n">
        <f aca="false">LDC56*LDD58</f>
        <v>35000</v>
      </c>
      <c r="LDD58" s="23" t="n">
        <v>0.2</v>
      </c>
      <c r="LDE58" s="17"/>
      <c r="LDF58" s="18" t="s">
        <v>35</v>
      </c>
      <c r="LDG58" s="22" t="n">
        <v>-15500</v>
      </c>
      <c r="LDL58" s="21" t="s">
        <v>51</v>
      </c>
      <c r="LDM58" s="21" t="n">
        <f aca="false">LDM56*LDN58</f>
        <v>35000</v>
      </c>
      <c r="LDN58" s="23" t="n">
        <v>0.2</v>
      </c>
      <c r="LDO58" s="17"/>
      <c r="LDP58" s="18" t="s">
        <v>35</v>
      </c>
      <c r="LDQ58" s="22" t="n">
        <v>-15500</v>
      </c>
      <c r="LDV58" s="21" t="s">
        <v>51</v>
      </c>
      <c r="LDW58" s="21" t="n">
        <f aca="false">LDW56*LDX58</f>
        <v>35000</v>
      </c>
      <c r="LDX58" s="23" t="n">
        <v>0.2</v>
      </c>
      <c r="LDY58" s="17"/>
      <c r="LDZ58" s="18" t="s">
        <v>35</v>
      </c>
      <c r="LEA58" s="22" t="n">
        <v>-15500</v>
      </c>
      <c r="LEF58" s="21" t="s">
        <v>51</v>
      </c>
      <c r="LEG58" s="21" t="n">
        <f aca="false">LEG56*LEH58</f>
        <v>35000</v>
      </c>
      <c r="LEH58" s="23" t="n">
        <v>0.2</v>
      </c>
      <c r="LEI58" s="17"/>
      <c r="LEJ58" s="18" t="s">
        <v>35</v>
      </c>
      <c r="LEK58" s="22" t="n">
        <v>-15500</v>
      </c>
      <c r="LEP58" s="21" t="s">
        <v>51</v>
      </c>
      <c r="LEQ58" s="21" t="n">
        <f aca="false">LEQ56*LER58</f>
        <v>35000</v>
      </c>
      <c r="LER58" s="23" t="n">
        <v>0.2</v>
      </c>
      <c r="LES58" s="17"/>
      <c r="LET58" s="18" t="s">
        <v>35</v>
      </c>
      <c r="LEU58" s="22" t="n">
        <v>-15500</v>
      </c>
      <c r="LEZ58" s="21" t="s">
        <v>51</v>
      </c>
      <c r="LFA58" s="21" t="n">
        <f aca="false">LFA56*LFB58</f>
        <v>35000</v>
      </c>
      <c r="LFB58" s="23" t="n">
        <v>0.2</v>
      </c>
      <c r="LFC58" s="17"/>
      <c r="LFD58" s="18" t="s">
        <v>35</v>
      </c>
      <c r="LFE58" s="22" t="n">
        <v>-15500</v>
      </c>
      <c r="LFJ58" s="21" t="s">
        <v>51</v>
      </c>
      <c r="LFK58" s="21" t="n">
        <f aca="false">LFK56*LFL58</f>
        <v>35000</v>
      </c>
      <c r="LFL58" s="23" t="n">
        <v>0.2</v>
      </c>
      <c r="LFM58" s="17"/>
      <c r="LFN58" s="18" t="s">
        <v>35</v>
      </c>
      <c r="LFO58" s="22" t="n">
        <v>-15500</v>
      </c>
      <c r="LFT58" s="21" t="s">
        <v>51</v>
      </c>
      <c r="LFU58" s="21" t="n">
        <f aca="false">LFU56*LFV58</f>
        <v>35000</v>
      </c>
      <c r="LFV58" s="23" t="n">
        <v>0.2</v>
      </c>
      <c r="LFW58" s="17"/>
      <c r="LFX58" s="18" t="s">
        <v>35</v>
      </c>
      <c r="LFY58" s="22" t="n">
        <v>-15500</v>
      </c>
      <c r="LGD58" s="21" t="s">
        <v>51</v>
      </c>
      <c r="LGE58" s="21" t="n">
        <f aca="false">LGE56*LGF58</f>
        <v>35000</v>
      </c>
      <c r="LGF58" s="23" t="n">
        <v>0.2</v>
      </c>
      <c r="LGG58" s="17"/>
      <c r="LGH58" s="18" t="s">
        <v>35</v>
      </c>
      <c r="LGI58" s="22" t="n">
        <v>-15500</v>
      </c>
      <c r="LGN58" s="21" t="s">
        <v>51</v>
      </c>
      <c r="LGO58" s="21" t="n">
        <f aca="false">LGO56*LGP58</f>
        <v>35000</v>
      </c>
      <c r="LGP58" s="23" t="n">
        <v>0.2</v>
      </c>
      <c r="LGQ58" s="17"/>
      <c r="LGR58" s="18" t="s">
        <v>35</v>
      </c>
      <c r="LGS58" s="22" t="n">
        <v>-15500</v>
      </c>
      <c r="LGX58" s="21" t="s">
        <v>51</v>
      </c>
      <c r="LGY58" s="21" t="n">
        <f aca="false">LGY56*LGZ58</f>
        <v>35000</v>
      </c>
      <c r="LGZ58" s="23" t="n">
        <v>0.2</v>
      </c>
      <c r="LHA58" s="17"/>
      <c r="LHB58" s="18" t="s">
        <v>35</v>
      </c>
      <c r="LHC58" s="22" t="n">
        <v>-15500</v>
      </c>
      <c r="LHH58" s="21" t="s">
        <v>51</v>
      </c>
      <c r="LHI58" s="21" t="n">
        <f aca="false">LHI56*LHJ58</f>
        <v>35000</v>
      </c>
      <c r="LHJ58" s="23" t="n">
        <v>0.2</v>
      </c>
      <c r="LHK58" s="17"/>
      <c r="LHL58" s="18" t="s">
        <v>35</v>
      </c>
      <c r="LHM58" s="22" t="n">
        <v>-15500</v>
      </c>
      <c r="LHR58" s="21" t="s">
        <v>51</v>
      </c>
      <c r="LHS58" s="21" t="n">
        <f aca="false">LHS56*LHT58</f>
        <v>35000</v>
      </c>
      <c r="LHT58" s="23" t="n">
        <v>0.2</v>
      </c>
      <c r="LHU58" s="17"/>
      <c r="LHV58" s="18" t="s">
        <v>35</v>
      </c>
      <c r="LHW58" s="22" t="n">
        <v>-15500</v>
      </c>
      <c r="LIB58" s="21" t="s">
        <v>51</v>
      </c>
      <c r="LIC58" s="21" t="n">
        <f aca="false">LIC56*LID58</f>
        <v>35000</v>
      </c>
      <c r="LID58" s="23" t="n">
        <v>0.2</v>
      </c>
      <c r="LIE58" s="17"/>
      <c r="LIF58" s="18" t="s">
        <v>35</v>
      </c>
      <c r="LIG58" s="22" t="n">
        <v>-15500</v>
      </c>
      <c r="LIL58" s="21" t="s">
        <v>51</v>
      </c>
      <c r="LIM58" s="21" t="n">
        <f aca="false">LIM56*LIN58</f>
        <v>35000</v>
      </c>
      <c r="LIN58" s="23" t="n">
        <v>0.2</v>
      </c>
      <c r="LIO58" s="17"/>
      <c r="LIP58" s="18" t="s">
        <v>35</v>
      </c>
      <c r="LIQ58" s="22" t="n">
        <v>-15500</v>
      </c>
      <c r="LIV58" s="21" t="s">
        <v>51</v>
      </c>
      <c r="LIW58" s="21" t="n">
        <f aca="false">LIW56*LIX58</f>
        <v>35000</v>
      </c>
      <c r="LIX58" s="23" t="n">
        <v>0.2</v>
      </c>
      <c r="LIY58" s="17"/>
      <c r="LIZ58" s="18" t="s">
        <v>35</v>
      </c>
      <c r="LJA58" s="22" t="n">
        <v>-15500</v>
      </c>
      <c r="LJF58" s="21" t="s">
        <v>51</v>
      </c>
      <c r="LJG58" s="21" t="n">
        <f aca="false">LJG56*LJH58</f>
        <v>35000</v>
      </c>
      <c r="LJH58" s="23" t="n">
        <v>0.2</v>
      </c>
      <c r="LJI58" s="17"/>
      <c r="LJJ58" s="18" t="s">
        <v>35</v>
      </c>
      <c r="LJK58" s="22" t="n">
        <v>-15500</v>
      </c>
      <c r="LJP58" s="21" t="s">
        <v>51</v>
      </c>
      <c r="LJQ58" s="21" t="n">
        <f aca="false">LJQ56*LJR58</f>
        <v>35000</v>
      </c>
      <c r="LJR58" s="23" t="n">
        <v>0.2</v>
      </c>
      <c r="LJS58" s="17"/>
      <c r="LJT58" s="18" t="s">
        <v>35</v>
      </c>
      <c r="LJU58" s="22" t="n">
        <v>-15500</v>
      </c>
      <c r="LJZ58" s="21" t="s">
        <v>51</v>
      </c>
      <c r="LKA58" s="21" t="n">
        <f aca="false">LKA56*LKB58</f>
        <v>35000</v>
      </c>
      <c r="LKB58" s="23" t="n">
        <v>0.2</v>
      </c>
      <c r="LKC58" s="17"/>
      <c r="LKD58" s="18" t="s">
        <v>35</v>
      </c>
      <c r="LKE58" s="22" t="n">
        <v>-15500</v>
      </c>
      <c r="LKJ58" s="21" t="s">
        <v>51</v>
      </c>
      <c r="LKK58" s="21" t="n">
        <f aca="false">LKK56*LKL58</f>
        <v>35000</v>
      </c>
      <c r="LKL58" s="23" t="n">
        <v>0.2</v>
      </c>
      <c r="LKM58" s="17"/>
      <c r="LKN58" s="18" t="s">
        <v>35</v>
      </c>
      <c r="LKO58" s="22" t="n">
        <v>-15500</v>
      </c>
      <c r="LKT58" s="21" t="s">
        <v>51</v>
      </c>
      <c r="LKU58" s="21" t="n">
        <f aca="false">LKU56*LKV58</f>
        <v>35000</v>
      </c>
      <c r="LKV58" s="23" t="n">
        <v>0.2</v>
      </c>
      <c r="LKW58" s="17"/>
      <c r="LKX58" s="18" t="s">
        <v>35</v>
      </c>
      <c r="LKY58" s="22" t="n">
        <v>-15500</v>
      </c>
      <c r="LLD58" s="21" t="s">
        <v>51</v>
      </c>
      <c r="LLE58" s="21" t="n">
        <f aca="false">LLE56*LLF58</f>
        <v>35000</v>
      </c>
      <c r="LLF58" s="23" t="n">
        <v>0.2</v>
      </c>
      <c r="LLG58" s="17"/>
      <c r="LLH58" s="18" t="s">
        <v>35</v>
      </c>
      <c r="LLI58" s="22" t="n">
        <v>-15500</v>
      </c>
      <c r="LLN58" s="21" t="s">
        <v>51</v>
      </c>
      <c r="LLO58" s="21" t="n">
        <f aca="false">LLO56*LLP58</f>
        <v>35000</v>
      </c>
      <c r="LLP58" s="23" t="n">
        <v>0.2</v>
      </c>
      <c r="LLQ58" s="17"/>
      <c r="LLR58" s="18" t="s">
        <v>35</v>
      </c>
      <c r="LLS58" s="22" t="n">
        <v>-15500</v>
      </c>
      <c r="LLX58" s="21" t="s">
        <v>51</v>
      </c>
      <c r="LLY58" s="21" t="n">
        <f aca="false">LLY56*LLZ58</f>
        <v>35000</v>
      </c>
      <c r="LLZ58" s="23" t="n">
        <v>0.2</v>
      </c>
      <c r="LMA58" s="17"/>
      <c r="LMB58" s="18" t="s">
        <v>35</v>
      </c>
      <c r="LMC58" s="22" t="n">
        <v>-15500</v>
      </c>
      <c r="LMH58" s="21" t="s">
        <v>51</v>
      </c>
      <c r="LMI58" s="21" t="n">
        <f aca="false">LMI56*LMJ58</f>
        <v>35000</v>
      </c>
      <c r="LMJ58" s="23" t="n">
        <v>0.2</v>
      </c>
      <c r="LMK58" s="17"/>
      <c r="LML58" s="18" t="s">
        <v>35</v>
      </c>
      <c r="LMM58" s="22" t="n">
        <v>-15500</v>
      </c>
      <c r="LMR58" s="21" t="s">
        <v>51</v>
      </c>
      <c r="LMS58" s="21" t="n">
        <f aca="false">LMS56*LMT58</f>
        <v>35000</v>
      </c>
      <c r="LMT58" s="23" t="n">
        <v>0.2</v>
      </c>
      <c r="LMU58" s="17"/>
      <c r="LMV58" s="18" t="s">
        <v>35</v>
      </c>
      <c r="LMW58" s="22" t="n">
        <v>-15500</v>
      </c>
      <c r="LNB58" s="21" t="s">
        <v>51</v>
      </c>
      <c r="LNC58" s="21" t="n">
        <f aca="false">LNC56*LND58</f>
        <v>35000</v>
      </c>
      <c r="LND58" s="23" t="n">
        <v>0.2</v>
      </c>
      <c r="LNE58" s="17"/>
      <c r="LNF58" s="18" t="s">
        <v>35</v>
      </c>
      <c r="LNG58" s="22" t="n">
        <v>-15500</v>
      </c>
      <c r="LNL58" s="21" t="s">
        <v>51</v>
      </c>
      <c r="LNM58" s="21" t="n">
        <f aca="false">LNM56*LNN58</f>
        <v>35000</v>
      </c>
      <c r="LNN58" s="23" t="n">
        <v>0.2</v>
      </c>
      <c r="LNO58" s="17"/>
      <c r="LNP58" s="18" t="s">
        <v>35</v>
      </c>
      <c r="LNQ58" s="22" t="n">
        <v>-15500</v>
      </c>
      <c r="LNV58" s="21" t="s">
        <v>51</v>
      </c>
      <c r="LNW58" s="21" t="n">
        <f aca="false">LNW56*LNX58</f>
        <v>35000</v>
      </c>
      <c r="LNX58" s="23" t="n">
        <v>0.2</v>
      </c>
      <c r="LNY58" s="17"/>
      <c r="LNZ58" s="18" t="s">
        <v>35</v>
      </c>
      <c r="LOA58" s="22" t="n">
        <v>-15500</v>
      </c>
      <c r="LOF58" s="21" t="s">
        <v>51</v>
      </c>
      <c r="LOG58" s="21" t="n">
        <f aca="false">LOG56*LOH58</f>
        <v>35000</v>
      </c>
      <c r="LOH58" s="23" t="n">
        <v>0.2</v>
      </c>
      <c r="LOI58" s="17"/>
      <c r="LOJ58" s="18" t="s">
        <v>35</v>
      </c>
      <c r="LOK58" s="22" t="n">
        <v>-15500</v>
      </c>
      <c r="LOP58" s="21" t="s">
        <v>51</v>
      </c>
      <c r="LOQ58" s="21" t="n">
        <f aca="false">LOQ56*LOR58</f>
        <v>35000</v>
      </c>
      <c r="LOR58" s="23" t="n">
        <v>0.2</v>
      </c>
      <c r="LOS58" s="17"/>
      <c r="LOT58" s="18" t="s">
        <v>35</v>
      </c>
      <c r="LOU58" s="22" t="n">
        <v>-15500</v>
      </c>
      <c r="LOZ58" s="21" t="s">
        <v>51</v>
      </c>
      <c r="LPA58" s="21" t="n">
        <f aca="false">LPA56*LPB58</f>
        <v>35000</v>
      </c>
      <c r="LPB58" s="23" t="n">
        <v>0.2</v>
      </c>
      <c r="LPC58" s="17"/>
      <c r="LPD58" s="18" t="s">
        <v>35</v>
      </c>
      <c r="LPE58" s="22" t="n">
        <v>-15500</v>
      </c>
      <c r="LPJ58" s="21" t="s">
        <v>51</v>
      </c>
      <c r="LPK58" s="21" t="n">
        <f aca="false">LPK56*LPL58</f>
        <v>35000</v>
      </c>
      <c r="LPL58" s="23" t="n">
        <v>0.2</v>
      </c>
      <c r="LPM58" s="17"/>
      <c r="LPN58" s="18" t="s">
        <v>35</v>
      </c>
      <c r="LPO58" s="22" t="n">
        <v>-15500</v>
      </c>
      <c r="LPT58" s="21" t="s">
        <v>51</v>
      </c>
      <c r="LPU58" s="21" t="n">
        <f aca="false">LPU56*LPV58</f>
        <v>35000</v>
      </c>
      <c r="LPV58" s="23" t="n">
        <v>0.2</v>
      </c>
      <c r="LPW58" s="17"/>
      <c r="LPX58" s="18" t="s">
        <v>35</v>
      </c>
      <c r="LPY58" s="22" t="n">
        <v>-15500</v>
      </c>
      <c r="LQD58" s="21" t="s">
        <v>51</v>
      </c>
      <c r="LQE58" s="21" t="n">
        <f aca="false">LQE56*LQF58</f>
        <v>35000</v>
      </c>
      <c r="LQF58" s="23" t="n">
        <v>0.2</v>
      </c>
      <c r="LQG58" s="17"/>
      <c r="LQH58" s="18" t="s">
        <v>35</v>
      </c>
      <c r="LQI58" s="22" t="n">
        <v>-15500</v>
      </c>
      <c r="LQN58" s="21" t="s">
        <v>51</v>
      </c>
      <c r="LQO58" s="21" t="n">
        <f aca="false">LQO56*LQP58</f>
        <v>35000</v>
      </c>
      <c r="LQP58" s="23" t="n">
        <v>0.2</v>
      </c>
      <c r="LQQ58" s="17"/>
      <c r="LQR58" s="18" t="s">
        <v>35</v>
      </c>
      <c r="LQS58" s="22" t="n">
        <v>-15500</v>
      </c>
      <c r="LQX58" s="21" t="s">
        <v>51</v>
      </c>
      <c r="LQY58" s="21" t="n">
        <f aca="false">LQY56*LQZ58</f>
        <v>35000</v>
      </c>
      <c r="LQZ58" s="23" t="n">
        <v>0.2</v>
      </c>
      <c r="LRA58" s="17"/>
      <c r="LRB58" s="18" t="s">
        <v>35</v>
      </c>
      <c r="LRC58" s="22" t="n">
        <v>-15500</v>
      </c>
      <c r="LRH58" s="21" t="s">
        <v>51</v>
      </c>
      <c r="LRI58" s="21" t="n">
        <f aca="false">LRI56*LRJ58</f>
        <v>35000</v>
      </c>
      <c r="LRJ58" s="23" t="n">
        <v>0.2</v>
      </c>
      <c r="LRK58" s="17"/>
      <c r="LRL58" s="18" t="s">
        <v>35</v>
      </c>
      <c r="LRM58" s="22" t="n">
        <v>-15500</v>
      </c>
      <c r="LRR58" s="21" t="s">
        <v>51</v>
      </c>
      <c r="LRS58" s="21" t="n">
        <f aca="false">LRS56*LRT58</f>
        <v>35000</v>
      </c>
      <c r="LRT58" s="23" t="n">
        <v>0.2</v>
      </c>
      <c r="LRU58" s="17"/>
      <c r="LRV58" s="18" t="s">
        <v>35</v>
      </c>
      <c r="LRW58" s="22" t="n">
        <v>-15500</v>
      </c>
      <c r="LSB58" s="21" t="s">
        <v>51</v>
      </c>
      <c r="LSC58" s="21" t="n">
        <f aca="false">LSC56*LSD58</f>
        <v>35000</v>
      </c>
      <c r="LSD58" s="23" t="n">
        <v>0.2</v>
      </c>
      <c r="LSE58" s="17"/>
      <c r="LSF58" s="18" t="s">
        <v>35</v>
      </c>
      <c r="LSG58" s="22" t="n">
        <v>-15500</v>
      </c>
      <c r="LSL58" s="21" t="s">
        <v>51</v>
      </c>
      <c r="LSM58" s="21" t="n">
        <f aca="false">LSM56*LSN58</f>
        <v>35000</v>
      </c>
      <c r="LSN58" s="23" t="n">
        <v>0.2</v>
      </c>
      <c r="LSO58" s="17"/>
      <c r="LSP58" s="18" t="s">
        <v>35</v>
      </c>
      <c r="LSQ58" s="22" t="n">
        <v>-15500</v>
      </c>
      <c r="LSV58" s="21" t="s">
        <v>51</v>
      </c>
      <c r="LSW58" s="21" t="n">
        <f aca="false">LSW56*LSX58</f>
        <v>35000</v>
      </c>
      <c r="LSX58" s="23" t="n">
        <v>0.2</v>
      </c>
      <c r="LSY58" s="17"/>
      <c r="LSZ58" s="18" t="s">
        <v>35</v>
      </c>
      <c r="LTA58" s="22" t="n">
        <v>-15500</v>
      </c>
      <c r="LTF58" s="21" t="s">
        <v>51</v>
      </c>
      <c r="LTG58" s="21" t="n">
        <f aca="false">LTG56*LTH58</f>
        <v>35000</v>
      </c>
      <c r="LTH58" s="23" t="n">
        <v>0.2</v>
      </c>
      <c r="LTI58" s="17"/>
      <c r="LTJ58" s="18" t="s">
        <v>35</v>
      </c>
      <c r="LTK58" s="22" t="n">
        <v>-15500</v>
      </c>
      <c r="LTP58" s="21" t="s">
        <v>51</v>
      </c>
      <c r="LTQ58" s="21" t="n">
        <f aca="false">LTQ56*LTR58</f>
        <v>35000</v>
      </c>
      <c r="LTR58" s="23" t="n">
        <v>0.2</v>
      </c>
      <c r="LTS58" s="17"/>
      <c r="LTT58" s="18" t="s">
        <v>35</v>
      </c>
      <c r="LTU58" s="22" t="n">
        <v>-15500</v>
      </c>
      <c r="LTZ58" s="21" t="s">
        <v>51</v>
      </c>
      <c r="LUA58" s="21" t="n">
        <f aca="false">LUA56*LUB58</f>
        <v>35000</v>
      </c>
      <c r="LUB58" s="23" t="n">
        <v>0.2</v>
      </c>
      <c r="LUC58" s="17"/>
      <c r="LUD58" s="18" t="s">
        <v>35</v>
      </c>
      <c r="LUE58" s="22" t="n">
        <v>-15500</v>
      </c>
      <c r="LUJ58" s="21" t="s">
        <v>51</v>
      </c>
      <c r="LUK58" s="21" t="n">
        <f aca="false">LUK56*LUL58</f>
        <v>35000</v>
      </c>
      <c r="LUL58" s="23" t="n">
        <v>0.2</v>
      </c>
      <c r="LUM58" s="17"/>
      <c r="LUN58" s="18" t="s">
        <v>35</v>
      </c>
      <c r="LUO58" s="22" t="n">
        <v>-15500</v>
      </c>
      <c r="LUT58" s="21" t="s">
        <v>51</v>
      </c>
      <c r="LUU58" s="21" t="n">
        <f aca="false">LUU56*LUV58</f>
        <v>35000</v>
      </c>
      <c r="LUV58" s="23" t="n">
        <v>0.2</v>
      </c>
      <c r="LUW58" s="17"/>
      <c r="LUX58" s="18" t="s">
        <v>35</v>
      </c>
      <c r="LUY58" s="22" t="n">
        <v>-15500</v>
      </c>
      <c r="LVD58" s="21" t="s">
        <v>51</v>
      </c>
      <c r="LVE58" s="21" t="n">
        <f aca="false">LVE56*LVF58</f>
        <v>35000</v>
      </c>
      <c r="LVF58" s="23" t="n">
        <v>0.2</v>
      </c>
      <c r="LVG58" s="17"/>
      <c r="LVH58" s="18" t="s">
        <v>35</v>
      </c>
      <c r="LVI58" s="22" t="n">
        <v>-15500</v>
      </c>
      <c r="LVN58" s="21" t="s">
        <v>51</v>
      </c>
      <c r="LVO58" s="21" t="n">
        <f aca="false">LVO56*LVP58</f>
        <v>35000</v>
      </c>
      <c r="LVP58" s="23" t="n">
        <v>0.2</v>
      </c>
      <c r="LVQ58" s="17"/>
      <c r="LVR58" s="18" t="s">
        <v>35</v>
      </c>
      <c r="LVS58" s="22" t="n">
        <v>-15500</v>
      </c>
      <c r="LVX58" s="21" t="s">
        <v>51</v>
      </c>
      <c r="LVY58" s="21" t="n">
        <f aca="false">LVY56*LVZ58</f>
        <v>35000</v>
      </c>
      <c r="LVZ58" s="23" t="n">
        <v>0.2</v>
      </c>
      <c r="LWA58" s="17"/>
      <c r="LWB58" s="18" t="s">
        <v>35</v>
      </c>
      <c r="LWC58" s="22" t="n">
        <v>-15500</v>
      </c>
      <c r="LWH58" s="21" t="s">
        <v>51</v>
      </c>
      <c r="LWI58" s="21" t="n">
        <f aca="false">LWI56*LWJ58</f>
        <v>35000</v>
      </c>
      <c r="LWJ58" s="23" t="n">
        <v>0.2</v>
      </c>
      <c r="LWK58" s="17"/>
      <c r="LWL58" s="18" t="s">
        <v>35</v>
      </c>
      <c r="LWM58" s="22" t="n">
        <v>-15500</v>
      </c>
      <c r="LWR58" s="21" t="s">
        <v>51</v>
      </c>
      <c r="LWS58" s="21" t="n">
        <f aca="false">LWS56*LWT58</f>
        <v>35000</v>
      </c>
      <c r="LWT58" s="23" t="n">
        <v>0.2</v>
      </c>
      <c r="LWU58" s="17"/>
      <c r="LWV58" s="18" t="s">
        <v>35</v>
      </c>
      <c r="LWW58" s="22" t="n">
        <v>-15500</v>
      </c>
      <c r="LXB58" s="21" t="s">
        <v>51</v>
      </c>
      <c r="LXC58" s="21" t="n">
        <f aca="false">LXC56*LXD58</f>
        <v>35000</v>
      </c>
      <c r="LXD58" s="23" t="n">
        <v>0.2</v>
      </c>
      <c r="LXE58" s="17"/>
      <c r="LXF58" s="18" t="s">
        <v>35</v>
      </c>
      <c r="LXG58" s="22" t="n">
        <v>-15500</v>
      </c>
      <c r="LXL58" s="21" t="s">
        <v>51</v>
      </c>
      <c r="LXM58" s="21" t="n">
        <f aca="false">LXM56*LXN58</f>
        <v>35000</v>
      </c>
      <c r="LXN58" s="23" t="n">
        <v>0.2</v>
      </c>
      <c r="LXO58" s="17"/>
      <c r="LXP58" s="18" t="s">
        <v>35</v>
      </c>
      <c r="LXQ58" s="22" t="n">
        <v>-15500</v>
      </c>
      <c r="LXV58" s="21" t="s">
        <v>51</v>
      </c>
      <c r="LXW58" s="21" t="n">
        <f aca="false">LXW56*LXX58</f>
        <v>35000</v>
      </c>
      <c r="LXX58" s="23" t="n">
        <v>0.2</v>
      </c>
      <c r="LXY58" s="17"/>
      <c r="LXZ58" s="18" t="s">
        <v>35</v>
      </c>
      <c r="LYA58" s="22" t="n">
        <v>-15500</v>
      </c>
      <c r="LYF58" s="21" t="s">
        <v>51</v>
      </c>
      <c r="LYG58" s="21" t="n">
        <f aca="false">LYG56*LYH58</f>
        <v>35000</v>
      </c>
      <c r="LYH58" s="23" t="n">
        <v>0.2</v>
      </c>
      <c r="LYI58" s="17"/>
      <c r="LYJ58" s="18" t="s">
        <v>35</v>
      </c>
      <c r="LYK58" s="22" t="n">
        <v>-15500</v>
      </c>
      <c r="LYP58" s="21" t="s">
        <v>51</v>
      </c>
      <c r="LYQ58" s="21" t="n">
        <f aca="false">LYQ56*LYR58</f>
        <v>35000</v>
      </c>
      <c r="LYR58" s="23" t="n">
        <v>0.2</v>
      </c>
      <c r="LYS58" s="17"/>
      <c r="LYT58" s="18" t="s">
        <v>35</v>
      </c>
      <c r="LYU58" s="22" t="n">
        <v>-15500</v>
      </c>
      <c r="LYZ58" s="21" t="s">
        <v>51</v>
      </c>
      <c r="LZA58" s="21" t="n">
        <f aca="false">LZA56*LZB58</f>
        <v>35000</v>
      </c>
      <c r="LZB58" s="23" t="n">
        <v>0.2</v>
      </c>
      <c r="LZC58" s="17"/>
      <c r="LZD58" s="18" t="s">
        <v>35</v>
      </c>
      <c r="LZE58" s="22" t="n">
        <v>-15500</v>
      </c>
      <c r="LZJ58" s="21" t="s">
        <v>51</v>
      </c>
      <c r="LZK58" s="21" t="n">
        <f aca="false">LZK56*LZL58</f>
        <v>35000</v>
      </c>
      <c r="LZL58" s="23" t="n">
        <v>0.2</v>
      </c>
      <c r="LZM58" s="17"/>
      <c r="LZN58" s="18" t="s">
        <v>35</v>
      </c>
      <c r="LZO58" s="22" t="n">
        <v>-15500</v>
      </c>
      <c r="LZT58" s="21" t="s">
        <v>51</v>
      </c>
      <c r="LZU58" s="21" t="n">
        <f aca="false">LZU56*LZV58</f>
        <v>35000</v>
      </c>
      <c r="LZV58" s="23" t="n">
        <v>0.2</v>
      </c>
      <c r="LZW58" s="17"/>
      <c r="LZX58" s="18" t="s">
        <v>35</v>
      </c>
      <c r="LZY58" s="22" t="n">
        <v>-15500</v>
      </c>
      <c r="MAD58" s="21" t="s">
        <v>51</v>
      </c>
      <c r="MAE58" s="21" t="n">
        <f aca="false">MAE56*MAF58</f>
        <v>35000</v>
      </c>
      <c r="MAF58" s="23" t="n">
        <v>0.2</v>
      </c>
      <c r="MAG58" s="17"/>
      <c r="MAH58" s="18" t="s">
        <v>35</v>
      </c>
      <c r="MAI58" s="22" t="n">
        <v>-15500</v>
      </c>
      <c r="MAN58" s="21" t="s">
        <v>51</v>
      </c>
      <c r="MAO58" s="21" t="n">
        <f aca="false">MAO56*MAP58</f>
        <v>35000</v>
      </c>
      <c r="MAP58" s="23" t="n">
        <v>0.2</v>
      </c>
      <c r="MAQ58" s="17"/>
      <c r="MAR58" s="18" t="s">
        <v>35</v>
      </c>
      <c r="MAS58" s="22" t="n">
        <v>-15500</v>
      </c>
      <c r="MAX58" s="21" t="s">
        <v>51</v>
      </c>
      <c r="MAY58" s="21" t="n">
        <f aca="false">MAY56*MAZ58</f>
        <v>35000</v>
      </c>
      <c r="MAZ58" s="23" t="n">
        <v>0.2</v>
      </c>
      <c r="MBA58" s="17"/>
      <c r="MBB58" s="18" t="s">
        <v>35</v>
      </c>
      <c r="MBC58" s="22" t="n">
        <v>-15500</v>
      </c>
      <c r="MBH58" s="21" t="s">
        <v>51</v>
      </c>
      <c r="MBI58" s="21" t="n">
        <f aca="false">MBI56*MBJ58</f>
        <v>35000</v>
      </c>
      <c r="MBJ58" s="23" t="n">
        <v>0.2</v>
      </c>
      <c r="MBK58" s="17"/>
      <c r="MBL58" s="18" t="s">
        <v>35</v>
      </c>
      <c r="MBM58" s="22" t="n">
        <v>-15500</v>
      </c>
      <c r="MBR58" s="21" t="s">
        <v>51</v>
      </c>
      <c r="MBS58" s="21" t="n">
        <f aca="false">MBS56*MBT58</f>
        <v>35000</v>
      </c>
      <c r="MBT58" s="23" t="n">
        <v>0.2</v>
      </c>
      <c r="MBU58" s="17"/>
      <c r="MBV58" s="18" t="s">
        <v>35</v>
      </c>
      <c r="MBW58" s="22" t="n">
        <v>-15500</v>
      </c>
      <c r="MCB58" s="21" t="s">
        <v>51</v>
      </c>
      <c r="MCC58" s="21" t="n">
        <f aca="false">MCC56*MCD58</f>
        <v>35000</v>
      </c>
      <c r="MCD58" s="23" t="n">
        <v>0.2</v>
      </c>
      <c r="MCE58" s="17"/>
      <c r="MCF58" s="18" t="s">
        <v>35</v>
      </c>
      <c r="MCG58" s="22" t="n">
        <v>-15500</v>
      </c>
      <c r="MCL58" s="21" t="s">
        <v>51</v>
      </c>
      <c r="MCM58" s="21" t="n">
        <f aca="false">MCM56*MCN58</f>
        <v>35000</v>
      </c>
      <c r="MCN58" s="23" t="n">
        <v>0.2</v>
      </c>
      <c r="MCO58" s="17"/>
      <c r="MCP58" s="18" t="s">
        <v>35</v>
      </c>
      <c r="MCQ58" s="22" t="n">
        <v>-15500</v>
      </c>
      <c r="MCV58" s="21" t="s">
        <v>51</v>
      </c>
      <c r="MCW58" s="21" t="n">
        <f aca="false">MCW56*MCX58</f>
        <v>35000</v>
      </c>
      <c r="MCX58" s="23" t="n">
        <v>0.2</v>
      </c>
      <c r="MCY58" s="17"/>
      <c r="MCZ58" s="18" t="s">
        <v>35</v>
      </c>
      <c r="MDA58" s="22" t="n">
        <v>-15500</v>
      </c>
      <c r="MDF58" s="21" t="s">
        <v>51</v>
      </c>
      <c r="MDG58" s="21" t="n">
        <f aca="false">MDG56*MDH58</f>
        <v>35000</v>
      </c>
      <c r="MDH58" s="23" t="n">
        <v>0.2</v>
      </c>
      <c r="MDI58" s="17"/>
      <c r="MDJ58" s="18" t="s">
        <v>35</v>
      </c>
      <c r="MDK58" s="22" t="n">
        <v>-15500</v>
      </c>
      <c r="MDP58" s="21" t="s">
        <v>51</v>
      </c>
      <c r="MDQ58" s="21" t="n">
        <f aca="false">MDQ56*MDR58</f>
        <v>35000</v>
      </c>
      <c r="MDR58" s="23" t="n">
        <v>0.2</v>
      </c>
      <c r="MDS58" s="17"/>
      <c r="MDT58" s="18" t="s">
        <v>35</v>
      </c>
      <c r="MDU58" s="22" t="n">
        <v>-15500</v>
      </c>
      <c r="MDZ58" s="21" t="s">
        <v>51</v>
      </c>
      <c r="MEA58" s="21" t="n">
        <f aca="false">MEA56*MEB58</f>
        <v>35000</v>
      </c>
      <c r="MEB58" s="23" t="n">
        <v>0.2</v>
      </c>
      <c r="MEC58" s="17"/>
      <c r="MED58" s="18" t="s">
        <v>35</v>
      </c>
      <c r="MEE58" s="22" t="n">
        <v>-15500</v>
      </c>
      <c r="MEJ58" s="21" t="s">
        <v>51</v>
      </c>
      <c r="MEK58" s="21" t="n">
        <f aca="false">MEK56*MEL58</f>
        <v>35000</v>
      </c>
      <c r="MEL58" s="23" t="n">
        <v>0.2</v>
      </c>
      <c r="MEM58" s="17"/>
      <c r="MEN58" s="18" t="s">
        <v>35</v>
      </c>
      <c r="MEO58" s="22" t="n">
        <v>-15500</v>
      </c>
      <c r="MET58" s="21" t="s">
        <v>51</v>
      </c>
      <c r="MEU58" s="21" t="n">
        <f aca="false">MEU56*MEV58</f>
        <v>35000</v>
      </c>
      <c r="MEV58" s="23" t="n">
        <v>0.2</v>
      </c>
      <c r="MEW58" s="17"/>
      <c r="MEX58" s="18" t="s">
        <v>35</v>
      </c>
      <c r="MEY58" s="22" t="n">
        <v>-15500</v>
      </c>
      <c r="MFD58" s="21" t="s">
        <v>51</v>
      </c>
      <c r="MFE58" s="21" t="n">
        <f aca="false">MFE56*MFF58</f>
        <v>35000</v>
      </c>
      <c r="MFF58" s="23" t="n">
        <v>0.2</v>
      </c>
      <c r="MFG58" s="17"/>
      <c r="MFH58" s="18" t="s">
        <v>35</v>
      </c>
      <c r="MFI58" s="22" t="n">
        <v>-15500</v>
      </c>
      <c r="MFN58" s="21" t="s">
        <v>51</v>
      </c>
      <c r="MFO58" s="21" t="n">
        <f aca="false">MFO56*MFP58</f>
        <v>35000</v>
      </c>
      <c r="MFP58" s="23" t="n">
        <v>0.2</v>
      </c>
      <c r="MFQ58" s="17"/>
      <c r="MFR58" s="18" t="s">
        <v>35</v>
      </c>
      <c r="MFS58" s="22" t="n">
        <v>-15500</v>
      </c>
      <c r="MFX58" s="21" t="s">
        <v>51</v>
      </c>
      <c r="MFY58" s="21" t="n">
        <f aca="false">MFY56*MFZ58</f>
        <v>35000</v>
      </c>
      <c r="MFZ58" s="23" t="n">
        <v>0.2</v>
      </c>
      <c r="MGA58" s="17"/>
      <c r="MGB58" s="18" t="s">
        <v>35</v>
      </c>
      <c r="MGC58" s="22" t="n">
        <v>-15500</v>
      </c>
      <c r="MGH58" s="21" t="s">
        <v>51</v>
      </c>
      <c r="MGI58" s="21" t="n">
        <f aca="false">MGI56*MGJ58</f>
        <v>35000</v>
      </c>
      <c r="MGJ58" s="23" t="n">
        <v>0.2</v>
      </c>
      <c r="MGK58" s="17"/>
      <c r="MGL58" s="18" t="s">
        <v>35</v>
      </c>
      <c r="MGM58" s="22" t="n">
        <v>-15500</v>
      </c>
      <c r="MGR58" s="21" t="s">
        <v>51</v>
      </c>
      <c r="MGS58" s="21" t="n">
        <f aca="false">MGS56*MGT58</f>
        <v>35000</v>
      </c>
      <c r="MGT58" s="23" t="n">
        <v>0.2</v>
      </c>
      <c r="MGU58" s="17"/>
      <c r="MGV58" s="18" t="s">
        <v>35</v>
      </c>
      <c r="MGW58" s="22" t="n">
        <v>-15500</v>
      </c>
      <c r="MHB58" s="21" t="s">
        <v>51</v>
      </c>
      <c r="MHC58" s="21" t="n">
        <f aca="false">MHC56*MHD58</f>
        <v>35000</v>
      </c>
      <c r="MHD58" s="23" t="n">
        <v>0.2</v>
      </c>
      <c r="MHE58" s="17"/>
      <c r="MHF58" s="18" t="s">
        <v>35</v>
      </c>
      <c r="MHG58" s="22" t="n">
        <v>-15500</v>
      </c>
      <c r="MHL58" s="21" t="s">
        <v>51</v>
      </c>
      <c r="MHM58" s="21" t="n">
        <f aca="false">MHM56*MHN58</f>
        <v>35000</v>
      </c>
      <c r="MHN58" s="23" t="n">
        <v>0.2</v>
      </c>
      <c r="MHO58" s="17"/>
      <c r="MHP58" s="18" t="s">
        <v>35</v>
      </c>
      <c r="MHQ58" s="22" t="n">
        <v>-15500</v>
      </c>
      <c r="MHV58" s="21" t="s">
        <v>51</v>
      </c>
      <c r="MHW58" s="21" t="n">
        <f aca="false">MHW56*MHX58</f>
        <v>35000</v>
      </c>
      <c r="MHX58" s="23" t="n">
        <v>0.2</v>
      </c>
      <c r="MHY58" s="17"/>
      <c r="MHZ58" s="18" t="s">
        <v>35</v>
      </c>
      <c r="MIA58" s="22" t="n">
        <v>-15500</v>
      </c>
      <c r="MIF58" s="21" t="s">
        <v>51</v>
      </c>
      <c r="MIG58" s="21" t="n">
        <f aca="false">MIG56*MIH58</f>
        <v>35000</v>
      </c>
      <c r="MIH58" s="23" t="n">
        <v>0.2</v>
      </c>
      <c r="MII58" s="17"/>
      <c r="MIJ58" s="18" t="s">
        <v>35</v>
      </c>
      <c r="MIK58" s="22" t="n">
        <v>-15500</v>
      </c>
      <c r="MIP58" s="21" t="s">
        <v>51</v>
      </c>
      <c r="MIQ58" s="21" t="n">
        <f aca="false">MIQ56*MIR58</f>
        <v>35000</v>
      </c>
      <c r="MIR58" s="23" t="n">
        <v>0.2</v>
      </c>
      <c r="MIS58" s="17"/>
      <c r="MIT58" s="18" t="s">
        <v>35</v>
      </c>
      <c r="MIU58" s="22" t="n">
        <v>-15500</v>
      </c>
      <c r="MIZ58" s="21" t="s">
        <v>51</v>
      </c>
      <c r="MJA58" s="21" t="n">
        <f aca="false">MJA56*MJB58</f>
        <v>35000</v>
      </c>
      <c r="MJB58" s="23" t="n">
        <v>0.2</v>
      </c>
      <c r="MJC58" s="17"/>
      <c r="MJD58" s="18" t="s">
        <v>35</v>
      </c>
      <c r="MJE58" s="22" t="n">
        <v>-15500</v>
      </c>
      <c r="MJJ58" s="21" t="s">
        <v>51</v>
      </c>
      <c r="MJK58" s="21" t="n">
        <f aca="false">MJK56*MJL58</f>
        <v>35000</v>
      </c>
      <c r="MJL58" s="23" t="n">
        <v>0.2</v>
      </c>
      <c r="MJM58" s="17"/>
      <c r="MJN58" s="18" t="s">
        <v>35</v>
      </c>
      <c r="MJO58" s="22" t="n">
        <v>-15500</v>
      </c>
      <c r="MJT58" s="21" t="s">
        <v>51</v>
      </c>
      <c r="MJU58" s="21" t="n">
        <f aca="false">MJU56*MJV58</f>
        <v>35000</v>
      </c>
      <c r="MJV58" s="23" t="n">
        <v>0.2</v>
      </c>
      <c r="MJW58" s="17"/>
      <c r="MJX58" s="18" t="s">
        <v>35</v>
      </c>
      <c r="MJY58" s="22" t="n">
        <v>-15500</v>
      </c>
      <c r="MKD58" s="21" t="s">
        <v>51</v>
      </c>
      <c r="MKE58" s="21" t="n">
        <f aca="false">MKE56*MKF58</f>
        <v>35000</v>
      </c>
      <c r="MKF58" s="23" t="n">
        <v>0.2</v>
      </c>
      <c r="MKG58" s="17"/>
      <c r="MKH58" s="18" t="s">
        <v>35</v>
      </c>
      <c r="MKI58" s="22" t="n">
        <v>-15500</v>
      </c>
      <c r="MKN58" s="21" t="s">
        <v>51</v>
      </c>
      <c r="MKO58" s="21" t="n">
        <f aca="false">MKO56*MKP58</f>
        <v>35000</v>
      </c>
      <c r="MKP58" s="23" t="n">
        <v>0.2</v>
      </c>
      <c r="MKQ58" s="17"/>
      <c r="MKR58" s="18" t="s">
        <v>35</v>
      </c>
      <c r="MKS58" s="22" t="n">
        <v>-15500</v>
      </c>
      <c r="MKX58" s="21" t="s">
        <v>51</v>
      </c>
      <c r="MKY58" s="21" t="n">
        <f aca="false">MKY56*MKZ58</f>
        <v>35000</v>
      </c>
      <c r="MKZ58" s="23" t="n">
        <v>0.2</v>
      </c>
      <c r="MLA58" s="17"/>
      <c r="MLB58" s="18" t="s">
        <v>35</v>
      </c>
      <c r="MLC58" s="22" t="n">
        <v>-15500</v>
      </c>
      <c r="MLH58" s="21" t="s">
        <v>51</v>
      </c>
      <c r="MLI58" s="21" t="n">
        <f aca="false">MLI56*MLJ58</f>
        <v>35000</v>
      </c>
      <c r="MLJ58" s="23" t="n">
        <v>0.2</v>
      </c>
      <c r="MLK58" s="17"/>
      <c r="MLL58" s="18" t="s">
        <v>35</v>
      </c>
      <c r="MLM58" s="22" t="n">
        <v>-15500</v>
      </c>
      <c r="MLR58" s="21" t="s">
        <v>51</v>
      </c>
      <c r="MLS58" s="21" t="n">
        <f aca="false">MLS56*MLT58</f>
        <v>35000</v>
      </c>
      <c r="MLT58" s="23" t="n">
        <v>0.2</v>
      </c>
      <c r="MLU58" s="17"/>
      <c r="MLV58" s="18" t="s">
        <v>35</v>
      </c>
      <c r="MLW58" s="22" t="n">
        <v>-15500</v>
      </c>
      <c r="MMB58" s="21" t="s">
        <v>51</v>
      </c>
      <c r="MMC58" s="21" t="n">
        <f aca="false">MMC56*MMD58</f>
        <v>35000</v>
      </c>
      <c r="MMD58" s="23" t="n">
        <v>0.2</v>
      </c>
      <c r="MME58" s="17"/>
      <c r="MMF58" s="18" t="s">
        <v>35</v>
      </c>
      <c r="MMG58" s="22" t="n">
        <v>-15500</v>
      </c>
      <c r="MML58" s="21" t="s">
        <v>51</v>
      </c>
      <c r="MMM58" s="21" t="n">
        <f aca="false">MMM56*MMN58</f>
        <v>35000</v>
      </c>
      <c r="MMN58" s="23" t="n">
        <v>0.2</v>
      </c>
      <c r="MMO58" s="17"/>
      <c r="MMP58" s="18" t="s">
        <v>35</v>
      </c>
      <c r="MMQ58" s="22" t="n">
        <v>-15500</v>
      </c>
      <c r="MMV58" s="21" t="s">
        <v>51</v>
      </c>
      <c r="MMW58" s="21" t="n">
        <f aca="false">MMW56*MMX58</f>
        <v>35000</v>
      </c>
      <c r="MMX58" s="23" t="n">
        <v>0.2</v>
      </c>
      <c r="MMY58" s="17"/>
      <c r="MMZ58" s="18" t="s">
        <v>35</v>
      </c>
      <c r="MNA58" s="22" t="n">
        <v>-15500</v>
      </c>
      <c r="MNF58" s="21" t="s">
        <v>51</v>
      </c>
      <c r="MNG58" s="21" t="n">
        <f aca="false">MNG56*MNH58</f>
        <v>35000</v>
      </c>
      <c r="MNH58" s="23" t="n">
        <v>0.2</v>
      </c>
      <c r="MNI58" s="17"/>
      <c r="MNJ58" s="18" t="s">
        <v>35</v>
      </c>
      <c r="MNK58" s="22" t="n">
        <v>-15500</v>
      </c>
      <c r="MNP58" s="21" t="s">
        <v>51</v>
      </c>
      <c r="MNQ58" s="21" t="n">
        <f aca="false">MNQ56*MNR58</f>
        <v>35000</v>
      </c>
      <c r="MNR58" s="23" t="n">
        <v>0.2</v>
      </c>
      <c r="MNS58" s="17"/>
      <c r="MNT58" s="18" t="s">
        <v>35</v>
      </c>
      <c r="MNU58" s="22" t="n">
        <v>-15500</v>
      </c>
      <c r="MNZ58" s="21" t="s">
        <v>51</v>
      </c>
      <c r="MOA58" s="21" t="n">
        <f aca="false">MOA56*MOB58</f>
        <v>35000</v>
      </c>
      <c r="MOB58" s="23" t="n">
        <v>0.2</v>
      </c>
      <c r="MOC58" s="17"/>
      <c r="MOD58" s="18" t="s">
        <v>35</v>
      </c>
      <c r="MOE58" s="22" t="n">
        <v>-15500</v>
      </c>
      <c r="MOJ58" s="21" t="s">
        <v>51</v>
      </c>
      <c r="MOK58" s="21" t="n">
        <f aca="false">MOK56*MOL58</f>
        <v>35000</v>
      </c>
      <c r="MOL58" s="23" t="n">
        <v>0.2</v>
      </c>
      <c r="MOM58" s="17"/>
      <c r="MON58" s="18" t="s">
        <v>35</v>
      </c>
      <c r="MOO58" s="22" t="n">
        <v>-15500</v>
      </c>
      <c r="MOT58" s="21" t="s">
        <v>51</v>
      </c>
      <c r="MOU58" s="21" t="n">
        <f aca="false">MOU56*MOV58</f>
        <v>35000</v>
      </c>
      <c r="MOV58" s="23" t="n">
        <v>0.2</v>
      </c>
      <c r="MOW58" s="17"/>
      <c r="MOX58" s="18" t="s">
        <v>35</v>
      </c>
      <c r="MOY58" s="22" t="n">
        <v>-15500</v>
      </c>
      <c r="MPD58" s="21" t="s">
        <v>51</v>
      </c>
      <c r="MPE58" s="21" t="n">
        <f aca="false">MPE56*MPF58</f>
        <v>35000</v>
      </c>
      <c r="MPF58" s="23" t="n">
        <v>0.2</v>
      </c>
      <c r="MPG58" s="17"/>
      <c r="MPH58" s="18" t="s">
        <v>35</v>
      </c>
      <c r="MPI58" s="22" t="n">
        <v>-15500</v>
      </c>
      <c r="MPN58" s="21" t="s">
        <v>51</v>
      </c>
      <c r="MPO58" s="21" t="n">
        <f aca="false">MPO56*MPP58</f>
        <v>35000</v>
      </c>
      <c r="MPP58" s="23" t="n">
        <v>0.2</v>
      </c>
      <c r="MPQ58" s="17"/>
      <c r="MPR58" s="18" t="s">
        <v>35</v>
      </c>
      <c r="MPS58" s="22" t="n">
        <v>-15500</v>
      </c>
      <c r="MPX58" s="21" t="s">
        <v>51</v>
      </c>
      <c r="MPY58" s="21" t="n">
        <f aca="false">MPY56*MPZ58</f>
        <v>35000</v>
      </c>
      <c r="MPZ58" s="23" t="n">
        <v>0.2</v>
      </c>
      <c r="MQA58" s="17"/>
      <c r="MQB58" s="18" t="s">
        <v>35</v>
      </c>
      <c r="MQC58" s="22" t="n">
        <v>-15500</v>
      </c>
      <c r="MQH58" s="21" t="s">
        <v>51</v>
      </c>
      <c r="MQI58" s="21" t="n">
        <f aca="false">MQI56*MQJ58</f>
        <v>35000</v>
      </c>
      <c r="MQJ58" s="23" t="n">
        <v>0.2</v>
      </c>
      <c r="MQK58" s="17"/>
      <c r="MQL58" s="18" t="s">
        <v>35</v>
      </c>
      <c r="MQM58" s="22" t="n">
        <v>-15500</v>
      </c>
      <c r="MQR58" s="21" t="s">
        <v>51</v>
      </c>
      <c r="MQS58" s="21" t="n">
        <f aca="false">MQS56*MQT58</f>
        <v>35000</v>
      </c>
      <c r="MQT58" s="23" t="n">
        <v>0.2</v>
      </c>
      <c r="MQU58" s="17"/>
      <c r="MQV58" s="18" t="s">
        <v>35</v>
      </c>
      <c r="MQW58" s="22" t="n">
        <v>-15500</v>
      </c>
      <c r="MRB58" s="21" t="s">
        <v>51</v>
      </c>
      <c r="MRC58" s="21" t="n">
        <f aca="false">MRC56*MRD58</f>
        <v>35000</v>
      </c>
      <c r="MRD58" s="23" t="n">
        <v>0.2</v>
      </c>
      <c r="MRE58" s="17"/>
      <c r="MRF58" s="18" t="s">
        <v>35</v>
      </c>
      <c r="MRG58" s="22" t="n">
        <v>-15500</v>
      </c>
      <c r="MRL58" s="21" t="s">
        <v>51</v>
      </c>
      <c r="MRM58" s="21" t="n">
        <f aca="false">MRM56*MRN58</f>
        <v>35000</v>
      </c>
      <c r="MRN58" s="23" t="n">
        <v>0.2</v>
      </c>
      <c r="MRO58" s="17"/>
      <c r="MRP58" s="18" t="s">
        <v>35</v>
      </c>
      <c r="MRQ58" s="22" t="n">
        <v>-15500</v>
      </c>
      <c r="MRV58" s="21" t="s">
        <v>51</v>
      </c>
      <c r="MRW58" s="21" t="n">
        <f aca="false">MRW56*MRX58</f>
        <v>35000</v>
      </c>
      <c r="MRX58" s="23" t="n">
        <v>0.2</v>
      </c>
      <c r="MRY58" s="17"/>
      <c r="MRZ58" s="18" t="s">
        <v>35</v>
      </c>
      <c r="MSA58" s="22" t="n">
        <v>-15500</v>
      </c>
      <c r="MSF58" s="21" t="s">
        <v>51</v>
      </c>
      <c r="MSG58" s="21" t="n">
        <f aca="false">MSG56*MSH58</f>
        <v>35000</v>
      </c>
      <c r="MSH58" s="23" t="n">
        <v>0.2</v>
      </c>
      <c r="MSI58" s="17"/>
      <c r="MSJ58" s="18" t="s">
        <v>35</v>
      </c>
      <c r="MSK58" s="22" t="n">
        <v>-15500</v>
      </c>
      <c r="MSP58" s="21" t="s">
        <v>51</v>
      </c>
      <c r="MSQ58" s="21" t="n">
        <f aca="false">MSQ56*MSR58</f>
        <v>35000</v>
      </c>
      <c r="MSR58" s="23" t="n">
        <v>0.2</v>
      </c>
      <c r="MSS58" s="17"/>
      <c r="MST58" s="18" t="s">
        <v>35</v>
      </c>
      <c r="MSU58" s="22" t="n">
        <v>-15500</v>
      </c>
      <c r="MSZ58" s="21" t="s">
        <v>51</v>
      </c>
      <c r="MTA58" s="21" t="n">
        <f aca="false">MTA56*MTB58</f>
        <v>35000</v>
      </c>
      <c r="MTB58" s="23" t="n">
        <v>0.2</v>
      </c>
      <c r="MTC58" s="17"/>
      <c r="MTD58" s="18" t="s">
        <v>35</v>
      </c>
      <c r="MTE58" s="22" t="n">
        <v>-15500</v>
      </c>
      <c r="MTJ58" s="21" t="s">
        <v>51</v>
      </c>
      <c r="MTK58" s="21" t="n">
        <f aca="false">MTK56*MTL58</f>
        <v>35000</v>
      </c>
      <c r="MTL58" s="23" t="n">
        <v>0.2</v>
      </c>
      <c r="MTM58" s="17"/>
      <c r="MTN58" s="18" t="s">
        <v>35</v>
      </c>
      <c r="MTO58" s="22" t="n">
        <v>-15500</v>
      </c>
      <c r="MTT58" s="21" t="s">
        <v>51</v>
      </c>
      <c r="MTU58" s="21" t="n">
        <f aca="false">MTU56*MTV58</f>
        <v>35000</v>
      </c>
      <c r="MTV58" s="23" t="n">
        <v>0.2</v>
      </c>
      <c r="MTW58" s="17"/>
      <c r="MTX58" s="18" t="s">
        <v>35</v>
      </c>
      <c r="MTY58" s="22" t="n">
        <v>-15500</v>
      </c>
      <c r="MUD58" s="21" t="s">
        <v>51</v>
      </c>
      <c r="MUE58" s="21" t="n">
        <f aca="false">MUE56*MUF58</f>
        <v>35000</v>
      </c>
      <c r="MUF58" s="23" t="n">
        <v>0.2</v>
      </c>
      <c r="MUG58" s="17"/>
      <c r="MUH58" s="18" t="s">
        <v>35</v>
      </c>
      <c r="MUI58" s="22" t="n">
        <v>-15500</v>
      </c>
      <c r="MUN58" s="21" t="s">
        <v>51</v>
      </c>
      <c r="MUO58" s="21" t="n">
        <f aca="false">MUO56*MUP58</f>
        <v>35000</v>
      </c>
      <c r="MUP58" s="23" t="n">
        <v>0.2</v>
      </c>
      <c r="MUQ58" s="17"/>
      <c r="MUR58" s="18" t="s">
        <v>35</v>
      </c>
      <c r="MUS58" s="22" t="n">
        <v>-15500</v>
      </c>
      <c r="MUX58" s="21" t="s">
        <v>51</v>
      </c>
      <c r="MUY58" s="21" t="n">
        <f aca="false">MUY56*MUZ58</f>
        <v>35000</v>
      </c>
      <c r="MUZ58" s="23" t="n">
        <v>0.2</v>
      </c>
      <c r="MVA58" s="17"/>
      <c r="MVB58" s="18" t="s">
        <v>35</v>
      </c>
      <c r="MVC58" s="22" t="n">
        <v>-15500</v>
      </c>
      <c r="MVH58" s="21" t="s">
        <v>51</v>
      </c>
      <c r="MVI58" s="21" t="n">
        <f aca="false">MVI56*MVJ58</f>
        <v>35000</v>
      </c>
      <c r="MVJ58" s="23" t="n">
        <v>0.2</v>
      </c>
      <c r="MVK58" s="17"/>
      <c r="MVL58" s="18" t="s">
        <v>35</v>
      </c>
      <c r="MVM58" s="22" t="n">
        <v>-15500</v>
      </c>
      <c r="MVR58" s="21" t="s">
        <v>51</v>
      </c>
      <c r="MVS58" s="21" t="n">
        <f aca="false">MVS56*MVT58</f>
        <v>35000</v>
      </c>
      <c r="MVT58" s="23" t="n">
        <v>0.2</v>
      </c>
      <c r="MVU58" s="17"/>
      <c r="MVV58" s="18" t="s">
        <v>35</v>
      </c>
      <c r="MVW58" s="22" t="n">
        <v>-15500</v>
      </c>
      <c r="MWB58" s="21" t="s">
        <v>51</v>
      </c>
      <c r="MWC58" s="21" t="n">
        <f aca="false">MWC56*MWD58</f>
        <v>35000</v>
      </c>
      <c r="MWD58" s="23" t="n">
        <v>0.2</v>
      </c>
      <c r="MWE58" s="17"/>
      <c r="MWF58" s="18" t="s">
        <v>35</v>
      </c>
      <c r="MWG58" s="22" t="n">
        <v>-15500</v>
      </c>
      <c r="MWL58" s="21" t="s">
        <v>51</v>
      </c>
      <c r="MWM58" s="21" t="n">
        <f aca="false">MWM56*MWN58</f>
        <v>35000</v>
      </c>
      <c r="MWN58" s="23" t="n">
        <v>0.2</v>
      </c>
      <c r="MWO58" s="17"/>
      <c r="MWP58" s="18" t="s">
        <v>35</v>
      </c>
      <c r="MWQ58" s="22" t="n">
        <v>-15500</v>
      </c>
      <c r="MWV58" s="21" t="s">
        <v>51</v>
      </c>
      <c r="MWW58" s="21" t="n">
        <f aca="false">MWW56*MWX58</f>
        <v>35000</v>
      </c>
      <c r="MWX58" s="23" t="n">
        <v>0.2</v>
      </c>
      <c r="MWY58" s="17"/>
      <c r="MWZ58" s="18" t="s">
        <v>35</v>
      </c>
      <c r="MXA58" s="22" t="n">
        <v>-15500</v>
      </c>
      <c r="MXF58" s="21" t="s">
        <v>51</v>
      </c>
      <c r="MXG58" s="21" t="n">
        <f aca="false">MXG56*MXH58</f>
        <v>35000</v>
      </c>
      <c r="MXH58" s="23" t="n">
        <v>0.2</v>
      </c>
      <c r="MXI58" s="17"/>
      <c r="MXJ58" s="18" t="s">
        <v>35</v>
      </c>
      <c r="MXK58" s="22" t="n">
        <v>-15500</v>
      </c>
      <c r="MXP58" s="21" t="s">
        <v>51</v>
      </c>
      <c r="MXQ58" s="21" t="n">
        <f aca="false">MXQ56*MXR58</f>
        <v>35000</v>
      </c>
      <c r="MXR58" s="23" t="n">
        <v>0.2</v>
      </c>
      <c r="MXS58" s="17"/>
      <c r="MXT58" s="18" t="s">
        <v>35</v>
      </c>
      <c r="MXU58" s="22" t="n">
        <v>-15500</v>
      </c>
      <c r="MXZ58" s="21" t="s">
        <v>51</v>
      </c>
      <c r="MYA58" s="21" t="n">
        <f aca="false">MYA56*MYB58</f>
        <v>35000</v>
      </c>
      <c r="MYB58" s="23" t="n">
        <v>0.2</v>
      </c>
      <c r="MYC58" s="17"/>
      <c r="MYD58" s="18" t="s">
        <v>35</v>
      </c>
      <c r="MYE58" s="22" t="n">
        <v>-15500</v>
      </c>
      <c r="MYJ58" s="21" t="s">
        <v>51</v>
      </c>
      <c r="MYK58" s="21" t="n">
        <f aca="false">MYK56*MYL58</f>
        <v>35000</v>
      </c>
      <c r="MYL58" s="23" t="n">
        <v>0.2</v>
      </c>
      <c r="MYM58" s="17"/>
      <c r="MYN58" s="18" t="s">
        <v>35</v>
      </c>
      <c r="MYO58" s="22" t="n">
        <v>-15500</v>
      </c>
      <c r="MYT58" s="21" t="s">
        <v>51</v>
      </c>
      <c r="MYU58" s="21" t="n">
        <f aca="false">MYU56*MYV58</f>
        <v>35000</v>
      </c>
      <c r="MYV58" s="23" t="n">
        <v>0.2</v>
      </c>
      <c r="MYW58" s="17"/>
      <c r="MYX58" s="18" t="s">
        <v>35</v>
      </c>
      <c r="MYY58" s="22" t="n">
        <v>-15500</v>
      </c>
      <c r="MZD58" s="21" t="s">
        <v>51</v>
      </c>
      <c r="MZE58" s="21" t="n">
        <f aca="false">MZE56*MZF58</f>
        <v>35000</v>
      </c>
      <c r="MZF58" s="23" t="n">
        <v>0.2</v>
      </c>
      <c r="MZG58" s="17"/>
      <c r="MZH58" s="18" t="s">
        <v>35</v>
      </c>
      <c r="MZI58" s="22" t="n">
        <v>-15500</v>
      </c>
      <c r="MZN58" s="21" t="s">
        <v>51</v>
      </c>
      <c r="MZO58" s="21" t="n">
        <f aca="false">MZO56*MZP58</f>
        <v>35000</v>
      </c>
      <c r="MZP58" s="23" t="n">
        <v>0.2</v>
      </c>
      <c r="MZQ58" s="17"/>
      <c r="MZR58" s="18" t="s">
        <v>35</v>
      </c>
      <c r="MZS58" s="22" t="n">
        <v>-15500</v>
      </c>
      <c r="MZX58" s="21" t="s">
        <v>51</v>
      </c>
      <c r="MZY58" s="21" t="n">
        <f aca="false">MZY56*MZZ58</f>
        <v>35000</v>
      </c>
      <c r="MZZ58" s="23" t="n">
        <v>0.2</v>
      </c>
      <c r="NAA58" s="17"/>
      <c r="NAB58" s="18" t="s">
        <v>35</v>
      </c>
      <c r="NAC58" s="22" t="n">
        <v>-15500</v>
      </c>
      <c r="NAH58" s="21" t="s">
        <v>51</v>
      </c>
      <c r="NAI58" s="21" t="n">
        <f aca="false">NAI56*NAJ58</f>
        <v>35000</v>
      </c>
      <c r="NAJ58" s="23" t="n">
        <v>0.2</v>
      </c>
      <c r="NAK58" s="17"/>
      <c r="NAL58" s="18" t="s">
        <v>35</v>
      </c>
      <c r="NAM58" s="22" t="n">
        <v>-15500</v>
      </c>
      <c r="NAR58" s="21" t="s">
        <v>51</v>
      </c>
      <c r="NAS58" s="21" t="n">
        <f aca="false">NAS56*NAT58</f>
        <v>35000</v>
      </c>
      <c r="NAT58" s="23" t="n">
        <v>0.2</v>
      </c>
      <c r="NAU58" s="17"/>
      <c r="NAV58" s="18" t="s">
        <v>35</v>
      </c>
      <c r="NAW58" s="22" t="n">
        <v>-15500</v>
      </c>
      <c r="NBB58" s="21" t="s">
        <v>51</v>
      </c>
      <c r="NBC58" s="21" t="n">
        <f aca="false">NBC56*NBD58</f>
        <v>35000</v>
      </c>
      <c r="NBD58" s="23" t="n">
        <v>0.2</v>
      </c>
      <c r="NBE58" s="17"/>
      <c r="NBF58" s="18" t="s">
        <v>35</v>
      </c>
      <c r="NBG58" s="22" t="n">
        <v>-15500</v>
      </c>
      <c r="NBL58" s="21" t="s">
        <v>51</v>
      </c>
      <c r="NBM58" s="21" t="n">
        <f aca="false">NBM56*NBN58</f>
        <v>35000</v>
      </c>
      <c r="NBN58" s="23" t="n">
        <v>0.2</v>
      </c>
      <c r="NBO58" s="17"/>
      <c r="NBP58" s="18" t="s">
        <v>35</v>
      </c>
      <c r="NBQ58" s="22" t="n">
        <v>-15500</v>
      </c>
      <c r="NBV58" s="21" t="s">
        <v>51</v>
      </c>
      <c r="NBW58" s="21" t="n">
        <f aca="false">NBW56*NBX58</f>
        <v>35000</v>
      </c>
      <c r="NBX58" s="23" t="n">
        <v>0.2</v>
      </c>
      <c r="NBY58" s="17"/>
      <c r="NBZ58" s="18" t="s">
        <v>35</v>
      </c>
      <c r="NCA58" s="22" t="n">
        <v>-15500</v>
      </c>
      <c r="NCF58" s="21" t="s">
        <v>51</v>
      </c>
      <c r="NCG58" s="21" t="n">
        <f aca="false">NCG56*NCH58</f>
        <v>35000</v>
      </c>
      <c r="NCH58" s="23" t="n">
        <v>0.2</v>
      </c>
      <c r="NCI58" s="17"/>
      <c r="NCJ58" s="18" t="s">
        <v>35</v>
      </c>
      <c r="NCK58" s="22" t="n">
        <v>-15500</v>
      </c>
      <c r="NCP58" s="21" t="s">
        <v>51</v>
      </c>
      <c r="NCQ58" s="21" t="n">
        <f aca="false">NCQ56*NCR58</f>
        <v>35000</v>
      </c>
      <c r="NCR58" s="23" t="n">
        <v>0.2</v>
      </c>
      <c r="NCS58" s="17"/>
      <c r="NCT58" s="18" t="s">
        <v>35</v>
      </c>
      <c r="NCU58" s="22" t="n">
        <v>-15500</v>
      </c>
      <c r="NCZ58" s="21" t="s">
        <v>51</v>
      </c>
      <c r="NDA58" s="21" t="n">
        <f aca="false">NDA56*NDB58</f>
        <v>35000</v>
      </c>
      <c r="NDB58" s="23" t="n">
        <v>0.2</v>
      </c>
      <c r="NDC58" s="17"/>
      <c r="NDD58" s="18" t="s">
        <v>35</v>
      </c>
      <c r="NDE58" s="22" t="n">
        <v>-15500</v>
      </c>
      <c r="NDJ58" s="21" t="s">
        <v>51</v>
      </c>
      <c r="NDK58" s="21" t="n">
        <f aca="false">NDK56*NDL58</f>
        <v>35000</v>
      </c>
      <c r="NDL58" s="23" t="n">
        <v>0.2</v>
      </c>
      <c r="NDM58" s="17"/>
      <c r="NDN58" s="18" t="s">
        <v>35</v>
      </c>
      <c r="NDO58" s="22" t="n">
        <v>-15500</v>
      </c>
      <c r="NDT58" s="21" t="s">
        <v>51</v>
      </c>
      <c r="NDU58" s="21" t="n">
        <f aca="false">NDU56*NDV58</f>
        <v>35000</v>
      </c>
      <c r="NDV58" s="23" t="n">
        <v>0.2</v>
      </c>
      <c r="NDW58" s="17"/>
      <c r="NDX58" s="18" t="s">
        <v>35</v>
      </c>
      <c r="NDY58" s="22" t="n">
        <v>-15500</v>
      </c>
      <c r="NED58" s="21" t="s">
        <v>51</v>
      </c>
      <c r="NEE58" s="21" t="n">
        <f aca="false">NEE56*NEF58</f>
        <v>35000</v>
      </c>
      <c r="NEF58" s="23" t="n">
        <v>0.2</v>
      </c>
      <c r="NEG58" s="17"/>
      <c r="NEH58" s="18" t="s">
        <v>35</v>
      </c>
      <c r="NEI58" s="22" t="n">
        <v>-15500</v>
      </c>
      <c r="NEN58" s="21" t="s">
        <v>51</v>
      </c>
      <c r="NEO58" s="21" t="n">
        <f aca="false">NEO56*NEP58</f>
        <v>35000</v>
      </c>
      <c r="NEP58" s="23" t="n">
        <v>0.2</v>
      </c>
      <c r="NEQ58" s="17"/>
      <c r="NER58" s="18" t="s">
        <v>35</v>
      </c>
      <c r="NES58" s="22" t="n">
        <v>-15500</v>
      </c>
      <c r="NEX58" s="21" t="s">
        <v>51</v>
      </c>
      <c r="NEY58" s="21" t="n">
        <f aca="false">NEY56*NEZ58</f>
        <v>35000</v>
      </c>
      <c r="NEZ58" s="23" t="n">
        <v>0.2</v>
      </c>
      <c r="NFA58" s="17"/>
      <c r="NFB58" s="18" t="s">
        <v>35</v>
      </c>
      <c r="NFC58" s="22" t="n">
        <v>-15500</v>
      </c>
      <c r="NFH58" s="21" t="s">
        <v>51</v>
      </c>
      <c r="NFI58" s="21" t="n">
        <f aca="false">NFI56*NFJ58</f>
        <v>35000</v>
      </c>
      <c r="NFJ58" s="23" t="n">
        <v>0.2</v>
      </c>
      <c r="NFK58" s="17"/>
      <c r="NFL58" s="18" t="s">
        <v>35</v>
      </c>
      <c r="NFM58" s="22" t="n">
        <v>-15500</v>
      </c>
      <c r="NFR58" s="21" t="s">
        <v>51</v>
      </c>
      <c r="NFS58" s="21" t="n">
        <f aca="false">NFS56*NFT58</f>
        <v>35000</v>
      </c>
      <c r="NFT58" s="23" t="n">
        <v>0.2</v>
      </c>
      <c r="NFU58" s="17"/>
      <c r="NFV58" s="18" t="s">
        <v>35</v>
      </c>
      <c r="NFW58" s="22" t="n">
        <v>-15500</v>
      </c>
      <c r="NGB58" s="21" t="s">
        <v>51</v>
      </c>
      <c r="NGC58" s="21" t="n">
        <f aca="false">NGC56*NGD58</f>
        <v>35000</v>
      </c>
      <c r="NGD58" s="23" t="n">
        <v>0.2</v>
      </c>
      <c r="NGE58" s="17"/>
      <c r="NGF58" s="18" t="s">
        <v>35</v>
      </c>
      <c r="NGG58" s="22" t="n">
        <v>-15500</v>
      </c>
      <c r="NGL58" s="21" t="s">
        <v>51</v>
      </c>
      <c r="NGM58" s="21" t="n">
        <f aca="false">NGM56*NGN58</f>
        <v>35000</v>
      </c>
      <c r="NGN58" s="23" t="n">
        <v>0.2</v>
      </c>
      <c r="NGO58" s="17"/>
      <c r="NGP58" s="18" t="s">
        <v>35</v>
      </c>
      <c r="NGQ58" s="22" t="n">
        <v>-15500</v>
      </c>
      <c r="NGV58" s="21" t="s">
        <v>51</v>
      </c>
      <c r="NGW58" s="21" t="n">
        <f aca="false">NGW56*NGX58</f>
        <v>35000</v>
      </c>
      <c r="NGX58" s="23" t="n">
        <v>0.2</v>
      </c>
      <c r="NGY58" s="17"/>
      <c r="NGZ58" s="18" t="s">
        <v>35</v>
      </c>
      <c r="NHA58" s="22" t="n">
        <v>-15500</v>
      </c>
      <c r="NHF58" s="21" t="s">
        <v>51</v>
      </c>
      <c r="NHG58" s="21" t="n">
        <f aca="false">NHG56*NHH58</f>
        <v>35000</v>
      </c>
      <c r="NHH58" s="23" t="n">
        <v>0.2</v>
      </c>
      <c r="NHI58" s="17"/>
      <c r="NHJ58" s="18" t="s">
        <v>35</v>
      </c>
      <c r="NHK58" s="22" t="n">
        <v>-15500</v>
      </c>
      <c r="NHP58" s="21" t="s">
        <v>51</v>
      </c>
      <c r="NHQ58" s="21" t="n">
        <f aca="false">NHQ56*NHR58</f>
        <v>35000</v>
      </c>
      <c r="NHR58" s="23" t="n">
        <v>0.2</v>
      </c>
      <c r="NHS58" s="17"/>
      <c r="NHT58" s="18" t="s">
        <v>35</v>
      </c>
      <c r="NHU58" s="22" t="n">
        <v>-15500</v>
      </c>
      <c r="NHZ58" s="21" t="s">
        <v>51</v>
      </c>
      <c r="NIA58" s="21" t="n">
        <f aca="false">NIA56*NIB58</f>
        <v>35000</v>
      </c>
      <c r="NIB58" s="23" t="n">
        <v>0.2</v>
      </c>
      <c r="NIC58" s="17"/>
      <c r="NID58" s="18" t="s">
        <v>35</v>
      </c>
      <c r="NIE58" s="22" t="n">
        <v>-15500</v>
      </c>
      <c r="NIJ58" s="21" t="s">
        <v>51</v>
      </c>
      <c r="NIK58" s="21" t="n">
        <f aca="false">NIK56*NIL58</f>
        <v>35000</v>
      </c>
      <c r="NIL58" s="23" t="n">
        <v>0.2</v>
      </c>
      <c r="NIM58" s="17"/>
      <c r="NIN58" s="18" t="s">
        <v>35</v>
      </c>
      <c r="NIO58" s="22" t="n">
        <v>-15500</v>
      </c>
      <c r="NIT58" s="21" t="s">
        <v>51</v>
      </c>
      <c r="NIU58" s="21" t="n">
        <f aca="false">NIU56*NIV58</f>
        <v>35000</v>
      </c>
      <c r="NIV58" s="23" t="n">
        <v>0.2</v>
      </c>
      <c r="NIW58" s="17"/>
      <c r="NIX58" s="18" t="s">
        <v>35</v>
      </c>
      <c r="NIY58" s="22" t="n">
        <v>-15500</v>
      </c>
      <c r="NJD58" s="21" t="s">
        <v>51</v>
      </c>
      <c r="NJE58" s="21" t="n">
        <f aca="false">NJE56*NJF58</f>
        <v>35000</v>
      </c>
      <c r="NJF58" s="23" t="n">
        <v>0.2</v>
      </c>
      <c r="NJG58" s="17"/>
      <c r="NJH58" s="18" t="s">
        <v>35</v>
      </c>
      <c r="NJI58" s="22" t="n">
        <v>-15500</v>
      </c>
      <c r="NJN58" s="21" t="s">
        <v>51</v>
      </c>
      <c r="NJO58" s="21" t="n">
        <f aca="false">NJO56*NJP58</f>
        <v>35000</v>
      </c>
      <c r="NJP58" s="23" t="n">
        <v>0.2</v>
      </c>
      <c r="NJQ58" s="17"/>
      <c r="NJR58" s="18" t="s">
        <v>35</v>
      </c>
      <c r="NJS58" s="22" t="n">
        <v>-15500</v>
      </c>
      <c r="NJX58" s="21" t="s">
        <v>51</v>
      </c>
      <c r="NJY58" s="21" t="n">
        <f aca="false">NJY56*NJZ58</f>
        <v>35000</v>
      </c>
      <c r="NJZ58" s="23" t="n">
        <v>0.2</v>
      </c>
      <c r="NKA58" s="17"/>
      <c r="NKB58" s="18" t="s">
        <v>35</v>
      </c>
      <c r="NKC58" s="22" t="n">
        <v>-15500</v>
      </c>
      <c r="NKH58" s="21" t="s">
        <v>51</v>
      </c>
      <c r="NKI58" s="21" t="n">
        <f aca="false">NKI56*NKJ58</f>
        <v>35000</v>
      </c>
      <c r="NKJ58" s="23" t="n">
        <v>0.2</v>
      </c>
      <c r="NKK58" s="17"/>
      <c r="NKL58" s="18" t="s">
        <v>35</v>
      </c>
      <c r="NKM58" s="22" t="n">
        <v>-15500</v>
      </c>
      <c r="NKR58" s="21" t="s">
        <v>51</v>
      </c>
      <c r="NKS58" s="21" t="n">
        <f aca="false">NKS56*NKT58</f>
        <v>35000</v>
      </c>
      <c r="NKT58" s="23" t="n">
        <v>0.2</v>
      </c>
      <c r="NKU58" s="17"/>
      <c r="NKV58" s="18" t="s">
        <v>35</v>
      </c>
      <c r="NKW58" s="22" t="n">
        <v>-15500</v>
      </c>
      <c r="NLB58" s="21" t="s">
        <v>51</v>
      </c>
      <c r="NLC58" s="21" t="n">
        <f aca="false">NLC56*NLD58</f>
        <v>35000</v>
      </c>
      <c r="NLD58" s="23" t="n">
        <v>0.2</v>
      </c>
      <c r="NLE58" s="17"/>
      <c r="NLF58" s="18" t="s">
        <v>35</v>
      </c>
      <c r="NLG58" s="22" t="n">
        <v>-15500</v>
      </c>
      <c r="NLL58" s="21" t="s">
        <v>51</v>
      </c>
      <c r="NLM58" s="21" t="n">
        <f aca="false">NLM56*NLN58</f>
        <v>35000</v>
      </c>
      <c r="NLN58" s="23" t="n">
        <v>0.2</v>
      </c>
      <c r="NLO58" s="17"/>
      <c r="NLP58" s="18" t="s">
        <v>35</v>
      </c>
      <c r="NLQ58" s="22" t="n">
        <v>-15500</v>
      </c>
      <c r="NLV58" s="21" t="s">
        <v>51</v>
      </c>
      <c r="NLW58" s="21" t="n">
        <f aca="false">NLW56*NLX58</f>
        <v>35000</v>
      </c>
      <c r="NLX58" s="23" t="n">
        <v>0.2</v>
      </c>
      <c r="NLY58" s="17"/>
      <c r="NLZ58" s="18" t="s">
        <v>35</v>
      </c>
      <c r="NMA58" s="22" t="n">
        <v>-15500</v>
      </c>
      <c r="NMF58" s="21" t="s">
        <v>51</v>
      </c>
      <c r="NMG58" s="21" t="n">
        <f aca="false">NMG56*NMH58</f>
        <v>35000</v>
      </c>
      <c r="NMH58" s="23" t="n">
        <v>0.2</v>
      </c>
      <c r="NMI58" s="17"/>
      <c r="NMJ58" s="18" t="s">
        <v>35</v>
      </c>
      <c r="NMK58" s="22" t="n">
        <v>-15500</v>
      </c>
      <c r="NMP58" s="21" t="s">
        <v>51</v>
      </c>
      <c r="NMQ58" s="21" t="n">
        <f aca="false">NMQ56*NMR58</f>
        <v>35000</v>
      </c>
      <c r="NMR58" s="23" t="n">
        <v>0.2</v>
      </c>
      <c r="NMS58" s="17"/>
      <c r="NMT58" s="18" t="s">
        <v>35</v>
      </c>
      <c r="NMU58" s="22" t="n">
        <v>-15500</v>
      </c>
      <c r="NMZ58" s="21" t="s">
        <v>51</v>
      </c>
      <c r="NNA58" s="21" t="n">
        <f aca="false">NNA56*NNB58</f>
        <v>35000</v>
      </c>
      <c r="NNB58" s="23" t="n">
        <v>0.2</v>
      </c>
      <c r="NNC58" s="17"/>
      <c r="NND58" s="18" t="s">
        <v>35</v>
      </c>
      <c r="NNE58" s="22" t="n">
        <v>-15500</v>
      </c>
      <c r="NNJ58" s="21" t="s">
        <v>51</v>
      </c>
      <c r="NNK58" s="21" t="n">
        <f aca="false">NNK56*NNL58</f>
        <v>35000</v>
      </c>
      <c r="NNL58" s="23" t="n">
        <v>0.2</v>
      </c>
      <c r="NNM58" s="17"/>
      <c r="NNN58" s="18" t="s">
        <v>35</v>
      </c>
      <c r="NNO58" s="22" t="n">
        <v>-15500</v>
      </c>
      <c r="NNT58" s="21" t="s">
        <v>51</v>
      </c>
      <c r="NNU58" s="21" t="n">
        <f aca="false">NNU56*NNV58</f>
        <v>35000</v>
      </c>
      <c r="NNV58" s="23" t="n">
        <v>0.2</v>
      </c>
      <c r="NNW58" s="17"/>
      <c r="NNX58" s="18" t="s">
        <v>35</v>
      </c>
      <c r="NNY58" s="22" t="n">
        <v>-15500</v>
      </c>
      <c r="NOD58" s="21" t="s">
        <v>51</v>
      </c>
      <c r="NOE58" s="21" t="n">
        <f aca="false">NOE56*NOF58</f>
        <v>35000</v>
      </c>
      <c r="NOF58" s="23" t="n">
        <v>0.2</v>
      </c>
      <c r="NOG58" s="17"/>
      <c r="NOH58" s="18" t="s">
        <v>35</v>
      </c>
      <c r="NOI58" s="22" t="n">
        <v>-15500</v>
      </c>
      <c r="NON58" s="21" t="s">
        <v>51</v>
      </c>
      <c r="NOO58" s="21" t="n">
        <f aca="false">NOO56*NOP58</f>
        <v>35000</v>
      </c>
      <c r="NOP58" s="23" t="n">
        <v>0.2</v>
      </c>
      <c r="NOQ58" s="17"/>
      <c r="NOR58" s="18" t="s">
        <v>35</v>
      </c>
      <c r="NOS58" s="22" t="n">
        <v>-15500</v>
      </c>
      <c r="NOX58" s="21" t="s">
        <v>51</v>
      </c>
      <c r="NOY58" s="21" t="n">
        <f aca="false">NOY56*NOZ58</f>
        <v>35000</v>
      </c>
      <c r="NOZ58" s="23" t="n">
        <v>0.2</v>
      </c>
      <c r="NPA58" s="17"/>
      <c r="NPB58" s="18" t="s">
        <v>35</v>
      </c>
      <c r="NPC58" s="22" t="n">
        <v>-15500</v>
      </c>
      <c r="NPH58" s="21" t="s">
        <v>51</v>
      </c>
      <c r="NPI58" s="21" t="n">
        <f aca="false">NPI56*NPJ58</f>
        <v>35000</v>
      </c>
      <c r="NPJ58" s="23" t="n">
        <v>0.2</v>
      </c>
      <c r="NPK58" s="17"/>
      <c r="NPL58" s="18" t="s">
        <v>35</v>
      </c>
      <c r="NPM58" s="22" t="n">
        <v>-15500</v>
      </c>
      <c r="NPR58" s="21" t="s">
        <v>51</v>
      </c>
      <c r="NPS58" s="21" t="n">
        <f aca="false">NPS56*NPT58</f>
        <v>35000</v>
      </c>
      <c r="NPT58" s="23" t="n">
        <v>0.2</v>
      </c>
      <c r="NPU58" s="17"/>
      <c r="NPV58" s="18" t="s">
        <v>35</v>
      </c>
      <c r="NPW58" s="22" t="n">
        <v>-15500</v>
      </c>
      <c r="NQB58" s="21" t="s">
        <v>51</v>
      </c>
      <c r="NQC58" s="21" t="n">
        <f aca="false">NQC56*NQD58</f>
        <v>35000</v>
      </c>
      <c r="NQD58" s="23" t="n">
        <v>0.2</v>
      </c>
      <c r="NQE58" s="17"/>
      <c r="NQF58" s="18" t="s">
        <v>35</v>
      </c>
      <c r="NQG58" s="22" t="n">
        <v>-15500</v>
      </c>
      <c r="NQL58" s="21" t="s">
        <v>51</v>
      </c>
      <c r="NQM58" s="21" t="n">
        <f aca="false">NQM56*NQN58</f>
        <v>35000</v>
      </c>
      <c r="NQN58" s="23" t="n">
        <v>0.2</v>
      </c>
      <c r="NQO58" s="17"/>
      <c r="NQP58" s="18" t="s">
        <v>35</v>
      </c>
      <c r="NQQ58" s="22" t="n">
        <v>-15500</v>
      </c>
      <c r="NQV58" s="21" t="s">
        <v>51</v>
      </c>
      <c r="NQW58" s="21" t="n">
        <f aca="false">NQW56*NQX58</f>
        <v>35000</v>
      </c>
      <c r="NQX58" s="23" t="n">
        <v>0.2</v>
      </c>
      <c r="NQY58" s="17"/>
      <c r="NQZ58" s="18" t="s">
        <v>35</v>
      </c>
      <c r="NRA58" s="22" t="n">
        <v>-15500</v>
      </c>
      <c r="NRF58" s="21" t="s">
        <v>51</v>
      </c>
      <c r="NRG58" s="21" t="n">
        <f aca="false">NRG56*NRH58</f>
        <v>35000</v>
      </c>
      <c r="NRH58" s="23" t="n">
        <v>0.2</v>
      </c>
      <c r="NRI58" s="17"/>
      <c r="NRJ58" s="18" t="s">
        <v>35</v>
      </c>
      <c r="NRK58" s="22" t="n">
        <v>-15500</v>
      </c>
      <c r="NRP58" s="21" t="s">
        <v>51</v>
      </c>
      <c r="NRQ58" s="21" t="n">
        <f aca="false">NRQ56*NRR58</f>
        <v>35000</v>
      </c>
      <c r="NRR58" s="23" t="n">
        <v>0.2</v>
      </c>
      <c r="NRS58" s="17"/>
      <c r="NRT58" s="18" t="s">
        <v>35</v>
      </c>
      <c r="NRU58" s="22" t="n">
        <v>-15500</v>
      </c>
      <c r="NRZ58" s="21" t="s">
        <v>51</v>
      </c>
      <c r="NSA58" s="21" t="n">
        <f aca="false">NSA56*NSB58</f>
        <v>35000</v>
      </c>
      <c r="NSB58" s="23" t="n">
        <v>0.2</v>
      </c>
      <c r="NSC58" s="17"/>
      <c r="NSD58" s="18" t="s">
        <v>35</v>
      </c>
      <c r="NSE58" s="22" t="n">
        <v>-15500</v>
      </c>
      <c r="NSJ58" s="21" t="s">
        <v>51</v>
      </c>
      <c r="NSK58" s="21" t="n">
        <f aca="false">NSK56*NSL58</f>
        <v>35000</v>
      </c>
      <c r="NSL58" s="23" t="n">
        <v>0.2</v>
      </c>
      <c r="NSM58" s="17"/>
      <c r="NSN58" s="18" t="s">
        <v>35</v>
      </c>
      <c r="NSO58" s="22" t="n">
        <v>-15500</v>
      </c>
      <c r="NST58" s="21" t="s">
        <v>51</v>
      </c>
      <c r="NSU58" s="21" t="n">
        <f aca="false">NSU56*NSV58</f>
        <v>35000</v>
      </c>
      <c r="NSV58" s="23" t="n">
        <v>0.2</v>
      </c>
      <c r="NSW58" s="17"/>
      <c r="NSX58" s="18" t="s">
        <v>35</v>
      </c>
      <c r="NSY58" s="22" t="n">
        <v>-15500</v>
      </c>
      <c r="NTD58" s="21" t="s">
        <v>51</v>
      </c>
      <c r="NTE58" s="21" t="n">
        <f aca="false">NTE56*NTF58</f>
        <v>35000</v>
      </c>
      <c r="NTF58" s="23" t="n">
        <v>0.2</v>
      </c>
      <c r="NTG58" s="17"/>
      <c r="NTH58" s="18" t="s">
        <v>35</v>
      </c>
      <c r="NTI58" s="22" t="n">
        <v>-15500</v>
      </c>
      <c r="NTN58" s="21" t="s">
        <v>51</v>
      </c>
      <c r="NTO58" s="21" t="n">
        <f aca="false">NTO56*NTP58</f>
        <v>35000</v>
      </c>
      <c r="NTP58" s="23" t="n">
        <v>0.2</v>
      </c>
      <c r="NTQ58" s="17"/>
      <c r="NTR58" s="18" t="s">
        <v>35</v>
      </c>
      <c r="NTS58" s="22" t="n">
        <v>-15500</v>
      </c>
      <c r="NTX58" s="21" t="s">
        <v>51</v>
      </c>
      <c r="NTY58" s="21" t="n">
        <f aca="false">NTY56*NTZ58</f>
        <v>35000</v>
      </c>
      <c r="NTZ58" s="23" t="n">
        <v>0.2</v>
      </c>
      <c r="NUA58" s="17"/>
      <c r="NUB58" s="18" t="s">
        <v>35</v>
      </c>
      <c r="NUC58" s="22" t="n">
        <v>-15500</v>
      </c>
      <c r="NUH58" s="21" t="s">
        <v>51</v>
      </c>
      <c r="NUI58" s="21" t="n">
        <f aca="false">NUI56*NUJ58</f>
        <v>35000</v>
      </c>
      <c r="NUJ58" s="23" t="n">
        <v>0.2</v>
      </c>
      <c r="NUK58" s="17"/>
      <c r="NUL58" s="18" t="s">
        <v>35</v>
      </c>
      <c r="NUM58" s="22" t="n">
        <v>-15500</v>
      </c>
      <c r="NUR58" s="21" t="s">
        <v>51</v>
      </c>
      <c r="NUS58" s="21" t="n">
        <f aca="false">NUS56*NUT58</f>
        <v>35000</v>
      </c>
      <c r="NUT58" s="23" t="n">
        <v>0.2</v>
      </c>
      <c r="NUU58" s="17"/>
      <c r="NUV58" s="18" t="s">
        <v>35</v>
      </c>
      <c r="NUW58" s="22" t="n">
        <v>-15500</v>
      </c>
      <c r="NVB58" s="21" t="s">
        <v>51</v>
      </c>
      <c r="NVC58" s="21" t="n">
        <f aca="false">NVC56*NVD58</f>
        <v>35000</v>
      </c>
      <c r="NVD58" s="23" t="n">
        <v>0.2</v>
      </c>
      <c r="NVE58" s="17"/>
      <c r="NVF58" s="18" t="s">
        <v>35</v>
      </c>
      <c r="NVG58" s="22" t="n">
        <v>-15500</v>
      </c>
      <c r="NVL58" s="21" t="s">
        <v>51</v>
      </c>
      <c r="NVM58" s="21" t="n">
        <f aca="false">NVM56*NVN58</f>
        <v>35000</v>
      </c>
      <c r="NVN58" s="23" t="n">
        <v>0.2</v>
      </c>
      <c r="NVO58" s="17"/>
      <c r="NVP58" s="18" t="s">
        <v>35</v>
      </c>
      <c r="NVQ58" s="22" t="n">
        <v>-15500</v>
      </c>
      <c r="NVV58" s="21" t="s">
        <v>51</v>
      </c>
      <c r="NVW58" s="21" t="n">
        <f aca="false">NVW56*NVX58</f>
        <v>35000</v>
      </c>
      <c r="NVX58" s="23" t="n">
        <v>0.2</v>
      </c>
      <c r="NVY58" s="17"/>
      <c r="NVZ58" s="18" t="s">
        <v>35</v>
      </c>
      <c r="NWA58" s="22" t="n">
        <v>-15500</v>
      </c>
      <c r="NWF58" s="21" t="s">
        <v>51</v>
      </c>
      <c r="NWG58" s="21" t="n">
        <f aca="false">NWG56*NWH58</f>
        <v>35000</v>
      </c>
      <c r="NWH58" s="23" t="n">
        <v>0.2</v>
      </c>
      <c r="NWI58" s="17"/>
      <c r="NWJ58" s="18" t="s">
        <v>35</v>
      </c>
      <c r="NWK58" s="22" t="n">
        <v>-15500</v>
      </c>
      <c r="NWP58" s="21" t="s">
        <v>51</v>
      </c>
      <c r="NWQ58" s="21" t="n">
        <f aca="false">NWQ56*NWR58</f>
        <v>35000</v>
      </c>
      <c r="NWR58" s="23" t="n">
        <v>0.2</v>
      </c>
      <c r="NWS58" s="17"/>
      <c r="NWT58" s="18" t="s">
        <v>35</v>
      </c>
      <c r="NWU58" s="22" t="n">
        <v>-15500</v>
      </c>
      <c r="NWZ58" s="21" t="s">
        <v>51</v>
      </c>
      <c r="NXA58" s="21" t="n">
        <f aca="false">NXA56*NXB58</f>
        <v>35000</v>
      </c>
      <c r="NXB58" s="23" t="n">
        <v>0.2</v>
      </c>
      <c r="NXC58" s="17"/>
      <c r="NXD58" s="18" t="s">
        <v>35</v>
      </c>
      <c r="NXE58" s="22" t="n">
        <v>-15500</v>
      </c>
      <c r="NXJ58" s="21" t="s">
        <v>51</v>
      </c>
      <c r="NXK58" s="21" t="n">
        <f aca="false">NXK56*NXL58</f>
        <v>35000</v>
      </c>
      <c r="NXL58" s="23" t="n">
        <v>0.2</v>
      </c>
      <c r="NXM58" s="17"/>
      <c r="NXN58" s="18" t="s">
        <v>35</v>
      </c>
      <c r="NXO58" s="22" t="n">
        <v>-15500</v>
      </c>
      <c r="NXT58" s="21" t="s">
        <v>51</v>
      </c>
      <c r="NXU58" s="21" t="n">
        <f aca="false">NXU56*NXV58</f>
        <v>35000</v>
      </c>
      <c r="NXV58" s="23" t="n">
        <v>0.2</v>
      </c>
      <c r="NXW58" s="17"/>
      <c r="NXX58" s="18" t="s">
        <v>35</v>
      </c>
      <c r="NXY58" s="22" t="n">
        <v>-15500</v>
      </c>
      <c r="NYD58" s="21" t="s">
        <v>51</v>
      </c>
      <c r="NYE58" s="21" t="n">
        <f aca="false">NYE56*NYF58</f>
        <v>35000</v>
      </c>
      <c r="NYF58" s="23" t="n">
        <v>0.2</v>
      </c>
      <c r="NYG58" s="17"/>
      <c r="NYH58" s="18" t="s">
        <v>35</v>
      </c>
      <c r="NYI58" s="22" t="n">
        <v>-15500</v>
      </c>
      <c r="NYN58" s="21" t="s">
        <v>51</v>
      </c>
      <c r="NYO58" s="21" t="n">
        <f aca="false">NYO56*NYP58</f>
        <v>35000</v>
      </c>
      <c r="NYP58" s="23" t="n">
        <v>0.2</v>
      </c>
      <c r="NYQ58" s="17"/>
      <c r="NYR58" s="18" t="s">
        <v>35</v>
      </c>
      <c r="NYS58" s="22" t="n">
        <v>-15500</v>
      </c>
      <c r="NYX58" s="21" t="s">
        <v>51</v>
      </c>
      <c r="NYY58" s="21" t="n">
        <f aca="false">NYY56*NYZ58</f>
        <v>35000</v>
      </c>
      <c r="NYZ58" s="23" t="n">
        <v>0.2</v>
      </c>
      <c r="NZA58" s="17"/>
      <c r="NZB58" s="18" t="s">
        <v>35</v>
      </c>
      <c r="NZC58" s="22" t="n">
        <v>-15500</v>
      </c>
      <c r="NZH58" s="21" t="s">
        <v>51</v>
      </c>
      <c r="NZI58" s="21" t="n">
        <f aca="false">NZI56*NZJ58</f>
        <v>35000</v>
      </c>
      <c r="NZJ58" s="23" t="n">
        <v>0.2</v>
      </c>
      <c r="NZK58" s="17"/>
      <c r="NZL58" s="18" t="s">
        <v>35</v>
      </c>
      <c r="NZM58" s="22" t="n">
        <v>-15500</v>
      </c>
      <c r="NZR58" s="21" t="s">
        <v>51</v>
      </c>
      <c r="NZS58" s="21" t="n">
        <f aca="false">NZS56*NZT58</f>
        <v>35000</v>
      </c>
      <c r="NZT58" s="23" t="n">
        <v>0.2</v>
      </c>
      <c r="NZU58" s="17"/>
      <c r="NZV58" s="18" t="s">
        <v>35</v>
      </c>
      <c r="NZW58" s="22" t="n">
        <v>-15500</v>
      </c>
      <c r="OAB58" s="21" t="s">
        <v>51</v>
      </c>
      <c r="OAC58" s="21" t="n">
        <f aca="false">OAC56*OAD58</f>
        <v>35000</v>
      </c>
      <c r="OAD58" s="23" t="n">
        <v>0.2</v>
      </c>
      <c r="OAE58" s="17"/>
      <c r="OAF58" s="18" t="s">
        <v>35</v>
      </c>
      <c r="OAG58" s="22" t="n">
        <v>-15500</v>
      </c>
      <c r="OAL58" s="21" t="s">
        <v>51</v>
      </c>
      <c r="OAM58" s="21" t="n">
        <f aca="false">OAM56*OAN58</f>
        <v>35000</v>
      </c>
      <c r="OAN58" s="23" t="n">
        <v>0.2</v>
      </c>
      <c r="OAO58" s="17"/>
      <c r="OAP58" s="18" t="s">
        <v>35</v>
      </c>
      <c r="OAQ58" s="22" t="n">
        <v>-15500</v>
      </c>
      <c r="OAV58" s="21" t="s">
        <v>51</v>
      </c>
      <c r="OAW58" s="21" t="n">
        <f aca="false">OAW56*OAX58</f>
        <v>35000</v>
      </c>
      <c r="OAX58" s="23" t="n">
        <v>0.2</v>
      </c>
      <c r="OAY58" s="17"/>
      <c r="OAZ58" s="18" t="s">
        <v>35</v>
      </c>
      <c r="OBA58" s="22" t="n">
        <v>-15500</v>
      </c>
      <c r="OBF58" s="21" t="s">
        <v>51</v>
      </c>
      <c r="OBG58" s="21" t="n">
        <f aca="false">OBG56*OBH58</f>
        <v>35000</v>
      </c>
      <c r="OBH58" s="23" t="n">
        <v>0.2</v>
      </c>
      <c r="OBI58" s="17"/>
      <c r="OBJ58" s="18" t="s">
        <v>35</v>
      </c>
      <c r="OBK58" s="22" t="n">
        <v>-15500</v>
      </c>
      <c r="OBP58" s="21" t="s">
        <v>51</v>
      </c>
      <c r="OBQ58" s="21" t="n">
        <f aca="false">OBQ56*OBR58</f>
        <v>35000</v>
      </c>
      <c r="OBR58" s="23" t="n">
        <v>0.2</v>
      </c>
      <c r="OBS58" s="17"/>
      <c r="OBT58" s="18" t="s">
        <v>35</v>
      </c>
      <c r="OBU58" s="22" t="n">
        <v>-15500</v>
      </c>
      <c r="OBZ58" s="21" t="s">
        <v>51</v>
      </c>
      <c r="OCA58" s="21" t="n">
        <f aca="false">OCA56*OCB58</f>
        <v>35000</v>
      </c>
      <c r="OCB58" s="23" t="n">
        <v>0.2</v>
      </c>
      <c r="OCC58" s="17"/>
      <c r="OCD58" s="18" t="s">
        <v>35</v>
      </c>
      <c r="OCE58" s="22" t="n">
        <v>-15500</v>
      </c>
      <c r="OCJ58" s="21" t="s">
        <v>51</v>
      </c>
      <c r="OCK58" s="21" t="n">
        <f aca="false">OCK56*OCL58</f>
        <v>35000</v>
      </c>
      <c r="OCL58" s="23" t="n">
        <v>0.2</v>
      </c>
      <c r="OCM58" s="17"/>
      <c r="OCN58" s="18" t="s">
        <v>35</v>
      </c>
      <c r="OCO58" s="22" t="n">
        <v>-15500</v>
      </c>
      <c r="OCT58" s="21" t="s">
        <v>51</v>
      </c>
      <c r="OCU58" s="21" t="n">
        <f aca="false">OCU56*OCV58</f>
        <v>35000</v>
      </c>
      <c r="OCV58" s="23" t="n">
        <v>0.2</v>
      </c>
      <c r="OCW58" s="17"/>
      <c r="OCX58" s="18" t="s">
        <v>35</v>
      </c>
      <c r="OCY58" s="22" t="n">
        <v>-15500</v>
      </c>
      <c r="ODD58" s="21" t="s">
        <v>51</v>
      </c>
      <c r="ODE58" s="21" t="n">
        <f aca="false">ODE56*ODF58</f>
        <v>35000</v>
      </c>
      <c r="ODF58" s="23" t="n">
        <v>0.2</v>
      </c>
      <c r="ODG58" s="17"/>
      <c r="ODH58" s="18" t="s">
        <v>35</v>
      </c>
      <c r="ODI58" s="22" t="n">
        <v>-15500</v>
      </c>
      <c r="ODN58" s="21" t="s">
        <v>51</v>
      </c>
      <c r="ODO58" s="21" t="n">
        <f aca="false">ODO56*ODP58</f>
        <v>35000</v>
      </c>
      <c r="ODP58" s="23" t="n">
        <v>0.2</v>
      </c>
      <c r="ODQ58" s="17"/>
      <c r="ODR58" s="18" t="s">
        <v>35</v>
      </c>
      <c r="ODS58" s="22" t="n">
        <v>-15500</v>
      </c>
      <c r="ODX58" s="21" t="s">
        <v>51</v>
      </c>
      <c r="ODY58" s="21" t="n">
        <f aca="false">ODY56*ODZ58</f>
        <v>35000</v>
      </c>
      <c r="ODZ58" s="23" t="n">
        <v>0.2</v>
      </c>
      <c r="OEA58" s="17"/>
      <c r="OEB58" s="18" t="s">
        <v>35</v>
      </c>
      <c r="OEC58" s="22" t="n">
        <v>-15500</v>
      </c>
      <c r="OEH58" s="21" t="s">
        <v>51</v>
      </c>
      <c r="OEI58" s="21" t="n">
        <f aca="false">OEI56*OEJ58</f>
        <v>35000</v>
      </c>
      <c r="OEJ58" s="23" t="n">
        <v>0.2</v>
      </c>
      <c r="OEK58" s="17"/>
      <c r="OEL58" s="18" t="s">
        <v>35</v>
      </c>
      <c r="OEM58" s="22" t="n">
        <v>-15500</v>
      </c>
      <c r="OER58" s="21" t="s">
        <v>51</v>
      </c>
      <c r="OES58" s="21" t="n">
        <f aca="false">OES56*OET58</f>
        <v>35000</v>
      </c>
      <c r="OET58" s="23" t="n">
        <v>0.2</v>
      </c>
      <c r="OEU58" s="17"/>
      <c r="OEV58" s="18" t="s">
        <v>35</v>
      </c>
      <c r="OEW58" s="22" t="n">
        <v>-15500</v>
      </c>
      <c r="OFB58" s="21" t="s">
        <v>51</v>
      </c>
      <c r="OFC58" s="21" t="n">
        <f aca="false">OFC56*OFD58</f>
        <v>35000</v>
      </c>
      <c r="OFD58" s="23" t="n">
        <v>0.2</v>
      </c>
      <c r="OFE58" s="17"/>
      <c r="OFF58" s="18" t="s">
        <v>35</v>
      </c>
      <c r="OFG58" s="22" t="n">
        <v>-15500</v>
      </c>
      <c r="OFL58" s="21" t="s">
        <v>51</v>
      </c>
      <c r="OFM58" s="21" t="n">
        <f aca="false">OFM56*OFN58</f>
        <v>35000</v>
      </c>
      <c r="OFN58" s="23" t="n">
        <v>0.2</v>
      </c>
      <c r="OFO58" s="17"/>
      <c r="OFP58" s="18" t="s">
        <v>35</v>
      </c>
      <c r="OFQ58" s="22" t="n">
        <v>-15500</v>
      </c>
      <c r="OFV58" s="21" t="s">
        <v>51</v>
      </c>
      <c r="OFW58" s="21" t="n">
        <f aca="false">OFW56*OFX58</f>
        <v>35000</v>
      </c>
      <c r="OFX58" s="23" t="n">
        <v>0.2</v>
      </c>
      <c r="OFY58" s="17"/>
      <c r="OFZ58" s="18" t="s">
        <v>35</v>
      </c>
      <c r="OGA58" s="22" t="n">
        <v>-15500</v>
      </c>
      <c r="OGF58" s="21" t="s">
        <v>51</v>
      </c>
      <c r="OGG58" s="21" t="n">
        <f aca="false">OGG56*OGH58</f>
        <v>35000</v>
      </c>
      <c r="OGH58" s="23" t="n">
        <v>0.2</v>
      </c>
      <c r="OGI58" s="17"/>
      <c r="OGJ58" s="18" t="s">
        <v>35</v>
      </c>
      <c r="OGK58" s="22" t="n">
        <v>-15500</v>
      </c>
      <c r="OGP58" s="21" t="s">
        <v>51</v>
      </c>
      <c r="OGQ58" s="21" t="n">
        <f aca="false">OGQ56*OGR58</f>
        <v>35000</v>
      </c>
      <c r="OGR58" s="23" t="n">
        <v>0.2</v>
      </c>
      <c r="OGS58" s="17"/>
      <c r="OGT58" s="18" t="s">
        <v>35</v>
      </c>
      <c r="OGU58" s="22" t="n">
        <v>-15500</v>
      </c>
      <c r="OGZ58" s="21" t="s">
        <v>51</v>
      </c>
      <c r="OHA58" s="21" t="n">
        <f aca="false">OHA56*OHB58</f>
        <v>35000</v>
      </c>
      <c r="OHB58" s="23" t="n">
        <v>0.2</v>
      </c>
      <c r="OHC58" s="17"/>
      <c r="OHD58" s="18" t="s">
        <v>35</v>
      </c>
      <c r="OHE58" s="22" t="n">
        <v>-15500</v>
      </c>
      <c r="OHJ58" s="21" t="s">
        <v>51</v>
      </c>
      <c r="OHK58" s="21" t="n">
        <f aca="false">OHK56*OHL58</f>
        <v>35000</v>
      </c>
      <c r="OHL58" s="23" t="n">
        <v>0.2</v>
      </c>
      <c r="OHM58" s="17"/>
      <c r="OHN58" s="18" t="s">
        <v>35</v>
      </c>
      <c r="OHO58" s="22" t="n">
        <v>-15500</v>
      </c>
      <c r="OHT58" s="21" t="s">
        <v>51</v>
      </c>
      <c r="OHU58" s="21" t="n">
        <f aca="false">OHU56*OHV58</f>
        <v>35000</v>
      </c>
      <c r="OHV58" s="23" t="n">
        <v>0.2</v>
      </c>
      <c r="OHW58" s="17"/>
      <c r="OHX58" s="18" t="s">
        <v>35</v>
      </c>
      <c r="OHY58" s="22" t="n">
        <v>-15500</v>
      </c>
      <c r="OID58" s="21" t="s">
        <v>51</v>
      </c>
      <c r="OIE58" s="21" t="n">
        <f aca="false">OIE56*OIF58</f>
        <v>35000</v>
      </c>
      <c r="OIF58" s="23" t="n">
        <v>0.2</v>
      </c>
      <c r="OIG58" s="17"/>
      <c r="OIH58" s="18" t="s">
        <v>35</v>
      </c>
      <c r="OII58" s="22" t="n">
        <v>-15500</v>
      </c>
      <c r="OIN58" s="21" t="s">
        <v>51</v>
      </c>
      <c r="OIO58" s="21" t="n">
        <f aca="false">OIO56*OIP58</f>
        <v>35000</v>
      </c>
      <c r="OIP58" s="23" t="n">
        <v>0.2</v>
      </c>
      <c r="OIQ58" s="17"/>
      <c r="OIR58" s="18" t="s">
        <v>35</v>
      </c>
      <c r="OIS58" s="22" t="n">
        <v>-15500</v>
      </c>
      <c r="OIX58" s="21" t="s">
        <v>51</v>
      </c>
      <c r="OIY58" s="21" t="n">
        <f aca="false">OIY56*OIZ58</f>
        <v>35000</v>
      </c>
      <c r="OIZ58" s="23" t="n">
        <v>0.2</v>
      </c>
      <c r="OJA58" s="17"/>
      <c r="OJB58" s="18" t="s">
        <v>35</v>
      </c>
      <c r="OJC58" s="22" t="n">
        <v>-15500</v>
      </c>
      <c r="OJH58" s="21" t="s">
        <v>51</v>
      </c>
      <c r="OJI58" s="21" t="n">
        <f aca="false">OJI56*OJJ58</f>
        <v>35000</v>
      </c>
      <c r="OJJ58" s="23" t="n">
        <v>0.2</v>
      </c>
      <c r="OJK58" s="17"/>
      <c r="OJL58" s="18" t="s">
        <v>35</v>
      </c>
      <c r="OJM58" s="22" t="n">
        <v>-15500</v>
      </c>
      <c r="OJR58" s="21" t="s">
        <v>51</v>
      </c>
      <c r="OJS58" s="21" t="n">
        <f aca="false">OJS56*OJT58</f>
        <v>35000</v>
      </c>
      <c r="OJT58" s="23" t="n">
        <v>0.2</v>
      </c>
      <c r="OJU58" s="17"/>
      <c r="OJV58" s="18" t="s">
        <v>35</v>
      </c>
      <c r="OJW58" s="22" t="n">
        <v>-15500</v>
      </c>
      <c r="OKB58" s="21" t="s">
        <v>51</v>
      </c>
      <c r="OKC58" s="21" t="n">
        <f aca="false">OKC56*OKD58</f>
        <v>35000</v>
      </c>
      <c r="OKD58" s="23" t="n">
        <v>0.2</v>
      </c>
      <c r="OKE58" s="17"/>
      <c r="OKF58" s="18" t="s">
        <v>35</v>
      </c>
      <c r="OKG58" s="22" t="n">
        <v>-15500</v>
      </c>
      <c r="OKL58" s="21" t="s">
        <v>51</v>
      </c>
      <c r="OKM58" s="21" t="n">
        <f aca="false">OKM56*OKN58</f>
        <v>35000</v>
      </c>
      <c r="OKN58" s="23" t="n">
        <v>0.2</v>
      </c>
      <c r="OKO58" s="17"/>
      <c r="OKP58" s="18" t="s">
        <v>35</v>
      </c>
      <c r="OKQ58" s="22" t="n">
        <v>-15500</v>
      </c>
      <c r="OKV58" s="21" t="s">
        <v>51</v>
      </c>
      <c r="OKW58" s="21" t="n">
        <f aca="false">OKW56*OKX58</f>
        <v>35000</v>
      </c>
      <c r="OKX58" s="23" t="n">
        <v>0.2</v>
      </c>
      <c r="OKY58" s="17"/>
      <c r="OKZ58" s="18" t="s">
        <v>35</v>
      </c>
      <c r="OLA58" s="22" t="n">
        <v>-15500</v>
      </c>
      <c r="OLF58" s="21" t="s">
        <v>51</v>
      </c>
      <c r="OLG58" s="21" t="n">
        <f aca="false">OLG56*OLH58</f>
        <v>35000</v>
      </c>
      <c r="OLH58" s="23" t="n">
        <v>0.2</v>
      </c>
      <c r="OLI58" s="17"/>
      <c r="OLJ58" s="18" t="s">
        <v>35</v>
      </c>
      <c r="OLK58" s="22" t="n">
        <v>-15500</v>
      </c>
      <c r="OLP58" s="21" t="s">
        <v>51</v>
      </c>
      <c r="OLQ58" s="21" t="n">
        <f aca="false">OLQ56*OLR58</f>
        <v>35000</v>
      </c>
      <c r="OLR58" s="23" t="n">
        <v>0.2</v>
      </c>
      <c r="OLS58" s="17"/>
      <c r="OLT58" s="18" t="s">
        <v>35</v>
      </c>
      <c r="OLU58" s="22" t="n">
        <v>-15500</v>
      </c>
      <c r="OLZ58" s="21" t="s">
        <v>51</v>
      </c>
      <c r="OMA58" s="21" t="n">
        <f aca="false">OMA56*OMB58</f>
        <v>35000</v>
      </c>
      <c r="OMB58" s="23" t="n">
        <v>0.2</v>
      </c>
      <c r="OMC58" s="17"/>
      <c r="OMD58" s="18" t="s">
        <v>35</v>
      </c>
      <c r="OME58" s="22" t="n">
        <v>-15500</v>
      </c>
      <c r="OMJ58" s="21" t="s">
        <v>51</v>
      </c>
      <c r="OMK58" s="21" t="n">
        <f aca="false">OMK56*OML58</f>
        <v>35000</v>
      </c>
      <c r="OML58" s="23" t="n">
        <v>0.2</v>
      </c>
      <c r="OMM58" s="17"/>
      <c r="OMN58" s="18" t="s">
        <v>35</v>
      </c>
      <c r="OMO58" s="22" t="n">
        <v>-15500</v>
      </c>
      <c r="OMT58" s="21" t="s">
        <v>51</v>
      </c>
      <c r="OMU58" s="21" t="n">
        <f aca="false">OMU56*OMV58</f>
        <v>35000</v>
      </c>
      <c r="OMV58" s="23" t="n">
        <v>0.2</v>
      </c>
      <c r="OMW58" s="17"/>
      <c r="OMX58" s="18" t="s">
        <v>35</v>
      </c>
      <c r="OMY58" s="22" t="n">
        <v>-15500</v>
      </c>
      <c r="OND58" s="21" t="s">
        <v>51</v>
      </c>
      <c r="ONE58" s="21" t="n">
        <f aca="false">ONE56*ONF58</f>
        <v>35000</v>
      </c>
      <c r="ONF58" s="23" t="n">
        <v>0.2</v>
      </c>
      <c r="ONG58" s="17"/>
      <c r="ONH58" s="18" t="s">
        <v>35</v>
      </c>
      <c r="ONI58" s="22" t="n">
        <v>-15500</v>
      </c>
      <c r="ONN58" s="21" t="s">
        <v>51</v>
      </c>
      <c r="ONO58" s="21" t="n">
        <f aca="false">ONO56*ONP58</f>
        <v>35000</v>
      </c>
      <c r="ONP58" s="23" t="n">
        <v>0.2</v>
      </c>
      <c r="ONQ58" s="17"/>
      <c r="ONR58" s="18" t="s">
        <v>35</v>
      </c>
      <c r="ONS58" s="22" t="n">
        <v>-15500</v>
      </c>
      <c r="ONX58" s="21" t="s">
        <v>51</v>
      </c>
      <c r="ONY58" s="21" t="n">
        <f aca="false">ONY56*ONZ58</f>
        <v>35000</v>
      </c>
      <c r="ONZ58" s="23" t="n">
        <v>0.2</v>
      </c>
      <c r="OOA58" s="17"/>
      <c r="OOB58" s="18" t="s">
        <v>35</v>
      </c>
      <c r="OOC58" s="22" t="n">
        <v>-15500</v>
      </c>
      <c r="OOH58" s="21" t="s">
        <v>51</v>
      </c>
      <c r="OOI58" s="21" t="n">
        <f aca="false">OOI56*OOJ58</f>
        <v>35000</v>
      </c>
      <c r="OOJ58" s="23" t="n">
        <v>0.2</v>
      </c>
      <c r="OOK58" s="17"/>
      <c r="OOL58" s="18" t="s">
        <v>35</v>
      </c>
      <c r="OOM58" s="22" t="n">
        <v>-15500</v>
      </c>
      <c r="OOR58" s="21" t="s">
        <v>51</v>
      </c>
      <c r="OOS58" s="21" t="n">
        <f aca="false">OOS56*OOT58</f>
        <v>35000</v>
      </c>
      <c r="OOT58" s="23" t="n">
        <v>0.2</v>
      </c>
      <c r="OOU58" s="17"/>
      <c r="OOV58" s="18" t="s">
        <v>35</v>
      </c>
      <c r="OOW58" s="22" t="n">
        <v>-15500</v>
      </c>
      <c r="OPB58" s="21" t="s">
        <v>51</v>
      </c>
      <c r="OPC58" s="21" t="n">
        <f aca="false">OPC56*OPD58</f>
        <v>35000</v>
      </c>
      <c r="OPD58" s="23" t="n">
        <v>0.2</v>
      </c>
      <c r="OPE58" s="17"/>
      <c r="OPF58" s="18" t="s">
        <v>35</v>
      </c>
      <c r="OPG58" s="22" t="n">
        <v>-15500</v>
      </c>
      <c r="OPL58" s="21" t="s">
        <v>51</v>
      </c>
      <c r="OPM58" s="21" t="n">
        <f aca="false">OPM56*OPN58</f>
        <v>35000</v>
      </c>
      <c r="OPN58" s="23" t="n">
        <v>0.2</v>
      </c>
      <c r="OPO58" s="17"/>
      <c r="OPP58" s="18" t="s">
        <v>35</v>
      </c>
      <c r="OPQ58" s="22" t="n">
        <v>-15500</v>
      </c>
      <c r="OPV58" s="21" t="s">
        <v>51</v>
      </c>
      <c r="OPW58" s="21" t="n">
        <f aca="false">OPW56*OPX58</f>
        <v>35000</v>
      </c>
      <c r="OPX58" s="23" t="n">
        <v>0.2</v>
      </c>
      <c r="OPY58" s="17"/>
      <c r="OPZ58" s="18" t="s">
        <v>35</v>
      </c>
      <c r="OQA58" s="22" t="n">
        <v>-15500</v>
      </c>
      <c r="OQF58" s="21" t="s">
        <v>51</v>
      </c>
      <c r="OQG58" s="21" t="n">
        <f aca="false">OQG56*OQH58</f>
        <v>35000</v>
      </c>
      <c r="OQH58" s="23" t="n">
        <v>0.2</v>
      </c>
      <c r="OQI58" s="17"/>
      <c r="OQJ58" s="18" t="s">
        <v>35</v>
      </c>
      <c r="OQK58" s="22" t="n">
        <v>-15500</v>
      </c>
      <c r="OQP58" s="21" t="s">
        <v>51</v>
      </c>
      <c r="OQQ58" s="21" t="n">
        <f aca="false">OQQ56*OQR58</f>
        <v>35000</v>
      </c>
      <c r="OQR58" s="23" t="n">
        <v>0.2</v>
      </c>
      <c r="OQS58" s="17"/>
      <c r="OQT58" s="18" t="s">
        <v>35</v>
      </c>
      <c r="OQU58" s="22" t="n">
        <v>-15500</v>
      </c>
      <c r="OQZ58" s="21" t="s">
        <v>51</v>
      </c>
      <c r="ORA58" s="21" t="n">
        <f aca="false">ORA56*ORB58</f>
        <v>35000</v>
      </c>
      <c r="ORB58" s="23" t="n">
        <v>0.2</v>
      </c>
      <c r="ORC58" s="17"/>
      <c r="ORD58" s="18" t="s">
        <v>35</v>
      </c>
      <c r="ORE58" s="22" t="n">
        <v>-15500</v>
      </c>
      <c r="ORJ58" s="21" t="s">
        <v>51</v>
      </c>
      <c r="ORK58" s="21" t="n">
        <f aca="false">ORK56*ORL58</f>
        <v>35000</v>
      </c>
      <c r="ORL58" s="23" t="n">
        <v>0.2</v>
      </c>
      <c r="ORM58" s="17"/>
      <c r="ORN58" s="18" t="s">
        <v>35</v>
      </c>
      <c r="ORO58" s="22" t="n">
        <v>-15500</v>
      </c>
      <c r="ORT58" s="21" t="s">
        <v>51</v>
      </c>
      <c r="ORU58" s="21" t="n">
        <f aca="false">ORU56*ORV58</f>
        <v>35000</v>
      </c>
      <c r="ORV58" s="23" t="n">
        <v>0.2</v>
      </c>
      <c r="ORW58" s="17"/>
      <c r="ORX58" s="18" t="s">
        <v>35</v>
      </c>
      <c r="ORY58" s="22" t="n">
        <v>-15500</v>
      </c>
      <c r="OSD58" s="21" t="s">
        <v>51</v>
      </c>
      <c r="OSE58" s="21" t="n">
        <f aca="false">OSE56*OSF58</f>
        <v>35000</v>
      </c>
      <c r="OSF58" s="23" t="n">
        <v>0.2</v>
      </c>
      <c r="OSG58" s="17"/>
      <c r="OSH58" s="18" t="s">
        <v>35</v>
      </c>
      <c r="OSI58" s="22" t="n">
        <v>-15500</v>
      </c>
      <c r="OSN58" s="21" t="s">
        <v>51</v>
      </c>
      <c r="OSO58" s="21" t="n">
        <f aca="false">OSO56*OSP58</f>
        <v>35000</v>
      </c>
      <c r="OSP58" s="23" t="n">
        <v>0.2</v>
      </c>
      <c r="OSQ58" s="17"/>
      <c r="OSR58" s="18" t="s">
        <v>35</v>
      </c>
      <c r="OSS58" s="22" t="n">
        <v>-15500</v>
      </c>
      <c r="OSX58" s="21" t="s">
        <v>51</v>
      </c>
      <c r="OSY58" s="21" t="n">
        <f aca="false">OSY56*OSZ58</f>
        <v>35000</v>
      </c>
      <c r="OSZ58" s="23" t="n">
        <v>0.2</v>
      </c>
      <c r="OTA58" s="17"/>
      <c r="OTB58" s="18" t="s">
        <v>35</v>
      </c>
      <c r="OTC58" s="22" t="n">
        <v>-15500</v>
      </c>
      <c r="OTH58" s="21" t="s">
        <v>51</v>
      </c>
      <c r="OTI58" s="21" t="n">
        <f aca="false">OTI56*OTJ58</f>
        <v>35000</v>
      </c>
      <c r="OTJ58" s="23" t="n">
        <v>0.2</v>
      </c>
      <c r="OTK58" s="17"/>
      <c r="OTL58" s="18" t="s">
        <v>35</v>
      </c>
      <c r="OTM58" s="22" t="n">
        <v>-15500</v>
      </c>
      <c r="OTR58" s="21" t="s">
        <v>51</v>
      </c>
      <c r="OTS58" s="21" t="n">
        <f aca="false">OTS56*OTT58</f>
        <v>35000</v>
      </c>
      <c r="OTT58" s="23" t="n">
        <v>0.2</v>
      </c>
      <c r="OTU58" s="17"/>
      <c r="OTV58" s="18" t="s">
        <v>35</v>
      </c>
      <c r="OTW58" s="22" t="n">
        <v>-15500</v>
      </c>
      <c r="OUB58" s="21" t="s">
        <v>51</v>
      </c>
      <c r="OUC58" s="21" t="n">
        <f aca="false">OUC56*OUD58</f>
        <v>35000</v>
      </c>
      <c r="OUD58" s="23" t="n">
        <v>0.2</v>
      </c>
      <c r="OUE58" s="17"/>
      <c r="OUF58" s="18" t="s">
        <v>35</v>
      </c>
      <c r="OUG58" s="22" t="n">
        <v>-15500</v>
      </c>
      <c r="OUL58" s="21" t="s">
        <v>51</v>
      </c>
      <c r="OUM58" s="21" t="n">
        <f aca="false">OUM56*OUN58</f>
        <v>35000</v>
      </c>
      <c r="OUN58" s="23" t="n">
        <v>0.2</v>
      </c>
      <c r="OUO58" s="17"/>
      <c r="OUP58" s="18" t="s">
        <v>35</v>
      </c>
      <c r="OUQ58" s="22" t="n">
        <v>-15500</v>
      </c>
      <c r="OUV58" s="21" t="s">
        <v>51</v>
      </c>
      <c r="OUW58" s="21" t="n">
        <f aca="false">OUW56*OUX58</f>
        <v>35000</v>
      </c>
      <c r="OUX58" s="23" t="n">
        <v>0.2</v>
      </c>
      <c r="OUY58" s="17"/>
      <c r="OUZ58" s="18" t="s">
        <v>35</v>
      </c>
      <c r="OVA58" s="22" t="n">
        <v>-15500</v>
      </c>
      <c r="OVF58" s="21" t="s">
        <v>51</v>
      </c>
      <c r="OVG58" s="21" t="n">
        <f aca="false">OVG56*OVH58</f>
        <v>35000</v>
      </c>
      <c r="OVH58" s="23" t="n">
        <v>0.2</v>
      </c>
      <c r="OVI58" s="17"/>
      <c r="OVJ58" s="18" t="s">
        <v>35</v>
      </c>
      <c r="OVK58" s="22" t="n">
        <v>-15500</v>
      </c>
      <c r="OVP58" s="21" t="s">
        <v>51</v>
      </c>
      <c r="OVQ58" s="21" t="n">
        <f aca="false">OVQ56*OVR58</f>
        <v>35000</v>
      </c>
      <c r="OVR58" s="23" t="n">
        <v>0.2</v>
      </c>
      <c r="OVS58" s="17"/>
      <c r="OVT58" s="18" t="s">
        <v>35</v>
      </c>
      <c r="OVU58" s="22" t="n">
        <v>-15500</v>
      </c>
      <c r="OVZ58" s="21" t="s">
        <v>51</v>
      </c>
      <c r="OWA58" s="21" t="n">
        <f aca="false">OWA56*OWB58</f>
        <v>35000</v>
      </c>
      <c r="OWB58" s="23" t="n">
        <v>0.2</v>
      </c>
      <c r="OWC58" s="17"/>
      <c r="OWD58" s="18" t="s">
        <v>35</v>
      </c>
      <c r="OWE58" s="22" t="n">
        <v>-15500</v>
      </c>
      <c r="OWJ58" s="21" t="s">
        <v>51</v>
      </c>
      <c r="OWK58" s="21" t="n">
        <f aca="false">OWK56*OWL58</f>
        <v>35000</v>
      </c>
      <c r="OWL58" s="23" t="n">
        <v>0.2</v>
      </c>
      <c r="OWM58" s="17"/>
      <c r="OWN58" s="18" t="s">
        <v>35</v>
      </c>
      <c r="OWO58" s="22" t="n">
        <v>-15500</v>
      </c>
      <c r="OWT58" s="21" t="s">
        <v>51</v>
      </c>
      <c r="OWU58" s="21" t="n">
        <f aca="false">OWU56*OWV58</f>
        <v>35000</v>
      </c>
      <c r="OWV58" s="23" t="n">
        <v>0.2</v>
      </c>
      <c r="OWW58" s="17"/>
      <c r="OWX58" s="18" t="s">
        <v>35</v>
      </c>
      <c r="OWY58" s="22" t="n">
        <v>-15500</v>
      </c>
      <c r="OXD58" s="21" t="s">
        <v>51</v>
      </c>
      <c r="OXE58" s="21" t="n">
        <f aca="false">OXE56*OXF58</f>
        <v>35000</v>
      </c>
      <c r="OXF58" s="23" t="n">
        <v>0.2</v>
      </c>
      <c r="OXG58" s="17"/>
      <c r="OXH58" s="18" t="s">
        <v>35</v>
      </c>
      <c r="OXI58" s="22" t="n">
        <v>-15500</v>
      </c>
      <c r="OXN58" s="21" t="s">
        <v>51</v>
      </c>
      <c r="OXO58" s="21" t="n">
        <f aca="false">OXO56*OXP58</f>
        <v>35000</v>
      </c>
      <c r="OXP58" s="23" t="n">
        <v>0.2</v>
      </c>
      <c r="OXQ58" s="17"/>
      <c r="OXR58" s="18" t="s">
        <v>35</v>
      </c>
      <c r="OXS58" s="22" t="n">
        <v>-15500</v>
      </c>
      <c r="OXX58" s="21" t="s">
        <v>51</v>
      </c>
      <c r="OXY58" s="21" t="n">
        <f aca="false">OXY56*OXZ58</f>
        <v>35000</v>
      </c>
      <c r="OXZ58" s="23" t="n">
        <v>0.2</v>
      </c>
      <c r="OYA58" s="17"/>
      <c r="OYB58" s="18" t="s">
        <v>35</v>
      </c>
      <c r="OYC58" s="22" t="n">
        <v>-15500</v>
      </c>
      <c r="OYH58" s="21" t="s">
        <v>51</v>
      </c>
      <c r="OYI58" s="21" t="n">
        <f aca="false">OYI56*OYJ58</f>
        <v>35000</v>
      </c>
      <c r="OYJ58" s="23" t="n">
        <v>0.2</v>
      </c>
      <c r="OYK58" s="17"/>
      <c r="OYL58" s="18" t="s">
        <v>35</v>
      </c>
      <c r="OYM58" s="22" t="n">
        <v>-15500</v>
      </c>
      <c r="OYR58" s="21" t="s">
        <v>51</v>
      </c>
      <c r="OYS58" s="21" t="n">
        <f aca="false">OYS56*OYT58</f>
        <v>35000</v>
      </c>
      <c r="OYT58" s="23" t="n">
        <v>0.2</v>
      </c>
      <c r="OYU58" s="17"/>
      <c r="OYV58" s="18" t="s">
        <v>35</v>
      </c>
      <c r="OYW58" s="22" t="n">
        <v>-15500</v>
      </c>
      <c r="OZB58" s="21" t="s">
        <v>51</v>
      </c>
      <c r="OZC58" s="21" t="n">
        <f aca="false">OZC56*OZD58</f>
        <v>35000</v>
      </c>
      <c r="OZD58" s="23" t="n">
        <v>0.2</v>
      </c>
      <c r="OZE58" s="17"/>
      <c r="OZF58" s="18" t="s">
        <v>35</v>
      </c>
      <c r="OZG58" s="22" t="n">
        <v>-15500</v>
      </c>
      <c r="OZL58" s="21" t="s">
        <v>51</v>
      </c>
      <c r="OZM58" s="21" t="n">
        <f aca="false">OZM56*OZN58</f>
        <v>35000</v>
      </c>
      <c r="OZN58" s="23" t="n">
        <v>0.2</v>
      </c>
      <c r="OZO58" s="17"/>
      <c r="OZP58" s="18" t="s">
        <v>35</v>
      </c>
      <c r="OZQ58" s="22" t="n">
        <v>-15500</v>
      </c>
      <c r="OZV58" s="21" t="s">
        <v>51</v>
      </c>
      <c r="OZW58" s="21" t="n">
        <f aca="false">OZW56*OZX58</f>
        <v>35000</v>
      </c>
      <c r="OZX58" s="23" t="n">
        <v>0.2</v>
      </c>
      <c r="OZY58" s="17"/>
      <c r="OZZ58" s="18" t="s">
        <v>35</v>
      </c>
      <c r="PAA58" s="22" t="n">
        <v>-15500</v>
      </c>
      <c r="PAF58" s="21" t="s">
        <v>51</v>
      </c>
      <c r="PAG58" s="21" t="n">
        <f aca="false">PAG56*PAH58</f>
        <v>35000</v>
      </c>
      <c r="PAH58" s="23" t="n">
        <v>0.2</v>
      </c>
      <c r="PAI58" s="17"/>
      <c r="PAJ58" s="18" t="s">
        <v>35</v>
      </c>
      <c r="PAK58" s="22" t="n">
        <v>-15500</v>
      </c>
      <c r="PAP58" s="21" t="s">
        <v>51</v>
      </c>
      <c r="PAQ58" s="21" t="n">
        <f aca="false">PAQ56*PAR58</f>
        <v>35000</v>
      </c>
      <c r="PAR58" s="23" t="n">
        <v>0.2</v>
      </c>
      <c r="PAS58" s="17"/>
      <c r="PAT58" s="18" t="s">
        <v>35</v>
      </c>
      <c r="PAU58" s="22" t="n">
        <v>-15500</v>
      </c>
      <c r="PAZ58" s="21" t="s">
        <v>51</v>
      </c>
      <c r="PBA58" s="21" t="n">
        <f aca="false">PBA56*PBB58</f>
        <v>35000</v>
      </c>
      <c r="PBB58" s="23" t="n">
        <v>0.2</v>
      </c>
      <c r="PBC58" s="17"/>
      <c r="PBD58" s="18" t="s">
        <v>35</v>
      </c>
      <c r="PBE58" s="22" t="n">
        <v>-15500</v>
      </c>
      <c r="PBJ58" s="21" t="s">
        <v>51</v>
      </c>
      <c r="PBK58" s="21" t="n">
        <f aca="false">PBK56*PBL58</f>
        <v>35000</v>
      </c>
      <c r="PBL58" s="23" t="n">
        <v>0.2</v>
      </c>
      <c r="PBM58" s="17"/>
      <c r="PBN58" s="18" t="s">
        <v>35</v>
      </c>
      <c r="PBO58" s="22" t="n">
        <v>-15500</v>
      </c>
      <c r="PBT58" s="21" t="s">
        <v>51</v>
      </c>
      <c r="PBU58" s="21" t="n">
        <f aca="false">PBU56*PBV58</f>
        <v>35000</v>
      </c>
      <c r="PBV58" s="23" t="n">
        <v>0.2</v>
      </c>
      <c r="PBW58" s="17"/>
      <c r="PBX58" s="18" t="s">
        <v>35</v>
      </c>
      <c r="PBY58" s="22" t="n">
        <v>-15500</v>
      </c>
      <c r="PCD58" s="21" t="s">
        <v>51</v>
      </c>
      <c r="PCE58" s="21" t="n">
        <f aca="false">PCE56*PCF58</f>
        <v>35000</v>
      </c>
      <c r="PCF58" s="23" t="n">
        <v>0.2</v>
      </c>
      <c r="PCG58" s="17"/>
      <c r="PCH58" s="18" t="s">
        <v>35</v>
      </c>
      <c r="PCI58" s="22" t="n">
        <v>-15500</v>
      </c>
      <c r="PCN58" s="21" t="s">
        <v>51</v>
      </c>
      <c r="PCO58" s="21" t="n">
        <f aca="false">PCO56*PCP58</f>
        <v>35000</v>
      </c>
      <c r="PCP58" s="23" t="n">
        <v>0.2</v>
      </c>
      <c r="PCQ58" s="17"/>
      <c r="PCR58" s="18" t="s">
        <v>35</v>
      </c>
      <c r="PCS58" s="22" t="n">
        <v>-15500</v>
      </c>
      <c r="PCX58" s="21" t="s">
        <v>51</v>
      </c>
      <c r="PCY58" s="21" t="n">
        <f aca="false">PCY56*PCZ58</f>
        <v>35000</v>
      </c>
      <c r="PCZ58" s="23" t="n">
        <v>0.2</v>
      </c>
      <c r="PDA58" s="17"/>
      <c r="PDB58" s="18" t="s">
        <v>35</v>
      </c>
      <c r="PDC58" s="22" t="n">
        <v>-15500</v>
      </c>
      <c r="PDH58" s="21" t="s">
        <v>51</v>
      </c>
      <c r="PDI58" s="21" t="n">
        <f aca="false">PDI56*PDJ58</f>
        <v>35000</v>
      </c>
      <c r="PDJ58" s="23" t="n">
        <v>0.2</v>
      </c>
      <c r="PDK58" s="17"/>
      <c r="PDL58" s="18" t="s">
        <v>35</v>
      </c>
      <c r="PDM58" s="22" t="n">
        <v>-15500</v>
      </c>
      <c r="PDR58" s="21" t="s">
        <v>51</v>
      </c>
      <c r="PDS58" s="21" t="n">
        <f aca="false">PDS56*PDT58</f>
        <v>35000</v>
      </c>
      <c r="PDT58" s="23" t="n">
        <v>0.2</v>
      </c>
      <c r="PDU58" s="17"/>
      <c r="PDV58" s="18" t="s">
        <v>35</v>
      </c>
      <c r="PDW58" s="22" t="n">
        <v>-15500</v>
      </c>
      <c r="PEB58" s="21" t="s">
        <v>51</v>
      </c>
      <c r="PEC58" s="21" t="n">
        <f aca="false">PEC56*PED58</f>
        <v>35000</v>
      </c>
      <c r="PED58" s="23" t="n">
        <v>0.2</v>
      </c>
      <c r="PEE58" s="17"/>
      <c r="PEF58" s="18" t="s">
        <v>35</v>
      </c>
      <c r="PEG58" s="22" t="n">
        <v>-15500</v>
      </c>
      <c r="PEL58" s="21" t="s">
        <v>51</v>
      </c>
      <c r="PEM58" s="21" t="n">
        <f aca="false">PEM56*PEN58</f>
        <v>35000</v>
      </c>
      <c r="PEN58" s="23" t="n">
        <v>0.2</v>
      </c>
      <c r="PEO58" s="17"/>
      <c r="PEP58" s="18" t="s">
        <v>35</v>
      </c>
      <c r="PEQ58" s="22" t="n">
        <v>-15500</v>
      </c>
      <c r="PEV58" s="21" t="s">
        <v>51</v>
      </c>
      <c r="PEW58" s="21" t="n">
        <f aca="false">PEW56*PEX58</f>
        <v>35000</v>
      </c>
      <c r="PEX58" s="23" t="n">
        <v>0.2</v>
      </c>
      <c r="PEY58" s="17"/>
      <c r="PEZ58" s="18" t="s">
        <v>35</v>
      </c>
      <c r="PFA58" s="22" t="n">
        <v>-15500</v>
      </c>
      <c r="PFF58" s="21" t="s">
        <v>51</v>
      </c>
      <c r="PFG58" s="21" t="n">
        <f aca="false">PFG56*PFH58</f>
        <v>35000</v>
      </c>
      <c r="PFH58" s="23" t="n">
        <v>0.2</v>
      </c>
      <c r="PFI58" s="17"/>
      <c r="PFJ58" s="18" t="s">
        <v>35</v>
      </c>
      <c r="PFK58" s="22" t="n">
        <v>-15500</v>
      </c>
      <c r="PFP58" s="21" t="s">
        <v>51</v>
      </c>
      <c r="PFQ58" s="21" t="n">
        <f aca="false">PFQ56*PFR58</f>
        <v>35000</v>
      </c>
      <c r="PFR58" s="23" t="n">
        <v>0.2</v>
      </c>
      <c r="PFS58" s="17"/>
      <c r="PFT58" s="18" t="s">
        <v>35</v>
      </c>
      <c r="PFU58" s="22" t="n">
        <v>-15500</v>
      </c>
      <c r="PFZ58" s="21" t="s">
        <v>51</v>
      </c>
      <c r="PGA58" s="21" t="n">
        <f aca="false">PGA56*PGB58</f>
        <v>35000</v>
      </c>
      <c r="PGB58" s="23" t="n">
        <v>0.2</v>
      </c>
      <c r="PGC58" s="17"/>
      <c r="PGD58" s="18" t="s">
        <v>35</v>
      </c>
      <c r="PGE58" s="22" t="n">
        <v>-15500</v>
      </c>
      <c r="PGJ58" s="21" t="s">
        <v>51</v>
      </c>
      <c r="PGK58" s="21" t="n">
        <f aca="false">PGK56*PGL58</f>
        <v>35000</v>
      </c>
      <c r="PGL58" s="23" t="n">
        <v>0.2</v>
      </c>
      <c r="PGM58" s="17"/>
      <c r="PGN58" s="18" t="s">
        <v>35</v>
      </c>
      <c r="PGO58" s="22" t="n">
        <v>-15500</v>
      </c>
      <c r="PGT58" s="21" t="s">
        <v>51</v>
      </c>
      <c r="PGU58" s="21" t="n">
        <f aca="false">PGU56*PGV58</f>
        <v>35000</v>
      </c>
      <c r="PGV58" s="23" t="n">
        <v>0.2</v>
      </c>
      <c r="PGW58" s="17"/>
      <c r="PGX58" s="18" t="s">
        <v>35</v>
      </c>
      <c r="PGY58" s="22" t="n">
        <v>-15500</v>
      </c>
      <c r="PHD58" s="21" t="s">
        <v>51</v>
      </c>
      <c r="PHE58" s="21" t="n">
        <f aca="false">PHE56*PHF58</f>
        <v>35000</v>
      </c>
      <c r="PHF58" s="23" t="n">
        <v>0.2</v>
      </c>
      <c r="PHG58" s="17"/>
      <c r="PHH58" s="18" t="s">
        <v>35</v>
      </c>
      <c r="PHI58" s="22" t="n">
        <v>-15500</v>
      </c>
      <c r="PHN58" s="21" t="s">
        <v>51</v>
      </c>
      <c r="PHO58" s="21" t="n">
        <f aca="false">PHO56*PHP58</f>
        <v>35000</v>
      </c>
      <c r="PHP58" s="23" t="n">
        <v>0.2</v>
      </c>
      <c r="PHQ58" s="17"/>
      <c r="PHR58" s="18" t="s">
        <v>35</v>
      </c>
      <c r="PHS58" s="22" t="n">
        <v>-15500</v>
      </c>
      <c r="PHX58" s="21" t="s">
        <v>51</v>
      </c>
      <c r="PHY58" s="21" t="n">
        <f aca="false">PHY56*PHZ58</f>
        <v>35000</v>
      </c>
      <c r="PHZ58" s="23" t="n">
        <v>0.2</v>
      </c>
      <c r="PIA58" s="17"/>
      <c r="PIB58" s="18" t="s">
        <v>35</v>
      </c>
      <c r="PIC58" s="22" t="n">
        <v>-15500</v>
      </c>
      <c r="PIH58" s="21" t="s">
        <v>51</v>
      </c>
      <c r="PII58" s="21" t="n">
        <f aca="false">PII56*PIJ58</f>
        <v>35000</v>
      </c>
      <c r="PIJ58" s="23" t="n">
        <v>0.2</v>
      </c>
      <c r="PIK58" s="17"/>
      <c r="PIL58" s="18" t="s">
        <v>35</v>
      </c>
      <c r="PIM58" s="22" t="n">
        <v>-15500</v>
      </c>
      <c r="PIR58" s="21" t="s">
        <v>51</v>
      </c>
      <c r="PIS58" s="21" t="n">
        <f aca="false">PIS56*PIT58</f>
        <v>35000</v>
      </c>
      <c r="PIT58" s="23" t="n">
        <v>0.2</v>
      </c>
      <c r="PIU58" s="17"/>
      <c r="PIV58" s="18" t="s">
        <v>35</v>
      </c>
      <c r="PIW58" s="22" t="n">
        <v>-15500</v>
      </c>
      <c r="PJB58" s="21" t="s">
        <v>51</v>
      </c>
      <c r="PJC58" s="21" t="n">
        <f aca="false">PJC56*PJD58</f>
        <v>35000</v>
      </c>
      <c r="PJD58" s="23" t="n">
        <v>0.2</v>
      </c>
      <c r="PJE58" s="17"/>
      <c r="PJF58" s="18" t="s">
        <v>35</v>
      </c>
      <c r="PJG58" s="22" t="n">
        <v>-15500</v>
      </c>
      <c r="PJL58" s="21" t="s">
        <v>51</v>
      </c>
      <c r="PJM58" s="21" t="n">
        <f aca="false">PJM56*PJN58</f>
        <v>35000</v>
      </c>
      <c r="PJN58" s="23" t="n">
        <v>0.2</v>
      </c>
      <c r="PJO58" s="17"/>
      <c r="PJP58" s="18" t="s">
        <v>35</v>
      </c>
      <c r="PJQ58" s="22" t="n">
        <v>-15500</v>
      </c>
      <c r="PJV58" s="21" t="s">
        <v>51</v>
      </c>
      <c r="PJW58" s="21" t="n">
        <f aca="false">PJW56*PJX58</f>
        <v>35000</v>
      </c>
      <c r="PJX58" s="23" t="n">
        <v>0.2</v>
      </c>
      <c r="PJY58" s="17"/>
      <c r="PJZ58" s="18" t="s">
        <v>35</v>
      </c>
      <c r="PKA58" s="22" t="n">
        <v>-15500</v>
      </c>
      <c r="PKF58" s="21" t="s">
        <v>51</v>
      </c>
      <c r="PKG58" s="21" t="n">
        <f aca="false">PKG56*PKH58</f>
        <v>35000</v>
      </c>
      <c r="PKH58" s="23" t="n">
        <v>0.2</v>
      </c>
      <c r="PKI58" s="17"/>
      <c r="PKJ58" s="18" t="s">
        <v>35</v>
      </c>
      <c r="PKK58" s="22" t="n">
        <v>-15500</v>
      </c>
      <c r="PKP58" s="21" t="s">
        <v>51</v>
      </c>
      <c r="PKQ58" s="21" t="n">
        <f aca="false">PKQ56*PKR58</f>
        <v>35000</v>
      </c>
      <c r="PKR58" s="23" t="n">
        <v>0.2</v>
      </c>
      <c r="PKS58" s="17"/>
      <c r="PKT58" s="18" t="s">
        <v>35</v>
      </c>
      <c r="PKU58" s="22" t="n">
        <v>-15500</v>
      </c>
      <c r="PKZ58" s="21" t="s">
        <v>51</v>
      </c>
      <c r="PLA58" s="21" t="n">
        <f aca="false">PLA56*PLB58</f>
        <v>35000</v>
      </c>
      <c r="PLB58" s="23" t="n">
        <v>0.2</v>
      </c>
      <c r="PLC58" s="17"/>
      <c r="PLD58" s="18" t="s">
        <v>35</v>
      </c>
      <c r="PLE58" s="22" t="n">
        <v>-15500</v>
      </c>
      <c r="PLJ58" s="21" t="s">
        <v>51</v>
      </c>
      <c r="PLK58" s="21" t="n">
        <f aca="false">PLK56*PLL58</f>
        <v>35000</v>
      </c>
      <c r="PLL58" s="23" t="n">
        <v>0.2</v>
      </c>
      <c r="PLM58" s="17"/>
      <c r="PLN58" s="18" t="s">
        <v>35</v>
      </c>
      <c r="PLO58" s="22" t="n">
        <v>-15500</v>
      </c>
      <c r="PLT58" s="21" t="s">
        <v>51</v>
      </c>
      <c r="PLU58" s="21" t="n">
        <f aca="false">PLU56*PLV58</f>
        <v>35000</v>
      </c>
      <c r="PLV58" s="23" t="n">
        <v>0.2</v>
      </c>
      <c r="PLW58" s="17"/>
      <c r="PLX58" s="18" t="s">
        <v>35</v>
      </c>
      <c r="PLY58" s="22" t="n">
        <v>-15500</v>
      </c>
      <c r="PMD58" s="21" t="s">
        <v>51</v>
      </c>
      <c r="PME58" s="21" t="n">
        <f aca="false">PME56*PMF58</f>
        <v>35000</v>
      </c>
      <c r="PMF58" s="23" t="n">
        <v>0.2</v>
      </c>
      <c r="PMG58" s="17"/>
      <c r="PMH58" s="18" t="s">
        <v>35</v>
      </c>
      <c r="PMI58" s="22" t="n">
        <v>-15500</v>
      </c>
      <c r="PMN58" s="21" t="s">
        <v>51</v>
      </c>
      <c r="PMO58" s="21" t="n">
        <f aca="false">PMO56*PMP58</f>
        <v>35000</v>
      </c>
      <c r="PMP58" s="23" t="n">
        <v>0.2</v>
      </c>
      <c r="PMQ58" s="17"/>
      <c r="PMR58" s="18" t="s">
        <v>35</v>
      </c>
      <c r="PMS58" s="22" t="n">
        <v>-15500</v>
      </c>
      <c r="PMX58" s="21" t="s">
        <v>51</v>
      </c>
      <c r="PMY58" s="21" t="n">
        <f aca="false">PMY56*PMZ58</f>
        <v>35000</v>
      </c>
      <c r="PMZ58" s="23" t="n">
        <v>0.2</v>
      </c>
      <c r="PNA58" s="17"/>
      <c r="PNB58" s="18" t="s">
        <v>35</v>
      </c>
      <c r="PNC58" s="22" t="n">
        <v>-15500</v>
      </c>
      <c r="PNH58" s="21" t="s">
        <v>51</v>
      </c>
      <c r="PNI58" s="21" t="n">
        <f aca="false">PNI56*PNJ58</f>
        <v>35000</v>
      </c>
      <c r="PNJ58" s="23" t="n">
        <v>0.2</v>
      </c>
      <c r="PNK58" s="17"/>
      <c r="PNL58" s="18" t="s">
        <v>35</v>
      </c>
      <c r="PNM58" s="22" t="n">
        <v>-15500</v>
      </c>
      <c r="PNR58" s="21" t="s">
        <v>51</v>
      </c>
      <c r="PNS58" s="21" t="n">
        <f aca="false">PNS56*PNT58</f>
        <v>35000</v>
      </c>
      <c r="PNT58" s="23" t="n">
        <v>0.2</v>
      </c>
      <c r="PNU58" s="17"/>
      <c r="PNV58" s="18" t="s">
        <v>35</v>
      </c>
      <c r="PNW58" s="22" t="n">
        <v>-15500</v>
      </c>
      <c r="POB58" s="21" t="s">
        <v>51</v>
      </c>
      <c r="POC58" s="21" t="n">
        <f aca="false">POC56*POD58</f>
        <v>35000</v>
      </c>
      <c r="POD58" s="23" t="n">
        <v>0.2</v>
      </c>
      <c r="POE58" s="17"/>
      <c r="POF58" s="18" t="s">
        <v>35</v>
      </c>
      <c r="POG58" s="22" t="n">
        <v>-15500</v>
      </c>
      <c r="POL58" s="21" t="s">
        <v>51</v>
      </c>
      <c r="POM58" s="21" t="n">
        <f aca="false">POM56*PON58</f>
        <v>35000</v>
      </c>
      <c r="PON58" s="23" t="n">
        <v>0.2</v>
      </c>
      <c r="POO58" s="17"/>
      <c r="POP58" s="18" t="s">
        <v>35</v>
      </c>
      <c r="POQ58" s="22" t="n">
        <v>-15500</v>
      </c>
      <c r="POV58" s="21" t="s">
        <v>51</v>
      </c>
      <c r="POW58" s="21" t="n">
        <f aca="false">POW56*POX58</f>
        <v>35000</v>
      </c>
      <c r="POX58" s="23" t="n">
        <v>0.2</v>
      </c>
      <c r="POY58" s="17"/>
      <c r="POZ58" s="18" t="s">
        <v>35</v>
      </c>
      <c r="PPA58" s="22" t="n">
        <v>-15500</v>
      </c>
      <c r="PPF58" s="21" t="s">
        <v>51</v>
      </c>
      <c r="PPG58" s="21" t="n">
        <f aca="false">PPG56*PPH58</f>
        <v>35000</v>
      </c>
      <c r="PPH58" s="23" t="n">
        <v>0.2</v>
      </c>
      <c r="PPI58" s="17"/>
      <c r="PPJ58" s="18" t="s">
        <v>35</v>
      </c>
      <c r="PPK58" s="22" t="n">
        <v>-15500</v>
      </c>
      <c r="PPP58" s="21" t="s">
        <v>51</v>
      </c>
      <c r="PPQ58" s="21" t="n">
        <f aca="false">PPQ56*PPR58</f>
        <v>35000</v>
      </c>
      <c r="PPR58" s="23" t="n">
        <v>0.2</v>
      </c>
      <c r="PPS58" s="17"/>
      <c r="PPT58" s="18" t="s">
        <v>35</v>
      </c>
      <c r="PPU58" s="22" t="n">
        <v>-15500</v>
      </c>
      <c r="PPZ58" s="21" t="s">
        <v>51</v>
      </c>
      <c r="PQA58" s="21" t="n">
        <f aca="false">PQA56*PQB58</f>
        <v>35000</v>
      </c>
      <c r="PQB58" s="23" t="n">
        <v>0.2</v>
      </c>
      <c r="PQC58" s="17"/>
      <c r="PQD58" s="18" t="s">
        <v>35</v>
      </c>
      <c r="PQE58" s="22" t="n">
        <v>-15500</v>
      </c>
      <c r="PQJ58" s="21" t="s">
        <v>51</v>
      </c>
      <c r="PQK58" s="21" t="n">
        <f aca="false">PQK56*PQL58</f>
        <v>35000</v>
      </c>
      <c r="PQL58" s="23" t="n">
        <v>0.2</v>
      </c>
      <c r="PQM58" s="17"/>
      <c r="PQN58" s="18" t="s">
        <v>35</v>
      </c>
      <c r="PQO58" s="22" t="n">
        <v>-15500</v>
      </c>
      <c r="PQT58" s="21" t="s">
        <v>51</v>
      </c>
      <c r="PQU58" s="21" t="n">
        <f aca="false">PQU56*PQV58</f>
        <v>35000</v>
      </c>
      <c r="PQV58" s="23" t="n">
        <v>0.2</v>
      </c>
      <c r="PQW58" s="17"/>
      <c r="PQX58" s="18" t="s">
        <v>35</v>
      </c>
      <c r="PQY58" s="22" t="n">
        <v>-15500</v>
      </c>
      <c r="PRD58" s="21" t="s">
        <v>51</v>
      </c>
      <c r="PRE58" s="21" t="n">
        <f aca="false">PRE56*PRF58</f>
        <v>35000</v>
      </c>
      <c r="PRF58" s="23" t="n">
        <v>0.2</v>
      </c>
      <c r="PRG58" s="17"/>
      <c r="PRH58" s="18" t="s">
        <v>35</v>
      </c>
      <c r="PRI58" s="22" t="n">
        <v>-15500</v>
      </c>
      <c r="PRN58" s="21" t="s">
        <v>51</v>
      </c>
      <c r="PRO58" s="21" t="n">
        <f aca="false">PRO56*PRP58</f>
        <v>35000</v>
      </c>
      <c r="PRP58" s="23" t="n">
        <v>0.2</v>
      </c>
      <c r="PRQ58" s="17"/>
      <c r="PRR58" s="18" t="s">
        <v>35</v>
      </c>
      <c r="PRS58" s="22" t="n">
        <v>-15500</v>
      </c>
      <c r="PRX58" s="21" t="s">
        <v>51</v>
      </c>
      <c r="PRY58" s="21" t="n">
        <f aca="false">PRY56*PRZ58</f>
        <v>35000</v>
      </c>
      <c r="PRZ58" s="23" t="n">
        <v>0.2</v>
      </c>
      <c r="PSA58" s="17"/>
      <c r="PSB58" s="18" t="s">
        <v>35</v>
      </c>
      <c r="PSC58" s="22" t="n">
        <v>-15500</v>
      </c>
      <c r="PSH58" s="21" t="s">
        <v>51</v>
      </c>
      <c r="PSI58" s="21" t="n">
        <f aca="false">PSI56*PSJ58</f>
        <v>35000</v>
      </c>
      <c r="PSJ58" s="23" t="n">
        <v>0.2</v>
      </c>
      <c r="PSK58" s="17"/>
      <c r="PSL58" s="18" t="s">
        <v>35</v>
      </c>
      <c r="PSM58" s="22" t="n">
        <v>-15500</v>
      </c>
      <c r="PSR58" s="21" t="s">
        <v>51</v>
      </c>
      <c r="PSS58" s="21" t="n">
        <f aca="false">PSS56*PST58</f>
        <v>35000</v>
      </c>
      <c r="PST58" s="23" t="n">
        <v>0.2</v>
      </c>
      <c r="PSU58" s="17"/>
      <c r="PSV58" s="18" t="s">
        <v>35</v>
      </c>
      <c r="PSW58" s="22" t="n">
        <v>-15500</v>
      </c>
      <c r="PTB58" s="21" t="s">
        <v>51</v>
      </c>
      <c r="PTC58" s="21" t="n">
        <f aca="false">PTC56*PTD58</f>
        <v>35000</v>
      </c>
      <c r="PTD58" s="23" t="n">
        <v>0.2</v>
      </c>
      <c r="PTE58" s="17"/>
      <c r="PTF58" s="18" t="s">
        <v>35</v>
      </c>
      <c r="PTG58" s="22" t="n">
        <v>-15500</v>
      </c>
      <c r="PTL58" s="21" t="s">
        <v>51</v>
      </c>
      <c r="PTM58" s="21" t="n">
        <f aca="false">PTM56*PTN58</f>
        <v>35000</v>
      </c>
      <c r="PTN58" s="23" t="n">
        <v>0.2</v>
      </c>
      <c r="PTO58" s="17"/>
      <c r="PTP58" s="18" t="s">
        <v>35</v>
      </c>
      <c r="PTQ58" s="22" t="n">
        <v>-15500</v>
      </c>
      <c r="PTV58" s="21" t="s">
        <v>51</v>
      </c>
      <c r="PTW58" s="21" t="n">
        <f aca="false">PTW56*PTX58</f>
        <v>35000</v>
      </c>
      <c r="PTX58" s="23" t="n">
        <v>0.2</v>
      </c>
      <c r="PTY58" s="17"/>
      <c r="PTZ58" s="18" t="s">
        <v>35</v>
      </c>
      <c r="PUA58" s="22" t="n">
        <v>-15500</v>
      </c>
      <c r="PUF58" s="21" t="s">
        <v>51</v>
      </c>
      <c r="PUG58" s="21" t="n">
        <f aca="false">PUG56*PUH58</f>
        <v>35000</v>
      </c>
      <c r="PUH58" s="23" t="n">
        <v>0.2</v>
      </c>
      <c r="PUI58" s="17"/>
      <c r="PUJ58" s="18" t="s">
        <v>35</v>
      </c>
      <c r="PUK58" s="22" t="n">
        <v>-15500</v>
      </c>
      <c r="PUP58" s="21" t="s">
        <v>51</v>
      </c>
      <c r="PUQ58" s="21" t="n">
        <f aca="false">PUQ56*PUR58</f>
        <v>35000</v>
      </c>
      <c r="PUR58" s="23" t="n">
        <v>0.2</v>
      </c>
      <c r="PUS58" s="17"/>
      <c r="PUT58" s="18" t="s">
        <v>35</v>
      </c>
      <c r="PUU58" s="22" t="n">
        <v>-15500</v>
      </c>
      <c r="PUZ58" s="21" t="s">
        <v>51</v>
      </c>
      <c r="PVA58" s="21" t="n">
        <f aca="false">PVA56*PVB58</f>
        <v>35000</v>
      </c>
      <c r="PVB58" s="23" t="n">
        <v>0.2</v>
      </c>
      <c r="PVC58" s="17"/>
      <c r="PVD58" s="18" t="s">
        <v>35</v>
      </c>
      <c r="PVE58" s="22" t="n">
        <v>-15500</v>
      </c>
      <c r="PVJ58" s="21" t="s">
        <v>51</v>
      </c>
      <c r="PVK58" s="21" t="n">
        <f aca="false">PVK56*PVL58</f>
        <v>35000</v>
      </c>
      <c r="PVL58" s="23" t="n">
        <v>0.2</v>
      </c>
      <c r="PVM58" s="17"/>
      <c r="PVN58" s="18" t="s">
        <v>35</v>
      </c>
      <c r="PVO58" s="22" t="n">
        <v>-15500</v>
      </c>
      <c r="PVT58" s="21" t="s">
        <v>51</v>
      </c>
      <c r="PVU58" s="21" t="n">
        <f aca="false">PVU56*PVV58</f>
        <v>35000</v>
      </c>
      <c r="PVV58" s="23" t="n">
        <v>0.2</v>
      </c>
      <c r="PVW58" s="17"/>
      <c r="PVX58" s="18" t="s">
        <v>35</v>
      </c>
      <c r="PVY58" s="22" t="n">
        <v>-15500</v>
      </c>
      <c r="PWD58" s="21" t="s">
        <v>51</v>
      </c>
      <c r="PWE58" s="21" t="n">
        <f aca="false">PWE56*PWF58</f>
        <v>35000</v>
      </c>
      <c r="PWF58" s="23" t="n">
        <v>0.2</v>
      </c>
      <c r="PWG58" s="17"/>
      <c r="PWH58" s="18" t="s">
        <v>35</v>
      </c>
      <c r="PWI58" s="22" t="n">
        <v>-15500</v>
      </c>
      <c r="PWN58" s="21" t="s">
        <v>51</v>
      </c>
      <c r="PWO58" s="21" t="n">
        <f aca="false">PWO56*PWP58</f>
        <v>35000</v>
      </c>
      <c r="PWP58" s="23" t="n">
        <v>0.2</v>
      </c>
      <c r="PWQ58" s="17"/>
      <c r="PWR58" s="18" t="s">
        <v>35</v>
      </c>
      <c r="PWS58" s="22" t="n">
        <v>-15500</v>
      </c>
      <c r="PWX58" s="21" t="s">
        <v>51</v>
      </c>
      <c r="PWY58" s="21" t="n">
        <f aca="false">PWY56*PWZ58</f>
        <v>35000</v>
      </c>
      <c r="PWZ58" s="23" t="n">
        <v>0.2</v>
      </c>
      <c r="PXA58" s="17"/>
      <c r="PXB58" s="18" t="s">
        <v>35</v>
      </c>
      <c r="PXC58" s="22" t="n">
        <v>-15500</v>
      </c>
      <c r="PXH58" s="21" t="s">
        <v>51</v>
      </c>
      <c r="PXI58" s="21" t="n">
        <f aca="false">PXI56*PXJ58</f>
        <v>35000</v>
      </c>
      <c r="PXJ58" s="23" t="n">
        <v>0.2</v>
      </c>
      <c r="PXK58" s="17"/>
      <c r="PXL58" s="18" t="s">
        <v>35</v>
      </c>
      <c r="PXM58" s="22" t="n">
        <v>-15500</v>
      </c>
      <c r="PXR58" s="21" t="s">
        <v>51</v>
      </c>
      <c r="PXS58" s="21" t="n">
        <f aca="false">PXS56*PXT58</f>
        <v>35000</v>
      </c>
      <c r="PXT58" s="23" t="n">
        <v>0.2</v>
      </c>
      <c r="PXU58" s="17"/>
      <c r="PXV58" s="18" t="s">
        <v>35</v>
      </c>
      <c r="PXW58" s="22" t="n">
        <v>-15500</v>
      </c>
      <c r="PYB58" s="21" t="s">
        <v>51</v>
      </c>
      <c r="PYC58" s="21" t="n">
        <f aca="false">PYC56*PYD58</f>
        <v>35000</v>
      </c>
      <c r="PYD58" s="23" t="n">
        <v>0.2</v>
      </c>
      <c r="PYE58" s="17"/>
      <c r="PYF58" s="18" t="s">
        <v>35</v>
      </c>
      <c r="PYG58" s="22" t="n">
        <v>-15500</v>
      </c>
      <c r="PYL58" s="21" t="s">
        <v>51</v>
      </c>
      <c r="PYM58" s="21" t="n">
        <f aca="false">PYM56*PYN58</f>
        <v>35000</v>
      </c>
      <c r="PYN58" s="23" t="n">
        <v>0.2</v>
      </c>
      <c r="PYO58" s="17"/>
      <c r="PYP58" s="18" t="s">
        <v>35</v>
      </c>
      <c r="PYQ58" s="22" t="n">
        <v>-15500</v>
      </c>
      <c r="PYV58" s="21" t="s">
        <v>51</v>
      </c>
      <c r="PYW58" s="21" t="n">
        <f aca="false">PYW56*PYX58</f>
        <v>35000</v>
      </c>
      <c r="PYX58" s="23" t="n">
        <v>0.2</v>
      </c>
      <c r="PYY58" s="17"/>
      <c r="PYZ58" s="18" t="s">
        <v>35</v>
      </c>
      <c r="PZA58" s="22" t="n">
        <v>-15500</v>
      </c>
      <c r="PZF58" s="21" t="s">
        <v>51</v>
      </c>
      <c r="PZG58" s="21" t="n">
        <f aca="false">PZG56*PZH58</f>
        <v>35000</v>
      </c>
      <c r="PZH58" s="23" t="n">
        <v>0.2</v>
      </c>
      <c r="PZI58" s="17"/>
      <c r="PZJ58" s="18" t="s">
        <v>35</v>
      </c>
      <c r="PZK58" s="22" t="n">
        <v>-15500</v>
      </c>
      <c r="PZP58" s="21" t="s">
        <v>51</v>
      </c>
      <c r="PZQ58" s="21" t="n">
        <f aca="false">PZQ56*PZR58</f>
        <v>35000</v>
      </c>
      <c r="PZR58" s="23" t="n">
        <v>0.2</v>
      </c>
      <c r="PZS58" s="17"/>
      <c r="PZT58" s="18" t="s">
        <v>35</v>
      </c>
      <c r="PZU58" s="22" t="n">
        <v>-15500</v>
      </c>
      <c r="PZZ58" s="21" t="s">
        <v>51</v>
      </c>
      <c r="QAA58" s="21" t="n">
        <f aca="false">QAA56*QAB58</f>
        <v>35000</v>
      </c>
      <c r="QAB58" s="23" t="n">
        <v>0.2</v>
      </c>
      <c r="QAC58" s="17"/>
      <c r="QAD58" s="18" t="s">
        <v>35</v>
      </c>
      <c r="QAE58" s="22" t="n">
        <v>-15500</v>
      </c>
      <c r="QAJ58" s="21" t="s">
        <v>51</v>
      </c>
      <c r="QAK58" s="21" t="n">
        <f aca="false">QAK56*QAL58</f>
        <v>35000</v>
      </c>
      <c r="QAL58" s="23" t="n">
        <v>0.2</v>
      </c>
      <c r="QAM58" s="17"/>
      <c r="QAN58" s="18" t="s">
        <v>35</v>
      </c>
      <c r="QAO58" s="22" t="n">
        <v>-15500</v>
      </c>
      <c r="QAT58" s="21" t="s">
        <v>51</v>
      </c>
      <c r="QAU58" s="21" t="n">
        <f aca="false">QAU56*QAV58</f>
        <v>35000</v>
      </c>
      <c r="QAV58" s="23" t="n">
        <v>0.2</v>
      </c>
      <c r="QAW58" s="17"/>
      <c r="QAX58" s="18" t="s">
        <v>35</v>
      </c>
      <c r="QAY58" s="22" t="n">
        <v>-15500</v>
      </c>
      <c r="QBD58" s="21" t="s">
        <v>51</v>
      </c>
      <c r="QBE58" s="21" t="n">
        <f aca="false">QBE56*QBF58</f>
        <v>35000</v>
      </c>
      <c r="QBF58" s="23" t="n">
        <v>0.2</v>
      </c>
      <c r="QBG58" s="17"/>
      <c r="QBH58" s="18" t="s">
        <v>35</v>
      </c>
      <c r="QBI58" s="22" t="n">
        <v>-15500</v>
      </c>
      <c r="QBN58" s="21" t="s">
        <v>51</v>
      </c>
      <c r="QBO58" s="21" t="n">
        <f aca="false">QBO56*QBP58</f>
        <v>35000</v>
      </c>
      <c r="QBP58" s="23" t="n">
        <v>0.2</v>
      </c>
      <c r="QBQ58" s="17"/>
      <c r="QBR58" s="18" t="s">
        <v>35</v>
      </c>
      <c r="QBS58" s="22" t="n">
        <v>-15500</v>
      </c>
      <c r="QBX58" s="21" t="s">
        <v>51</v>
      </c>
      <c r="QBY58" s="21" t="n">
        <f aca="false">QBY56*QBZ58</f>
        <v>35000</v>
      </c>
      <c r="QBZ58" s="23" t="n">
        <v>0.2</v>
      </c>
      <c r="QCA58" s="17"/>
      <c r="QCB58" s="18" t="s">
        <v>35</v>
      </c>
      <c r="QCC58" s="22" t="n">
        <v>-15500</v>
      </c>
      <c r="QCH58" s="21" t="s">
        <v>51</v>
      </c>
      <c r="QCI58" s="21" t="n">
        <f aca="false">QCI56*QCJ58</f>
        <v>35000</v>
      </c>
      <c r="QCJ58" s="23" t="n">
        <v>0.2</v>
      </c>
      <c r="QCK58" s="17"/>
      <c r="QCL58" s="18" t="s">
        <v>35</v>
      </c>
      <c r="QCM58" s="22" t="n">
        <v>-15500</v>
      </c>
      <c r="QCR58" s="21" t="s">
        <v>51</v>
      </c>
      <c r="QCS58" s="21" t="n">
        <f aca="false">QCS56*QCT58</f>
        <v>35000</v>
      </c>
      <c r="QCT58" s="23" t="n">
        <v>0.2</v>
      </c>
      <c r="QCU58" s="17"/>
      <c r="QCV58" s="18" t="s">
        <v>35</v>
      </c>
      <c r="QCW58" s="22" t="n">
        <v>-15500</v>
      </c>
      <c r="QDB58" s="21" t="s">
        <v>51</v>
      </c>
      <c r="QDC58" s="21" t="n">
        <f aca="false">QDC56*QDD58</f>
        <v>35000</v>
      </c>
      <c r="QDD58" s="23" t="n">
        <v>0.2</v>
      </c>
      <c r="QDE58" s="17"/>
      <c r="QDF58" s="18" t="s">
        <v>35</v>
      </c>
      <c r="QDG58" s="22" t="n">
        <v>-15500</v>
      </c>
      <c r="QDL58" s="21" t="s">
        <v>51</v>
      </c>
      <c r="QDM58" s="21" t="n">
        <f aca="false">QDM56*QDN58</f>
        <v>35000</v>
      </c>
      <c r="QDN58" s="23" t="n">
        <v>0.2</v>
      </c>
      <c r="QDO58" s="17"/>
      <c r="QDP58" s="18" t="s">
        <v>35</v>
      </c>
      <c r="QDQ58" s="22" t="n">
        <v>-15500</v>
      </c>
      <c r="QDV58" s="21" t="s">
        <v>51</v>
      </c>
      <c r="QDW58" s="21" t="n">
        <f aca="false">QDW56*QDX58</f>
        <v>35000</v>
      </c>
      <c r="QDX58" s="23" t="n">
        <v>0.2</v>
      </c>
      <c r="QDY58" s="17"/>
      <c r="QDZ58" s="18" t="s">
        <v>35</v>
      </c>
      <c r="QEA58" s="22" t="n">
        <v>-15500</v>
      </c>
      <c r="QEF58" s="21" t="s">
        <v>51</v>
      </c>
      <c r="QEG58" s="21" t="n">
        <f aca="false">QEG56*QEH58</f>
        <v>35000</v>
      </c>
      <c r="QEH58" s="23" t="n">
        <v>0.2</v>
      </c>
      <c r="QEI58" s="17"/>
      <c r="QEJ58" s="18" t="s">
        <v>35</v>
      </c>
      <c r="QEK58" s="22" t="n">
        <v>-15500</v>
      </c>
      <c r="QEP58" s="21" t="s">
        <v>51</v>
      </c>
      <c r="QEQ58" s="21" t="n">
        <f aca="false">QEQ56*QER58</f>
        <v>35000</v>
      </c>
      <c r="QER58" s="23" t="n">
        <v>0.2</v>
      </c>
      <c r="QES58" s="17"/>
      <c r="QET58" s="18" t="s">
        <v>35</v>
      </c>
      <c r="QEU58" s="22" t="n">
        <v>-15500</v>
      </c>
      <c r="QEZ58" s="21" t="s">
        <v>51</v>
      </c>
      <c r="QFA58" s="21" t="n">
        <f aca="false">QFA56*QFB58</f>
        <v>35000</v>
      </c>
      <c r="QFB58" s="23" t="n">
        <v>0.2</v>
      </c>
      <c r="QFC58" s="17"/>
      <c r="QFD58" s="18" t="s">
        <v>35</v>
      </c>
      <c r="QFE58" s="22" t="n">
        <v>-15500</v>
      </c>
      <c r="QFJ58" s="21" t="s">
        <v>51</v>
      </c>
      <c r="QFK58" s="21" t="n">
        <f aca="false">QFK56*QFL58</f>
        <v>35000</v>
      </c>
      <c r="QFL58" s="23" t="n">
        <v>0.2</v>
      </c>
      <c r="QFM58" s="17"/>
      <c r="QFN58" s="18" t="s">
        <v>35</v>
      </c>
      <c r="QFO58" s="22" t="n">
        <v>-15500</v>
      </c>
      <c r="QFT58" s="21" t="s">
        <v>51</v>
      </c>
      <c r="QFU58" s="21" t="n">
        <f aca="false">QFU56*QFV58</f>
        <v>35000</v>
      </c>
      <c r="QFV58" s="23" t="n">
        <v>0.2</v>
      </c>
      <c r="QFW58" s="17"/>
      <c r="QFX58" s="18" t="s">
        <v>35</v>
      </c>
      <c r="QFY58" s="22" t="n">
        <v>-15500</v>
      </c>
      <c r="QGD58" s="21" t="s">
        <v>51</v>
      </c>
      <c r="QGE58" s="21" t="n">
        <f aca="false">QGE56*QGF58</f>
        <v>35000</v>
      </c>
      <c r="QGF58" s="23" t="n">
        <v>0.2</v>
      </c>
      <c r="QGG58" s="17"/>
      <c r="QGH58" s="18" t="s">
        <v>35</v>
      </c>
      <c r="QGI58" s="22" t="n">
        <v>-15500</v>
      </c>
      <c r="QGN58" s="21" t="s">
        <v>51</v>
      </c>
      <c r="QGO58" s="21" t="n">
        <f aca="false">QGO56*QGP58</f>
        <v>35000</v>
      </c>
      <c r="QGP58" s="23" t="n">
        <v>0.2</v>
      </c>
      <c r="QGQ58" s="17"/>
      <c r="QGR58" s="18" t="s">
        <v>35</v>
      </c>
      <c r="QGS58" s="22" t="n">
        <v>-15500</v>
      </c>
      <c r="QGX58" s="21" t="s">
        <v>51</v>
      </c>
      <c r="QGY58" s="21" t="n">
        <f aca="false">QGY56*QGZ58</f>
        <v>35000</v>
      </c>
      <c r="QGZ58" s="23" t="n">
        <v>0.2</v>
      </c>
      <c r="QHA58" s="17"/>
      <c r="QHB58" s="18" t="s">
        <v>35</v>
      </c>
      <c r="QHC58" s="22" t="n">
        <v>-15500</v>
      </c>
      <c r="QHH58" s="21" t="s">
        <v>51</v>
      </c>
      <c r="QHI58" s="21" t="n">
        <f aca="false">QHI56*QHJ58</f>
        <v>35000</v>
      </c>
      <c r="QHJ58" s="23" t="n">
        <v>0.2</v>
      </c>
      <c r="QHK58" s="17"/>
      <c r="QHL58" s="18" t="s">
        <v>35</v>
      </c>
      <c r="QHM58" s="22" t="n">
        <v>-15500</v>
      </c>
      <c r="QHR58" s="21" t="s">
        <v>51</v>
      </c>
      <c r="QHS58" s="21" t="n">
        <f aca="false">QHS56*QHT58</f>
        <v>35000</v>
      </c>
      <c r="QHT58" s="23" t="n">
        <v>0.2</v>
      </c>
      <c r="QHU58" s="17"/>
      <c r="QHV58" s="18" t="s">
        <v>35</v>
      </c>
      <c r="QHW58" s="22" t="n">
        <v>-15500</v>
      </c>
      <c r="QIB58" s="21" t="s">
        <v>51</v>
      </c>
      <c r="QIC58" s="21" t="n">
        <f aca="false">QIC56*QID58</f>
        <v>35000</v>
      </c>
      <c r="QID58" s="23" t="n">
        <v>0.2</v>
      </c>
      <c r="QIE58" s="17"/>
      <c r="QIF58" s="18" t="s">
        <v>35</v>
      </c>
      <c r="QIG58" s="22" t="n">
        <v>-15500</v>
      </c>
      <c r="QIL58" s="21" t="s">
        <v>51</v>
      </c>
      <c r="QIM58" s="21" t="n">
        <f aca="false">QIM56*QIN58</f>
        <v>35000</v>
      </c>
      <c r="QIN58" s="23" t="n">
        <v>0.2</v>
      </c>
      <c r="QIO58" s="17"/>
      <c r="QIP58" s="18" t="s">
        <v>35</v>
      </c>
      <c r="QIQ58" s="22" t="n">
        <v>-15500</v>
      </c>
      <c r="QIV58" s="21" t="s">
        <v>51</v>
      </c>
      <c r="QIW58" s="21" t="n">
        <f aca="false">QIW56*QIX58</f>
        <v>35000</v>
      </c>
      <c r="QIX58" s="23" t="n">
        <v>0.2</v>
      </c>
      <c r="QIY58" s="17"/>
      <c r="QIZ58" s="18" t="s">
        <v>35</v>
      </c>
      <c r="QJA58" s="22" t="n">
        <v>-15500</v>
      </c>
      <c r="QJF58" s="21" t="s">
        <v>51</v>
      </c>
      <c r="QJG58" s="21" t="n">
        <f aca="false">QJG56*QJH58</f>
        <v>35000</v>
      </c>
      <c r="QJH58" s="23" t="n">
        <v>0.2</v>
      </c>
      <c r="QJI58" s="17"/>
      <c r="QJJ58" s="18" t="s">
        <v>35</v>
      </c>
      <c r="QJK58" s="22" t="n">
        <v>-15500</v>
      </c>
      <c r="QJP58" s="21" t="s">
        <v>51</v>
      </c>
      <c r="QJQ58" s="21" t="n">
        <f aca="false">QJQ56*QJR58</f>
        <v>35000</v>
      </c>
      <c r="QJR58" s="23" t="n">
        <v>0.2</v>
      </c>
      <c r="QJS58" s="17"/>
      <c r="QJT58" s="18" t="s">
        <v>35</v>
      </c>
      <c r="QJU58" s="22" t="n">
        <v>-15500</v>
      </c>
      <c r="QJZ58" s="21" t="s">
        <v>51</v>
      </c>
      <c r="QKA58" s="21" t="n">
        <f aca="false">QKA56*QKB58</f>
        <v>35000</v>
      </c>
      <c r="QKB58" s="23" t="n">
        <v>0.2</v>
      </c>
      <c r="QKC58" s="17"/>
      <c r="QKD58" s="18" t="s">
        <v>35</v>
      </c>
      <c r="QKE58" s="22" t="n">
        <v>-15500</v>
      </c>
      <c r="QKJ58" s="21" t="s">
        <v>51</v>
      </c>
      <c r="QKK58" s="21" t="n">
        <f aca="false">QKK56*QKL58</f>
        <v>35000</v>
      </c>
      <c r="QKL58" s="23" t="n">
        <v>0.2</v>
      </c>
      <c r="QKM58" s="17"/>
      <c r="QKN58" s="18" t="s">
        <v>35</v>
      </c>
      <c r="QKO58" s="22" t="n">
        <v>-15500</v>
      </c>
      <c r="QKT58" s="21" t="s">
        <v>51</v>
      </c>
      <c r="QKU58" s="21" t="n">
        <f aca="false">QKU56*QKV58</f>
        <v>35000</v>
      </c>
      <c r="QKV58" s="23" t="n">
        <v>0.2</v>
      </c>
      <c r="QKW58" s="17"/>
      <c r="QKX58" s="18" t="s">
        <v>35</v>
      </c>
      <c r="QKY58" s="22" t="n">
        <v>-15500</v>
      </c>
      <c r="QLD58" s="21" t="s">
        <v>51</v>
      </c>
      <c r="QLE58" s="21" t="n">
        <f aca="false">QLE56*QLF58</f>
        <v>35000</v>
      </c>
      <c r="QLF58" s="23" t="n">
        <v>0.2</v>
      </c>
      <c r="QLG58" s="17"/>
      <c r="QLH58" s="18" t="s">
        <v>35</v>
      </c>
      <c r="QLI58" s="22" t="n">
        <v>-15500</v>
      </c>
      <c r="QLN58" s="21" t="s">
        <v>51</v>
      </c>
      <c r="QLO58" s="21" t="n">
        <f aca="false">QLO56*QLP58</f>
        <v>35000</v>
      </c>
      <c r="QLP58" s="23" t="n">
        <v>0.2</v>
      </c>
      <c r="QLQ58" s="17"/>
      <c r="QLR58" s="18" t="s">
        <v>35</v>
      </c>
      <c r="QLS58" s="22" t="n">
        <v>-15500</v>
      </c>
      <c r="QLX58" s="21" t="s">
        <v>51</v>
      </c>
      <c r="QLY58" s="21" t="n">
        <f aca="false">QLY56*QLZ58</f>
        <v>35000</v>
      </c>
      <c r="QLZ58" s="23" t="n">
        <v>0.2</v>
      </c>
      <c r="QMA58" s="17"/>
      <c r="QMB58" s="18" t="s">
        <v>35</v>
      </c>
      <c r="QMC58" s="22" t="n">
        <v>-15500</v>
      </c>
      <c r="QMH58" s="21" t="s">
        <v>51</v>
      </c>
      <c r="QMI58" s="21" t="n">
        <f aca="false">QMI56*QMJ58</f>
        <v>35000</v>
      </c>
      <c r="QMJ58" s="23" t="n">
        <v>0.2</v>
      </c>
      <c r="QMK58" s="17"/>
      <c r="QML58" s="18" t="s">
        <v>35</v>
      </c>
      <c r="QMM58" s="22" t="n">
        <v>-15500</v>
      </c>
      <c r="QMR58" s="21" t="s">
        <v>51</v>
      </c>
      <c r="QMS58" s="21" t="n">
        <f aca="false">QMS56*QMT58</f>
        <v>35000</v>
      </c>
      <c r="QMT58" s="23" t="n">
        <v>0.2</v>
      </c>
      <c r="QMU58" s="17"/>
      <c r="QMV58" s="18" t="s">
        <v>35</v>
      </c>
      <c r="QMW58" s="22" t="n">
        <v>-15500</v>
      </c>
      <c r="QNB58" s="21" t="s">
        <v>51</v>
      </c>
      <c r="QNC58" s="21" t="n">
        <f aca="false">QNC56*QND58</f>
        <v>35000</v>
      </c>
      <c r="QND58" s="23" t="n">
        <v>0.2</v>
      </c>
      <c r="QNE58" s="17"/>
      <c r="QNF58" s="18" t="s">
        <v>35</v>
      </c>
      <c r="QNG58" s="22" t="n">
        <v>-15500</v>
      </c>
      <c r="QNL58" s="21" t="s">
        <v>51</v>
      </c>
      <c r="QNM58" s="21" t="n">
        <f aca="false">QNM56*QNN58</f>
        <v>35000</v>
      </c>
      <c r="QNN58" s="23" t="n">
        <v>0.2</v>
      </c>
      <c r="QNO58" s="17"/>
      <c r="QNP58" s="18" t="s">
        <v>35</v>
      </c>
      <c r="QNQ58" s="22" t="n">
        <v>-15500</v>
      </c>
      <c r="QNV58" s="21" t="s">
        <v>51</v>
      </c>
      <c r="QNW58" s="21" t="n">
        <f aca="false">QNW56*QNX58</f>
        <v>35000</v>
      </c>
      <c r="QNX58" s="23" t="n">
        <v>0.2</v>
      </c>
      <c r="QNY58" s="17"/>
      <c r="QNZ58" s="18" t="s">
        <v>35</v>
      </c>
      <c r="QOA58" s="22" t="n">
        <v>-15500</v>
      </c>
      <c r="QOF58" s="21" t="s">
        <v>51</v>
      </c>
      <c r="QOG58" s="21" t="n">
        <f aca="false">QOG56*QOH58</f>
        <v>35000</v>
      </c>
      <c r="QOH58" s="23" t="n">
        <v>0.2</v>
      </c>
      <c r="QOI58" s="17"/>
      <c r="QOJ58" s="18" t="s">
        <v>35</v>
      </c>
      <c r="QOK58" s="22" t="n">
        <v>-15500</v>
      </c>
      <c r="QOP58" s="21" t="s">
        <v>51</v>
      </c>
      <c r="QOQ58" s="21" t="n">
        <f aca="false">QOQ56*QOR58</f>
        <v>35000</v>
      </c>
      <c r="QOR58" s="23" t="n">
        <v>0.2</v>
      </c>
      <c r="QOS58" s="17"/>
      <c r="QOT58" s="18" t="s">
        <v>35</v>
      </c>
      <c r="QOU58" s="22" t="n">
        <v>-15500</v>
      </c>
      <c r="QOZ58" s="21" t="s">
        <v>51</v>
      </c>
      <c r="QPA58" s="21" t="n">
        <f aca="false">QPA56*QPB58</f>
        <v>35000</v>
      </c>
      <c r="QPB58" s="23" t="n">
        <v>0.2</v>
      </c>
      <c r="QPC58" s="17"/>
      <c r="QPD58" s="18" t="s">
        <v>35</v>
      </c>
      <c r="QPE58" s="22" t="n">
        <v>-15500</v>
      </c>
      <c r="QPJ58" s="21" t="s">
        <v>51</v>
      </c>
      <c r="QPK58" s="21" t="n">
        <f aca="false">QPK56*QPL58</f>
        <v>35000</v>
      </c>
      <c r="QPL58" s="23" t="n">
        <v>0.2</v>
      </c>
      <c r="QPM58" s="17"/>
      <c r="QPN58" s="18" t="s">
        <v>35</v>
      </c>
      <c r="QPO58" s="22" t="n">
        <v>-15500</v>
      </c>
      <c r="QPT58" s="21" t="s">
        <v>51</v>
      </c>
      <c r="QPU58" s="21" t="n">
        <f aca="false">QPU56*QPV58</f>
        <v>35000</v>
      </c>
      <c r="QPV58" s="23" t="n">
        <v>0.2</v>
      </c>
      <c r="QPW58" s="17"/>
      <c r="QPX58" s="18" t="s">
        <v>35</v>
      </c>
      <c r="QPY58" s="22" t="n">
        <v>-15500</v>
      </c>
      <c r="QQD58" s="21" t="s">
        <v>51</v>
      </c>
      <c r="QQE58" s="21" t="n">
        <f aca="false">QQE56*QQF58</f>
        <v>35000</v>
      </c>
      <c r="QQF58" s="23" t="n">
        <v>0.2</v>
      </c>
      <c r="QQG58" s="17"/>
      <c r="QQH58" s="18" t="s">
        <v>35</v>
      </c>
      <c r="QQI58" s="22" t="n">
        <v>-15500</v>
      </c>
      <c r="QQN58" s="21" t="s">
        <v>51</v>
      </c>
      <c r="QQO58" s="21" t="n">
        <f aca="false">QQO56*QQP58</f>
        <v>35000</v>
      </c>
      <c r="QQP58" s="23" t="n">
        <v>0.2</v>
      </c>
      <c r="QQQ58" s="17"/>
      <c r="QQR58" s="18" t="s">
        <v>35</v>
      </c>
      <c r="QQS58" s="22" t="n">
        <v>-15500</v>
      </c>
      <c r="QQX58" s="21" t="s">
        <v>51</v>
      </c>
      <c r="QQY58" s="21" t="n">
        <f aca="false">QQY56*QQZ58</f>
        <v>35000</v>
      </c>
      <c r="QQZ58" s="23" t="n">
        <v>0.2</v>
      </c>
      <c r="QRA58" s="17"/>
      <c r="QRB58" s="18" t="s">
        <v>35</v>
      </c>
      <c r="QRC58" s="22" t="n">
        <v>-15500</v>
      </c>
      <c r="QRH58" s="21" t="s">
        <v>51</v>
      </c>
      <c r="QRI58" s="21" t="n">
        <f aca="false">QRI56*QRJ58</f>
        <v>35000</v>
      </c>
      <c r="QRJ58" s="23" t="n">
        <v>0.2</v>
      </c>
      <c r="QRK58" s="17"/>
      <c r="QRL58" s="18" t="s">
        <v>35</v>
      </c>
      <c r="QRM58" s="22" t="n">
        <v>-15500</v>
      </c>
      <c r="QRR58" s="21" t="s">
        <v>51</v>
      </c>
      <c r="QRS58" s="21" t="n">
        <f aca="false">QRS56*QRT58</f>
        <v>35000</v>
      </c>
      <c r="QRT58" s="23" t="n">
        <v>0.2</v>
      </c>
      <c r="QRU58" s="17"/>
      <c r="QRV58" s="18" t="s">
        <v>35</v>
      </c>
      <c r="QRW58" s="22" t="n">
        <v>-15500</v>
      </c>
      <c r="QSB58" s="21" t="s">
        <v>51</v>
      </c>
      <c r="QSC58" s="21" t="n">
        <f aca="false">QSC56*QSD58</f>
        <v>35000</v>
      </c>
      <c r="QSD58" s="23" t="n">
        <v>0.2</v>
      </c>
      <c r="QSE58" s="17"/>
      <c r="QSF58" s="18" t="s">
        <v>35</v>
      </c>
      <c r="QSG58" s="22" t="n">
        <v>-15500</v>
      </c>
      <c r="QSL58" s="21" t="s">
        <v>51</v>
      </c>
      <c r="QSM58" s="21" t="n">
        <f aca="false">QSM56*QSN58</f>
        <v>35000</v>
      </c>
      <c r="QSN58" s="23" t="n">
        <v>0.2</v>
      </c>
      <c r="QSO58" s="17"/>
      <c r="QSP58" s="18" t="s">
        <v>35</v>
      </c>
      <c r="QSQ58" s="22" t="n">
        <v>-15500</v>
      </c>
      <c r="QSV58" s="21" t="s">
        <v>51</v>
      </c>
      <c r="QSW58" s="21" t="n">
        <f aca="false">QSW56*QSX58</f>
        <v>35000</v>
      </c>
      <c r="QSX58" s="23" t="n">
        <v>0.2</v>
      </c>
      <c r="QSY58" s="17"/>
      <c r="QSZ58" s="18" t="s">
        <v>35</v>
      </c>
      <c r="QTA58" s="22" t="n">
        <v>-15500</v>
      </c>
      <c r="QTF58" s="21" t="s">
        <v>51</v>
      </c>
      <c r="QTG58" s="21" t="n">
        <f aca="false">QTG56*QTH58</f>
        <v>35000</v>
      </c>
      <c r="QTH58" s="23" t="n">
        <v>0.2</v>
      </c>
      <c r="QTI58" s="17"/>
      <c r="QTJ58" s="18" t="s">
        <v>35</v>
      </c>
      <c r="QTK58" s="22" t="n">
        <v>-15500</v>
      </c>
      <c r="QTP58" s="21" t="s">
        <v>51</v>
      </c>
      <c r="QTQ58" s="21" t="n">
        <f aca="false">QTQ56*QTR58</f>
        <v>35000</v>
      </c>
      <c r="QTR58" s="23" t="n">
        <v>0.2</v>
      </c>
      <c r="QTS58" s="17"/>
      <c r="QTT58" s="18" t="s">
        <v>35</v>
      </c>
      <c r="QTU58" s="22" t="n">
        <v>-15500</v>
      </c>
      <c r="QTZ58" s="21" t="s">
        <v>51</v>
      </c>
      <c r="QUA58" s="21" t="n">
        <f aca="false">QUA56*QUB58</f>
        <v>35000</v>
      </c>
      <c r="QUB58" s="23" t="n">
        <v>0.2</v>
      </c>
      <c r="QUC58" s="17"/>
      <c r="QUD58" s="18" t="s">
        <v>35</v>
      </c>
      <c r="QUE58" s="22" t="n">
        <v>-15500</v>
      </c>
      <c r="QUJ58" s="21" t="s">
        <v>51</v>
      </c>
      <c r="QUK58" s="21" t="n">
        <f aca="false">QUK56*QUL58</f>
        <v>35000</v>
      </c>
      <c r="QUL58" s="23" t="n">
        <v>0.2</v>
      </c>
      <c r="QUM58" s="17"/>
      <c r="QUN58" s="18" t="s">
        <v>35</v>
      </c>
      <c r="QUO58" s="22" t="n">
        <v>-15500</v>
      </c>
      <c r="QUT58" s="21" t="s">
        <v>51</v>
      </c>
      <c r="QUU58" s="21" t="n">
        <f aca="false">QUU56*QUV58</f>
        <v>35000</v>
      </c>
      <c r="QUV58" s="23" t="n">
        <v>0.2</v>
      </c>
      <c r="QUW58" s="17"/>
      <c r="QUX58" s="18" t="s">
        <v>35</v>
      </c>
      <c r="QUY58" s="22" t="n">
        <v>-15500</v>
      </c>
      <c r="QVD58" s="21" t="s">
        <v>51</v>
      </c>
      <c r="QVE58" s="21" t="n">
        <f aca="false">QVE56*QVF58</f>
        <v>35000</v>
      </c>
      <c r="QVF58" s="23" t="n">
        <v>0.2</v>
      </c>
      <c r="QVG58" s="17"/>
      <c r="QVH58" s="18" t="s">
        <v>35</v>
      </c>
      <c r="QVI58" s="22" t="n">
        <v>-15500</v>
      </c>
      <c r="QVN58" s="21" t="s">
        <v>51</v>
      </c>
      <c r="QVO58" s="21" t="n">
        <f aca="false">QVO56*QVP58</f>
        <v>35000</v>
      </c>
      <c r="QVP58" s="23" t="n">
        <v>0.2</v>
      </c>
      <c r="QVQ58" s="17"/>
      <c r="QVR58" s="18" t="s">
        <v>35</v>
      </c>
      <c r="QVS58" s="22" t="n">
        <v>-15500</v>
      </c>
      <c r="QVX58" s="21" t="s">
        <v>51</v>
      </c>
      <c r="QVY58" s="21" t="n">
        <f aca="false">QVY56*QVZ58</f>
        <v>35000</v>
      </c>
      <c r="QVZ58" s="23" t="n">
        <v>0.2</v>
      </c>
      <c r="QWA58" s="17"/>
      <c r="QWB58" s="18" t="s">
        <v>35</v>
      </c>
      <c r="QWC58" s="22" t="n">
        <v>-15500</v>
      </c>
      <c r="QWH58" s="21" t="s">
        <v>51</v>
      </c>
      <c r="QWI58" s="21" t="n">
        <f aca="false">QWI56*QWJ58</f>
        <v>35000</v>
      </c>
      <c r="QWJ58" s="23" t="n">
        <v>0.2</v>
      </c>
      <c r="QWK58" s="17"/>
      <c r="QWL58" s="18" t="s">
        <v>35</v>
      </c>
      <c r="QWM58" s="22" t="n">
        <v>-15500</v>
      </c>
      <c r="QWR58" s="21" t="s">
        <v>51</v>
      </c>
      <c r="QWS58" s="21" t="n">
        <f aca="false">QWS56*QWT58</f>
        <v>35000</v>
      </c>
      <c r="QWT58" s="23" t="n">
        <v>0.2</v>
      </c>
      <c r="QWU58" s="17"/>
      <c r="QWV58" s="18" t="s">
        <v>35</v>
      </c>
      <c r="QWW58" s="22" t="n">
        <v>-15500</v>
      </c>
      <c r="QXB58" s="21" t="s">
        <v>51</v>
      </c>
      <c r="QXC58" s="21" t="n">
        <f aca="false">QXC56*QXD58</f>
        <v>35000</v>
      </c>
      <c r="QXD58" s="23" t="n">
        <v>0.2</v>
      </c>
      <c r="QXE58" s="17"/>
      <c r="QXF58" s="18" t="s">
        <v>35</v>
      </c>
      <c r="QXG58" s="22" t="n">
        <v>-15500</v>
      </c>
      <c r="QXL58" s="21" t="s">
        <v>51</v>
      </c>
      <c r="QXM58" s="21" t="n">
        <f aca="false">QXM56*QXN58</f>
        <v>35000</v>
      </c>
      <c r="QXN58" s="23" t="n">
        <v>0.2</v>
      </c>
      <c r="QXO58" s="17"/>
      <c r="QXP58" s="18" t="s">
        <v>35</v>
      </c>
      <c r="QXQ58" s="22" t="n">
        <v>-15500</v>
      </c>
      <c r="QXV58" s="21" t="s">
        <v>51</v>
      </c>
      <c r="QXW58" s="21" t="n">
        <f aca="false">QXW56*QXX58</f>
        <v>35000</v>
      </c>
      <c r="QXX58" s="23" t="n">
        <v>0.2</v>
      </c>
      <c r="QXY58" s="17"/>
      <c r="QXZ58" s="18" t="s">
        <v>35</v>
      </c>
      <c r="QYA58" s="22" t="n">
        <v>-15500</v>
      </c>
      <c r="QYF58" s="21" t="s">
        <v>51</v>
      </c>
      <c r="QYG58" s="21" t="n">
        <f aca="false">QYG56*QYH58</f>
        <v>35000</v>
      </c>
      <c r="QYH58" s="23" t="n">
        <v>0.2</v>
      </c>
      <c r="QYI58" s="17"/>
      <c r="QYJ58" s="18" t="s">
        <v>35</v>
      </c>
      <c r="QYK58" s="22" t="n">
        <v>-15500</v>
      </c>
      <c r="QYP58" s="21" t="s">
        <v>51</v>
      </c>
      <c r="QYQ58" s="21" t="n">
        <f aca="false">QYQ56*QYR58</f>
        <v>35000</v>
      </c>
      <c r="QYR58" s="23" t="n">
        <v>0.2</v>
      </c>
      <c r="QYS58" s="17"/>
      <c r="QYT58" s="18" t="s">
        <v>35</v>
      </c>
      <c r="QYU58" s="22" t="n">
        <v>-15500</v>
      </c>
      <c r="QYZ58" s="21" t="s">
        <v>51</v>
      </c>
      <c r="QZA58" s="21" t="n">
        <f aca="false">QZA56*QZB58</f>
        <v>35000</v>
      </c>
      <c r="QZB58" s="23" t="n">
        <v>0.2</v>
      </c>
      <c r="QZC58" s="17"/>
      <c r="QZD58" s="18" t="s">
        <v>35</v>
      </c>
      <c r="QZE58" s="22" t="n">
        <v>-15500</v>
      </c>
      <c r="QZJ58" s="21" t="s">
        <v>51</v>
      </c>
      <c r="QZK58" s="21" t="n">
        <f aca="false">QZK56*QZL58</f>
        <v>35000</v>
      </c>
      <c r="QZL58" s="23" t="n">
        <v>0.2</v>
      </c>
      <c r="QZM58" s="17"/>
      <c r="QZN58" s="18" t="s">
        <v>35</v>
      </c>
      <c r="QZO58" s="22" t="n">
        <v>-15500</v>
      </c>
      <c r="QZT58" s="21" t="s">
        <v>51</v>
      </c>
      <c r="QZU58" s="21" t="n">
        <f aca="false">QZU56*QZV58</f>
        <v>35000</v>
      </c>
      <c r="QZV58" s="23" t="n">
        <v>0.2</v>
      </c>
      <c r="QZW58" s="17"/>
      <c r="QZX58" s="18" t="s">
        <v>35</v>
      </c>
      <c r="QZY58" s="22" t="n">
        <v>-15500</v>
      </c>
      <c r="RAD58" s="21" t="s">
        <v>51</v>
      </c>
      <c r="RAE58" s="21" t="n">
        <f aca="false">RAE56*RAF58</f>
        <v>35000</v>
      </c>
      <c r="RAF58" s="23" t="n">
        <v>0.2</v>
      </c>
      <c r="RAG58" s="17"/>
      <c r="RAH58" s="18" t="s">
        <v>35</v>
      </c>
      <c r="RAI58" s="22" t="n">
        <v>-15500</v>
      </c>
      <c r="RAN58" s="21" t="s">
        <v>51</v>
      </c>
      <c r="RAO58" s="21" t="n">
        <f aca="false">RAO56*RAP58</f>
        <v>35000</v>
      </c>
      <c r="RAP58" s="23" t="n">
        <v>0.2</v>
      </c>
      <c r="RAQ58" s="17"/>
      <c r="RAR58" s="18" t="s">
        <v>35</v>
      </c>
      <c r="RAS58" s="22" t="n">
        <v>-15500</v>
      </c>
      <c r="RAX58" s="21" t="s">
        <v>51</v>
      </c>
      <c r="RAY58" s="21" t="n">
        <f aca="false">RAY56*RAZ58</f>
        <v>35000</v>
      </c>
      <c r="RAZ58" s="23" t="n">
        <v>0.2</v>
      </c>
      <c r="RBA58" s="17"/>
      <c r="RBB58" s="18" t="s">
        <v>35</v>
      </c>
      <c r="RBC58" s="22" t="n">
        <v>-15500</v>
      </c>
      <c r="RBH58" s="21" t="s">
        <v>51</v>
      </c>
      <c r="RBI58" s="21" t="n">
        <f aca="false">RBI56*RBJ58</f>
        <v>35000</v>
      </c>
      <c r="RBJ58" s="23" t="n">
        <v>0.2</v>
      </c>
      <c r="RBK58" s="17"/>
      <c r="RBL58" s="18" t="s">
        <v>35</v>
      </c>
      <c r="RBM58" s="22" t="n">
        <v>-15500</v>
      </c>
      <c r="RBR58" s="21" t="s">
        <v>51</v>
      </c>
      <c r="RBS58" s="21" t="n">
        <f aca="false">RBS56*RBT58</f>
        <v>35000</v>
      </c>
      <c r="RBT58" s="23" t="n">
        <v>0.2</v>
      </c>
      <c r="RBU58" s="17"/>
      <c r="RBV58" s="18" t="s">
        <v>35</v>
      </c>
      <c r="RBW58" s="22" t="n">
        <v>-15500</v>
      </c>
      <c r="RCB58" s="21" t="s">
        <v>51</v>
      </c>
      <c r="RCC58" s="21" t="n">
        <f aca="false">RCC56*RCD58</f>
        <v>35000</v>
      </c>
      <c r="RCD58" s="23" t="n">
        <v>0.2</v>
      </c>
      <c r="RCE58" s="17"/>
      <c r="RCF58" s="18" t="s">
        <v>35</v>
      </c>
      <c r="RCG58" s="22" t="n">
        <v>-15500</v>
      </c>
      <c r="RCL58" s="21" t="s">
        <v>51</v>
      </c>
      <c r="RCM58" s="21" t="n">
        <f aca="false">RCM56*RCN58</f>
        <v>35000</v>
      </c>
      <c r="RCN58" s="23" t="n">
        <v>0.2</v>
      </c>
      <c r="RCO58" s="17"/>
      <c r="RCP58" s="18" t="s">
        <v>35</v>
      </c>
      <c r="RCQ58" s="22" t="n">
        <v>-15500</v>
      </c>
      <c r="RCV58" s="21" t="s">
        <v>51</v>
      </c>
      <c r="RCW58" s="21" t="n">
        <f aca="false">RCW56*RCX58</f>
        <v>35000</v>
      </c>
      <c r="RCX58" s="23" t="n">
        <v>0.2</v>
      </c>
      <c r="RCY58" s="17"/>
      <c r="RCZ58" s="18" t="s">
        <v>35</v>
      </c>
      <c r="RDA58" s="22" t="n">
        <v>-15500</v>
      </c>
      <c r="RDF58" s="21" t="s">
        <v>51</v>
      </c>
      <c r="RDG58" s="21" t="n">
        <f aca="false">RDG56*RDH58</f>
        <v>35000</v>
      </c>
      <c r="RDH58" s="23" t="n">
        <v>0.2</v>
      </c>
      <c r="RDI58" s="17"/>
      <c r="RDJ58" s="18" t="s">
        <v>35</v>
      </c>
      <c r="RDK58" s="22" t="n">
        <v>-15500</v>
      </c>
      <c r="RDP58" s="21" t="s">
        <v>51</v>
      </c>
      <c r="RDQ58" s="21" t="n">
        <f aca="false">RDQ56*RDR58</f>
        <v>35000</v>
      </c>
      <c r="RDR58" s="23" t="n">
        <v>0.2</v>
      </c>
      <c r="RDS58" s="17"/>
      <c r="RDT58" s="18" t="s">
        <v>35</v>
      </c>
      <c r="RDU58" s="22" t="n">
        <v>-15500</v>
      </c>
      <c r="RDZ58" s="21" t="s">
        <v>51</v>
      </c>
      <c r="REA58" s="21" t="n">
        <f aca="false">REA56*REB58</f>
        <v>35000</v>
      </c>
      <c r="REB58" s="23" t="n">
        <v>0.2</v>
      </c>
      <c r="REC58" s="17"/>
      <c r="RED58" s="18" t="s">
        <v>35</v>
      </c>
      <c r="REE58" s="22" t="n">
        <v>-15500</v>
      </c>
      <c r="REJ58" s="21" t="s">
        <v>51</v>
      </c>
      <c r="REK58" s="21" t="n">
        <f aca="false">REK56*REL58</f>
        <v>35000</v>
      </c>
      <c r="REL58" s="23" t="n">
        <v>0.2</v>
      </c>
      <c r="REM58" s="17"/>
      <c r="REN58" s="18" t="s">
        <v>35</v>
      </c>
      <c r="REO58" s="22" t="n">
        <v>-15500</v>
      </c>
      <c r="RET58" s="21" t="s">
        <v>51</v>
      </c>
      <c r="REU58" s="21" t="n">
        <f aca="false">REU56*REV58</f>
        <v>35000</v>
      </c>
      <c r="REV58" s="23" t="n">
        <v>0.2</v>
      </c>
      <c r="REW58" s="17"/>
      <c r="REX58" s="18" t="s">
        <v>35</v>
      </c>
      <c r="REY58" s="22" t="n">
        <v>-15500</v>
      </c>
      <c r="RFD58" s="21" t="s">
        <v>51</v>
      </c>
      <c r="RFE58" s="21" t="n">
        <f aca="false">RFE56*RFF58</f>
        <v>35000</v>
      </c>
      <c r="RFF58" s="23" t="n">
        <v>0.2</v>
      </c>
      <c r="RFG58" s="17"/>
      <c r="RFH58" s="18" t="s">
        <v>35</v>
      </c>
      <c r="RFI58" s="22" t="n">
        <v>-15500</v>
      </c>
      <c r="RFN58" s="21" t="s">
        <v>51</v>
      </c>
      <c r="RFO58" s="21" t="n">
        <f aca="false">RFO56*RFP58</f>
        <v>35000</v>
      </c>
      <c r="RFP58" s="23" t="n">
        <v>0.2</v>
      </c>
      <c r="RFQ58" s="17"/>
      <c r="RFR58" s="18" t="s">
        <v>35</v>
      </c>
      <c r="RFS58" s="22" t="n">
        <v>-15500</v>
      </c>
      <c r="RFX58" s="21" t="s">
        <v>51</v>
      </c>
      <c r="RFY58" s="21" t="n">
        <f aca="false">RFY56*RFZ58</f>
        <v>35000</v>
      </c>
      <c r="RFZ58" s="23" t="n">
        <v>0.2</v>
      </c>
      <c r="RGA58" s="17"/>
      <c r="RGB58" s="18" t="s">
        <v>35</v>
      </c>
      <c r="RGC58" s="22" t="n">
        <v>-15500</v>
      </c>
      <c r="RGH58" s="21" t="s">
        <v>51</v>
      </c>
      <c r="RGI58" s="21" t="n">
        <f aca="false">RGI56*RGJ58</f>
        <v>35000</v>
      </c>
      <c r="RGJ58" s="23" t="n">
        <v>0.2</v>
      </c>
      <c r="RGK58" s="17"/>
      <c r="RGL58" s="18" t="s">
        <v>35</v>
      </c>
      <c r="RGM58" s="22" t="n">
        <v>-15500</v>
      </c>
      <c r="RGR58" s="21" t="s">
        <v>51</v>
      </c>
      <c r="RGS58" s="21" t="n">
        <f aca="false">RGS56*RGT58</f>
        <v>35000</v>
      </c>
      <c r="RGT58" s="23" t="n">
        <v>0.2</v>
      </c>
      <c r="RGU58" s="17"/>
      <c r="RGV58" s="18" t="s">
        <v>35</v>
      </c>
      <c r="RGW58" s="22" t="n">
        <v>-15500</v>
      </c>
      <c r="RHB58" s="21" t="s">
        <v>51</v>
      </c>
      <c r="RHC58" s="21" t="n">
        <f aca="false">RHC56*RHD58</f>
        <v>35000</v>
      </c>
      <c r="RHD58" s="23" t="n">
        <v>0.2</v>
      </c>
      <c r="RHE58" s="17"/>
      <c r="RHF58" s="18" t="s">
        <v>35</v>
      </c>
      <c r="RHG58" s="22" t="n">
        <v>-15500</v>
      </c>
      <c r="RHL58" s="21" t="s">
        <v>51</v>
      </c>
      <c r="RHM58" s="21" t="n">
        <f aca="false">RHM56*RHN58</f>
        <v>35000</v>
      </c>
      <c r="RHN58" s="23" t="n">
        <v>0.2</v>
      </c>
      <c r="RHO58" s="17"/>
      <c r="RHP58" s="18" t="s">
        <v>35</v>
      </c>
      <c r="RHQ58" s="22" t="n">
        <v>-15500</v>
      </c>
      <c r="RHV58" s="21" t="s">
        <v>51</v>
      </c>
      <c r="RHW58" s="21" t="n">
        <f aca="false">RHW56*RHX58</f>
        <v>35000</v>
      </c>
      <c r="RHX58" s="23" t="n">
        <v>0.2</v>
      </c>
      <c r="RHY58" s="17"/>
      <c r="RHZ58" s="18" t="s">
        <v>35</v>
      </c>
      <c r="RIA58" s="22" t="n">
        <v>-15500</v>
      </c>
      <c r="RIF58" s="21" t="s">
        <v>51</v>
      </c>
      <c r="RIG58" s="21" t="n">
        <f aca="false">RIG56*RIH58</f>
        <v>35000</v>
      </c>
      <c r="RIH58" s="23" t="n">
        <v>0.2</v>
      </c>
      <c r="RII58" s="17"/>
      <c r="RIJ58" s="18" t="s">
        <v>35</v>
      </c>
      <c r="RIK58" s="22" t="n">
        <v>-15500</v>
      </c>
      <c r="RIP58" s="21" t="s">
        <v>51</v>
      </c>
      <c r="RIQ58" s="21" t="n">
        <f aca="false">RIQ56*RIR58</f>
        <v>35000</v>
      </c>
      <c r="RIR58" s="23" t="n">
        <v>0.2</v>
      </c>
      <c r="RIS58" s="17"/>
      <c r="RIT58" s="18" t="s">
        <v>35</v>
      </c>
      <c r="RIU58" s="22" t="n">
        <v>-15500</v>
      </c>
      <c r="RIZ58" s="21" t="s">
        <v>51</v>
      </c>
      <c r="RJA58" s="21" t="n">
        <f aca="false">RJA56*RJB58</f>
        <v>35000</v>
      </c>
      <c r="RJB58" s="23" t="n">
        <v>0.2</v>
      </c>
      <c r="RJC58" s="17"/>
      <c r="RJD58" s="18" t="s">
        <v>35</v>
      </c>
      <c r="RJE58" s="22" t="n">
        <v>-15500</v>
      </c>
      <c r="RJJ58" s="21" t="s">
        <v>51</v>
      </c>
      <c r="RJK58" s="21" t="n">
        <f aca="false">RJK56*RJL58</f>
        <v>35000</v>
      </c>
      <c r="RJL58" s="23" t="n">
        <v>0.2</v>
      </c>
      <c r="RJM58" s="17"/>
      <c r="RJN58" s="18" t="s">
        <v>35</v>
      </c>
      <c r="RJO58" s="22" t="n">
        <v>-15500</v>
      </c>
      <c r="RJT58" s="21" t="s">
        <v>51</v>
      </c>
      <c r="RJU58" s="21" t="n">
        <f aca="false">RJU56*RJV58</f>
        <v>35000</v>
      </c>
      <c r="RJV58" s="23" t="n">
        <v>0.2</v>
      </c>
      <c r="RJW58" s="17"/>
      <c r="RJX58" s="18" t="s">
        <v>35</v>
      </c>
      <c r="RJY58" s="22" t="n">
        <v>-15500</v>
      </c>
      <c r="RKD58" s="21" t="s">
        <v>51</v>
      </c>
      <c r="RKE58" s="21" t="n">
        <f aca="false">RKE56*RKF58</f>
        <v>35000</v>
      </c>
      <c r="RKF58" s="23" t="n">
        <v>0.2</v>
      </c>
      <c r="RKG58" s="17"/>
      <c r="RKH58" s="18" t="s">
        <v>35</v>
      </c>
      <c r="RKI58" s="22" t="n">
        <v>-15500</v>
      </c>
      <c r="RKN58" s="21" t="s">
        <v>51</v>
      </c>
      <c r="RKO58" s="21" t="n">
        <f aca="false">RKO56*RKP58</f>
        <v>35000</v>
      </c>
      <c r="RKP58" s="23" t="n">
        <v>0.2</v>
      </c>
      <c r="RKQ58" s="17"/>
      <c r="RKR58" s="18" t="s">
        <v>35</v>
      </c>
      <c r="RKS58" s="22" t="n">
        <v>-15500</v>
      </c>
      <c r="RKX58" s="21" t="s">
        <v>51</v>
      </c>
      <c r="RKY58" s="21" t="n">
        <f aca="false">RKY56*RKZ58</f>
        <v>35000</v>
      </c>
      <c r="RKZ58" s="23" t="n">
        <v>0.2</v>
      </c>
      <c r="RLA58" s="17"/>
      <c r="RLB58" s="18" t="s">
        <v>35</v>
      </c>
      <c r="RLC58" s="22" t="n">
        <v>-15500</v>
      </c>
      <c r="RLH58" s="21" t="s">
        <v>51</v>
      </c>
      <c r="RLI58" s="21" t="n">
        <f aca="false">RLI56*RLJ58</f>
        <v>35000</v>
      </c>
      <c r="RLJ58" s="23" t="n">
        <v>0.2</v>
      </c>
      <c r="RLK58" s="17"/>
      <c r="RLL58" s="18" t="s">
        <v>35</v>
      </c>
      <c r="RLM58" s="22" t="n">
        <v>-15500</v>
      </c>
      <c r="RLR58" s="21" t="s">
        <v>51</v>
      </c>
      <c r="RLS58" s="21" t="n">
        <f aca="false">RLS56*RLT58</f>
        <v>35000</v>
      </c>
      <c r="RLT58" s="23" t="n">
        <v>0.2</v>
      </c>
      <c r="RLU58" s="17"/>
      <c r="RLV58" s="18" t="s">
        <v>35</v>
      </c>
      <c r="RLW58" s="22" t="n">
        <v>-15500</v>
      </c>
      <c r="RMB58" s="21" t="s">
        <v>51</v>
      </c>
      <c r="RMC58" s="21" t="n">
        <f aca="false">RMC56*RMD58</f>
        <v>35000</v>
      </c>
      <c r="RMD58" s="23" t="n">
        <v>0.2</v>
      </c>
      <c r="RME58" s="17"/>
      <c r="RMF58" s="18" t="s">
        <v>35</v>
      </c>
      <c r="RMG58" s="22" t="n">
        <v>-15500</v>
      </c>
      <c r="RML58" s="21" t="s">
        <v>51</v>
      </c>
      <c r="RMM58" s="21" t="n">
        <f aca="false">RMM56*RMN58</f>
        <v>35000</v>
      </c>
      <c r="RMN58" s="23" t="n">
        <v>0.2</v>
      </c>
      <c r="RMO58" s="17"/>
      <c r="RMP58" s="18" t="s">
        <v>35</v>
      </c>
      <c r="RMQ58" s="22" t="n">
        <v>-15500</v>
      </c>
      <c r="RMV58" s="21" t="s">
        <v>51</v>
      </c>
      <c r="RMW58" s="21" t="n">
        <f aca="false">RMW56*RMX58</f>
        <v>35000</v>
      </c>
      <c r="RMX58" s="23" t="n">
        <v>0.2</v>
      </c>
      <c r="RMY58" s="17"/>
      <c r="RMZ58" s="18" t="s">
        <v>35</v>
      </c>
      <c r="RNA58" s="22" t="n">
        <v>-15500</v>
      </c>
      <c r="RNF58" s="21" t="s">
        <v>51</v>
      </c>
      <c r="RNG58" s="21" t="n">
        <f aca="false">RNG56*RNH58</f>
        <v>35000</v>
      </c>
      <c r="RNH58" s="23" t="n">
        <v>0.2</v>
      </c>
      <c r="RNI58" s="17"/>
      <c r="RNJ58" s="18" t="s">
        <v>35</v>
      </c>
      <c r="RNK58" s="22" t="n">
        <v>-15500</v>
      </c>
      <c r="RNP58" s="21" t="s">
        <v>51</v>
      </c>
      <c r="RNQ58" s="21" t="n">
        <f aca="false">RNQ56*RNR58</f>
        <v>35000</v>
      </c>
      <c r="RNR58" s="23" t="n">
        <v>0.2</v>
      </c>
      <c r="RNS58" s="17"/>
      <c r="RNT58" s="18" t="s">
        <v>35</v>
      </c>
      <c r="RNU58" s="22" t="n">
        <v>-15500</v>
      </c>
      <c r="RNZ58" s="21" t="s">
        <v>51</v>
      </c>
      <c r="ROA58" s="21" t="n">
        <f aca="false">ROA56*ROB58</f>
        <v>35000</v>
      </c>
      <c r="ROB58" s="23" t="n">
        <v>0.2</v>
      </c>
      <c r="ROC58" s="17"/>
      <c r="ROD58" s="18" t="s">
        <v>35</v>
      </c>
      <c r="ROE58" s="22" t="n">
        <v>-15500</v>
      </c>
      <c r="ROJ58" s="21" t="s">
        <v>51</v>
      </c>
      <c r="ROK58" s="21" t="n">
        <f aca="false">ROK56*ROL58</f>
        <v>35000</v>
      </c>
      <c r="ROL58" s="23" t="n">
        <v>0.2</v>
      </c>
      <c r="ROM58" s="17"/>
      <c r="RON58" s="18" t="s">
        <v>35</v>
      </c>
      <c r="ROO58" s="22" t="n">
        <v>-15500</v>
      </c>
      <c r="ROT58" s="21" t="s">
        <v>51</v>
      </c>
      <c r="ROU58" s="21" t="n">
        <f aca="false">ROU56*ROV58</f>
        <v>35000</v>
      </c>
      <c r="ROV58" s="23" t="n">
        <v>0.2</v>
      </c>
      <c r="ROW58" s="17"/>
      <c r="ROX58" s="18" t="s">
        <v>35</v>
      </c>
      <c r="ROY58" s="22" t="n">
        <v>-15500</v>
      </c>
      <c r="RPD58" s="21" t="s">
        <v>51</v>
      </c>
      <c r="RPE58" s="21" t="n">
        <f aca="false">RPE56*RPF58</f>
        <v>35000</v>
      </c>
      <c r="RPF58" s="23" t="n">
        <v>0.2</v>
      </c>
      <c r="RPG58" s="17"/>
      <c r="RPH58" s="18" t="s">
        <v>35</v>
      </c>
      <c r="RPI58" s="22" t="n">
        <v>-15500</v>
      </c>
      <c r="RPN58" s="21" t="s">
        <v>51</v>
      </c>
      <c r="RPO58" s="21" t="n">
        <f aca="false">RPO56*RPP58</f>
        <v>35000</v>
      </c>
      <c r="RPP58" s="23" t="n">
        <v>0.2</v>
      </c>
      <c r="RPQ58" s="17"/>
      <c r="RPR58" s="18" t="s">
        <v>35</v>
      </c>
      <c r="RPS58" s="22" t="n">
        <v>-15500</v>
      </c>
      <c r="RPX58" s="21" t="s">
        <v>51</v>
      </c>
      <c r="RPY58" s="21" t="n">
        <f aca="false">RPY56*RPZ58</f>
        <v>35000</v>
      </c>
      <c r="RPZ58" s="23" t="n">
        <v>0.2</v>
      </c>
      <c r="RQA58" s="17"/>
      <c r="RQB58" s="18" t="s">
        <v>35</v>
      </c>
      <c r="RQC58" s="22" t="n">
        <v>-15500</v>
      </c>
      <c r="RQH58" s="21" t="s">
        <v>51</v>
      </c>
      <c r="RQI58" s="21" t="n">
        <f aca="false">RQI56*RQJ58</f>
        <v>35000</v>
      </c>
      <c r="RQJ58" s="23" t="n">
        <v>0.2</v>
      </c>
      <c r="RQK58" s="17"/>
      <c r="RQL58" s="18" t="s">
        <v>35</v>
      </c>
      <c r="RQM58" s="22" t="n">
        <v>-15500</v>
      </c>
      <c r="RQR58" s="21" t="s">
        <v>51</v>
      </c>
      <c r="RQS58" s="21" t="n">
        <f aca="false">RQS56*RQT58</f>
        <v>35000</v>
      </c>
      <c r="RQT58" s="23" t="n">
        <v>0.2</v>
      </c>
      <c r="RQU58" s="17"/>
      <c r="RQV58" s="18" t="s">
        <v>35</v>
      </c>
      <c r="RQW58" s="22" t="n">
        <v>-15500</v>
      </c>
      <c r="RRB58" s="21" t="s">
        <v>51</v>
      </c>
      <c r="RRC58" s="21" t="n">
        <f aca="false">RRC56*RRD58</f>
        <v>35000</v>
      </c>
      <c r="RRD58" s="23" t="n">
        <v>0.2</v>
      </c>
      <c r="RRE58" s="17"/>
      <c r="RRF58" s="18" t="s">
        <v>35</v>
      </c>
      <c r="RRG58" s="22" t="n">
        <v>-15500</v>
      </c>
      <c r="RRL58" s="21" t="s">
        <v>51</v>
      </c>
      <c r="RRM58" s="21" t="n">
        <f aca="false">RRM56*RRN58</f>
        <v>35000</v>
      </c>
      <c r="RRN58" s="23" t="n">
        <v>0.2</v>
      </c>
      <c r="RRO58" s="17"/>
      <c r="RRP58" s="18" t="s">
        <v>35</v>
      </c>
      <c r="RRQ58" s="22" t="n">
        <v>-15500</v>
      </c>
      <c r="RRV58" s="21" t="s">
        <v>51</v>
      </c>
      <c r="RRW58" s="21" t="n">
        <f aca="false">RRW56*RRX58</f>
        <v>35000</v>
      </c>
      <c r="RRX58" s="23" t="n">
        <v>0.2</v>
      </c>
      <c r="RRY58" s="17"/>
      <c r="RRZ58" s="18" t="s">
        <v>35</v>
      </c>
      <c r="RSA58" s="22" t="n">
        <v>-15500</v>
      </c>
      <c r="RSF58" s="21" t="s">
        <v>51</v>
      </c>
      <c r="RSG58" s="21" t="n">
        <f aca="false">RSG56*RSH58</f>
        <v>35000</v>
      </c>
      <c r="RSH58" s="23" t="n">
        <v>0.2</v>
      </c>
      <c r="RSI58" s="17"/>
      <c r="RSJ58" s="18" t="s">
        <v>35</v>
      </c>
      <c r="RSK58" s="22" t="n">
        <v>-15500</v>
      </c>
      <c r="RSP58" s="21" t="s">
        <v>51</v>
      </c>
      <c r="RSQ58" s="21" t="n">
        <f aca="false">RSQ56*RSR58</f>
        <v>35000</v>
      </c>
      <c r="RSR58" s="23" t="n">
        <v>0.2</v>
      </c>
      <c r="RSS58" s="17"/>
      <c r="RST58" s="18" t="s">
        <v>35</v>
      </c>
      <c r="RSU58" s="22" t="n">
        <v>-15500</v>
      </c>
      <c r="RSZ58" s="21" t="s">
        <v>51</v>
      </c>
      <c r="RTA58" s="21" t="n">
        <f aca="false">RTA56*RTB58</f>
        <v>35000</v>
      </c>
      <c r="RTB58" s="23" t="n">
        <v>0.2</v>
      </c>
      <c r="RTC58" s="17"/>
      <c r="RTD58" s="18" t="s">
        <v>35</v>
      </c>
      <c r="RTE58" s="22" t="n">
        <v>-15500</v>
      </c>
      <c r="RTJ58" s="21" t="s">
        <v>51</v>
      </c>
      <c r="RTK58" s="21" t="n">
        <f aca="false">RTK56*RTL58</f>
        <v>35000</v>
      </c>
      <c r="RTL58" s="23" t="n">
        <v>0.2</v>
      </c>
      <c r="RTM58" s="17"/>
      <c r="RTN58" s="18" t="s">
        <v>35</v>
      </c>
      <c r="RTO58" s="22" t="n">
        <v>-15500</v>
      </c>
      <c r="RTT58" s="21" t="s">
        <v>51</v>
      </c>
      <c r="RTU58" s="21" t="n">
        <f aca="false">RTU56*RTV58</f>
        <v>35000</v>
      </c>
      <c r="RTV58" s="23" t="n">
        <v>0.2</v>
      </c>
      <c r="RTW58" s="17"/>
      <c r="RTX58" s="18" t="s">
        <v>35</v>
      </c>
      <c r="RTY58" s="22" t="n">
        <v>-15500</v>
      </c>
      <c r="RUD58" s="21" t="s">
        <v>51</v>
      </c>
      <c r="RUE58" s="21" t="n">
        <f aca="false">RUE56*RUF58</f>
        <v>35000</v>
      </c>
      <c r="RUF58" s="23" t="n">
        <v>0.2</v>
      </c>
      <c r="RUG58" s="17"/>
      <c r="RUH58" s="18" t="s">
        <v>35</v>
      </c>
      <c r="RUI58" s="22" t="n">
        <v>-15500</v>
      </c>
      <c r="RUN58" s="21" t="s">
        <v>51</v>
      </c>
      <c r="RUO58" s="21" t="n">
        <f aca="false">RUO56*RUP58</f>
        <v>35000</v>
      </c>
      <c r="RUP58" s="23" t="n">
        <v>0.2</v>
      </c>
      <c r="RUQ58" s="17"/>
      <c r="RUR58" s="18" t="s">
        <v>35</v>
      </c>
      <c r="RUS58" s="22" t="n">
        <v>-15500</v>
      </c>
      <c r="RUX58" s="21" t="s">
        <v>51</v>
      </c>
      <c r="RUY58" s="21" t="n">
        <f aca="false">RUY56*RUZ58</f>
        <v>35000</v>
      </c>
      <c r="RUZ58" s="23" t="n">
        <v>0.2</v>
      </c>
      <c r="RVA58" s="17"/>
      <c r="RVB58" s="18" t="s">
        <v>35</v>
      </c>
      <c r="RVC58" s="22" t="n">
        <v>-15500</v>
      </c>
      <c r="RVH58" s="21" t="s">
        <v>51</v>
      </c>
      <c r="RVI58" s="21" t="n">
        <f aca="false">RVI56*RVJ58</f>
        <v>35000</v>
      </c>
      <c r="RVJ58" s="23" t="n">
        <v>0.2</v>
      </c>
      <c r="RVK58" s="17"/>
      <c r="RVL58" s="18" t="s">
        <v>35</v>
      </c>
      <c r="RVM58" s="22" t="n">
        <v>-15500</v>
      </c>
      <c r="RVR58" s="21" t="s">
        <v>51</v>
      </c>
      <c r="RVS58" s="21" t="n">
        <f aca="false">RVS56*RVT58</f>
        <v>35000</v>
      </c>
      <c r="RVT58" s="23" t="n">
        <v>0.2</v>
      </c>
      <c r="RVU58" s="17"/>
      <c r="RVV58" s="18" t="s">
        <v>35</v>
      </c>
      <c r="RVW58" s="22" t="n">
        <v>-15500</v>
      </c>
      <c r="RWB58" s="21" t="s">
        <v>51</v>
      </c>
      <c r="RWC58" s="21" t="n">
        <f aca="false">RWC56*RWD58</f>
        <v>35000</v>
      </c>
      <c r="RWD58" s="23" t="n">
        <v>0.2</v>
      </c>
      <c r="RWE58" s="17"/>
      <c r="RWF58" s="18" t="s">
        <v>35</v>
      </c>
      <c r="RWG58" s="22" t="n">
        <v>-15500</v>
      </c>
      <c r="RWL58" s="21" t="s">
        <v>51</v>
      </c>
      <c r="RWM58" s="21" t="n">
        <f aca="false">RWM56*RWN58</f>
        <v>35000</v>
      </c>
      <c r="RWN58" s="23" t="n">
        <v>0.2</v>
      </c>
      <c r="RWO58" s="17"/>
      <c r="RWP58" s="18" t="s">
        <v>35</v>
      </c>
      <c r="RWQ58" s="22" t="n">
        <v>-15500</v>
      </c>
      <c r="RWV58" s="21" t="s">
        <v>51</v>
      </c>
      <c r="RWW58" s="21" t="n">
        <f aca="false">RWW56*RWX58</f>
        <v>35000</v>
      </c>
      <c r="RWX58" s="23" t="n">
        <v>0.2</v>
      </c>
      <c r="RWY58" s="17"/>
      <c r="RWZ58" s="18" t="s">
        <v>35</v>
      </c>
      <c r="RXA58" s="22" t="n">
        <v>-15500</v>
      </c>
      <c r="RXF58" s="21" t="s">
        <v>51</v>
      </c>
      <c r="RXG58" s="21" t="n">
        <f aca="false">RXG56*RXH58</f>
        <v>35000</v>
      </c>
      <c r="RXH58" s="23" t="n">
        <v>0.2</v>
      </c>
      <c r="RXI58" s="17"/>
      <c r="RXJ58" s="18" t="s">
        <v>35</v>
      </c>
      <c r="RXK58" s="22" t="n">
        <v>-15500</v>
      </c>
      <c r="RXP58" s="21" t="s">
        <v>51</v>
      </c>
      <c r="RXQ58" s="21" t="n">
        <f aca="false">RXQ56*RXR58</f>
        <v>35000</v>
      </c>
      <c r="RXR58" s="23" t="n">
        <v>0.2</v>
      </c>
      <c r="RXS58" s="17"/>
      <c r="RXT58" s="18" t="s">
        <v>35</v>
      </c>
      <c r="RXU58" s="22" t="n">
        <v>-15500</v>
      </c>
      <c r="RXZ58" s="21" t="s">
        <v>51</v>
      </c>
      <c r="RYA58" s="21" t="n">
        <f aca="false">RYA56*RYB58</f>
        <v>35000</v>
      </c>
      <c r="RYB58" s="23" t="n">
        <v>0.2</v>
      </c>
      <c r="RYC58" s="17"/>
      <c r="RYD58" s="18" t="s">
        <v>35</v>
      </c>
      <c r="RYE58" s="22" t="n">
        <v>-15500</v>
      </c>
      <c r="RYJ58" s="21" t="s">
        <v>51</v>
      </c>
      <c r="RYK58" s="21" t="n">
        <f aca="false">RYK56*RYL58</f>
        <v>35000</v>
      </c>
      <c r="RYL58" s="23" t="n">
        <v>0.2</v>
      </c>
      <c r="RYM58" s="17"/>
      <c r="RYN58" s="18" t="s">
        <v>35</v>
      </c>
      <c r="RYO58" s="22" t="n">
        <v>-15500</v>
      </c>
      <c r="RYT58" s="21" t="s">
        <v>51</v>
      </c>
      <c r="RYU58" s="21" t="n">
        <f aca="false">RYU56*RYV58</f>
        <v>35000</v>
      </c>
      <c r="RYV58" s="23" t="n">
        <v>0.2</v>
      </c>
      <c r="RYW58" s="17"/>
      <c r="RYX58" s="18" t="s">
        <v>35</v>
      </c>
      <c r="RYY58" s="22" t="n">
        <v>-15500</v>
      </c>
      <c r="RZD58" s="21" t="s">
        <v>51</v>
      </c>
      <c r="RZE58" s="21" t="n">
        <f aca="false">RZE56*RZF58</f>
        <v>35000</v>
      </c>
      <c r="RZF58" s="23" t="n">
        <v>0.2</v>
      </c>
      <c r="RZG58" s="17"/>
      <c r="RZH58" s="18" t="s">
        <v>35</v>
      </c>
      <c r="RZI58" s="22" t="n">
        <v>-15500</v>
      </c>
      <c r="RZN58" s="21" t="s">
        <v>51</v>
      </c>
      <c r="RZO58" s="21" t="n">
        <f aca="false">RZO56*RZP58</f>
        <v>35000</v>
      </c>
      <c r="RZP58" s="23" t="n">
        <v>0.2</v>
      </c>
      <c r="RZQ58" s="17"/>
      <c r="RZR58" s="18" t="s">
        <v>35</v>
      </c>
      <c r="RZS58" s="22" t="n">
        <v>-15500</v>
      </c>
      <c r="RZX58" s="21" t="s">
        <v>51</v>
      </c>
      <c r="RZY58" s="21" t="n">
        <f aca="false">RZY56*RZZ58</f>
        <v>35000</v>
      </c>
      <c r="RZZ58" s="23" t="n">
        <v>0.2</v>
      </c>
      <c r="SAA58" s="17"/>
      <c r="SAB58" s="18" t="s">
        <v>35</v>
      </c>
      <c r="SAC58" s="22" t="n">
        <v>-15500</v>
      </c>
      <c r="SAH58" s="21" t="s">
        <v>51</v>
      </c>
      <c r="SAI58" s="21" t="n">
        <f aca="false">SAI56*SAJ58</f>
        <v>35000</v>
      </c>
      <c r="SAJ58" s="23" t="n">
        <v>0.2</v>
      </c>
      <c r="SAK58" s="17"/>
      <c r="SAL58" s="18" t="s">
        <v>35</v>
      </c>
      <c r="SAM58" s="22" t="n">
        <v>-15500</v>
      </c>
      <c r="SAR58" s="21" t="s">
        <v>51</v>
      </c>
      <c r="SAS58" s="21" t="n">
        <f aca="false">SAS56*SAT58</f>
        <v>35000</v>
      </c>
      <c r="SAT58" s="23" t="n">
        <v>0.2</v>
      </c>
      <c r="SAU58" s="17"/>
      <c r="SAV58" s="18" t="s">
        <v>35</v>
      </c>
      <c r="SAW58" s="22" t="n">
        <v>-15500</v>
      </c>
      <c r="SBB58" s="21" t="s">
        <v>51</v>
      </c>
      <c r="SBC58" s="21" t="n">
        <f aca="false">SBC56*SBD58</f>
        <v>35000</v>
      </c>
      <c r="SBD58" s="23" t="n">
        <v>0.2</v>
      </c>
      <c r="SBE58" s="17"/>
      <c r="SBF58" s="18" t="s">
        <v>35</v>
      </c>
      <c r="SBG58" s="22" t="n">
        <v>-15500</v>
      </c>
      <c r="SBL58" s="21" t="s">
        <v>51</v>
      </c>
      <c r="SBM58" s="21" t="n">
        <f aca="false">SBM56*SBN58</f>
        <v>35000</v>
      </c>
      <c r="SBN58" s="23" t="n">
        <v>0.2</v>
      </c>
      <c r="SBO58" s="17"/>
      <c r="SBP58" s="18" t="s">
        <v>35</v>
      </c>
      <c r="SBQ58" s="22" t="n">
        <v>-15500</v>
      </c>
      <c r="SBV58" s="21" t="s">
        <v>51</v>
      </c>
      <c r="SBW58" s="21" t="n">
        <f aca="false">SBW56*SBX58</f>
        <v>35000</v>
      </c>
      <c r="SBX58" s="23" t="n">
        <v>0.2</v>
      </c>
      <c r="SBY58" s="17"/>
      <c r="SBZ58" s="18" t="s">
        <v>35</v>
      </c>
      <c r="SCA58" s="22" t="n">
        <v>-15500</v>
      </c>
      <c r="SCF58" s="21" t="s">
        <v>51</v>
      </c>
      <c r="SCG58" s="21" t="n">
        <f aca="false">SCG56*SCH58</f>
        <v>35000</v>
      </c>
      <c r="SCH58" s="23" t="n">
        <v>0.2</v>
      </c>
      <c r="SCI58" s="17"/>
      <c r="SCJ58" s="18" t="s">
        <v>35</v>
      </c>
      <c r="SCK58" s="22" t="n">
        <v>-15500</v>
      </c>
      <c r="SCP58" s="21" t="s">
        <v>51</v>
      </c>
      <c r="SCQ58" s="21" t="n">
        <f aca="false">SCQ56*SCR58</f>
        <v>35000</v>
      </c>
      <c r="SCR58" s="23" t="n">
        <v>0.2</v>
      </c>
      <c r="SCS58" s="17"/>
      <c r="SCT58" s="18" t="s">
        <v>35</v>
      </c>
      <c r="SCU58" s="22" t="n">
        <v>-15500</v>
      </c>
      <c r="SCZ58" s="21" t="s">
        <v>51</v>
      </c>
      <c r="SDA58" s="21" t="n">
        <f aca="false">SDA56*SDB58</f>
        <v>35000</v>
      </c>
      <c r="SDB58" s="23" t="n">
        <v>0.2</v>
      </c>
      <c r="SDC58" s="17"/>
      <c r="SDD58" s="18" t="s">
        <v>35</v>
      </c>
      <c r="SDE58" s="22" t="n">
        <v>-15500</v>
      </c>
      <c r="SDJ58" s="21" t="s">
        <v>51</v>
      </c>
      <c r="SDK58" s="21" t="n">
        <f aca="false">SDK56*SDL58</f>
        <v>35000</v>
      </c>
      <c r="SDL58" s="23" t="n">
        <v>0.2</v>
      </c>
      <c r="SDM58" s="17"/>
      <c r="SDN58" s="18" t="s">
        <v>35</v>
      </c>
      <c r="SDO58" s="22" t="n">
        <v>-15500</v>
      </c>
      <c r="SDT58" s="21" t="s">
        <v>51</v>
      </c>
      <c r="SDU58" s="21" t="n">
        <f aca="false">SDU56*SDV58</f>
        <v>35000</v>
      </c>
      <c r="SDV58" s="23" t="n">
        <v>0.2</v>
      </c>
      <c r="SDW58" s="17"/>
      <c r="SDX58" s="18" t="s">
        <v>35</v>
      </c>
      <c r="SDY58" s="22" t="n">
        <v>-15500</v>
      </c>
      <c r="SED58" s="21" t="s">
        <v>51</v>
      </c>
      <c r="SEE58" s="21" t="n">
        <f aca="false">SEE56*SEF58</f>
        <v>35000</v>
      </c>
      <c r="SEF58" s="23" t="n">
        <v>0.2</v>
      </c>
      <c r="SEG58" s="17"/>
      <c r="SEH58" s="18" t="s">
        <v>35</v>
      </c>
      <c r="SEI58" s="22" t="n">
        <v>-15500</v>
      </c>
      <c r="SEN58" s="21" t="s">
        <v>51</v>
      </c>
      <c r="SEO58" s="21" t="n">
        <f aca="false">SEO56*SEP58</f>
        <v>35000</v>
      </c>
      <c r="SEP58" s="23" t="n">
        <v>0.2</v>
      </c>
      <c r="SEQ58" s="17"/>
      <c r="SER58" s="18" t="s">
        <v>35</v>
      </c>
      <c r="SES58" s="22" t="n">
        <v>-15500</v>
      </c>
      <c r="SEX58" s="21" t="s">
        <v>51</v>
      </c>
      <c r="SEY58" s="21" t="n">
        <f aca="false">SEY56*SEZ58</f>
        <v>35000</v>
      </c>
      <c r="SEZ58" s="23" t="n">
        <v>0.2</v>
      </c>
      <c r="SFA58" s="17"/>
      <c r="SFB58" s="18" t="s">
        <v>35</v>
      </c>
      <c r="SFC58" s="22" t="n">
        <v>-15500</v>
      </c>
      <c r="SFH58" s="21" t="s">
        <v>51</v>
      </c>
      <c r="SFI58" s="21" t="n">
        <f aca="false">SFI56*SFJ58</f>
        <v>35000</v>
      </c>
      <c r="SFJ58" s="23" t="n">
        <v>0.2</v>
      </c>
      <c r="SFK58" s="17"/>
      <c r="SFL58" s="18" t="s">
        <v>35</v>
      </c>
      <c r="SFM58" s="22" t="n">
        <v>-15500</v>
      </c>
      <c r="SFR58" s="21" t="s">
        <v>51</v>
      </c>
      <c r="SFS58" s="21" t="n">
        <f aca="false">SFS56*SFT58</f>
        <v>35000</v>
      </c>
      <c r="SFT58" s="23" t="n">
        <v>0.2</v>
      </c>
      <c r="SFU58" s="17"/>
      <c r="SFV58" s="18" t="s">
        <v>35</v>
      </c>
      <c r="SFW58" s="22" t="n">
        <v>-15500</v>
      </c>
      <c r="SGB58" s="21" t="s">
        <v>51</v>
      </c>
      <c r="SGC58" s="21" t="n">
        <f aca="false">SGC56*SGD58</f>
        <v>35000</v>
      </c>
      <c r="SGD58" s="23" t="n">
        <v>0.2</v>
      </c>
      <c r="SGE58" s="17"/>
      <c r="SGF58" s="18" t="s">
        <v>35</v>
      </c>
      <c r="SGG58" s="22" t="n">
        <v>-15500</v>
      </c>
      <c r="SGL58" s="21" t="s">
        <v>51</v>
      </c>
      <c r="SGM58" s="21" t="n">
        <f aca="false">SGM56*SGN58</f>
        <v>35000</v>
      </c>
      <c r="SGN58" s="23" t="n">
        <v>0.2</v>
      </c>
      <c r="SGO58" s="17"/>
      <c r="SGP58" s="18" t="s">
        <v>35</v>
      </c>
      <c r="SGQ58" s="22" t="n">
        <v>-15500</v>
      </c>
      <c r="SGV58" s="21" t="s">
        <v>51</v>
      </c>
      <c r="SGW58" s="21" t="n">
        <f aca="false">SGW56*SGX58</f>
        <v>35000</v>
      </c>
      <c r="SGX58" s="23" t="n">
        <v>0.2</v>
      </c>
      <c r="SGY58" s="17"/>
      <c r="SGZ58" s="18" t="s">
        <v>35</v>
      </c>
      <c r="SHA58" s="22" t="n">
        <v>-15500</v>
      </c>
      <c r="SHF58" s="21" t="s">
        <v>51</v>
      </c>
      <c r="SHG58" s="21" t="n">
        <f aca="false">SHG56*SHH58</f>
        <v>35000</v>
      </c>
      <c r="SHH58" s="23" t="n">
        <v>0.2</v>
      </c>
      <c r="SHI58" s="17"/>
      <c r="SHJ58" s="18" t="s">
        <v>35</v>
      </c>
      <c r="SHK58" s="22" t="n">
        <v>-15500</v>
      </c>
      <c r="SHP58" s="21" t="s">
        <v>51</v>
      </c>
      <c r="SHQ58" s="21" t="n">
        <f aca="false">SHQ56*SHR58</f>
        <v>35000</v>
      </c>
      <c r="SHR58" s="23" t="n">
        <v>0.2</v>
      </c>
      <c r="SHS58" s="17"/>
      <c r="SHT58" s="18" t="s">
        <v>35</v>
      </c>
      <c r="SHU58" s="22" t="n">
        <v>-15500</v>
      </c>
      <c r="SHZ58" s="21" t="s">
        <v>51</v>
      </c>
      <c r="SIA58" s="21" t="n">
        <f aca="false">SIA56*SIB58</f>
        <v>35000</v>
      </c>
      <c r="SIB58" s="23" t="n">
        <v>0.2</v>
      </c>
      <c r="SIC58" s="17"/>
      <c r="SID58" s="18" t="s">
        <v>35</v>
      </c>
      <c r="SIE58" s="22" t="n">
        <v>-15500</v>
      </c>
      <c r="SIJ58" s="21" t="s">
        <v>51</v>
      </c>
      <c r="SIK58" s="21" t="n">
        <f aca="false">SIK56*SIL58</f>
        <v>35000</v>
      </c>
      <c r="SIL58" s="23" t="n">
        <v>0.2</v>
      </c>
      <c r="SIM58" s="17"/>
      <c r="SIN58" s="18" t="s">
        <v>35</v>
      </c>
      <c r="SIO58" s="22" t="n">
        <v>-15500</v>
      </c>
      <c r="SIT58" s="21" t="s">
        <v>51</v>
      </c>
      <c r="SIU58" s="21" t="n">
        <f aca="false">SIU56*SIV58</f>
        <v>35000</v>
      </c>
      <c r="SIV58" s="23" t="n">
        <v>0.2</v>
      </c>
      <c r="SIW58" s="17"/>
      <c r="SIX58" s="18" t="s">
        <v>35</v>
      </c>
      <c r="SIY58" s="22" t="n">
        <v>-15500</v>
      </c>
      <c r="SJD58" s="21" t="s">
        <v>51</v>
      </c>
      <c r="SJE58" s="21" t="n">
        <f aca="false">SJE56*SJF58</f>
        <v>35000</v>
      </c>
      <c r="SJF58" s="23" t="n">
        <v>0.2</v>
      </c>
      <c r="SJG58" s="17"/>
      <c r="SJH58" s="18" t="s">
        <v>35</v>
      </c>
      <c r="SJI58" s="22" t="n">
        <v>-15500</v>
      </c>
      <c r="SJN58" s="21" t="s">
        <v>51</v>
      </c>
      <c r="SJO58" s="21" t="n">
        <f aca="false">SJO56*SJP58</f>
        <v>35000</v>
      </c>
      <c r="SJP58" s="23" t="n">
        <v>0.2</v>
      </c>
      <c r="SJQ58" s="17"/>
      <c r="SJR58" s="18" t="s">
        <v>35</v>
      </c>
      <c r="SJS58" s="22" t="n">
        <v>-15500</v>
      </c>
      <c r="SJX58" s="21" t="s">
        <v>51</v>
      </c>
      <c r="SJY58" s="21" t="n">
        <f aca="false">SJY56*SJZ58</f>
        <v>35000</v>
      </c>
      <c r="SJZ58" s="23" t="n">
        <v>0.2</v>
      </c>
      <c r="SKA58" s="17"/>
      <c r="SKB58" s="18" t="s">
        <v>35</v>
      </c>
      <c r="SKC58" s="22" t="n">
        <v>-15500</v>
      </c>
      <c r="SKH58" s="21" t="s">
        <v>51</v>
      </c>
      <c r="SKI58" s="21" t="n">
        <f aca="false">SKI56*SKJ58</f>
        <v>35000</v>
      </c>
      <c r="SKJ58" s="23" t="n">
        <v>0.2</v>
      </c>
      <c r="SKK58" s="17"/>
      <c r="SKL58" s="18" t="s">
        <v>35</v>
      </c>
      <c r="SKM58" s="22" t="n">
        <v>-15500</v>
      </c>
      <c r="SKR58" s="21" t="s">
        <v>51</v>
      </c>
      <c r="SKS58" s="21" t="n">
        <f aca="false">SKS56*SKT58</f>
        <v>35000</v>
      </c>
      <c r="SKT58" s="23" t="n">
        <v>0.2</v>
      </c>
      <c r="SKU58" s="17"/>
      <c r="SKV58" s="18" t="s">
        <v>35</v>
      </c>
      <c r="SKW58" s="22" t="n">
        <v>-15500</v>
      </c>
      <c r="SLB58" s="21" t="s">
        <v>51</v>
      </c>
      <c r="SLC58" s="21" t="n">
        <f aca="false">SLC56*SLD58</f>
        <v>35000</v>
      </c>
      <c r="SLD58" s="23" t="n">
        <v>0.2</v>
      </c>
      <c r="SLE58" s="17"/>
      <c r="SLF58" s="18" t="s">
        <v>35</v>
      </c>
      <c r="SLG58" s="22" t="n">
        <v>-15500</v>
      </c>
      <c r="SLL58" s="21" t="s">
        <v>51</v>
      </c>
      <c r="SLM58" s="21" t="n">
        <f aca="false">SLM56*SLN58</f>
        <v>35000</v>
      </c>
      <c r="SLN58" s="23" t="n">
        <v>0.2</v>
      </c>
      <c r="SLO58" s="17"/>
      <c r="SLP58" s="18" t="s">
        <v>35</v>
      </c>
      <c r="SLQ58" s="22" t="n">
        <v>-15500</v>
      </c>
      <c r="SLV58" s="21" t="s">
        <v>51</v>
      </c>
      <c r="SLW58" s="21" t="n">
        <f aca="false">SLW56*SLX58</f>
        <v>35000</v>
      </c>
      <c r="SLX58" s="23" t="n">
        <v>0.2</v>
      </c>
      <c r="SLY58" s="17"/>
      <c r="SLZ58" s="18" t="s">
        <v>35</v>
      </c>
      <c r="SMA58" s="22" t="n">
        <v>-15500</v>
      </c>
      <c r="SMF58" s="21" t="s">
        <v>51</v>
      </c>
      <c r="SMG58" s="21" t="n">
        <f aca="false">SMG56*SMH58</f>
        <v>35000</v>
      </c>
      <c r="SMH58" s="23" t="n">
        <v>0.2</v>
      </c>
      <c r="SMI58" s="17"/>
      <c r="SMJ58" s="18" t="s">
        <v>35</v>
      </c>
      <c r="SMK58" s="22" t="n">
        <v>-15500</v>
      </c>
      <c r="SMP58" s="21" t="s">
        <v>51</v>
      </c>
      <c r="SMQ58" s="21" t="n">
        <f aca="false">SMQ56*SMR58</f>
        <v>35000</v>
      </c>
      <c r="SMR58" s="23" t="n">
        <v>0.2</v>
      </c>
      <c r="SMS58" s="17"/>
      <c r="SMT58" s="18" t="s">
        <v>35</v>
      </c>
      <c r="SMU58" s="22" t="n">
        <v>-15500</v>
      </c>
      <c r="SMZ58" s="21" t="s">
        <v>51</v>
      </c>
      <c r="SNA58" s="21" t="n">
        <f aca="false">SNA56*SNB58</f>
        <v>35000</v>
      </c>
      <c r="SNB58" s="23" t="n">
        <v>0.2</v>
      </c>
      <c r="SNC58" s="17"/>
      <c r="SND58" s="18" t="s">
        <v>35</v>
      </c>
      <c r="SNE58" s="22" t="n">
        <v>-15500</v>
      </c>
      <c r="SNJ58" s="21" t="s">
        <v>51</v>
      </c>
      <c r="SNK58" s="21" t="n">
        <f aca="false">SNK56*SNL58</f>
        <v>35000</v>
      </c>
      <c r="SNL58" s="23" t="n">
        <v>0.2</v>
      </c>
      <c r="SNM58" s="17"/>
      <c r="SNN58" s="18" t="s">
        <v>35</v>
      </c>
      <c r="SNO58" s="22" t="n">
        <v>-15500</v>
      </c>
      <c r="SNT58" s="21" t="s">
        <v>51</v>
      </c>
      <c r="SNU58" s="21" t="n">
        <f aca="false">SNU56*SNV58</f>
        <v>35000</v>
      </c>
      <c r="SNV58" s="23" t="n">
        <v>0.2</v>
      </c>
      <c r="SNW58" s="17"/>
      <c r="SNX58" s="18" t="s">
        <v>35</v>
      </c>
      <c r="SNY58" s="22" t="n">
        <v>-15500</v>
      </c>
      <c r="SOD58" s="21" t="s">
        <v>51</v>
      </c>
      <c r="SOE58" s="21" t="n">
        <f aca="false">SOE56*SOF58</f>
        <v>35000</v>
      </c>
      <c r="SOF58" s="23" t="n">
        <v>0.2</v>
      </c>
      <c r="SOG58" s="17"/>
      <c r="SOH58" s="18" t="s">
        <v>35</v>
      </c>
      <c r="SOI58" s="22" t="n">
        <v>-15500</v>
      </c>
      <c r="SON58" s="21" t="s">
        <v>51</v>
      </c>
      <c r="SOO58" s="21" t="n">
        <f aca="false">SOO56*SOP58</f>
        <v>35000</v>
      </c>
      <c r="SOP58" s="23" t="n">
        <v>0.2</v>
      </c>
      <c r="SOQ58" s="17"/>
      <c r="SOR58" s="18" t="s">
        <v>35</v>
      </c>
      <c r="SOS58" s="22" t="n">
        <v>-15500</v>
      </c>
      <c r="SOX58" s="21" t="s">
        <v>51</v>
      </c>
      <c r="SOY58" s="21" t="n">
        <f aca="false">SOY56*SOZ58</f>
        <v>35000</v>
      </c>
      <c r="SOZ58" s="23" t="n">
        <v>0.2</v>
      </c>
      <c r="SPA58" s="17"/>
      <c r="SPB58" s="18" t="s">
        <v>35</v>
      </c>
      <c r="SPC58" s="22" t="n">
        <v>-15500</v>
      </c>
      <c r="SPH58" s="21" t="s">
        <v>51</v>
      </c>
      <c r="SPI58" s="21" t="n">
        <f aca="false">SPI56*SPJ58</f>
        <v>35000</v>
      </c>
      <c r="SPJ58" s="23" t="n">
        <v>0.2</v>
      </c>
      <c r="SPK58" s="17"/>
      <c r="SPL58" s="18" t="s">
        <v>35</v>
      </c>
      <c r="SPM58" s="22" t="n">
        <v>-15500</v>
      </c>
      <c r="SPR58" s="21" t="s">
        <v>51</v>
      </c>
      <c r="SPS58" s="21" t="n">
        <f aca="false">SPS56*SPT58</f>
        <v>35000</v>
      </c>
      <c r="SPT58" s="23" t="n">
        <v>0.2</v>
      </c>
      <c r="SPU58" s="17"/>
      <c r="SPV58" s="18" t="s">
        <v>35</v>
      </c>
      <c r="SPW58" s="22" t="n">
        <v>-15500</v>
      </c>
      <c r="SQB58" s="21" t="s">
        <v>51</v>
      </c>
      <c r="SQC58" s="21" t="n">
        <f aca="false">SQC56*SQD58</f>
        <v>35000</v>
      </c>
      <c r="SQD58" s="23" t="n">
        <v>0.2</v>
      </c>
      <c r="SQE58" s="17"/>
      <c r="SQF58" s="18" t="s">
        <v>35</v>
      </c>
      <c r="SQG58" s="22" t="n">
        <v>-15500</v>
      </c>
      <c r="SQL58" s="21" t="s">
        <v>51</v>
      </c>
      <c r="SQM58" s="21" t="n">
        <f aca="false">SQM56*SQN58</f>
        <v>35000</v>
      </c>
      <c r="SQN58" s="23" t="n">
        <v>0.2</v>
      </c>
      <c r="SQO58" s="17"/>
      <c r="SQP58" s="18" t="s">
        <v>35</v>
      </c>
      <c r="SQQ58" s="22" t="n">
        <v>-15500</v>
      </c>
      <c r="SQV58" s="21" t="s">
        <v>51</v>
      </c>
      <c r="SQW58" s="21" t="n">
        <f aca="false">SQW56*SQX58</f>
        <v>35000</v>
      </c>
      <c r="SQX58" s="23" t="n">
        <v>0.2</v>
      </c>
      <c r="SQY58" s="17"/>
      <c r="SQZ58" s="18" t="s">
        <v>35</v>
      </c>
      <c r="SRA58" s="22" t="n">
        <v>-15500</v>
      </c>
      <c r="SRF58" s="21" t="s">
        <v>51</v>
      </c>
      <c r="SRG58" s="21" t="n">
        <f aca="false">SRG56*SRH58</f>
        <v>35000</v>
      </c>
      <c r="SRH58" s="23" t="n">
        <v>0.2</v>
      </c>
      <c r="SRI58" s="17"/>
      <c r="SRJ58" s="18" t="s">
        <v>35</v>
      </c>
      <c r="SRK58" s="22" t="n">
        <v>-15500</v>
      </c>
      <c r="SRP58" s="21" t="s">
        <v>51</v>
      </c>
      <c r="SRQ58" s="21" t="n">
        <f aca="false">SRQ56*SRR58</f>
        <v>35000</v>
      </c>
      <c r="SRR58" s="23" t="n">
        <v>0.2</v>
      </c>
      <c r="SRS58" s="17"/>
      <c r="SRT58" s="18" t="s">
        <v>35</v>
      </c>
      <c r="SRU58" s="22" t="n">
        <v>-15500</v>
      </c>
      <c r="SRZ58" s="21" t="s">
        <v>51</v>
      </c>
      <c r="SSA58" s="21" t="n">
        <f aca="false">SSA56*SSB58</f>
        <v>35000</v>
      </c>
      <c r="SSB58" s="23" t="n">
        <v>0.2</v>
      </c>
      <c r="SSC58" s="17"/>
      <c r="SSD58" s="18" t="s">
        <v>35</v>
      </c>
      <c r="SSE58" s="22" t="n">
        <v>-15500</v>
      </c>
      <c r="SSJ58" s="21" t="s">
        <v>51</v>
      </c>
      <c r="SSK58" s="21" t="n">
        <f aca="false">SSK56*SSL58</f>
        <v>35000</v>
      </c>
      <c r="SSL58" s="23" t="n">
        <v>0.2</v>
      </c>
      <c r="SSM58" s="17"/>
      <c r="SSN58" s="18" t="s">
        <v>35</v>
      </c>
      <c r="SSO58" s="22" t="n">
        <v>-15500</v>
      </c>
      <c r="SST58" s="21" t="s">
        <v>51</v>
      </c>
      <c r="SSU58" s="21" t="n">
        <f aca="false">SSU56*SSV58</f>
        <v>35000</v>
      </c>
      <c r="SSV58" s="23" t="n">
        <v>0.2</v>
      </c>
      <c r="SSW58" s="17"/>
      <c r="SSX58" s="18" t="s">
        <v>35</v>
      </c>
      <c r="SSY58" s="22" t="n">
        <v>-15500</v>
      </c>
      <c r="STD58" s="21" t="s">
        <v>51</v>
      </c>
      <c r="STE58" s="21" t="n">
        <f aca="false">STE56*STF58</f>
        <v>35000</v>
      </c>
      <c r="STF58" s="23" t="n">
        <v>0.2</v>
      </c>
      <c r="STG58" s="17"/>
      <c r="STH58" s="18" t="s">
        <v>35</v>
      </c>
      <c r="STI58" s="22" t="n">
        <v>-15500</v>
      </c>
      <c r="STN58" s="21" t="s">
        <v>51</v>
      </c>
      <c r="STO58" s="21" t="n">
        <f aca="false">STO56*STP58</f>
        <v>35000</v>
      </c>
      <c r="STP58" s="23" t="n">
        <v>0.2</v>
      </c>
      <c r="STQ58" s="17"/>
      <c r="STR58" s="18" t="s">
        <v>35</v>
      </c>
      <c r="STS58" s="22" t="n">
        <v>-15500</v>
      </c>
      <c r="STX58" s="21" t="s">
        <v>51</v>
      </c>
      <c r="STY58" s="21" t="n">
        <f aca="false">STY56*STZ58</f>
        <v>35000</v>
      </c>
      <c r="STZ58" s="23" t="n">
        <v>0.2</v>
      </c>
      <c r="SUA58" s="17"/>
      <c r="SUB58" s="18" t="s">
        <v>35</v>
      </c>
      <c r="SUC58" s="22" t="n">
        <v>-15500</v>
      </c>
      <c r="SUH58" s="21" t="s">
        <v>51</v>
      </c>
      <c r="SUI58" s="21" t="n">
        <f aca="false">SUI56*SUJ58</f>
        <v>35000</v>
      </c>
      <c r="SUJ58" s="23" t="n">
        <v>0.2</v>
      </c>
      <c r="SUK58" s="17"/>
      <c r="SUL58" s="18" t="s">
        <v>35</v>
      </c>
      <c r="SUM58" s="22" t="n">
        <v>-15500</v>
      </c>
      <c r="SUR58" s="21" t="s">
        <v>51</v>
      </c>
      <c r="SUS58" s="21" t="n">
        <f aca="false">SUS56*SUT58</f>
        <v>35000</v>
      </c>
      <c r="SUT58" s="23" t="n">
        <v>0.2</v>
      </c>
      <c r="SUU58" s="17"/>
      <c r="SUV58" s="18" t="s">
        <v>35</v>
      </c>
      <c r="SUW58" s="22" t="n">
        <v>-15500</v>
      </c>
      <c r="SVB58" s="21" t="s">
        <v>51</v>
      </c>
      <c r="SVC58" s="21" t="n">
        <f aca="false">SVC56*SVD58</f>
        <v>35000</v>
      </c>
      <c r="SVD58" s="23" t="n">
        <v>0.2</v>
      </c>
      <c r="SVE58" s="17"/>
      <c r="SVF58" s="18" t="s">
        <v>35</v>
      </c>
      <c r="SVG58" s="22" t="n">
        <v>-15500</v>
      </c>
      <c r="SVL58" s="21" t="s">
        <v>51</v>
      </c>
      <c r="SVM58" s="21" t="n">
        <f aca="false">SVM56*SVN58</f>
        <v>35000</v>
      </c>
      <c r="SVN58" s="23" t="n">
        <v>0.2</v>
      </c>
      <c r="SVO58" s="17"/>
      <c r="SVP58" s="18" t="s">
        <v>35</v>
      </c>
      <c r="SVQ58" s="22" t="n">
        <v>-15500</v>
      </c>
      <c r="SVV58" s="21" t="s">
        <v>51</v>
      </c>
      <c r="SVW58" s="21" t="n">
        <f aca="false">SVW56*SVX58</f>
        <v>35000</v>
      </c>
      <c r="SVX58" s="23" t="n">
        <v>0.2</v>
      </c>
      <c r="SVY58" s="17"/>
      <c r="SVZ58" s="18" t="s">
        <v>35</v>
      </c>
      <c r="SWA58" s="22" t="n">
        <v>-15500</v>
      </c>
      <c r="SWF58" s="21" t="s">
        <v>51</v>
      </c>
      <c r="SWG58" s="21" t="n">
        <f aca="false">SWG56*SWH58</f>
        <v>35000</v>
      </c>
      <c r="SWH58" s="23" t="n">
        <v>0.2</v>
      </c>
      <c r="SWI58" s="17"/>
      <c r="SWJ58" s="18" t="s">
        <v>35</v>
      </c>
      <c r="SWK58" s="22" t="n">
        <v>-15500</v>
      </c>
      <c r="SWP58" s="21" t="s">
        <v>51</v>
      </c>
      <c r="SWQ58" s="21" t="n">
        <f aca="false">SWQ56*SWR58</f>
        <v>35000</v>
      </c>
      <c r="SWR58" s="23" t="n">
        <v>0.2</v>
      </c>
      <c r="SWS58" s="17"/>
      <c r="SWT58" s="18" t="s">
        <v>35</v>
      </c>
      <c r="SWU58" s="22" t="n">
        <v>-15500</v>
      </c>
      <c r="SWZ58" s="21" t="s">
        <v>51</v>
      </c>
      <c r="SXA58" s="21" t="n">
        <f aca="false">SXA56*SXB58</f>
        <v>35000</v>
      </c>
      <c r="SXB58" s="23" t="n">
        <v>0.2</v>
      </c>
      <c r="SXC58" s="17"/>
      <c r="SXD58" s="18" t="s">
        <v>35</v>
      </c>
      <c r="SXE58" s="22" t="n">
        <v>-15500</v>
      </c>
      <c r="SXJ58" s="21" t="s">
        <v>51</v>
      </c>
      <c r="SXK58" s="21" t="n">
        <f aca="false">SXK56*SXL58</f>
        <v>35000</v>
      </c>
      <c r="SXL58" s="23" t="n">
        <v>0.2</v>
      </c>
      <c r="SXM58" s="17"/>
      <c r="SXN58" s="18" t="s">
        <v>35</v>
      </c>
      <c r="SXO58" s="22" t="n">
        <v>-15500</v>
      </c>
      <c r="SXT58" s="21" t="s">
        <v>51</v>
      </c>
      <c r="SXU58" s="21" t="n">
        <f aca="false">SXU56*SXV58</f>
        <v>35000</v>
      </c>
      <c r="SXV58" s="23" t="n">
        <v>0.2</v>
      </c>
      <c r="SXW58" s="17"/>
      <c r="SXX58" s="18" t="s">
        <v>35</v>
      </c>
      <c r="SXY58" s="22" t="n">
        <v>-15500</v>
      </c>
      <c r="SYD58" s="21" t="s">
        <v>51</v>
      </c>
      <c r="SYE58" s="21" t="n">
        <f aca="false">SYE56*SYF58</f>
        <v>35000</v>
      </c>
      <c r="SYF58" s="23" t="n">
        <v>0.2</v>
      </c>
      <c r="SYG58" s="17"/>
      <c r="SYH58" s="18" t="s">
        <v>35</v>
      </c>
      <c r="SYI58" s="22" t="n">
        <v>-15500</v>
      </c>
      <c r="SYN58" s="21" t="s">
        <v>51</v>
      </c>
      <c r="SYO58" s="21" t="n">
        <f aca="false">SYO56*SYP58</f>
        <v>35000</v>
      </c>
      <c r="SYP58" s="23" t="n">
        <v>0.2</v>
      </c>
      <c r="SYQ58" s="17"/>
      <c r="SYR58" s="18" t="s">
        <v>35</v>
      </c>
      <c r="SYS58" s="22" t="n">
        <v>-15500</v>
      </c>
      <c r="SYX58" s="21" t="s">
        <v>51</v>
      </c>
      <c r="SYY58" s="21" t="n">
        <f aca="false">SYY56*SYZ58</f>
        <v>35000</v>
      </c>
      <c r="SYZ58" s="23" t="n">
        <v>0.2</v>
      </c>
      <c r="SZA58" s="17"/>
      <c r="SZB58" s="18" t="s">
        <v>35</v>
      </c>
      <c r="SZC58" s="22" t="n">
        <v>-15500</v>
      </c>
      <c r="SZH58" s="21" t="s">
        <v>51</v>
      </c>
      <c r="SZI58" s="21" t="n">
        <f aca="false">SZI56*SZJ58</f>
        <v>35000</v>
      </c>
      <c r="SZJ58" s="23" t="n">
        <v>0.2</v>
      </c>
      <c r="SZK58" s="17"/>
      <c r="SZL58" s="18" t="s">
        <v>35</v>
      </c>
      <c r="SZM58" s="22" t="n">
        <v>-15500</v>
      </c>
      <c r="SZR58" s="21" t="s">
        <v>51</v>
      </c>
      <c r="SZS58" s="21" t="n">
        <f aca="false">SZS56*SZT58</f>
        <v>35000</v>
      </c>
      <c r="SZT58" s="23" t="n">
        <v>0.2</v>
      </c>
      <c r="SZU58" s="17"/>
      <c r="SZV58" s="18" t="s">
        <v>35</v>
      </c>
      <c r="SZW58" s="22" t="n">
        <v>-15500</v>
      </c>
      <c r="TAB58" s="21" t="s">
        <v>51</v>
      </c>
      <c r="TAC58" s="21" t="n">
        <f aca="false">TAC56*TAD58</f>
        <v>35000</v>
      </c>
      <c r="TAD58" s="23" t="n">
        <v>0.2</v>
      </c>
      <c r="TAE58" s="17"/>
      <c r="TAF58" s="18" t="s">
        <v>35</v>
      </c>
      <c r="TAG58" s="22" t="n">
        <v>-15500</v>
      </c>
      <c r="TAL58" s="21" t="s">
        <v>51</v>
      </c>
      <c r="TAM58" s="21" t="n">
        <f aca="false">TAM56*TAN58</f>
        <v>35000</v>
      </c>
      <c r="TAN58" s="23" t="n">
        <v>0.2</v>
      </c>
      <c r="TAO58" s="17"/>
      <c r="TAP58" s="18" t="s">
        <v>35</v>
      </c>
      <c r="TAQ58" s="22" t="n">
        <v>-15500</v>
      </c>
      <c r="TAV58" s="21" t="s">
        <v>51</v>
      </c>
      <c r="TAW58" s="21" t="n">
        <f aca="false">TAW56*TAX58</f>
        <v>35000</v>
      </c>
      <c r="TAX58" s="23" t="n">
        <v>0.2</v>
      </c>
      <c r="TAY58" s="17"/>
      <c r="TAZ58" s="18" t="s">
        <v>35</v>
      </c>
      <c r="TBA58" s="22" t="n">
        <v>-15500</v>
      </c>
      <c r="TBF58" s="21" t="s">
        <v>51</v>
      </c>
      <c r="TBG58" s="21" t="n">
        <f aca="false">TBG56*TBH58</f>
        <v>35000</v>
      </c>
      <c r="TBH58" s="23" t="n">
        <v>0.2</v>
      </c>
      <c r="TBI58" s="17"/>
      <c r="TBJ58" s="18" t="s">
        <v>35</v>
      </c>
      <c r="TBK58" s="22" t="n">
        <v>-15500</v>
      </c>
      <c r="TBP58" s="21" t="s">
        <v>51</v>
      </c>
      <c r="TBQ58" s="21" t="n">
        <f aca="false">TBQ56*TBR58</f>
        <v>35000</v>
      </c>
      <c r="TBR58" s="23" t="n">
        <v>0.2</v>
      </c>
      <c r="TBS58" s="17"/>
      <c r="TBT58" s="18" t="s">
        <v>35</v>
      </c>
      <c r="TBU58" s="22" t="n">
        <v>-15500</v>
      </c>
      <c r="TBZ58" s="21" t="s">
        <v>51</v>
      </c>
      <c r="TCA58" s="21" t="n">
        <f aca="false">TCA56*TCB58</f>
        <v>35000</v>
      </c>
      <c r="TCB58" s="23" t="n">
        <v>0.2</v>
      </c>
      <c r="TCC58" s="17"/>
      <c r="TCD58" s="18" t="s">
        <v>35</v>
      </c>
      <c r="TCE58" s="22" t="n">
        <v>-15500</v>
      </c>
      <c r="TCJ58" s="21" t="s">
        <v>51</v>
      </c>
      <c r="TCK58" s="21" t="n">
        <f aca="false">TCK56*TCL58</f>
        <v>35000</v>
      </c>
      <c r="TCL58" s="23" t="n">
        <v>0.2</v>
      </c>
      <c r="TCM58" s="17"/>
      <c r="TCN58" s="18" t="s">
        <v>35</v>
      </c>
      <c r="TCO58" s="22" t="n">
        <v>-15500</v>
      </c>
      <c r="TCT58" s="21" t="s">
        <v>51</v>
      </c>
      <c r="TCU58" s="21" t="n">
        <f aca="false">TCU56*TCV58</f>
        <v>35000</v>
      </c>
      <c r="TCV58" s="23" t="n">
        <v>0.2</v>
      </c>
      <c r="TCW58" s="17"/>
      <c r="TCX58" s="18" t="s">
        <v>35</v>
      </c>
      <c r="TCY58" s="22" t="n">
        <v>-15500</v>
      </c>
      <c r="TDD58" s="21" t="s">
        <v>51</v>
      </c>
      <c r="TDE58" s="21" t="n">
        <f aca="false">TDE56*TDF58</f>
        <v>35000</v>
      </c>
      <c r="TDF58" s="23" t="n">
        <v>0.2</v>
      </c>
      <c r="TDG58" s="17"/>
      <c r="TDH58" s="18" t="s">
        <v>35</v>
      </c>
      <c r="TDI58" s="22" t="n">
        <v>-15500</v>
      </c>
      <c r="TDN58" s="21" t="s">
        <v>51</v>
      </c>
      <c r="TDO58" s="21" t="n">
        <f aca="false">TDO56*TDP58</f>
        <v>35000</v>
      </c>
      <c r="TDP58" s="23" t="n">
        <v>0.2</v>
      </c>
      <c r="TDQ58" s="17"/>
      <c r="TDR58" s="18" t="s">
        <v>35</v>
      </c>
      <c r="TDS58" s="22" t="n">
        <v>-15500</v>
      </c>
      <c r="TDX58" s="21" t="s">
        <v>51</v>
      </c>
      <c r="TDY58" s="21" t="n">
        <f aca="false">TDY56*TDZ58</f>
        <v>35000</v>
      </c>
      <c r="TDZ58" s="23" t="n">
        <v>0.2</v>
      </c>
      <c r="TEA58" s="17"/>
      <c r="TEB58" s="18" t="s">
        <v>35</v>
      </c>
      <c r="TEC58" s="22" t="n">
        <v>-15500</v>
      </c>
      <c r="TEH58" s="21" t="s">
        <v>51</v>
      </c>
      <c r="TEI58" s="21" t="n">
        <f aca="false">TEI56*TEJ58</f>
        <v>35000</v>
      </c>
      <c r="TEJ58" s="23" t="n">
        <v>0.2</v>
      </c>
      <c r="TEK58" s="17"/>
      <c r="TEL58" s="18" t="s">
        <v>35</v>
      </c>
      <c r="TEM58" s="22" t="n">
        <v>-15500</v>
      </c>
      <c r="TER58" s="21" t="s">
        <v>51</v>
      </c>
      <c r="TES58" s="21" t="n">
        <f aca="false">TES56*TET58</f>
        <v>35000</v>
      </c>
      <c r="TET58" s="23" t="n">
        <v>0.2</v>
      </c>
      <c r="TEU58" s="17"/>
      <c r="TEV58" s="18" t="s">
        <v>35</v>
      </c>
      <c r="TEW58" s="22" t="n">
        <v>-15500</v>
      </c>
      <c r="TFB58" s="21" t="s">
        <v>51</v>
      </c>
      <c r="TFC58" s="21" t="n">
        <f aca="false">TFC56*TFD58</f>
        <v>35000</v>
      </c>
      <c r="TFD58" s="23" t="n">
        <v>0.2</v>
      </c>
      <c r="TFE58" s="17"/>
      <c r="TFF58" s="18" t="s">
        <v>35</v>
      </c>
      <c r="TFG58" s="22" t="n">
        <v>-15500</v>
      </c>
      <c r="TFL58" s="21" t="s">
        <v>51</v>
      </c>
      <c r="TFM58" s="21" t="n">
        <f aca="false">TFM56*TFN58</f>
        <v>35000</v>
      </c>
      <c r="TFN58" s="23" t="n">
        <v>0.2</v>
      </c>
      <c r="TFO58" s="17"/>
      <c r="TFP58" s="18" t="s">
        <v>35</v>
      </c>
      <c r="TFQ58" s="22" t="n">
        <v>-15500</v>
      </c>
      <c r="TFV58" s="21" t="s">
        <v>51</v>
      </c>
      <c r="TFW58" s="21" t="n">
        <f aca="false">TFW56*TFX58</f>
        <v>35000</v>
      </c>
      <c r="TFX58" s="23" t="n">
        <v>0.2</v>
      </c>
      <c r="TFY58" s="17"/>
      <c r="TFZ58" s="18" t="s">
        <v>35</v>
      </c>
      <c r="TGA58" s="22" t="n">
        <v>-15500</v>
      </c>
      <c r="TGF58" s="21" t="s">
        <v>51</v>
      </c>
      <c r="TGG58" s="21" t="n">
        <f aca="false">TGG56*TGH58</f>
        <v>35000</v>
      </c>
      <c r="TGH58" s="23" t="n">
        <v>0.2</v>
      </c>
      <c r="TGI58" s="17"/>
      <c r="TGJ58" s="18" t="s">
        <v>35</v>
      </c>
      <c r="TGK58" s="22" t="n">
        <v>-15500</v>
      </c>
      <c r="TGP58" s="21" t="s">
        <v>51</v>
      </c>
      <c r="TGQ58" s="21" t="n">
        <f aca="false">TGQ56*TGR58</f>
        <v>35000</v>
      </c>
      <c r="TGR58" s="23" t="n">
        <v>0.2</v>
      </c>
      <c r="TGS58" s="17"/>
      <c r="TGT58" s="18" t="s">
        <v>35</v>
      </c>
      <c r="TGU58" s="22" t="n">
        <v>-15500</v>
      </c>
      <c r="TGZ58" s="21" t="s">
        <v>51</v>
      </c>
      <c r="THA58" s="21" t="n">
        <f aca="false">THA56*THB58</f>
        <v>35000</v>
      </c>
      <c r="THB58" s="23" t="n">
        <v>0.2</v>
      </c>
      <c r="THC58" s="17"/>
      <c r="THD58" s="18" t="s">
        <v>35</v>
      </c>
      <c r="THE58" s="22" t="n">
        <v>-15500</v>
      </c>
      <c r="THJ58" s="21" t="s">
        <v>51</v>
      </c>
      <c r="THK58" s="21" t="n">
        <f aca="false">THK56*THL58</f>
        <v>35000</v>
      </c>
      <c r="THL58" s="23" t="n">
        <v>0.2</v>
      </c>
      <c r="THM58" s="17"/>
      <c r="THN58" s="18" t="s">
        <v>35</v>
      </c>
      <c r="THO58" s="22" t="n">
        <v>-15500</v>
      </c>
      <c r="THT58" s="21" t="s">
        <v>51</v>
      </c>
      <c r="THU58" s="21" t="n">
        <f aca="false">THU56*THV58</f>
        <v>35000</v>
      </c>
      <c r="THV58" s="23" t="n">
        <v>0.2</v>
      </c>
      <c r="THW58" s="17"/>
      <c r="THX58" s="18" t="s">
        <v>35</v>
      </c>
      <c r="THY58" s="22" t="n">
        <v>-15500</v>
      </c>
      <c r="TID58" s="21" t="s">
        <v>51</v>
      </c>
      <c r="TIE58" s="21" t="n">
        <f aca="false">TIE56*TIF58</f>
        <v>35000</v>
      </c>
      <c r="TIF58" s="23" t="n">
        <v>0.2</v>
      </c>
      <c r="TIG58" s="17"/>
      <c r="TIH58" s="18" t="s">
        <v>35</v>
      </c>
      <c r="TII58" s="22" t="n">
        <v>-15500</v>
      </c>
      <c r="TIN58" s="21" t="s">
        <v>51</v>
      </c>
      <c r="TIO58" s="21" t="n">
        <f aca="false">TIO56*TIP58</f>
        <v>35000</v>
      </c>
      <c r="TIP58" s="23" t="n">
        <v>0.2</v>
      </c>
      <c r="TIQ58" s="17"/>
      <c r="TIR58" s="18" t="s">
        <v>35</v>
      </c>
      <c r="TIS58" s="22" t="n">
        <v>-15500</v>
      </c>
      <c r="TIX58" s="21" t="s">
        <v>51</v>
      </c>
      <c r="TIY58" s="21" t="n">
        <f aca="false">TIY56*TIZ58</f>
        <v>35000</v>
      </c>
      <c r="TIZ58" s="23" t="n">
        <v>0.2</v>
      </c>
      <c r="TJA58" s="17"/>
      <c r="TJB58" s="18" t="s">
        <v>35</v>
      </c>
      <c r="TJC58" s="22" t="n">
        <v>-15500</v>
      </c>
      <c r="TJH58" s="21" t="s">
        <v>51</v>
      </c>
      <c r="TJI58" s="21" t="n">
        <f aca="false">TJI56*TJJ58</f>
        <v>35000</v>
      </c>
      <c r="TJJ58" s="23" t="n">
        <v>0.2</v>
      </c>
      <c r="TJK58" s="17"/>
      <c r="TJL58" s="18" t="s">
        <v>35</v>
      </c>
      <c r="TJM58" s="22" t="n">
        <v>-15500</v>
      </c>
      <c r="TJR58" s="21" t="s">
        <v>51</v>
      </c>
      <c r="TJS58" s="21" t="n">
        <f aca="false">TJS56*TJT58</f>
        <v>35000</v>
      </c>
      <c r="TJT58" s="23" t="n">
        <v>0.2</v>
      </c>
      <c r="TJU58" s="17"/>
      <c r="TJV58" s="18" t="s">
        <v>35</v>
      </c>
      <c r="TJW58" s="22" t="n">
        <v>-15500</v>
      </c>
      <c r="TKB58" s="21" t="s">
        <v>51</v>
      </c>
      <c r="TKC58" s="21" t="n">
        <f aca="false">TKC56*TKD58</f>
        <v>35000</v>
      </c>
      <c r="TKD58" s="23" t="n">
        <v>0.2</v>
      </c>
      <c r="TKE58" s="17"/>
      <c r="TKF58" s="18" t="s">
        <v>35</v>
      </c>
      <c r="TKG58" s="22" t="n">
        <v>-15500</v>
      </c>
      <c r="TKL58" s="21" t="s">
        <v>51</v>
      </c>
      <c r="TKM58" s="21" t="n">
        <f aca="false">TKM56*TKN58</f>
        <v>35000</v>
      </c>
      <c r="TKN58" s="23" t="n">
        <v>0.2</v>
      </c>
      <c r="TKO58" s="17"/>
      <c r="TKP58" s="18" t="s">
        <v>35</v>
      </c>
      <c r="TKQ58" s="22" t="n">
        <v>-15500</v>
      </c>
      <c r="TKV58" s="21" t="s">
        <v>51</v>
      </c>
      <c r="TKW58" s="21" t="n">
        <f aca="false">TKW56*TKX58</f>
        <v>35000</v>
      </c>
      <c r="TKX58" s="23" t="n">
        <v>0.2</v>
      </c>
      <c r="TKY58" s="17"/>
      <c r="TKZ58" s="18" t="s">
        <v>35</v>
      </c>
      <c r="TLA58" s="22" t="n">
        <v>-15500</v>
      </c>
      <c r="TLF58" s="21" t="s">
        <v>51</v>
      </c>
      <c r="TLG58" s="21" t="n">
        <f aca="false">TLG56*TLH58</f>
        <v>35000</v>
      </c>
      <c r="TLH58" s="23" t="n">
        <v>0.2</v>
      </c>
      <c r="TLI58" s="17"/>
      <c r="TLJ58" s="18" t="s">
        <v>35</v>
      </c>
      <c r="TLK58" s="22" t="n">
        <v>-15500</v>
      </c>
      <c r="TLP58" s="21" t="s">
        <v>51</v>
      </c>
      <c r="TLQ58" s="21" t="n">
        <f aca="false">TLQ56*TLR58</f>
        <v>35000</v>
      </c>
      <c r="TLR58" s="23" t="n">
        <v>0.2</v>
      </c>
      <c r="TLS58" s="17"/>
      <c r="TLT58" s="18" t="s">
        <v>35</v>
      </c>
      <c r="TLU58" s="22" t="n">
        <v>-15500</v>
      </c>
      <c r="TLZ58" s="21" t="s">
        <v>51</v>
      </c>
      <c r="TMA58" s="21" t="n">
        <f aca="false">TMA56*TMB58</f>
        <v>35000</v>
      </c>
      <c r="TMB58" s="23" t="n">
        <v>0.2</v>
      </c>
      <c r="TMC58" s="17"/>
      <c r="TMD58" s="18" t="s">
        <v>35</v>
      </c>
      <c r="TME58" s="22" t="n">
        <v>-15500</v>
      </c>
      <c r="TMJ58" s="21" t="s">
        <v>51</v>
      </c>
      <c r="TMK58" s="21" t="n">
        <f aca="false">TMK56*TML58</f>
        <v>35000</v>
      </c>
      <c r="TML58" s="23" t="n">
        <v>0.2</v>
      </c>
      <c r="TMM58" s="17"/>
      <c r="TMN58" s="18" t="s">
        <v>35</v>
      </c>
      <c r="TMO58" s="22" t="n">
        <v>-15500</v>
      </c>
      <c r="TMT58" s="21" t="s">
        <v>51</v>
      </c>
      <c r="TMU58" s="21" t="n">
        <f aca="false">TMU56*TMV58</f>
        <v>35000</v>
      </c>
      <c r="TMV58" s="23" t="n">
        <v>0.2</v>
      </c>
      <c r="TMW58" s="17"/>
      <c r="TMX58" s="18" t="s">
        <v>35</v>
      </c>
      <c r="TMY58" s="22" t="n">
        <v>-15500</v>
      </c>
      <c r="TND58" s="21" t="s">
        <v>51</v>
      </c>
      <c r="TNE58" s="21" t="n">
        <f aca="false">TNE56*TNF58</f>
        <v>35000</v>
      </c>
      <c r="TNF58" s="23" t="n">
        <v>0.2</v>
      </c>
      <c r="TNG58" s="17"/>
      <c r="TNH58" s="18" t="s">
        <v>35</v>
      </c>
      <c r="TNI58" s="22" t="n">
        <v>-15500</v>
      </c>
      <c r="TNN58" s="21" t="s">
        <v>51</v>
      </c>
      <c r="TNO58" s="21" t="n">
        <f aca="false">TNO56*TNP58</f>
        <v>35000</v>
      </c>
      <c r="TNP58" s="23" t="n">
        <v>0.2</v>
      </c>
      <c r="TNQ58" s="17"/>
      <c r="TNR58" s="18" t="s">
        <v>35</v>
      </c>
      <c r="TNS58" s="22" t="n">
        <v>-15500</v>
      </c>
      <c r="TNX58" s="21" t="s">
        <v>51</v>
      </c>
      <c r="TNY58" s="21" t="n">
        <f aca="false">TNY56*TNZ58</f>
        <v>35000</v>
      </c>
      <c r="TNZ58" s="23" t="n">
        <v>0.2</v>
      </c>
      <c r="TOA58" s="17"/>
      <c r="TOB58" s="18" t="s">
        <v>35</v>
      </c>
      <c r="TOC58" s="22" t="n">
        <v>-15500</v>
      </c>
      <c r="TOH58" s="21" t="s">
        <v>51</v>
      </c>
      <c r="TOI58" s="21" t="n">
        <f aca="false">TOI56*TOJ58</f>
        <v>35000</v>
      </c>
      <c r="TOJ58" s="23" t="n">
        <v>0.2</v>
      </c>
      <c r="TOK58" s="17"/>
      <c r="TOL58" s="18" t="s">
        <v>35</v>
      </c>
      <c r="TOM58" s="22" t="n">
        <v>-15500</v>
      </c>
      <c r="TOR58" s="21" t="s">
        <v>51</v>
      </c>
      <c r="TOS58" s="21" t="n">
        <f aca="false">TOS56*TOT58</f>
        <v>35000</v>
      </c>
      <c r="TOT58" s="23" t="n">
        <v>0.2</v>
      </c>
      <c r="TOU58" s="17"/>
      <c r="TOV58" s="18" t="s">
        <v>35</v>
      </c>
      <c r="TOW58" s="22" t="n">
        <v>-15500</v>
      </c>
      <c r="TPB58" s="21" t="s">
        <v>51</v>
      </c>
      <c r="TPC58" s="21" t="n">
        <f aca="false">TPC56*TPD58</f>
        <v>35000</v>
      </c>
      <c r="TPD58" s="23" t="n">
        <v>0.2</v>
      </c>
      <c r="TPE58" s="17"/>
      <c r="TPF58" s="18" t="s">
        <v>35</v>
      </c>
      <c r="TPG58" s="22" t="n">
        <v>-15500</v>
      </c>
      <c r="TPL58" s="21" t="s">
        <v>51</v>
      </c>
      <c r="TPM58" s="21" t="n">
        <f aca="false">TPM56*TPN58</f>
        <v>35000</v>
      </c>
      <c r="TPN58" s="23" t="n">
        <v>0.2</v>
      </c>
      <c r="TPO58" s="17"/>
      <c r="TPP58" s="18" t="s">
        <v>35</v>
      </c>
      <c r="TPQ58" s="22" t="n">
        <v>-15500</v>
      </c>
      <c r="TPV58" s="21" t="s">
        <v>51</v>
      </c>
      <c r="TPW58" s="21" t="n">
        <f aca="false">TPW56*TPX58</f>
        <v>35000</v>
      </c>
      <c r="TPX58" s="23" t="n">
        <v>0.2</v>
      </c>
      <c r="TPY58" s="17"/>
      <c r="TPZ58" s="18" t="s">
        <v>35</v>
      </c>
      <c r="TQA58" s="22" t="n">
        <v>-15500</v>
      </c>
      <c r="TQF58" s="21" t="s">
        <v>51</v>
      </c>
      <c r="TQG58" s="21" t="n">
        <f aca="false">TQG56*TQH58</f>
        <v>35000</v>
      </c>
      <c r="TQH58" s="23" t="n">
        <v>0.2</v>
      </c>
      <c r="TQI58" s="17"/>
      <c r="TQJ58" s="18" t="s">
        <v>35</v>
      </c>
      <c r="TQK58" s="22" t="n">
        <v>-15500</v>
      </c>
      <c r="TQP58" s="21" t="s">
        <v>51</v>
      </c>
      <c r="TQQ58" s="21" t="n">
        <f aca="false">TQQ56*TQR58</f>
        <v>35000</v>
      </c>
      <c r="TQR58" s="23" t="n">
        <v>0.2</v>
      </c>
      <c r="TQS58" s="17"/>
      <c r="TQT58" s="18" t="s">
        <v>35</v>
      </c>
      <c r="TQU58" s="22" t="n">
        <v>-15500</v>
      </c>
      <c r="TQZ58" s="21" t="s">
        <v>51</v>
      </c>
      <c r="TRA58" s="21" t="n">
        <f aca="false">TRA56*TRB58</f>
        <v>35000</v>
      </c>
      <c r="TRB58" s="23" t="n">
        <v>0.2</v>
      </c>
      <c r="TRC58" s="17"/>
      <c r="TRD58" s="18" t="s">
        <v>35</v>
      </c>
      <c r="TRE58" s="22" t="n">
        <v>-15500</v>
      </c>
      <c r="TRJ58" s="21" t="s">
        <v>51</v>
      </c>
      <c r="TRK58" s="21" t="n">
        <f aca="false">TRK56*TRL58</f>
        <v>35000</v>
      </c>
      <c r="TRL58" s="23" t="n">
        <v>0.2</v>
      </c>
      <c r="TRM58" s="17"/>
      <c r="TRN58" s="18" t="s">
        <v>35</v>
      </c>
      <c r="TRO58" s="22" t="n">
        <v>-15500</v>
      </c>
      <c r="TRT58" s="21" t="s">
        <v>51</v>
      </c>
      <c r="TRU58" s="21" t="n">
        <f aca="false">TRU56*TRV58</f>
        <v>35000</v>
      </c>
      <c r="TRV58" s="23" t="n">
        <v>0.2</v>
      </c>
      <c r="TRW58" s="17"/>
      <c r="TRX58" s="18" t="s">
        <v>35</v>
      </c>
      <c r="TRY58" s="22" t="n">
        <v>-15500</v>
      </c>
      <c r="TSD58" s="21" t="s">
        <v>51</v>
      </c>
      <c r="TSE58" s="21" t="n">
        <f aca="false">TSE56*TSF58</f>
        <v>35000</v>
      </c>
      <c r="TSF58" s="23" t="n">
        <v>0.2</v>
      </c>
      <c r="TSG58" s="17"/>
      <c r="TSH58" s="18" t="s">
        <v>35</v>
      </c>
      <c r="TSI58" s="22" t="n">
        <v>-15500</v>
      </c>
      <c r="TSN58" s="21" t="s">
        <v>51</v>
      </c>
      <c r="TSO58" s="21" t="n">
        <f aca="false">TSO56*TSP58</f>
        <v>35000</v>
      </c>
      <c r="TSP58" s="23" t="n">
        <v>0.2</v>
      </c>
      <c r="TSQ58" s="17"/>
      <c r="TSR58" s="18" t="s">
        <v>35</v>
      </c>
      <c r="TSS58" s="22" t="n">
        <v>-15500</v>
      </c>
      <c r="TSX58" s="21" t="s">
        <v>51</v>
      </c>
      <c r="TSY58" s="21" t="n">
        <f aca="false">TSY56*TSZ58</f>
        <v>35000</v>
      </c>
      <c r="TSZ58" s="23" t="n">
        <v>0.2</v>
      </c>
      <c r="TTA58" s="17"/>
      <c r="TTB58" s="18" t="s">
        <v>35</v>
      </c>
      <c r="TTC58" s="22" t="n">
        <v>-15500</v>
      </c>
      <c r="TTH58" s="21" t="s">
        <v>51</v>
      </c>
      <c r="TTI58" s="21" t="n">
        <f aca="false">TTI56*TTJ58</f>
        <v>35000</v>
      </c>
      <c r="TTJ58" s="23" t="n">
        <v>0.2</v>
      </c>
      <c r="TTK58" s="17"/>
      <c r="TTL58" s="18" t="s">
        <v>35</v>
      </c>
      <c r="TTM58" s="22" t="n">
        <v>-15500</v>
      </c>
      <c r="TTR58" s="21" t="s">
        <v>51</v>
      </c>
      <c r="TTS58" s="21" t="n">
        <f aca="false">TTS56*TTT58</f>
        <v>35000</v>
      </c>
      <c r="TTT58" s="23" t="n">
        <v>0.2</v>
      </c>
      <c r="TTU58" s="17"/>
      <c r="TTV58" s="18" t="s">
        <v>35</v>
      </c>
      <c r="TTW58" s="22" t="n">
        <v>-15500</v>
      </c>
      <c r="TUB58" s="21" t="s">
        <v>51</v>
      </c>
      <c r="TUC58" s="21" t="n">
        <f aca="false">TUC56*TUD58</f>
        <v>35000</v>
      </c>
      <c r="TUD58" s="23" t="n">
        <v>0.2</v>
      </c>
      <c r="TUE58" s="17"/>
      <c r="TUF58" s="18" t="s">
        <v>35</v>
      </c>
      <c r="TUG58" s="22" t="n">
        <v>-15500</v>
      </c>
      <c r="TUL58" s="21" t="s">
        <v>51</v>
      </c>
      <c r="TUM58" s="21" t="n">
        <f aca="false">TUM56*TUN58</f>
        <v>35000</v>
      </c>
      <c r="TUN58" s="23" t="n">
        <v>0.2</v>
      </c>
      <c r="TUO58" s="17"/>
      <c r="TUP58" s="18" t="s">
        <v>35</v>
      </c>
      <c r="TUQ58" s="22" t="n">
        <v>-15500</v>
      </c>
      <c r="TUV58" s="21" t="s">
        <v>51</v>
      </c>
      <c r="TUW58" s="21" t="n">
        <f aca="false">TUW56*TUX58</f>
        <v>35000</v>
      </c>
      <c r="TUX58" s="23" t="n">
        <v>0.2</v>
      </c>
      <c r="TUY58" s="17"/>
      <c r="TUZ58" s="18" t="s">
        <v>35</v>
      </c>
      <c r="TVA58" s="22" t="n">
        <v>-15500</v>
      </c>
      <c r="TVF58" s="21" t="s">
        <v>51</v>
      </c>
      <c r="TVG58" s="21" t="n">
        <f aca="false">TVG56*TVH58</f>
        <v>35000</v>
      </c>
      <c r="TVH58" s="23" t="n">
        <v>0.2</v>
      </c>
      <c r="TVI58" s="17"/>
      <c r="TVJ58" s="18" t="s">
        <v>35</v>
      </c>
      <c r="TVK58" s="22" t="n">
        <v>-15500</v>
      </c>
      <c r="TVP58" s="21" t="s">
        <v>51</v>
      </c>
      <c r="TVQ58" s="21" t="n">
        <f aca="false">TVQ56*TVR58</f>
        <v>35000</v>
      </c>
      <c r="TVR58" s="23" t="n">
        <v>0.2</v>
      </c>
      <c r="TVS58" s="17"/>
      <c r="TVT58" s="18" t="s">
        <v>35</v>
      </c>
      <c r="TVU58" s="22" t="n">
        <v>-15500</v>
      </c>
      <c r="TVZ58" s="21" t="s">
        <v>51</v>
      </c>
      <c r="TWA58" s="21" t="n">
        <f aca="false">TWA56*TWB58</f>
        <v>35000</v>
      </c>
      <c r="TWB58" s="23" t="n">
        <v>0.2</v>
      </c>
      <c r="TWC58" s="17"/>
      <c r="TWD58" s="18" t="s">
        <v>35</v>
      </c>
      <c r="TWE58" s="22" t="n">
        <v>-15500</v>
      </c>
      <c r="TWJ58" s="21" t="s">
        <v>51</v>
      </c>
      <c r="TWK58" s="21" t="n">
        <f aca="false">TWK56*TWL58</f>
        <v>35000</v>
      </c>
      <c r="TWL58" s="23" t="n">
        <v>0.2</v>
      </c>
      <c r="TWM58" s="17"/>
      <c r="TWN58" s="18" t="s">
        <v>35</v>
      </c>
      <c r="TWO58" s="22" t="n">
        <v>-15500</v>
      </c>
      <c r="TWT58" s="21" t="s">
        <v>51</v>
      </c>
      <c r="TWU58" s="21" t="n">
        <f aca="false">TWU56*TWV58</f>
        <v>35000</v>
      </c>
      <c r="TWV58" s="23" t="n">
        <v>0.2</v>
      </c>
      <c r="TWW58" s="17"/>
      <c r="TWX58" s="18" t="s">
        <v>35</v>
      </c>
      <c r="TWY58" s="22" t="n">
        <v>-15500</v>
      </c>
      <c r="TXD58" s="21" t="s">
        <v>51</v>
      </c>
      <c r="TXE58" s="21" t="n">
        <f aca="false">TXE56*TXF58</f>
        <v>35000</v>
      </c>
      <c r="TXF58" s="23" t="n">
        <v>0.2</v>
      </c>
      <c r="TXG58" s="17"/>
      <c r="TXH58" s="18" t="s">
        <v>35</v>
      </c>
      <c r="TXI58" s="22" t="n">
        <v>-15500</v>
      </c>
      <c r="TXN58" s="21" t="s">
        <v>51</v>
      </c>
      <c r="TXO58" s="21" t="n">
        <f aca="false">TXO56*TXP58</f>
        <v>35000</v>
      </c>
      <c r="TXP58" s="23" t="n">
        <v>0.2</v>
      </c>
      <c r="TXQ58" s="17"/>
      <c r="TXR58" s="18" t="s">
        <v>35</v>
      </c>
      <c r="TXS58" s="22" t="n">
        <v>-15500</v>
      </c>
      <c r="TXX58" s="21" t="s">
        <v>51</v>
      </c>
      <c r="TXY58" s="21" t="n">
        <f aca="false">TXY56*TXZ58</f>
        <v>35000</v>
      </c>
      <c r="TXZ58" s="23" t="n">
        <v>0.2</v>
      </c>
      <c r="TYA58" s="17"/>
      <c r="TYB58" s="18" t="s">
        <v>35</v>
      </c>
      <c r="TYC58" s="22" t="n">
        <v>-15500</v>
      </c>
      <c r="TYH58" s="21" t="s">
        <v>51</v>
      </c>
      <c r="TYI58" s="21" t="n">
        <f aca="false">TYI56*TYJ58</f>
        <v>35000</v>
      </c>
      <c r="TYJ58" s="23" t="n">
        <v>0.2</v>
      </c>
      <c r="TYK58" s="17"/>
      <c r="TYL58" s="18" t="s">
        <v>35</v>
      </c>
      <c r="TYM58" s="22" t="n">
        <v>-15500</v>
      </c>
      <c r="TYR58" s="21" t="s">
        <v>51</v>
      </c>
      <c r="TYS58" s="21" t="n">
        <f aca="false">TYS56*TYT58</f>
        <v>35000</v>
      </c>
      <c r="TYT58" s="23" t="n">
        <v>0.2</v>
      </c>
      <c r="TYU58" s="17"/>
      <c r="TYV58" s="18" t="s">
        <v>35</v>
      </c>
      <c r="TYW58" s="22" t="n">
        <v>-15500</v>
      </c>
      <c r="TZB58" s="21" t="s">
        <v>51</v>
      </c>
      <c r="TZC58" s="21" t="n">
        <f aca="false">TZC56*TZD58</f>
        <v>35000</v>
      </c>
      <c r="TZD58" s="23" t="n">
        <v>0.2</v>
      </c>
      <c r="TZE58" s="17"/>
      <c r="TZF58" s="18" t="s">
        <v>35</v>
      </c>
      <c r="TZG58" s="22" t="n">
        <v>-15500</v>
      </c>
      <c r="TZL58" s="21" t="s">
        <v>51</v>
      </c>
      <c r="TZM58" s="21" t="n">
        <f aca="false">TZM56*TZN58</f>
        <v>35000</v>
      </c>
      <c r="TZN58" s="23" t="n">
        <v>0.2</v>
      </c>
      <c r="TZO58" s="17"/>
      <c r="TZP58" s="18" t="s">
        <v>35</v>
      </c>
      <c r="TZQ58" s="22" t="n">
        <v>-15500</v>
      </c>
      <c r="TZV58" s="21" t="s">
        <v>51</v>
      </c>
      <c r="TZW58" s="21" t="n">
        <f aca="false">TZW56*TZX58</f>
        <v>35000</v>
      </c>
      <c r="TZX58" s="23" t="n">
        <v>0.2</v>
      </c>
      <c r="TZY58" s="17"/>
      <c r="TZZ58" s="18" t="s">
        <v>35</v>
      </c>
      <c r="UAA58" s="22" t="n">
        <v>-15500</v>
      </c>
      <c r="UAF58" s="21" t="s">
        <v>51</v>
      </c>
      <c r="UAG58" s="21" t="n">
        <f aca="false">UAG56*UAH58</f>
        <v>35000</v>
      </c>
      <c r="UAH58" s="23" t="n">
        <v>0.2</v>
      </c>
      <c r="UAI58" s="17"/>
      <c r="UAJ58" s="18" t="s">
        <v>35</v>
      </c>
      <c r="UAK58" s="22" t="n">
        <v>-15500</v>
      </c>
      <c r="UAP58" s="21" t="s">
        <v>51</v>
      </c>
      <c r="UAQ58" s="21" t="n">
        <f aca="false">UAQ56*UAR58</f>
        <v>35000</v>
      </c>
      <c r="UAR58" s="23" t="n">
        <v>0.2</v>
      </c>
      <c r="UAS58" s="17"/>
      <c r="UAT58" s="18" t="s">
        <v>35</v>
      </c>
      <c r="UAU58" s="22" t="n">
        <v>-15500</v>
      </c>
      <c r="UAZ58" s="21" t="s">
        <v>51</v>
      </c>
      <c r="UBA58" s="21" t="n">
        <f aca="false">UBA56*UBB58</f>
        <v>35000</v>
      </c>
      <c r="UBB58" s="23" t="n">
        <v>0.2</v>
      </c>
      <c r="UBC58" s="17"/>
      <c r="UBD58" s="18" t="s">
        <v>35</v>
      </c>
      <c r="UBE58" s="22" t="n">
        <v>-15500</v>
      </c>
      <c r="UBJ58" s="21" t="s">
        <v>51</v>
      </c>
      <c r="UBK58" s="21" t="n">
        <f aca="false">UBK56*UBL58</f>
        <v>35000</v>
      </c>
      <c r="UBL58" s="23" t="n">
        <v>0.2</v>
      </c>
      <c r="UBM58" s="17"/>
      <c r="UBN58" s="18" t="s">
        <v>35</v>
      </c>
      <c r="UBO58" s="22" t="n">
        <v>-15500</v>
      </c>
      <c r="UBT58" s="21" t="s">
        <v>51</v>
      </c>
      <c r="UBU58" s="21" t="n">
        <f aca="false">UBU56*UBV58</f>
        <v>35000</v>
      </c>
      <c r="UBV58" s="23" t="n">
        <v>0.2</v>
      </c>
      <c r="UBW58" s="17"/>
      <c r="UBX58" s="18" t="s">
        <v>35</v>
      </c>
      <c r="UBY58" s="22" t="n">
        <v>-15500</v>
      </c>
      <c r="UCD58" s="21" t="s">
        <v>51</v>
      </c>
      <c r="UCE58" s="21" t="n">
        <f aca="false">UCE56*UCF58</f>
        <v>35000</v>
      </c>
      <c r="UCF58" s="23" t="n">
        <v>0.2</v>
      </c>
      <c r="UCG58" s="17"/>
      <c r="UCH58" s="18" t="s">
        <v>35</v>
      </c>
      <c r="UCI58" s="22" t="n">
        <v>-15500</v>
      </c>
      <c r="UCN58" s="21" t="s">
        <v>51</v>
      </c>
      <c r="UCO58" s="21" t="n">
        <f aca="false">UCO56*UCP58</f>
        <v>35000</v>
      </c>
      <c r="UCP58" s="23" t="n">
        <v>0.2</v>
      </c>
      <c r="UCQ58" s="17"/>
      <c r="UCR58" s="18" t="s">
        <v>35</v>
      </c>
      <c r="UCS58" s="22" t="n">
        <v>-15500</v>
      </c>
      <c r="UCX58" s="21" t="s">
        <v>51</v>
      </c>
      <c r="UCY58" s="21" t="n">
        <f aca="false">UCY56*UCZ58</f>
        <v>35000</v>
      </c>
      <c r="UCZ58" s="23" t="n">
        <v>0.2</v>
      </c>
      <c r="UDA58" s="17"/>
      <c r="UDB58" s="18" t="s">
        <v>35</v>
      </c>
      <c r="UDC58" s="22" t="n">
        <v>-15500</v>
      </c>
      <c r="UDH58" s="21" t="s">
        <v>51</v>
      </c>
      <c r="UDI58" s="21" t="n">
        <f aca="false">UDI56*UDJ58</f>
        <v>35000</v>
      </c>
      <c r="UDJ58" s="23" t="n">
        <v>0.2</v>
      </c>
      <c r="UDK58" s="17"/>
      <c r="UDL58" s="18" t="s">
        <v>35</v>
      </c>
      <c r="UDM58" s="22" t="n">
        <v>-15500</v>
      </c>
      <c r="UDR58" s="21" t="s">
        <v>51</v>
      </c>
      <c r="UDS58" s="21" t="n">
        <f aca="false">UDS56*UDT58</f>
        <v>35000</v>
      </c>
      <c r="UDT58" s="23" t="n">
        <v>0.2</v>
      </c>
      <c r="UDU58" s="17"/>
      <c r="UDV58" s="18" t="s">
        <v>35</v>
      </c>
      <c r="UDW58" s="22" t="n">
        <v>-15500</v>
      </c>
      <c r="UEB58" s="21" t="s">
        <v>51</v>
      </c>
      <c r="UEC58" s="21" t="n">
        <f aca="false">UEC56*UED58</f>
        <v>35000</v>
      </c>
      <c r="UED58" s="23" t="n">
        <v>0.2</v>
      </c>
      <c r="UEE58" s="17"/>
      <c r="UEF58" s="18" t="s">
        <v>35</v>
      </c>
      <c r="UEG58" s="22" t="n">
        <v>-15500</v>
      </c>
      <c r="UEL58" s="21" t="s">
        <v>51</v>
      </c>
      <c r="UEM58" s="21" t="n">
        <f aca="false">UEM56*UEN58</f>
        <v>35000</v>
      </c>
      <c r="UEN58" s="23" t="n">
        <v>0.2</v>
      </c>
      <c r="UEO58" s="17"/>
      <c r="UEP58" s="18" t="s">
        <v>35</v>
      </c>
      <c r="UEQ58" s="22" t="n">
        <v>-15500</v>
      </c>
      <c r="UEV58" s="21" t="s">
        <v>51</v>
      </c>
      <c r="UEW58" s="21" t="n">
        <f aca="false">UEW56*UEX58</f>
        <v>35000</v>
      </c>
      <c r="UEX58" s="23" t="n">
        <v>0.2</v>
      </c>
      <c r="UEY58" s="17"/>
      <c r="UEZ58" s="18" t="s">
        <v>35</v>
      </c>
      <c r="UFA58" s="22" t="n">
        <v>-15500</v>
      </c>
      <c r="UFF58" s="21" t="s">
        <v>51</v>
      </c>
      <c r="UFG58" s="21" t="n">
        <f aca="false">UFG56*UFH58</f>
        <v>35000</v>
      </c>
      <c r="UFH58" s="23" t="n">
        <v>0.2</v>
      </c>
      <c r="UFI58" s="17"/>
      <c r="UFJ58" s="18" t="s">
        <v>35</v>
      </c>
      <c r="UFK58" s="22" t="n">
        <v>-15500</v>
      </c>
      <c r="UFP58" s="21" t="s">
        <v>51</v>
      </c>
      <c r="UFQ58" s="21" t="n">
        <f aca="false">UFQ56*UFR58</f>
        <v>35000</v>
      </c>
      <c r="UFR58" s="23" t="n">
        <v>0.2</v>
      </c>
      <c r="UFS58" s="17"/>
      <c r="UFT58" s="18" t="s">
        <v>35</v>
      </c>
      <c r="UFU58" s="22" t="n">
        <v>-15500</v>
      </c>
      <c r="UFZ58" s="21" t="s">
        <v>51</v>
      </c>
      <c r="UGA58" s="21" t="n">
        <f aca="false">UGA56*UGB58</f>
        <v>35000</v>
      </c>
      <c r="UGB58" s="23" t="n">
        <v>0.2</v>
      </c>
      <c r="UGC58" s="17"/>
      <c r="UGD58" s="18" t="s">
        <v>35</v>
      </c>
      <c r="UGE58" s="22" t="n">
        <v>-15500</v>
      </c>
      <c r="UGJ58" s="21" t="s">
        <v>51</v>
      </c>
      <c r="UGK58" s="21" t="n">
        <f aca="false">UGK56*UGL58</f>
        <v>35000</v>
      </c>
      <c r="UGL58" s="23" t="n">
        <v>0.2</v>
      </c>
      <c r="UGM58" s="17"/>
      <c r="UGN58" s="18" t="s">
        <v>35</v>
      </c>
      <c r="UGO58" s="22" t="n">
        <v>-15500</v>
      </c>
      <c r="UGT58" s="21" t="s">
        <v>51</v>
      </c>
      <c r="UGU58" s="21" t="n">
        <f aca="false">UGU56*UGV58</f>
        <v>35000</v>
      </c>
      <c r="UGV58" s="23" t="n">
        <v>0.2</v>
      </c>
      <c r="UGW58" s="17"/>
      <c r="UGX58" s="18" t="s">
        <v>35</v>
      </c>
      <c r="UGY58" s="22" t="n">
        <v>-15500</v>
      </c>
      <c r="UHD58" s="21" t="s">
        <v>51</v>
      </c>
      <c r="UHE58" s="21" t="n">
        <f aca="false">UHE56*UHF58</f>
        <v>35000</v>
      </c>
      <c r="UHF58" s="23" t="n">
        <v>0.2</v>
      </c>
      <c r="UHG58" s="17"/>
      <c r="UHH58" s="18" t="s">
        <v>35</v>
      </c>
      <c r="UHI58" s="22" t="n">
        <v>-15500</v>
      </c>
      <c r="UHN58" s="21" t="s">
        <v>51</v>
      </c>
      <c r="UHO58" s="21" t="n">
        <f aca="false">UHO56*UHP58</f>
        <v>35000</v>
      </c>
      <c r="UHP58" s="23" t="n">
        <v>0.2</v>
      </c>
      <c r="UHQ58" s="17"/>
      <c r="UHR58" s="18" t="s">
        <v>35</v>
      </c>
      <c r="UHS58" s="22" t="n">
        <v>-15500</v>
      </c>
      <c r="UHX58" s="21" t="s">
        <v>51</v>
      </c>
      <c r="UHY58" s="21" t="n">
        <f aca="false">UHY56*UHZ58</f>
        <v>35000</v>
      </c>
      <c r="UHZ58" s="23" t="n">
        <v>0.2</v>
      </c>
      <c r="UIA58" s="17"/>
      <c r="UIB58" s="18" t="s">
        <v>35</v>
      </c>
      <c r="UIC58" s="22" t="n">
        <v>-15500</v>
      </c>
      <c r="UIH58" s="21" t="s">
        <v>51</v>
      </c>
      <c r="UII58" s="21" t="n">
        <f aca="false">UII56*UIJ58</f>
        <v>35000</v>
      </c>
      <c r="UIJ58" s="23" t="n">
        <v>0.2</v>
      </c>
      <c r="UIK58" s="17"/>
      <c r="UIL58" s="18" t="s">
        <v>35</v>
      </c>
      <c r="UIM58" s="22" t="n">
        <v>-15500</v>
      </c>
      <c r="UIR58" s="21" t="s">
        <v>51</v>
      </c>
      <c r="UIS58" s="21" t="n">
        <f aca="false">UIS56*UIT58</f>
        <v>35000</v>
      </c>
      <c r="UIT58" s="23" t="n">
        <v>0.2</v>
      </c>
      <c r="UIU58" s="17"/>
      <c r="UIV58" s="18" t="s">
        <v>35</v>
      </c>
      <c r="UIW58" s="22" t="n">
        <v>-15500</v>
      </c>
      <c r="UJB58" s="21" t="s">
        <v>51</v>
      </c>
      <c r="UJC58" s="21" t="n">
        <f aca="false">UJC56*UJD58</f>
        <v>35000</v>
      </c>
      <c r="UJD58" s="23" t="n">
        <v>0.2</v>
      </c>
      <c r="UJE58" s="17"/>
      <c r="UJF58" s="18" t="s">
        <v>35</v>
      </c>
      <c r="UJG58" s="22" t="n">
        <v>-15500</v>
      </c>
      <c r="UJL58" s="21" t="s">
        <v>51</v>
      </c>
      <c r="UJM58" s="21" t="n">
        <f aca="false">UJM56*UJN58</f>
        <v>35000</v>
      </c>
      <c r="UJN58" s="23" t="n">
        <v>0.2</v>
      </c>
      <c r="UJO58" s="17"/>
      <c r="UJP58" s="18" t="s">
        <v>35</v>
      </c>
      <c r="UJQ58" s="22" t="n">
        <v>-15500</v>
      </c>
      <c r="UJV58" s="21" t="s">
        <v>51</v>
      </c>
      <c r="UJW58" s="21" t="n">
        <f aca="false">UJW56*UJX58</f>
        <v>35000</v>
      </c>
      <c r="UJX58" s="23" t="n">
        <v>0.2</v>
      </c>
      <c r="UJY58" s="17"/>
      <c r="UJZ58" s="18" t="s">
        <v>35</v>
      </c>
      <c r="UKA58" s="22" t="n">
        <v>-15500</v>
      </c>
      <c r="UKF58" s="21" t="s">
        <v>51</v>
      </c>
      <c r="UKG58" s="21" t="n">
        <f aca="false">UKG56*UKH58</f>
        <v>35000</v>
      </c>
      <c r="UKH58" s="23" t="n">
        <v>0.2</v>
      </c>
      <c r="UKI58" s="17"/>
      <c r="UKJ58" s="18" t="s">
        <v>35</v>
      </c>
      <c r="UKK58" s="22" t="n">
        <v>-15500</v>
      </c>
      <c r="UKP58" s="21" t="s">
        <v>51</v>
      </c>
      <c r="UKQ58" s="21" t="n">
        <f aca="false">UKQ56*UKR58</f>
        <v>35000</v>
      </c>
      <c r="UKR58" s="23" t="n">
        <v>0.2</v>
      </c>
      <c r="UKS58" s="17"/>
      <c r="UKT58" s="18" t="s">
        <v>35</v>
      </c>
      <c r="UKU58" s="22" t="n">
        <v>-15500</v>
      </c>
      <c r="UKZ58" s="21" t="s">
        <v>51</v>
      </c>
      <c r="ULA58" s="21" t="n">
        <f aca="false">ULA56*ULB58</f>
        <v>35000</v>
      </c>
      <c r="ULB58" s="23" t="n">
        <v>0.2</v>
      </c>
      <c r="ULC58" s="17"/>
      <c r="ULD58" s="18" t="s">
        <v>35</v>
      </c>
      <c r="ULE58" s="22" t="n">
        <v>-15500</v>
      </c>
      <c r="ULJ58" s="21" t="s">
        <v>51</v>
      </c>
      <c r="ULK58" s="21" t="n">
        <f aca="false">ULK56*ULL58</f>
        <v>35000</v>
      </c>
      <c r="ULL58" s="23" t="n">
        <v>0.2</v>
      </c>
      <c r="ULM58" s="17"/>
      <c r="ULN58" s="18" t="s">
        <v>35</v>
      </c>
      <c r="ULO58" s="22" t="n">
        <v>-15500</v>
      </c>
      <c r="ULT58" s="21" t="s">
        <v>51</v>
      </c>
      <c r="ULU58" s="21" t="n">
        <f aca="false">ULU56*ULV58</f>
        <v>35000</v>
      </c>
      <c r="ULV58" s="23" t="n">
        <v>0.2</v>
      </c>
      <c r="ULW58" s="17"/>
      <c r="ULX58" s="18" t="s">
        <v>35</v>
      </c>
      <c r="ULY58" s="22" t="n">
        <v>-15500</v>
      </c>
      <c r="UMD58" s="21" t="s">
        <v>51</v>
      </c>
      <c r="UME58" s="21" t="n">
        <f aca="false">UME56*UMF58</f>
        <v>35000</v>
      </c>
      <c r="UMF58" s="23" t="n">
        <v>0.2</v>
      </c>
      <c r="UMG58" s="17"/>
      <c r="UMH58" s="18" t="s">
        <v>35</v>
      </c>
      <c r="UMI58" s="22" t="n">
        <v>-15500</v>
      </c>
      <c r="UMN58" s="21" t="s">
        <v>51</v>
      </c>
      <c r="UMO58" s="21" t="n">
        <f aca="false">UMO56*UMP58</f>
        <v>35000</v>
      </c>
      <c r="UMP58" s="23" t="n">
        <v>0.2</v>
      </c>
      <c r="UMQ58" s="17"/>
      <c r="UMR58" s="18" t="s">
        <v>35</v>
      </c>
      <c r="UMS58" s="22" t="n">
        <v>-15500</v>
      </c>
      <c r="UMX58" s="21" t="s">
        <v>51</v>
      </c>
      <c r="UMY58" s="21" t="n">
        <f aca="false">UMY56*UMZ58</f>
        <v>35000</v>
      </c>
      <c r="UMZ58" s="23" t="n">
        <v>0.2</v>
      </c>
      <c r="UNA58" s="17"/>
      <c r="UNB58" s="18" t="s">
        <v>35</v>
      </c>
      <c r="UNC58" s="22" t="n">
        <v>-15500</v>
      </c>
      <c r="UNH58" s="21" t="s">
        <v>51</v>
      </c>
      <c r="UNI58" s="21" t="n">
        <f aca="false">UNI56*UNJ58</f>
        <v>35000</v>
      </c>
      <c r="UNJ58" s="23" t="n">
        <v>0.2</v>
      </c>
      <c r="UNK58" s="17"/>
      <c r="UNL58" s="18" t="s">
        <v>35</v>
      </c>
      <c r="UNM58" s="22" t="n">
        <v>-15500</v>
      </c>
      <c r="UNR58" s="21" t="s">
        <v>51</v>
      </c>
      <c r="UNS58" s="21" t="n">
        <f aca="false">UNS56*UNT58</f>
        <v>35000</v>
      </c>
      <c r="UNT58" s="23" t="n">
        <v>0.2</v>
      </c>
      <c r="UNU58" s="17"/>
      <c r="UNV58" s="18" t="s">
        <v>35</v>
      </c>
      <c r="UNW58" s="22" t="n">
        <v>-15500</v>
      </c>
      <c r="UOB58" s="21" t="s">
        <v>51</v>
      </c>
      <c r="UOC58" s="21" t="n">
        <f aca="false">UOC56*UOD58</f>
        <v>35000</v>
      </c>
      <c r="UOD58" s="23" t="n">
        <v>0.2</v>
      </c>
      <c r="UOE58" s="17"/>
      <c r="UOF58" s="18" t="s">
        <v>35</v>
      </c>
      <c r="UOG58" s="22" t="n">
        <v>-15500</v>
      </c>
      <c r="UOL58" s="21" t="s">
        <v>51</v>
      </c>
      <c r="UOM58" s="21" t="n">
        <f aca="false">UOM56*UON58</f>
        <v>35000</v>
      </c>
      <c r="UON58" s="23" t="n">
        <v>0.2</v>
      </c>
      <c r="UOO58" s="17"/>
      <c r="UOP58" s="18" t="s">
        <v>35</v>
      </c>
      <c r="UOQ58" s="22" t="n">
        <v>-15500</v>
      </c>
      <c r="UOV58" s="21" t="s">
        <v>51</v>
      </c>
      <c r="UOW58" s="21" t="n">
        <f aca="false">UOW56*UOX58</f>
        <v>35000</v>
      </c>
      <c r="UOX58" s="23" t="n">
        <v>0.2</v>
      </c>
      <c r="UOY58" s="17"/>
      <c r="UOZ58" s="18" t="s">
        <v>35</v>
      </c>
      <c r="UPA58" s="22" t="n">
        <v>-15500</v>
      </c>
      <c r="UPF58" s="21" t="s">
        <v>51</v>
      </c>
      <c r="UPG58" s="21" t="n">
        <f aca="false">UPG56*UPH58</f>
        <v>35000</v>
      </c>
      <c r="UPH58" s="23" t="n">
        <v>0.2</v>
      </c>
      <c r="UPI58" s="17"/>
      <c r="UPJ58" s="18" t="s">
        <v>35</v>
      </c>
      <c r="UPK58" s="22" t="n">
        <v>-15500</v>
      </c>
      <c r="UPP58" s="21" t="s">
        <v>51</v>
      </c>
      <c r="UPQ58" s="21" t="n">
        <f aca="false">UPQ56*UPR58</f>
        <v>35000</v>
      </c>
      <c r="UPR58" s="23" t="n">
        <v>0.2</v>
      </c>
      <c r="UPS58" s="17"/>
      <c r="UPT58" s="18" t="s">
        <v>35</v>
      </c>
      <c r="UPU58" s="22" t="n">
        <v>-15500</v>
      </c>
      <c r="UPZ58" s="21" t="s">
        <v>51</v>
      </c>
      <c r="UQA58" s="21" t="n">
        <f aca="false">UQA56*UQB58</f>
        <v>35000</v>
      </c>
      <c r="UQB58" s="23" t="n">
        <v>0.2</v>
      </c>
      <c r="UQC58" s="17"/>
      <c r="UQD58" s="18" t="s">
        <v>35</v>
      </c>
      <c r="UQE58" s="22" t="n">
        <v>-15500</v>
      </c>
      <c r="UQJ58" s="21" t="s">
        <v>51</v>
      </c>
      <c r="UQK58" s="21" t="n">
        <f aca="false">UQK56*UQL58</f>
        <v>35000</v>
      </c>
      <c r="UQL58" s="23" t="n">
        <v>0.2</v>
      </c>
      <c r="UQM58" s="17"/>
      <c r="UQN58" s="18" t="s">
        <v>35</v>
      </c>
      <c r="UQO58" s="22" t="n">
        <v>-15500</v>
      </c>
      <c r="UQT58" s="21" t="s">
        <v>51</v>
      </c>
      <c r="UQU58" s="21" t="n">
        <f aca="false">UQU56*UQV58</f>
        <v>35000</v>
      </c>
      <c r="UQV58" s="23" t="n">
        <v>0.2</v>
      </c>
      <c r="UQW58" s="17"/>
      <c r="UQX58" s="18" t="s">
        <v>35</v>
      </c>
      <c r="UQY58" s="22" t="n">
        <v>-15500</v>
      </c>
      <c r="URD58" s="21" t="s">
        <v>51</v>
      </c>
      <c r="URE58" s="21" t="n">
        <f aca="false">URE56*URF58</f>
        <v>35000</v>
      </c>
      <c r="URF58" s="23" t="n">
        <v>0.2</v>
      </c>
      <c r="URG58" s="17"/>
      <c r="URH58" s="18" t="s">
        <v>35</v>
      </c>
      <c r="URI58" s="22" t="n">
        <v>-15500</v>
      </c>
      <c r="URN58" s="21" t="s">
        <v>51</v>
      </c>
      <c r="URO58" s="21" t="n">
        <f aca="false">URO56*URP58</f>
        <v>35000</v>
      </c>
      <c r="URP58" s="23" t="n">
        <v>0.2</v>
      </c>
      <c r="URQ58" s="17"/>
      <c r="URR58" s="18" t="s">
        <v>35</v>
      </c>
      <c r="URS58" s="22" t="n">
        <v>-15500</v>
      </c>
      <c r="URX58" s="21" t="s">
        <v>51</v>
      </c>
      <c r="URY58" s="21" t="n">
        <f aca="false">URY56*URZ58</f>
        <v>35000</v>
      </c>
      <c r="URZ58" s="23" t="n">
        <v>0.2</v>
      </c>
      <c r="USA58" s="17"/>
      <c r="USB58" s="18" t="s">
        <v>35</v>
      </c>
      <c r="USC58" s="22" t="n">
        <v>-15500</v>
      </c>
      <c r="USH58" s="21" t="s">
        <v>51</v>
      </c>
      <c r="USI58" s="21" t="n">
        <f aca="false">USI56*USJ58</f>
        <v>35000</v>
      </c>
      <c r="USJ58" s="23" t="n">
        <v>0.2</v>
      </c>
      <c r="USK58" s="17"/>
      <c r="USL58" s="18" t="s">
        <v>35</v>
      </c>
      <c r="USM58" s="22" t="n">
        <v>-15500</v>
      </c>
      <c r="USR58" s="21" t="s">
        <v>51</v>
      </c>
      <c r="USS58" s="21" t="n">
        <f aca="false">USS56*UST58</f>
        <v>35000</v>
      </c>
      <c r="UST58" s="23" t="n">
        <v>0.2</v>
      </c>
      <c r="USU58" s="17"/>
      <c r="USV58" s="18" t="s">
        <v>35</v>
      </c>
      <c r="USW58" s="22" t="n">
        <v>-15500</v>
      </c>
      <c r="UTB58" s="21" t="s">
        <v>51</v>
      </c>
      <c r="UTC58" s="21" t="n">
        <f aca="false">UTC56*UTD58</f>
        <v>35000</v>
      </c>
      <c r="UTD58" s="23" t="n">
        <v>0.2</v>
      </c>
      <c r="UTE58" s="17"/>
      <c r="UTF58" s="18" t="s">
        <v>35</v>
      </c>
      <c r="UTG58" s="22" t="n">
        <v>-15500</v>
      </c>
      <c r="UTL58" s="21" t="s">
        <v>51</v>
      </c>
      <c r="UTM58" s="21" t="n">
        <f aca="false">UTM56*UTN58</f>
        <v>35000</v>
      </c>
      <c r="UTN58" s="23" t="n">
        <v>0.2</v>
      </c>
      <c r="UTO58" s="17"/>
      <c r="UTP58" s="18" t="s">
        <v>35</v>
      </c>
      <c r="UTQ58" s="22" t="n">
        <v>-15500</v>
      </c>
      <c r="UTV58" s="21" t="s">
        <v>51</v>
      </c>
      <c r="UTW58" s="21" t="n">
        <f aca="false">UTW56*UTX58</f>
        <v>35000</v>
      </c>
      <c r="UTX58" s="23" t="n">
        <v>0.2</v>
      </c>
      <c r="UTY58" s="17"/>
      <c r="UTZ58" s="18" t="s">
        <v>35</v>
      </c>
      <c r="UUA58" s="22" t="n">
        <v>-15500</v>
      </c>
      <c r="UUF58" s="21" t="s">
        <v>51</v>
      </c>
      <c r="UUG58" s="21" t="n">
        <f aca="false">UUG56*UUH58</f>
        <v>35000</v>
      </c>
      <c r="UUH58" s="23" t="n">
        <v>0.2</v>
      </c>
      <c r="UUI58" s="17"/>
      <c r="UUJ58" s="18" t="s">
        <v>35</v>
      </c>
      <c r="UUK58" s="22" t="n">
        <v>-15500</v>
      </c>
      <c r="UUP58" s="21" t="s">
        <v>51</v>
      </c>
      <c r="UUQ58" s="21" t="n">
        <f aca="false">UUQ56*UUR58</f>
        <v>35000</v>
      </c>
      <c r="UUR58" s="23" t="n">
        <v>0.2</v>
      </c>
      <c r="UUS58" s="17"/>
      <c r="UUT58" s="18" t="s">
        <v>35</v>
      </c>
      <c r="UUU58" s="22" t="n">
        <v>-15500</v>
      </c>
      <c r="UUZ58" s="21" t="s">
        <v>51</v>
      </c>
      <c r="UVA58" s="21" t="n">
        <f aca="false">UVA56*UVB58</f>
        <v>35000</v>
      </c>
      <c r="UVB58" s="23" t="n">
        <v>0.2</v>
      </c>
      <c r="UVC58" s="17"/>
      <c r="UVD58" s="18" t="s">
        <v>35</v>
      </c>
      <c r="UVE58" s="22" t="n">
        <v>-15500</v>
      </c>
      <c r="UVJ58" s="21" t="s">
        <v>51</v>
      </c>
      <c r="UVK58" s="21" t="n">
        <f aca="false">UVK56*UVL58</f>
        <v>35000</v>
      </c>
      <c r="UVL58" s="23" t="n">
        <v>0.2</v>
      </c>
      <c r="UVM58" s="17"/>
      <c r="UVN58" s="18" t="s">
        <v>35</v>
      </c>
      <c r="UVO58" s="22" t="n">
        <v>-15500</v>
      </c>
      <c r="UVT58" s="21" t="s">
        <v>51</v>
      </c>
      <c r="UVU58" s="21" t="n">
        <f aca="false">UVU56*UVV58</f>
        <v>35000</v>
      </c>
      <c r="UVV58" s="23" t="n">
        <v>0.2</v>
      </c>
      <c r="UVW58" s="17"/>
      <c r="UVX58" s="18" t="s">
        <v>35</v>
      </c>
      <c r="UVY58" s="22" t="n">
        <v>-15500</v>
      </c>
      <c r="UWD58" s="21" t="s">
        <v>51</v>
      </c>
      <c r="UWE58" s="21" t="n">
        <f aca="false">UWE56*UWF58</f>
        <v>35000</v>
      </c>
      <c r="UWF58" s="23" t="n">
        <v>0.2</v>
      </c>
      <c r="UWG58" s="17"/>
      <c r="UWH58" s="18" t="s">
        <v>35</v>
      </c>
      <c r="UWI58" s="22" t="n">
        <v>-15500</v>
      </c>
      <c r="UWN58" s="21" t="s">
        <v>51</v>
      </c>
      <c r="UWO58" s="21" t="n">
        <f aca="false">UWO56*UWP58</f>
        <v>35000</v>
      </c>
      <c r="UWP58" s="23" t="n">
        <v>0.2</v>
      </c>
      <c r="UWQ58" s="17"/>
      <c r="UWR58" s="18" t="s">
        <v>35</v>
      </c>
      <c r="UWS58" s="22" t="n">
        <v>-15500</v>
      </c>
      <c r="UWX58" s="21" t="s">
        <v>51</v>
      </c>
      <c r="UWY58" s="21" t="n">
        <f aca="false">UWY56*UWZ58</f>
        <v>35000</v>
      </c>
      <c r="UWZ58" s="23" t="n">
        <v>0.2</v>
      </c>
      <c r="UXA58" s="17"/>
      <c r="UXB58" s="18" t="s">
        <v>35</v>
      </c>
      <c r="UXC58" s="22" t="n">
        <v>-15500</v>
      </c>
      <c r="UXH58" s="21" t="s">
        <v>51</v>
      </c>
      <c r="UXI58" s="21" t="n">
        <f aca="false">UXI56*UXJ58</f>
        <v>35000</v>
      </c>
      <c r="UXJ58" s="23" t="n">
        <v>0.2</v>
      </c>
      <c r="UXK58" s="17"/>
      <c r="UXL58" s="18" t="s">
        <v>35</v>
      </c>
      <c r="UXM58" s="22" t="n">
        <v>-15500</v>
      </c>
      <c r="UXR58" s="21" t="s">
        <v>51</v>
      </c>
      <c r="UXS58" s="21" t="n">
        <f aca="false">UXS56*UXT58</f>
        <v>35000</v>
      </c>
      <c r="UXT58" s="23" t="n">
        <v>0.2</v>
      </c>
      <c r="UXU58" s="17"/>
      <c r="UXV58" s="18" t="s">
        <v>35</v>
      </c>
      <c r="UXW58" s="22" t="n">
        <v>-15500</v>
      </c>
      <c r="UYB58" s="21" t="s">
        <v>51</v>
      </c>
      <c r="UYC58" s="21" t="n">
        <f aca="false">UYC56*UYD58</f>
        <v>35000</v>
      </c>
      <c r="UYD58" s="23" t="n">
        <v>0.2</v>
      </c>
      <c r="UYE58" s="17"/>
      <c r="UYF58" s="18" t="s">
        <v>35</v>
      </c>
      <c r="UYG58" s="22" t="n">
        <v>-15500</v>
      </c>
      <c r="UYL58" s="21" t="s">
        <v>51</v>
      </c>
      <c r="UYM58" s="21" t="n">
        <f aca="false">UYM56*UYN58</f>
        <v>35000</v>
      </c>
      <c r="UYN58" s="23" t="n">
        <v>0.2</v>
      </c>
      <c r="UYO58" s="17"/>
      <c r="UYP58" s="18" t="s">
        <v>35</v>
      </c>
      <c r="UYQ58" s="22" t="n">
        <v>-15500</v>
      </c>
      <c r="UYV58" s="21" t="s">
        <v>51</v>
      </c>
      <c r="UYW58" s="21" t="n">
        <f aca="false">UYW56*UYX58</f>
        <v>35000</v>
      </c>
      <c r="UYX58" s="23" t="n">
        <v>0.2</v>
      </c>
      <c r="UYY58" s="17"/>
      <c r="UYZ58" s="18" t="s">
        <v>35</v>
      </c>
      <c r="UZA58" s="22" t="n">
        <v>-15500</v>
      </c>
      <c r="UZF58" s="21" t="s">
        <v>51</v>
      </c>
      <c r="UZG58" s="21" t="n">
        <f aca="false">UZG56*UZH58</f>
        <v>35000</v>
      </c>
      <c r="UZH58" s="23" t="n">
        <v>0.2</v>
      </c>
      <c r="UZI58" s="17"/>
      <c r="UZJ58" s="18" t="s">
        <v>35</v>
      </c>
      <c r="UZK58" s="22" t="n">
        <v>-15500</v>
      </c>
      <c r="UZP58" s="21" t="s">
        <v>51</v>
      </c>
      <c r="UZQ58" s="21" t="n">
        <f aca="false">UZQ56*UZR58</f>
        <v>35000</v>
      </c>
      <c r="UZR58" s="23" t="n">
        <v>0.2</v>
      </c>
      <c r="UZS58" s="17"/>
      <c r="UZT58" s="18" t="s">
        <v>35</v>
      </c>
      <c r="UZU58" s="22" t="n">
        <v>-15500</v>
      </c>
      <c r="UZZ58" s="21" t="s">
        <v>51</v>
      </c>
      <c r="VAA58" s="21" t="n">
        <f aca="false">VAA56*VAB58</f>
        <v>35000</v>
      </c>
      <c r="VAB58" s="23" t="n">
        <v>0.2</v>
      </c>
      <c r="VAC58" s="17"/>
      <c r="VAD58" s="18" t="s">
        <v>35</v>
      </c>
      <c r="VAE58" s="22" t="n">
        <v>-15500</v>
      </c>
      <c r="VAJ58" s="21" t="s">
        <v>51</v>
      </c>
      <c r="VAK58" s="21" t="n">
        <f aca="false">VAK56*VAL58</f>
        <v>35000</v>
      </c>
      <c r="VAL58" s="23" t="n">
        <v>0.2</v>
      </c>
      <c r="VAM58" s="17"/>
      <c r="VAN58" s="18" t="s">
        <v>35</v>
      </c>
      <c r="VAO58" s="22" t="n">
        <v>-15500</v>
      </c>
      <c r="VAT58" s="21" t="s">
        <v>51</v>
      </c>
      <c r="VAU58" s="21" t="n">
        <f aca="false">VAU56*VAV58</f>
        <v>35000</v>
      </c>
      <c r="VAV58" s="23" t="n">
        <v>0.2</v>
      </c>
      <c r="VAW58" s="17"/>
      <c r="VAX58" s="18" t="s">
        <v>35</v>
      </c>
      <c r="VAY58" s="22" t="n">
        <v>-15500</v>
      </c>
      <c r="VBD58" s="21" t="s">
        <v>51</v>
      </c>
      <c r="VBE58" s="21" t="n">
        <f aca="false">VBE56*VBF58</f>
        <v>35000</v>
      </c>
      <c r="VBF58" s="23" t="n">
        <v>0.2</v>
      </c>
      <c r="VBG58" s="17"/>
      <c r="VBH58" s="18" t="s">
        <v>35</v>
      </c>
      <c r="VBI58" s="22" t="n">
        <v>-15500</v>
      </c>
      <c r="VBN58" s="21" t="s">
        <v>51</v>
      </c>
      <c r="VBO58" s="21" t="n">
        <f aca="false">VBO56*VBP58</f>
        <v>35000</v>
      </c>
      <c r="VBP58" s="23" t="n">
        <v>0.2</v>
      </c>
      <c r="VBQ58" s="17"/>
      <c r="VBR58" s="18" t="s">
        <v>35</v>
      </c>
      <c r="VBS58" s="22" t="n">
        <v>-15500</v>
      </c>
      <c r="VBX58" s="21" t="s">
        <v>51</v>
      </c>
      <c r="VBY58" s="21" t="n">
        <f aca="false">VBY56*VBZ58</f>
        <v>35000</v>
      </c>
      <c r="VBZ58" s="23" t="n">
        <v>0.2</v>
      </c>
      <c r="VCA58" s="17"/>
      <c r="VCB58" s="18" t="s">
        <v>35</v>
      </c>
      <c r="VCC58" s="22" t="n">
        <v>-15500</v>
      </c>
      <c r="VCH58" s="21" t="s">
        <v>51</v>
      </c>
      <c r="VCI58" s="21" t="n">
        <f aca="false">VCI56*VCJ58</f>
        <v>35000</v>
      </c>
      <c r="VCJ58" s="23" t="n">
        <v>0.2</v>
      </c>
      <c r="VCK58" s="17"/>
      <c r="VCL58" s="18" t="s">
        <v>35</v>
      </c>
      <c r="VCM58" s="22" t="n">
        <v>-15500</v>
      </c>
      <c r="VCR58" s="21" t="s">
        <v>51</v>
      </c>
      <c r="VCS58" s="21" t="n">
        <f aca="false">VCS56*VCT58</f>
        <v>35000</v>
      </c>
      <c r="VCT58" s="23" t="n">
        <v>0.2</v>
      </c>
      <c r="VCU58" s="17"/>
      <c r="VCV58" s="18" t="s">
        <v>35</v>
      </c>
      <c r="VCW58" s="22" t="n">
        <v>-15500</v>
      </c>
      <c r="VDB58" s="21" t="s">
        <v>51</v>
      </c>
      <c r="VDC58" s="21" t="n">
        <f aca="false">VDC56*VDD58</f>
        <v>35000</v>
      </c>
      <c r="VDD58" s="23" t="n">
        <v>0.2</v>
      </c>
      <c r="VDE58" s="17"/>
      <c r="VDF58" s="18" t="s">
        <v>35</v>
      </c>
      <c r="VDG58" s="22" t="n">
        <v>-15500</v>
      </c>
      <c r="VDL58" s="21" t="s">
        <v>51</v>
      </c>
      <c r="VDM58" s="21" t="n">
        <f aca="false">VDM56*VDN58</f>
        <v>35000</v>
      </c>
      <c r="VDN58" s="23" t="n">
        <v>0.2</v>
      </c>
      <c r="VDO58" s="17"/>
      <c r="VDP58" s="18" t="s">
        <v>35</v>
      </c>
      <c r="VDQ58" s="22" t="n">
        <v>-15500</v>
      </c>
      <c r="VDV58" s="21" t="s">
        <v>51</v>
      </c>
      <c r="VDW58" s="21" t="n">
        <f aca="false">VDW56*VDX58</f>
        <v>35000</v>
      </c>
      <c r="VDX58" s="23" t="n">
        <v>0.2</v>
      </c>
      <c r="VDY58" s="17"/>
      <c r="VDZ58" s="18" t="s">
        <v>35</v>
      </c>
      <c r="VEA58" s="22" t="n">
        <v>-15500</v>
      </c>
      <c r="VEF58" s="21" t="s">
        <v>51</v>
      </c>
      <c r="VEG58" s="21" t="n">
        <f aca="false">VEG56*VEH58</f>
        <v>35000</v>
      </c>
      <c r="VEH58" s="23" t="n">
        <v>0.2</v>
      </c>
      <c r="VEI58" s="17"/>
      <c r="VEJ58" s="18" t="s">
        <v>35</v>
      </c>
      <c r="VEK58" s="22" t="n">
        <v>-15500</v>
      </c>
      <c r="VEP58" s="21" t="s">
        <v>51</v>
      </c>
      <c r="VEQ58" s="21" t="n">
        <f aca="false">VEQ56*VER58</f>
        <v>35000</v>
      </c>
      <c r="VER58" s="23" t="n">
        <v>0.2</v>
      </c>
      <c r="VES58" s="17"/>
      <c r="VET58" s="18" t="s">
        <v>35</v>
      </c>
      <c r="VEU58" s="22" t="n">
        <v>-15500</v>
      </c>
      <c r="VEZ58" s="21" t="s">
        <v>51</v>
      </c>
      <c r="VFA58" s="21" t="n">
        <f aca="false">VFA56*VFB58</f>
        <v>35000</v>
      </c>
      <c r="VFB58" s="23" t="n">
        <v>0.2</v>
      </c>
      <c r="VFC58" s="17"/>
      <c r="VFD58" s="18" t="s">
        <v>35</v>
      </c>
      <c r="VFE58" s="22" t="n">
        <v>-15500</v>
      </c>
      <c r="VFJ58" s="21" t="s">
        <v>51</v>
      </c>
      <c r="VFK58" s="21" t="n">
        <f aca="false">VFK56*VFL58</f>
        <v>35000</v>
      </c>
      <c r="VFL58" s="23" t="n">
        <v>0.2</v>
      </c>
      <c r="VFM58" s="17"/>
      <c r="VFN58" s="18" t="s">
        <v>35</v>
      </c>
      <c r="VFO58" s="22" t="n">
        <v>-15500</v>
      </c>
      <c r="VFT58" s="21" t="s">
        <v>51</v>
      </c>
      <c r="VFU58" s="21" t="n">
        <f aca="false">VFU56*VFV58</f>
        <v>35000</v>
      </c>
      <c r="VFV58" s="23" t="n">
        <v>0.2</v>
      </c>
      <c r="VFW58" s="17"/>
      <c r="VFX58" s="18" t="s">
        <v>35</v>
      </c>
      <c r="VFY58" s="22" t="n">
        <v>-15500</v>
      </c>
      <c r="VGD58" s="21" t="s">
        <v>51</v>
      </c>
      <c r="VGE58" s="21" t="n">
        <f aca="false">VGE56*VGF58</f>
        <v>35000</v>
      </c>
      <c r="VGF58" s="23" t="n">
        <v>0.2</v>
      </c>
      <c r="VGG58" s="17"/>
      <c r="VGH58" s="18" t="s">
        <v>35</v>
      </c>
      <c r="VGI58" s="22" t="n">
        <v>-15500</v>
      </c>
      <c r="VGN58" s="21" t="s">
        <v>51</v>
      </c>
      <c r="VGO58" s="21" t="n">
        <f aca="false">VGO56*VGP58</f>
        <v>35000</v>
      </c>
      <c r="VGP58" s="23" t="n">
        <v>0.2</v>
      </c>
      <c r="VGQ58" s="17"/>
      <c r="VGR58" s="18" t="s">
        <v>35</v>
      </c>
      <c r="VGS58" s="22" t="n">
        <v>-15500</v>
      </c>
      <c r="VGX58" s="21" t="s">
        <v>51</v>
      </c>
      <c r="VGY58" s="21" t="n">
        <f aca="false">VGY56*VGZ58</f>
        <v>35000</v>
      </c>
      <c r="VGZ58" s="23" t="n">
        <v>0.2</v>
      </c>
      <c r="VHA58" s="17"/>
      <c r="VHB58" s="18" t="s">
        <v>35</v>
      </c>
      <c r="VHC58" s="22" t="n">
        <v>-15500</v>
      </c>
      <c r="VHH58" s="21" t="s">
        <v>51</v>
      </c>
      <c r="VHI58" s="21" t="n">
        <f aca="false">VHI56*VHJ58</f>
        <v>35000</v>
      </c>
      <c r="VHJ58" s="23" t="n">
        <v>0.2</v>
      </c>
      <c r="VHK58" s="17"/>
      <c r="VHL58" s="18" t="s">
        <v>35</v>
      </c>
      <c r="VHM58" s="22" t="n">
        <v>-15500</v>
      </c>
      <c r="VHR58" s="21" t="s">
        <v>51</v>
      </c>
      <c r="VHS58" s="21" t="n">
        <f aca="false">VHS56*VHT58</f>
        <v>35000</v>
      </c>
      <c r="VHT58" s="23" t="n">
        <v>0.2</v>
      </c>
      <c r="VHU58" s="17"/>
      <c r="VHV58" s="18" t="s">
        <v>35</v>
      </c>
      <c r="VHW58" s="22" t="n">
        <v>-15500</v>
      </c>
      <c r="VIB58" s="21" t="s">
        <v>51</v>
      </c>
      <c r="VIC58" s="21" t="n">
        <f aca="false">VIC56*VID58</f>
        <v>35000</v>
      </c>
      <c r="VID58" s="23" t="n">
        <v>0.2</v>
      </c>
      <c r="VIE58" s="17"/>
      <c r="VIF58" s="18" t="s">
        <v>35</v>
      </c>
      <c r="VIG58" s="22" t="n">
        <v>-15500</v>
      </c>
      <c r="VIL58" s="21" t="s">
        <v>51</v>
      </c>
      <c r="VIM58" s="21" t="n">
        <f aca="false">VIM56*VIN58</f>
        <v>35000</v>
      </c>
      <c r="VIN58" s="23" t="n">
        <v>0.2</v>
      </c>
      <c r="VIO58" s="17"/>
      <c r="VIP58" s="18" t="s">
        <v>35</v>
      </c>
      <c r="VIQ58" s="22" t="n">
        <v>-15500</v>
      </c>
      <c r="VIV58" s="21" t="s">
        <v>51</v>
      </c>
      <c r="VIW58" s="21" t="n">
        <f aca="false">VIW56*VIX58</f>
        <v>35000</v>
      </c>
      <c r="VIX58" s="23" t="n">
        <v>0.2</v>
      </c>
      <c r="VIY58" s="17"/>
      <c r="VIZ58" s="18" t="s">
        <v>35</v>
      </c>
      <c r="VJA58" s="22" t="n">
        <v>-15500</v>
      </c>
      <c r="VJF58" s="21" t="s">
        <v>51</v>
      </c>
      <c r="VJG58" s="21" t="n">
        <f aca="false">VJG56*VJH58</f>
        <v>35000</v>
      </c>
      <c r="VJH58" s="23" t="n">
        <v>0.2</v>
      </c>
      <c r="VJI58" s="17"/>
      <c r="VJJ58" s="18" t="s">
        <v>35</v>
      </c>
      <c r="VJK58" s="22" t="n">
        <v>-15500</v>
      </c>
      <c r="VJP58" s="21" t="s">
        <v>51</v>
      </c>
      <c r="VJQ58" s="21" t="n">
        <f aca="false">VJQ56*VJR58</f>
        <v>35000</v>
      </c>
      <c r="VJR58" s="23" t="n">
        <v>0.2</v>
      </c>
      <c r="VJS58" s="17"/>
      <c r="VJT58" s="18" t="s">
        <v>35</v>
      </c>
      <c r="VJU58" s="22" t="n">
        <v>-15500</v>
      </c>
      <c r="VJZ58" s="21" t="s">
        <v>51</v>
      </c>
      <c r="VKA58" s="21" t="n">
        <f aca="false">VKA56*VKB58</f>
        <v>35000</v>
      </c>
      <c r="VKB58" s="23" t="n">
        <v>0.2</v>
      </c>
      <c r="VKC58" s="17"/>
      <c r="VKD58" s="18" t="s">
        <v>35</v>
      </c>
      <c r="VKE58" s="22" t="n">
        <v>-15500</v>
      </c>
      <c r="VKJ58" s="21" t="s">
        <v>51</v>
      </c>
      <c r="VKK58" s="21" t="n">
        <f aca="false">VKK56*VKL58</f>
        <v>35000</v>
      </c>
      <c r="VKL58" s="23" t="n">
        <v>0.2</v>
      </c>
      <c r="VKM58" s="17"/>
      <c r="VKN58" s="18" t="s">
        <v>35</v>
      </c>
      <c r="VKO58" s="22" t="n">
        <v>-15500</v>
      </c>
      <c r="VKT58" s="21" t="s">
        <v>51</v>
      </c>
      <c r="VKU58" s="21" t="n">
        <f aca="false">VKU56*VKV58</f>
        <v>35000</v>
      </c>
      <c r="VKV58" s="23" t="n">
        <v>0.2</v>
      </c>
      <c r="VKW58" s="17"/>
      <c r="VKX58" s="18" t="s">
        <v>35</v>
      </c>
      <c r="VKY58" s="22" t="n">
        <v>-15500</v>
      </c>
      <c r="VLD58" s="21" t="s">
        <v>51</v>
      </c>
      <c r="VLE58" s="21" t="n">
        <f aca="false">VLE56*VLF58</f>
        <v>35000</v>
      </c>
      <c r="VLF58" s="23" t="n">
        <v>0.2</v>
      </c>
      <c r="VLG58" s="17"/>
      <c r="VLH58" s="18" t="s">
        <v>35</v>
      </c>
      <c r="VLI58" s="22" t="n">
        <v>-15500</v>
      </c>
      <c r="VLN58" s="21" t="s">
        <v>51</v>
      </c>
      <c r="VLO58" s="21" t="n">
        <f aca="false">VLO56*VLP58</f>
        <v>35000</v>
      </c>
      <c r="VLP58" s="23" t="n">
        <v>0.2</v>
      </c>
      <c r="VLQ58" s="17"/>
      <c r="VLR58" s="18" t="s">
        <v>35</v>
      </c>
      <c r="VLS58" s="22" t="n">
        <v>-15500</v>
      </c>
      <c r="VLX58" s="21" t="s">
        <v>51</v>
      </c>
      <c r="VLY58" s="21" t="n">
        <f aca="false">VLY56*VLZ58</f>
        <v>35000</v>
      </c>
      <c r="VLZ58" s="23" t="n">
        <v>0.2</v>
      </c>
      <c r="VMA58" s="17"/>
      <c r="VMB58" s="18" t="s">
        <v>35</v>
      </c>
      <c r="VMC58" s="22" t="n">
        <v>-15500</v>
      </c>
      <c r="VMH58" s="21" t="s">
        <v>51</v>
      </c>
      <c r="VMI58" s="21" t="n">
        <f aca="false">VMI56*VMJ58</f>
        <v>35000</v>
      </c>
      <c r="VMJ58" s="23" t="n">
        <v>0.2</v>
      </c>
      <c r="VMK58" s="17"/>
      <c r="VML58" s="18" t="s">
        <v>35</v>
      </c>
      <c r="VMM58" s="22" t="n">
        <v>-15500</v>
      </c>
      <c r="VMR58" s="21" t="s">
        <v>51</v>
      </c>
      <c r="VMS58" s="21" t="n">
        <f aca="false">VMS56*VMT58</f>
        <v>35000</v>
      </c>
      <c r="VMT58" s="23" t="n">
        <v>0.2</v>
      </c>
      <c r="VMU58" s="17"/>
      <c r="VMV58" s="18" t="s">
        <v>35</v>
      </c>
      <c r="VMW58" s="22" t="n">
        <v>-15500</v>
      </c>
      <c r="VNB58" s="21" t="s">
        <v>51</v>
      </c>
      <c r="VNC58" s="21" t="n">
        <f aca="false">VNC56*VND58</f>
        <v>35000</v>
      </c>
      <c r="VND58" s="23" t="n">
        <v>0.2</v>
      </c>
      <c r="VNE58" s="17"/>
      <c r="VNF58" s="18" t="s">
        <v>35</v>
      </c>
      <c r="VNG58" s="22" t="n">
        <v>-15500</v>
      </c>
      <c r="VNL58" s="21" t="s">
        <v>51</v>
      </c>
      <c r="VNM58" s="21" t="n">
        <f aca="false">VNM56*VNN58</f>
        <v>35000</v>
      </c>
      <c r="VNN58" s="23" t="n">
        <v>0.2</v>
      </c>
      <c r="VNO58" s="17"/>
      <c r="VNP58" s="18" t="s">
        <v>35</v>
      </c>
      <c r="VNQ58" s="22" t="n">
        <v>-15500</v>
      </c>
      <c r="VNV58" s="21" t="s">
        <v>51</v>
      </c>
      <c r="VNW58" s="21" t="n">
        <f aca="false">VNW56*VNX58</f>
        <v>35000</v>
      </c>
      <c r="VNX58" s="23" t="n">
        <v>0.2</v>
      </c>
      <c r="VNY58" s="17"/>
      <c r="VNZ58" s="18" t="s">
        <v>35</v>
      </c>
      <c r="VOA58" s="22" t="n">
        <v>-15500</v>
      </c>
      <c r="VOF58" s="21" t="s">
        <v>51</v>
      </c>
      <c r="VOG58" s="21" t="n">
        <f aca="false">VOG56*VOH58</f>
        <v>35000</v>
      </c>
      <c r="VOH58" s="23" t="n">
        <v>0.2</v>
      </c>
      <c r="VOI58" s="17"/>
      <c r="VOJ58" s="18" t="s">
        <v>35</v>
      </c>
      <c r="VOK58" s="22" t="n">
        <v>-15500</v>
      </c>
      <c r="VOP58" s="21" t="s">
        <v>51</v>
      </c>
      <c r="VOQ58" s="21" t="n">
        <f aca="false">VOQ56*VOR58</f>
        <v>35000</v>
      </c>
      <c r="VOR58" s="23" t="n">
        <v>0.2</v>
      </c>
      <c r="VOS58" s="17"/>
      <c r="VOT58" s="18" t="s">
        <v>35</v>
      </c>
      <c r="VOU58" s="22" t="n">
        <v>-15500</v>
      </c>
      <c r="VOZ58" s="21" t="s">
        <v>51</v>
      </c>
      <c r="VPA58" s="21" t="n">
        <f aca="false">VPA56*VPB58</f>
        <v>35000</v>
      </c>
      <c r="VPB58" s="23" t="n">
        <v>0.2</v>
      </c>
      <c r="VPC58" s="17"/>
      <c r="VPD58" s="18" t="s">
        <v>35</v>
      </c>
      <c r="VPE58" s="22" t="n">
        <v>-15500</v>
      </c>
      <c r="VPJ58" s="21" t="s">
        <v>51</v>
      </c>
      <c r="VPK58" s="21" t="n">
        <f aca="false">VPK56*VPL58</f>
        <v>35000</v>
      </c>
      <c r="VPL58" s="23" t="n">
        <v>0.2</v>
      </c>
      <c r="VPM58" s="17"/>
      <c r="VPN58" s="18" t="s">
        <v>35</v>
      </c>
      <c r="VPO58" s="22" t="n">
        <v>-15500</v>
      </c>
      <c r="VPT58" s="21" t="s">
        <v>51</v>
      </c>
      <c r="VPU58" s="21" t="n">
        <f aca="false">VPU56*VPV58</f>
        <v>35000</v>
      </c>
      <c r="VPV58" s="23" t="n">
        <v>0.2</v>
      </c>
      <c r="VPW58" s="17"/>
      <c r="VPX58" s="18" t="s">
        <v>35</v>
      </c>
      <c r="VPY58" s="22" t="n">
        <v>-15500</v>
      </c>
      <c r="VQD58" s="21" t="s">
        <v>51</v>
      </c>
      <c r="VQE58" s="21" t="n">
        <f aca="false">VQE56*VQF58</f>
        <v>35000</v>
      </c>
      <c r="VQF58" s="23" t="n">
        <v>0.2</v>
      </c>
      <c r="VQG58" s="17"/>
      <c r="VQH58" s="18" t="s">
        <v>35</v>
      </c>
      <c r="VQI58" s="22" t="n">
        <v>-15500</v>
      </c>
      <c r="VQN58" s="21" t="s">
        <v>51</v>
      </c>
      <c r="VQO58" s="21" t="n">
        <f aca="false">VQO56*VQP58</f>
        <v>35000</v>
      </c>
      <c r="VQP58" s="23" t="n">
        <v>0.2</v>
      </c>
      <c r="VQQ58" s="17"/>
      <c r="VQR58" s="18" t="s">
        <v>35</v>
      </c>
      <c r="VQS58" s="22" t="n">
        <v>-15500</v>
      </c>
      <c r="VQX58" s="21" t="s">
        <v>51</v>
      </c>
      <c r="VQY58" s="21" t="n">
        <f aca="false">VQY56*VQZ58</f>
        <v>35000</v>
      </c>
      <c r="VQZ58" s="23" t="n">
        <v>0.2</v>
      </c>
      <c r="VRA58" s="17"/>
      <c r="VRB58" s="18" t="s">
        <v>35</v>
      </c>
      <c r="VRC58" s="22" t="n">
        <v>-15500</v>
      </c>
      <c r="VRH58" s="21" t="s">
        <v>51</v>
      </c>
      <c r="VRI58" s="21" t="n">
        <f aca="false">VRI56*VRJ58</f>
        <v>35000</v>
      </c>
      <c r="VRJ58" s="23" t="n">
        <v>0.2</v>
      </c>
      <c r="VRK58" s="17"/>
      <c r="VRL58" s="18" t="s">
        <v>35</v>
      </c>
      <c r="VRM58" s="22" t="n">
        <v>-15500</v>
      </c>
      <c r="VRR58" s="21" t="s">
        <v>51</v>
      </c>
      <c r="VRS58" s="21" t="n">
        <f aca="false">VRS56*VRT58</f>
        <v>35000</v>
      </c>
      <c r="VRT58" s="23" t="n">
        <v>0.2</v>
      </c>
      <c r="VRU58" s="17"/>
      <c r="VRV58" s="18" t="s">
        <v>35</v>
      </c>
      <c r="VRW58" s="22" t="n">
        <v>-15500</v>
      </c>
      <c r="VSB58" s="21" t="s">
        <v>51</v>
      </c>
      <c r="VSC58" s="21" t="n">
        <f aca="false">VSC56*VSD58</f>
        <v>35000</v>
      </c>
      <c r="VSD58" s="23" t="n">
        <v>0.2</v>
      </c>
      <c r="VSE58" s="17"/>
      <c r="VSF58" s="18" t="s">
        <v>35</v>
      </c>
      <c r="VSG58" s="22" t="n">
        <v>-15500</v>
      </c>
      <c r="VSL58" s="21" t="s">
        <v>51</v>
      </c>
      <c r="VSM58" s="21" t="n">
        <f aca="false">VSM56*VSN58</f>
        <v>35000</v>
      </c>
      <c r="VSN58" s="23" t="n">
        <v>0.2</v>
      </c>
      <c r="VSO58" s="17"/>
      <c r="VSP58" s="18" t="s">
        <v>35</v>
      </c>
      <c r="VSQ58" s="22" t="n">
        <v>-15500</v>
      </c>
      <c r="VSV58" s="21" t="s">
        <v>51</v>
      </c>
      <c r="VSW58" s="21" t="n">
        <f aca="false">VSW56*VSX58</f>
        <v>35000</v>
      </c>
      <c r="VSX58" s="23" t="n">
        <v>0.2</v>
      </c>
      <c r="VSY58" s="17"/>
      <c r="VSZ58" s="18" t="s">
        <v>35</v>
      </c>
      <c r="VTA58" s="22" t="n">
        <v>-15500</v>
      </c>
      <c r="VTF58" s="21" t="s">
        <v>51</v>
      </c>
      <c r="VTG58" s="21" t="n">
        <f aca="false">VTG56*VTH58</f>
        <v>35000</v>
      </c>
      <c r="VTH58" s="23" t="n">
        <v>0.2</v>
      </c>
      <c r="VTI58" s="17"/>
      <c r="VTJ58" s="18" t="s">
        <v>35</v>
      </c>
      <c r="VTK58" s="22" t="n">
        <v>-15500</v>
      </c>
      <c r="VTP58" s="21" t="s">
        <v>51</v>
      </c>
      <c r="VTQ58" s="21" t="n">
        <f aca="false">VTQ56*VTR58</f>
        <v>35000</v>
      </c>
      <c r="VTR58" s="23" t="n">
        <v>0.2</v>
      </c>
      <c r="VTS58" s="17"/>
      <c r="VTT58" s="18" t="s">
        <v>35</v>
      </c>
      <c r="VTU58" s="22" t="n">
        <v>-15500</v>
      </c>
      <c r="VTZ58" s="21" t="s">
        <v>51</v>
      </c>
      <c r="VUA58" s="21" t="n">
        <f aca="false">VUA56*VUB58</f>
        <v>35000</v>
      </c>
      <c r="VUB58" s="23" t="n">
        <v>0.2</v>
      </c>
      <c r="VUC58" s="17"/>
      <c r="VUD58" s="18" t="s">
        <v>35</v>
      </c>
      <c r="VUE58" s="22" t="n">
        <v>-15500</v>
      </c>
      <c r="VUJ58" s="21" t="s">
        <v>51</v>
      </c>
      <c r="VUK58" s="21" t="n">
        <f aca="false">VUK56*VUL58</f>
        <v>35000</v>
      </c>
      <c r="VUL58" s="23" t="n">
        <v>0.2</v>
      </c>
      <c r="VUM58" s="17"/>
      <c r="VUN58" s="18" t="s">
        <v>35</v>
      </c>
      <c r="VUO58" s="22" t="n">
        <v>-15500</v>
      </c>
      <c r="VUT58" s="21" t="s">
        <v>51</v>
      </c>
      <c r="VUU58" s="21" t="n">
        <f aca="false">VUU56*VUV58</f>
        <v>35000</v>
      </c>
      <c r="VUV58" s="23" t="n">
        <v>0.2</v>
      </c>
      <c r="VUW58" s="17"/>
      <c r="VUX58" s="18" t="s">
        <v>35</v>
      </c>
      <c r="VUY58" s="22" t="n">
        <v>-15500</v>
      </c>
      <c r="VVD58" s="21" t="s">
        <v>51</v>
      </c>
      <c r="VVE58" s="21" t="n">
        <f aca="false">VVE56*VVF58</f>
        <v>35000</v>
      </c>
      <c r="VVF58" s="23" t="n">
        <v>0.2</v>
      </c>
      <c r="VVG58" s="17"/>
      <c r="VVH58" s="18" t="s">
        <v>35</v>
      </c>
      <c r="VVI58" s="22" t="n">
        <v>-15500</v>
      </c>
      <c r="VVN58" s="21" t="s">
        <v>51</v>
      </c>
      <c r="VVO58" s="21" t="n">
        <f aca="false">VVO56*VVP58</f>
        <v>35000</v>
      </c>
      <c r="VVP58" s="23" t="n">
        <v>0.2</v>
      </c>
      <c r="VVQ58" s="17"/>
      <c r="VVR58" s="18" t="s">
        <v>35</v>
      </c>
      <c r="VVS58" s="22" t="n">
        <v>-15500</v>
      </c>
      <c r="VVX58" s="21" t="s">
        <v>51</v>
      </c>
      <c r="VVY58" s="21" t="n">
        <f aca="false">VVY56*VVZ58</f>
        <v>35000</v>
      </c>
      <c r="VVZ58" s="23" t="n">
        <v>0.2</v>
      </c>
      <c r="VWA58" s="17"/>
      <c r="VWB58" s="18" t="s">
        <v>35</v>
      </c>
      <c r="VWC58" s="22" t="n">
        <v>-15500</v>
      </c>
      <c r="VWH58" s="21" t="s">
        <v>51</v>
      </c>
      <c r="VWI58" s="21" t="n">
        <f aca="false">VWI56*VWJ58</f>
        <v>35000</v>
      </c>
      <c r="VWJ58" s="23" t="n">
        <v>0.2</v>
      </c>
      <c r="VWK58" s="17"/>
      <c r="VWL58" s="18" t="s">
        <v>35</v>
      </c>
      <c r="VWM58" s="22" t="n">
        <v>-15500</v>
      </c>
      <c r="VWR58" s="21" t="s">
        <v>51</v>
      </c>
      <c r="VWS58" s="21" t="n">
        <f aca="false">VWS56*VWT58</f>
        <v>35000</v>
      </c>
      <c r="VWT58" s="23" t="n">
        <v>0.2</v>
      </c>
      <c r="VWU58" s="17"/>
      <c r="VWV58" s="18" t="s">
        <v>35</v>
      </c>
      <c r="VWW58" s="22" t="n">
        <v>-15500</v>
      </c>
      <c r="VXB58" s="21" t="s">
        <v>51</v>
      </c>
      <c r="VXC58" s="21" t="n">
        <f aca="false">VXC56*VXD58</f>
        <v>35000</v>
      </c>
      <c r="VXD58" s="23" t="n">
        <v>0.2</v>
      </c>
      <c r="VXE58" s="17"/>
      <c r="VXF58" s="18" t="s">
        <v>35</v>
      </c>
      <c r="VXG58" s="22" t="n">
        <v>-15500</v>
      </c>
      <c r="VXL58" s="21" t="s">
        <v>51</v>
      </c>
      <c r="VXM58" s="21" t="n">
        <f aca="false">VXM56*VXN58</f>
        <v>35000</v>
      </c>
      <c r="VXN58" s="23" t="n">
        <v>0.2</v>
      </c>
      <c r="VXO58" s="17"/>
      <c r="VXP58" s="18" t="s">
        <v>35</v>
      </c>
      <c r="VXQ58" s="22" t="n">
        <v>-15500</v>
      </c>
      <c r="VXV58" s="21" t="s">
        <v>51</v>
      </c>
      <c r="VXW58" s="21" t="n">
        <f aca="false">VXW56*VXX58</f>
        <v>35000</v>
      </c>
      <c r="VXX58" s="23" t="n">
        <v>0.2</v>
      </c>
      <c r="VXY58" s="17"/>
      <c r="VXZ58" s="18" t="s">
        <v>35</v>
      </c>
      <c r="VYA58" s="22" t="n">
        <v>-15500</v>
      </c>
      <c r="VYF58" s="21" t="s">
        <v>51</v>
      </c>
      <c r="VYG58" s="21" t="n">
        <f aca="false">VYG56*VYH58</f>
        <v>35000</v>
      </c>
      <c r="VYH58" s="23" t="n">
        <v>0.2</v>
      </c>
      <c r="VYI58" s="17"/>
      <c r="VYJ58" s="18" t="s">
        <v>35</v>
      </c>
      <c r="VYK58" s="22" t="n">
        <v>-15500</v>
      </c>
      <c r="VYP58" s="21" t="s">
        <v>51</v>
      </c>
      <c r="VYQ58" s="21" t="n">
        <f aca="false">VYQ56*VYR58</f>
        <v>35000</v>
      </c>
      <c r="VYR58" s="23" t="n">
        <v>0.2</v>
      </c>
      <c r="VYS58" s="17"/>
      <c r="VYT58" s="18" t="s">
        <v>35</v>
      </c>
      <c r="VYU58" s="22" t="n">
        <v>-15500</v>
      </c>
      <c r="VYZ58" s="21" t="s">
        <v>51</v>
      </c>
      <c r="VZA58" s="21" t="n">
        <f aca="false">VZA56*VZB58</f>
        <v>35000</v>
      </c>
      <c r="VZB58" s="23" t="n">
        <v>0.2</v>
      </c>
      <c r="VZC58" s="17"/>
      <c r="VZD58" s="18" t="s">
        <v>35</v>
      </c>
      <c r="VZE58" s="22" t="n">
        <v>-15500</v>
      </c>
      <c r="VZJ58" s="21" t="s">
        <v>51</v>
      </c>
      <c r="VZK58" s="21" t="n">
        <f aca="false">VZK56*VZL58</f>
        <v>35000</v>
      </c>
      <c r="VZL58" s="23" t="n">
        <v>0.2</v>
      </c>
      <c r="VZM58" s="17"/>
      <c r="VZN58" s="18" t="s">
        <v>35</v>
      </c>
      <c r="VZO58" s="22" t="n">
        <v>-15500</v>
      </c>
      <c r="VZT58" s="21" t="s">
        <v>51</v>
      </c>
      <c r="VZU58" s="21" t="n">
        <f aca="false">VZU56*VZV58</f>
        <v>35000</v>
      </c>
      <c r="VZV58" s="23" t="n">
        <v>0.2</v>
      </c>
      <c r="VZW58" s="17"/>
      <c r="VZX58" s="18" t="s">
        <v>35</v>
      </c>
      <c r="VZY58" s="22" t="n">
        <v>-15500</v>
      </c>
      <c r="WAD58" s="21" t="s">
        <v>51</v>
      </c>
      <c r="WAE58" s="21" t="n">
        <f aca="false">WAE56*WAF58</f>
        <v>35000</v>
      </c>
      <c r="WAF58" s="23" t="n">
        <v>0.2</v>
      </c>
      <c r="WAG58" s="17"/>
      <c r="WAH58" s="18" t="s">
        <v>35</v>
      </c>
      <c r="WAI58" s="22" t="n">
        <v>-15500</v>
      </c>
      <c r="WAN58" s="21" t="s">
        <v>51</v>
      </c>
      <c r="WAO58" s="21" t="n">
        <f aca="false">WAO56*WAP58</f>
        <v>35000</v>
      </c>
      <c r="WAP58" s="23" t="n">
        <v>0.2</v>
      </c>
      <c r="WAQ58" s="17"/>
      <c r="WAR58" s="18" t="s">
        <v>35</v>
      </c>
      <c r="WAS58" s="22" t="n">
        <v>-15500</v>
      </c>
      <c r="WAX58" s="21" t="s">
        <v>51</v>
      </c>
      <c r="WAY58" s="21" t="n">
        <f aca="false">WAY56*WAZ58</f>
        <v>35000</v>
      </c>
      <c r="WAZ58" s="23" t="n">
        <v>0.2</v>
      </c>
      <c r="WBA58" s="17"/>
      <c r="WBB58" s="18" t="s">
        <v>35</v>
      </c>
      <c r="WBC58" s="22" t="n">
        <v>-15500</v>
      </c>
      <c r="WBH58" s="21" t="s">
        <v>51</v>
      </c>
      <c r="WBI58" s="21" t="n">
        <f aca="false">WBI56*WBJ58</f>
        <v>35000</v>
      </c>
      <c r="WBJ58" s="23" t="n">
        <v>0.2</v>
      </c>
      <c r="WBK58" s="17"/>
      <c r="WBL58" s="18" t="s">
        <v>35</v>
      </c>
      <c r="WBM58" s="22" t="n">
        <v>-15500</v>
      </c>
      <c r="WBR58" s="21" t="s">
        <v>51</v>
      </c>
      <c r="WBS58" s="21" t="n">
        <f aca="false">WBS56*WBT58</f>
        <v>35000</v>
      </c>
      <c r="WBT58" s="23" t="n">
        <v>0.2</v>
      </c>
      <c r="WBU58" s="17"/>
      <c r="WBV58" s="18" t="s">
        <v>35</v>
      </c>
      <c r="WBW58" s="22" t="n">
        <v>-15500</v>
      </c>
      <c r="WCB58" s="21" t="s">
        <v>51</v>
      </c>
      <c r="WCC58" s="21" t="n">
        <f aca="false">WCC56*WCD58</f>
        <v>35000</v>
      </c>
      <c r="WCD58" s="23" t="n">
        <v>0.2</v>
      </c>
      <c r="WCE58" s="17"/>
      <c r="WCF58" s="18" t="s">
        <v>35</v>
      </c>
      <c r="WCG58" s="22" t="n">
        <v>-15500</v>
      </c>
      <c r="WCL58" s="21" t="s">
        <v>51</v>
      </c>
      <c r="WCM58" s="21" t="n">
        <f aca="false">WCM56*WCN58</f>
        <v>35000</v>
      </c>
      <c r="WCN58" s="23" t="n">
        <v>0.2</v>
      </c>
      <c r="WCO58" s="17"/>
      <c r="WCP58" s="18" t="s">
        <v>35</v>
      </c>
      <c r="WCQ58" s="22" t="n">
        <v>-15500</v>
      </c>
      <c r="WCV58" s="21" t="s">
        <v>51</v>
      </c>
      <c r="WCW58" s="21" t="n">
        <f aca="false">WCW56*WCX58</f>
        <v>35000</v>
      </c>
      <c r="WCX58" s="23" t="n">
        <v>0.2</v>
      </c>
      <c r="WCY58" s="17"/>
      <c r="WCZ58" s="18" t="s">
        <v>35</v>
      </c>
      <c r="WDA58" s="22" t="n">
        <v>-15500</v>
      </c>
      <c r="WDF58" s="21" t="s">
        <v>51</v>
      </c>
      <c r="WDG58" s="21" t="n">
        <f aca="false">WDG56*WDH58</f>
        <v>35000</v>
      </c>
      <c r="WDH58" s="23" t="n">
        <v>0.2</v>
      </c>
      <c r="WDI58" s="17"/>
      <c r="WDJ58" s="18" t="s">
        <v>35</v>
      </c>
      <c r="WDK58" s="22" t="n">
        <v>-15500</v>
      </c>
      <c r="WDP58" s="21" t="s">
        <v>51</v>
      </c>
      <c r="WDQ58" s="21" t="n">
        <f aca="false">WDQ56*WDR58</f>
        <v>35000</v>
      </c>
      <c r="WDR58" s="23" t="n">
        <v>0.2</v>
      </c>
      <c r="WDS58" s="17"/>
      <c r="WDT58" s="18" t="s">
        <v>35</v>
      </c>
      <c r="WDU58" s="22" t="n">
        <v>-15500</v>
      </c>
      <c r="WDZ58" s="21" t="s">
        <v>51</v>
      </c>
      <c r="WEA58" s="21" t="n">
        <f aca="false">WEA56*WEB58</f>
        <v>35000</v>
      </c>
      <c r="WEB58" s="23" t="n">
        <v>0.2</v>
      </c>
      <c r="WEC58" s="17"/>
      <c r="WED58" s="18" t="s">
        <v>35</v>
      </c>
      <c r="WEE58" s="22" t="n">
        <v>-15500</v>
      </c>
      <c r="WEJ58" s="21" t="s">
        <v>51</v>
      </c>
      <c r="WEK58" s="21" t="n">
        <f aca="false">WEK56*WEL58</f>
        <v>35000</v>
      </c>
      <c r="WEL58" s="23" t="n">
        <v>0.2</v>
      </c>
      <c r="WEM58" s="17"/>
      <c r="WEN58" s="18" t="s">
        <v>35</v>
      </c>
      <c r="WEO58" s="22" t="n">
        <v>-15500</v>
      </c>
      <c r="WET58" s="21" t="s">
        <v>51</v>
      </c>
      <c r="WEU58" s="21" t="n">
        <f aca="false">WEU56*WEV58</f>
        <v>35000</v>
      </c>
      <c r="WEV58" s="23" t="n">
        <v>0.2</v>
      </c>
      <c r="WEW58" s="17"/>
      <c r="WEX58" s="18" t="s">
        <v>35</v>
      </c>
      <c r="WEY58" s="22" t="n">
        <v>-15500</v>
      </c>
      <c r="WFD58" s="21" t="s">
        <v>51</v>
      </c>
      <c r="WFE58" s="21" t="n">
        <f aca="false">WFE56*WFF58</f>
        <v>35000</v>
      </c>
      <c r="WFF58" s="23" t="n">
        <v>0.2</v>
      </c>
      <c r="WFG58" s="17"/>
      <c r="WFH58" s="18" t="s">
        <v>35</v>
      </c>
      <c r="WFI58" s="22" t="n">
        <v>-15500</v>
      </c>
      <c r="WFN58" s="21" t="s">
        <v>51</v>
      </c>
      <c r="WFO58" s="21" t="n">
        <f aca="false">WFO56*WFP58</f>
        <v>35000</v>
      </c>
      <c r="WFP58" s="23" t="n">
        <v>0.2</v>
      </c>
      <c r="WFQ58" s="17"/>
      <c r="WFR58" s="18" t="s">
        <v>35</v>
      </c>
      <c r="WFS58" s="22" t="n">
        <v>-15500</v>
      </c>
      <c r="WFX58" s="21" t="s">
        <v>51</v>
      </c>
      <c r="WFY58" s="21" t="n">
        <f aca="false">WFY56*WFZ58</f>
        <v>35000</v>
      </c>
      <c r="WFZ58" s="23" t="n">
        <v>0.2</v>
      </c>
      <c r="WGA58" s="17"/>
      <c r="WGB58" s="18" t="s">
        <v>35</v>
      </c>
      <c r="WGC58" s="22" t="n">
        <v>-15500</v>
      </c>
      <c r="WGH58" s="21" t="s">
        <v>51</v>
      </c>
      <c r="WGI58" s="21" t="n">
        <f aca="false">WGI56*WGJ58</f>
        <v>35000</v>
      </c>
      <c r="WGJ58" s="23" t="n">
        <v>0.2</v>
      </c>
      <c r="WGK58" s="17"/>
      <c r="WGL58" s="18" t="s">
        <v>35</v>
      </c>
      <c r="WGM58" s="22" t="n">
        <v>-15500</v>
      </c>
      <c r="WGR58" s="21" t="s">
        <v>51</v>
      </c>
      <c r="WGS58" s="21" t="n">
        <f aca="false">WGS56*WGT58</f>
        <v>35000</v>
      </c>
      <c r="WGT58" s="23" t="n">
        <v>0.2</v>
      </c>
      <c r="WGU58" s="17"/>
      <c r="WGV58" s="18" t="s">
        <v>35</v>
      </c>
      <c r="WGW58" s="22" t="n">
        <v>-15500</v>
      </c>
      <c r="WHB58" s="21" t="s">
        <v>51</v>
      </c>
      <c r="WHC58" s="21" t="n">
        <f aca="false">WHC56*WHD58</f>
        <v>35000</v>
      </c>
      <c r="WHD58" s="23" t="n">
        <v>0.2</v>
      </c>
      <c r="WHE58" s="17"/>
      <c r="WHF58" s="18" t="s">
        <v>35</v>
      </c>
      <c r="WHG58" s="22" t="n">
        <v>-15500</v>
      </c>
      <c r="WHL58" s="21" t="s">
        <v>51</v>
      </c>
      <c r="WHM58" s="21" t="n">
        <f aca="false">WHM56*WHN58</f>
        <v>35000</v>
      </c>
      <c r="WHN58" s="23" t="n">
        <v>0.2</v>
      </c>
      <c r="WHO58" s="17"/>
      <c r="WHP58" s="18" t="s">
        <v>35</v>
      </c>
      <c r="WHQ58" s="22" t="n">
        <v>-15500</v>
      </c>
      <c r="WHV58" s="21" t="s">
        <v>51</v>
      </c>
      <c r="WHW58" s="21" t="n">
        <f aca="false">WHW56*WHX58</f>
        <v>35000</v>
      </c>
      <c r="WHX58" s="23" t="n">
        <v>0.2</v>
      </c>
      <c r="WHY58" s="17"/>
      <c r="WHZ58" s="18" t="s">
        <v>35</v>
      </c>
      <c r="WIA58" s="22" t="n">
        <v>-15500</v>
      </c>
      <c r="WIF58" s="21" t="s">
        <v>51</v>
      </c>
      <c r="WIG58" s="21" t="n">
        <f aca="false">WIG56*WIH58</f>
        <v>35000</v>
      </c>
      <c r="WIH58" s="23" t="n">
        <v>0.2</v>
      </c>
      <c r="WII58" s="17"/>
      <c r="WIJ58" s="18" t="s">
        <v>35</v>
      </c>
      <c r="WIK58" s="22" t="n">
        <v>-15500</v>
      </c>
      <c r="WIP58" s="21" t="s">
        <v>51</v>
      </c>
      <c r="WIQ58" s="21" t="n">
        <f aca="false">WIQ56*WIR58</f>
        <v>35000</v>
      </c>
      <c r="WIR58" s="23" t="n">
        <v>0.2</v>
      </c>
      <c r="WIS58" s="17"/>
      <c r="WIT58" s="18" t="s">
        <v>35</v>
      </c>
      <c r="WIU58" s="22" t="n">
        <v>-15500</v>
      </c>
      <c r="WIZ58" s="21" t="s">
        <v>51</v>
      </c>
      <c r="WJA58" s="21" t="n">
        <f aca="false">WJA56*WJB58</f>
        <v>35000</v>
      </c>
      <c r="WJB58" s="23" t="n">
        <v>0.2</v>
      </c>
      <c r="WJC58" s="17"/>
      <c r="WJD58" s="18" t="s">
        <v>35</v>
      </c>
      <c r="WJE58" s="22" t="n">
        <v>-15500</v>
      </c>
      <c r="WJJ58" s="21" t="s">
        <v>51</v>
      </c>
      <c r="WJK58" s="21" t="n">
        <f aca="false">WJK56*WJL58</f>
        <v>35000</v>
      </c>
      <c r="WJL58" s="23" t="n">
        <v>0.2</v>
      </c>
      <c r="WJM58" s="17"/>
      <c r="WJN58" s="18" t="s">
        <v>35</v>
      </c>
      <c r="WJO58" s="22" t="n">
        <v>-15500</v>
      </c>
      <c r="WJT58" s="21" t="s">
        <v>51</v>
      </c>
      <c r="WJU58" s="21" t="n">
        <f aca="false">WJU56*WJV58</f>
        <v>35000</v>
      </c>
      <c r="WJV58" s="23" t="n">
        <v>0.2</v>
      </c>
      <c r="WJW58" s="17"/>
      <c r="WJX58" s="18" t="s">
        <v>35</v>
      </c>
      <c r="WJY58" s="22" t="n">
        <v>-15500</v>
      </c>
      <c r="WKD58" s="21" t="s">
        <v>51</v>
      </c>
      <c r="WKE58" s="21" t="n">
        <f aca="false">WKE56*WKF58</f>
        <v>35000</v>
      </c>
      <c r="WKF58" s="23" t="n">
        <v>0.2</v>
      </c>
      <c r="WKG58" s="17"/>
      <c r="WKH58" s="18" t="s">
        <v>35</v>
      </c>
      <c r="WKI58" s="22" t="n">
        <v>-15500</v>
      </c>
      <c r="WKN58" s="21" t="s">
        <v>51</v>
      </c>
      <c r="WKO58" s="21" t="n">
        <f aca="false">WKO56*WKP58</f>
        <v>35000</v>
      </c>
      <c r="WKP58" s="23" t="n">
        <v>0.2</v>
      </c>
      <c r="WKQ58" s="17"/>
      <c r="WKR58" s="18" t="s">
        <v>35</v>
      </c>
      <c r="WKS58" s="22" t="n">
        <v>-15500</v>
      </c>
      <c r="WKX58" s="21" t="s">
        <v>51</v>
      </c>
      <c r="WKY58" s="21" t="n">
        <f aca="false">WKY56*WKZ58</f>
        <v>35000</v>
      </c>
      <c r="WKZ58" s="23" t="n">
        <v>0.2</v>
      </c>
      <c r="WLA58" s="17"/>
      <c r="WLB58" s="18" t="s">
        <v>35</v>
      </c>
      <c r="WLC58" s="22" t="n">
        <v>-15500</v>
      </c>
      <c r="WLH58" s="21" t="s">
        <v>51</v>
      </c>
      <c r="WLI58" s="21" t="n">
        <f aca="false">WLI56*WLJ58</f>
        <v>35000</v>
      </c>
      <c r="WLJ58" s="23" t="n">
        <v>0.2</v>
      </c>
      <c r="WLK58" s="17"/>
      <c r="WLL58" s="18" t="s">
        <v>35</v>
      </c>
      <c r="WLM58" s="22" t="n">
        <v>-15500</v>
      </c>
      <c r="WLR58" s="21" t="s">
        <v>51</v>
      </c>
      <c r="WLS58" s="21" t="n">
        <f aca="false">WLS56*WLT58</f>
        <v>35000</v>
      </c>
      <c r="WLT58" s="23" t="n">
        <v>0.2</v>
      </c>
      <c r="WLU58" s="17"/>
      <c r="WLV58" s="18" t="s">
        <v>35</v>
      </c>
      <c r="WLW58" s="22" t="n">
        <v>-15500</v>
      </c>
      <c r="WMB58" s="21" t="s">
        <v>51</v>
      </c>
      <c r="WMC58" s="21" t="n">
        <f aca="false">WMC56*WMD58</f>
        <v>35000</v>
      </c>
      <c r="WMD58" s="23" t="n">
        <v>0.2</v>
      </c>
      <c r="WME58" s="17"/>
      <c r="WMF58" s="18" t="s">
        <v>35</v>
      </c>
      <c r="WMG58" s="22" t="n">
        <v>-15500</v>
      </c>
      <c r="WML58" s="21" t="s">
        <v>51</v>
      </c>
      <c r="WMM58" s="21" t="n">
        <f aca="false">WMM56*WMN58</f>
        <v>35000</v>
      </c>
      <c r="WMN58" s="23" t="n">
        <v>0.2</v>
      </c>
      <c r="WMO58" s="17"/>
      <c r="WMP58" s="18" t="s">
        <v>35</v>
      </c>
      <c r="WMQ58" s="22" t="n">
        <v>-15500</v>
      </c>
      <c r="WMV58" s="21" t="s">
        <v>51</v>
      </c>
      <c r="WMW58" s="21" t="n">
        <f aca="false">WMW56*WMX58</f>
        <v>35000</v>
      </c>
      <c r="WMX58" s="23" t="n">
        <v>0.2</v>
      </c>
      <c r="WMY58" s="17"/>
      <c r="WMZ58" s="18" t="s">
        <v>35</v>
      </c>
      <c r="WNA58" s="22" t="n">
        <v>-15500</v>
      </c>
      <c r="WNF58" s="21" t="s">
        <v>51</v>
      </c>
      <c r="WNG58" s="21" t="n">
        <f aca="false">WNG56*WNH58</f>
        <v>35000</v>
      </c>
      <c r="WNH58" s="23" t="n">
        <v>0.2</v>
      </c>
      <c r="WNI58" s="17"/>
      <c r="WNJ58" s="18" t="s">
        <v>35</v>
      </c>
      <c r="WNK58" s="22" t="n">
        <v>-15500</v>
      </c>
      <c r="WNP58" s="21" t="s">
        <v>51</v>
      </c>
      <c r="WNQ58" s="21" t="n">
        <f aca="false">WNQ56*WNR58</f>
        <v>35000</v>
      </c>
      <c r="WNR58" s="23" t="n">
        <v>0.2</v>
      </c>
      <c r="WNS58" s="17"/>
      <c r="WNT58" s="18" t="s">
        <v>35</v>
      </c>
      <c r="WNU58" s="22" t="n">
        <v>-15500</v>
      </c>
      <c r="WNZ58" s="21" t="s">
        <v>51</v>
      </c>
      <c r="WOA58" s="21" t="n">
        <f aca="false">WOA56*WOB58</f>
        <v>35000</v>
      </c>
      <c r="WOB58" s="23" t="n">
        <v>0.2</v>
      </c>
      <c r="WOC58" s="17"/>
      <c r="WOD58" s="18" t="s">
        <v>35</v>
      </c>
      <c r="WOE58" s="22" t="n">
        <v>-15500</v>
      </c>
      <c r="WOJ58" s="21" t="s">
        <v>51</v>
      </c>
      <c r="WOK58" s="21" t="n">
        <f aca="false">WOK56*WOL58</f>
        <v>35000</v>
      </c>
      <c r="WOL58" s="23" t="n">
        <v>0.2</v>
      </c>
      <c r="WOM58" s="17"/>
      <c r="WON58" s="18" t="s">
        <v>35</v>
      </c>
      <c r="WOO58" s="22" t="n">
        <v>-15500</v>
      </c>
      <c r="WOT58" s="21" t="s">
        <v>51</v>
      </c>
      <c r="WOU58" s="21" t="n">
        <f aca="false">WOU56*WOV58</f>
        <v>35000</v>
      </c>
      <c r="WOV58" s="23" t="n">
        <v>0.2</v>
      </c>
      <c r="WOW58" s="17"/>
      <c r="WOX58" s="18" t="s">
        <v>35</v>
      </c>
      <c r="WOY58" s="22" t="n">
        <v>-15500</v>
      </c>
      <c r="WPD58" s="21" t="s">
        <v>51</v>
      </c>
      <c r="WPE58" s="21" t="n">
        <f aca="false">WPE56*WPF58</f>
        <v>35000</v>
      </c>
      <c r="WPF58" s="23" t="n">
        <v>0.2</v>
      </c>
      <c r="WPG58" s="17"/>
      <c r="WPH58" s="18" t="s">
        <v>35</v>
      </c>
      <c r="WPI58" s="22" t="n">
        <v>-15500</v>
      </c>
      <c r="WPN58" s="21" t="s">
        <v>51</v>
      </c>
      <c r="WPO58" s="21" t="n">
        <f aca="false">WPO56*WPP58</f>
        <v>35000</v>
      </c>
      <c r="WPP58" s="23" t="n">
        <v>0.2</v>
      </c>
      <c r="WPQ58" s="17"/>
      <c r="WPR58" s="18" t="s">
        <v>35</v>
      </c>
      <c r="WPS58" s="22" t="n">
        <v>-15500</v>
      </c>
      <c r="WPX58" s="21" t="s">
        <v>51</v>
      </c>
      <c r="WPY58" s="21" t="n">
        <f aca="false">WPY56*WPZ58</f>
        <v>35000</v>
      </c>
      <c r="WPZ58" s="23" t="n">
        <v>0.2</v>
      </c>
      <c r="WQA58" s="17"/>
      <c r="WQB58" s="18" t="s">
        <v>35</v>
      </c>
      <c r="WQC58" s="22" t="n">
        <v>-15500</v>
      </c>
      <c r="WQH58" s="21" t="s">
        <v>51</v>
      </c>
      <c r="WQI58" s="21" t="n">
        <f aca="false">WQI56*WQJ58</f>
        <v>35000</v>
      </c>
      <c r="WQJ58" s="23" t="n">
        <v>0.2</v>
      </c>
      <c r="WQK58" s="17"/>
      <c r="WQL58" s="18" t="s">
        <v>35</v>
      </c>
      <c r="WQM58" s="22" t="n">
        <v>-15500</v>
      </c>
      <c r="WQR58" s="21" t="s">
        <v>51</v>
      </c>
      <c r="WQS58" s="21" t="n">
        <f aca="false">WQS56*WQT58</f>
        <v>35000</v>
      </c>
      <c r="WQT58" s="23" t="n">
        <v>0.2</v>
      </c>
      <c r="WQU58" s="17"/>
      <c r="WQV58" s="18" t="s">
        <v>35</v>
      </c>
      <c r="WQW58" s="22" t="n">
        <v>-15500</v>
      </c>
      <c r="WRB58" s="21" t="s">
        <v>51</v>
      </c>
      <c r="WRC58" s="21" t="n">
        <f aca="false">WRC56*WRD58</f>
        <v>35000</v>
      </c>
      <c r="WRD58" s="23" t="n">
        <v>0.2</v>
      </c>
      <c r="WRE58" s="17"/>
      <c r="WRF58" s="18" t="s">
        <v>35</v>
      </c>
      <c r="WRG58" s="22" t="n">
        <v>-15500</v>
      </c>
      <c r="WRL58" s="21" t="s">
        <v>51</v>
      </c>
      <c r="WRM58" s="21" t="n">
        <f aca="false">WRM56*WRN58</f>
        <v>35000</v>
      </c>
      <c r="WRN58" s="23" t="n">
        <v>0.2</v>
      </c>
      <c r="WRO58" s="17"/>
      <c r="WRP58" s="18" t="s">
        <v>35</v>
      </c>
      <c r="WRQ58" s="22" t="n">
        <v>-15500</v>
      </c>
      <c r="WRV58" s="21" t="s">
        <v>51</v>
      </c>
      <c r="WRW58" s="21" t="n">
        <f aca="false">WRW56*WRX58</f>
        <v>35000</v>
      </c>
      <c r="WRX58" s="23" t="n">
        <v>0.2</v>
      </c>
      <c r="WRY58" s="17"/>
      <c r="WRZ58" s="18" t="s">
        <v>35</v>
      </c>
      <c r="WSA58" s="22" t="n">
        <v>-15500</v>
      </c>
      <c r="WSF58" s="21" t="s">
        <v>51</v>
      </c>
      <c r="WSG58" s="21" t="n">
        <f aca="false">WSG56*WSH58</f>
        <v>35000</v>
      </c>
      <c r="WSH58" s="23" t="n">
        <v>0.2</v>
      </c>
      <c r="WSI58" s="17"/>
      <c r="WSJ58" s="18" t="s">
        <v>35</v>
      </c>
      <c r="WSK58" s="22" t="n">
        <v>-15500</v>
      </c>
      <c r="WSP58" s="21" t="s">
        <v>51</v>
      </c>
      <c r="WSQ58" s="21" t="n">
        <f aca="false">WSQ56*WSR58</f>
        <v>35000</v>
      </c>
      <c r="WSR58" s="23" t="n">
        <v>0.2</v>
      </c>
      <c r="WSS58" s="17"/>
      <c r="WST58" s="18" t="s">
        <v>35</v>
      </c>
      <c r="WSU58" s="22" t="n">
        <v>-15500</v>
      </c>
      <c r="WSZ58" s="21" t="s">
        <v>51</v>
      </c>
      <c r="WTA58" s="21" t="n">
        <f aca="false">WTA56*WTB58</f>
        <v>35000</v>
      </c>
      <c r="WTB58" s="23" t="n">
        <v>0.2</v>
      </c>
      <c r="WTC58" s="17"/>
      <c r="WTD58" s="18" t="s">
        <v>35</v>
      </c>
      <c r="WTE58" s="22" t="n">
        <v>-15500</v>
      </c>
      <c r="WTJ58" s="21" t="s">
        <v>51</v>
      </c>
      <c r="WTK58" s="21" t="n">
        <f aca="false">WTK56*WTL58</f>
        <v>35000</v>
      </c>
      <c r="WTL58" s="23" t="n">
        <v>0.2</v>
      </c>
      <c r="WTM58" s="17"/>
      <c r="WTN58" s="18" t="s">
        <v>35</v>
      </c>
      <c r="WTO58" s="22" t="n">
        <v>-15500</v>
      </c>
      <c r="WTT58" s="21" t="s">
        <v>51</v>
      </c>
      <c r="WTU58" s="21" t="n">
        <f aca="false">WTU56*WTV58</f>
        <v>35000</v>
      </c>
      <c r="WTV58" s="23" t="n">
        <v>0.2</v>
      </c>
      <c r="WTW58" s="17"/>
      <c r="WTX58" s="18" t="s">
        <v>35</v>
      </c>
      <c r="WTY58" s="22" t="n">
        <v>-15500</v>
      </c>
      <c r="WUD58" s="21" t="s">
        <v>51</v>
      </c>
      <c r="WUE58" s="21" t="n">
        <f aca="false">WUE56*WUF58</f>
        <v>35000</v>
      </c>
      <c r="WUF58" s="23" t="n">
        <v>0.2</v>
      </c>
      <c r="WUG58" s="17"/>
      <c r="WUH58" s="18" t="s">
        <v>35</v>
      </c>
      <c r="WUI58" s="22" t="n">
        <v>-15500</v>
      </c>
      <c r="WUN58" s="21" t="s">
        <v>51</v>
      </c>
      <c r="WUO58" s="21" t="n">
        <f aca="false">WUO56*WUP58</f>
        <v>35000</v>
      </c>
      <c r="WUP58" s="23" t="n">
        <v>0.2</v>
      </c>
      <c r="WUQ58" s="17"/>
      <c r="WUR58" s="18" t="s">
        <v>35</v>
      </c>
      <c r="WUS58" s="22" t="n">
        <v>-15500</v>
      </c>
      <c r="WUX58" s="21" t="s">
        <v>51</v>
      </c>
      <c r="WUY58" s="21" t="n">
        <f aca="false">WUY56*WUZ58</f>
        <v>35000</v>
      </c>
      <c r="WUZ58" s="23" t="n">
        <v>0.2</v>
      </c>
      <c r="WVA58" s="17"/>
      <c r="WVB58" s="18" t="s">
        <v>35</v>
      </c>
      <c r="WVC58" s="22" t="n">
        <v>-15500</v>
      </c>
      <c r="WVH58" s="21" t="s">
        <v>51</v>
      </c>
      <c r="WVI58" s="21" t="n">
        <f aca="false">WVI56*WVJ58</f>
        <v>35000</v>
      </c>
      <c r="WVJ58" s="23" t="n">
        <v>0.2</v>
      </c>
      <c r="WVK58" s="17"/>
      <c r="WVL58" s="18" t="s">
        <v>35</v>
      </c>
      <c r="WVM58" s="22" t="n">
        <v>-15500</v>
      </c>
      <c r="WVR58" s="21" t="s">
        <v>51</v>
      </c>
      <c r="WVS58" s="21" t="n">
        <f aca="false">WVS56*WVT58</f>
        <v>35000</v>
      </c>
      <c r="WVT58" s="23" t="n">
        <v>0.2</v>
      </c>
      <c r="WVU58" s="17"/>
      <c r="WVV58" s="18" t="s">
        <v>35</v>
      </c>
      <c r="WVW58" s="22" t="n">
        <v>-15500</v>
      </c>
      <c r="WWB58" s="21" t="s">
        <v>51</v>
      </c>
      <c r="WWC58" s="21" t="n">
        <f aca="false">WWC56*WWD58</f>
        <v>35000</v>
      </c>
      <c r="WWD58" s="23" t="n">
        <v>0.2</v>
      </c>
      <c r="WWE58" s="17"/>
      <c r="WWF58" s="18" t="s">
        <v>35</v>
      </c>
      <c r="WWG58" s="22" t="n">
        <v>-15500</v>
      </c>
      <c r="WWL58" s="21" t="s">
        <v>51</v>
      </c>
      <c r="WWM58" s="21" t="n">
        <f aca="false">WWM56*WWN58</f>
        <v>35000</v>
      </c>
      <c r="WWN58" s="23" t="n">
        <v>0.2</v>
      </c>
      <c r="WWO58" s="17"/>
      <c r="WWP58" s="18" t="s">
        <v>35</v>
      </c>
      <c r="WWQ58" s="22" t="n">
        <v>-15500</v>
      </c>
      <c r="WWV58" s="21" t="s">
        <v>51</v>
      </c>
      <c r="WWW58" s="21" t="n">
        <f aca="false">WWW56*WWX58</f>
        <v>35000</v>
      </c>
      <c r="WWX58" s="23" t="n">
        <v>0.2</v>
      </c>
      <c r="WWY58" s="17"/>
      <c r="WWZ58" s="18" t="s">
        <v>35</v>
      </c>
      <c r="WXA58" s="22" t="n">
        <v>-15500</v>
      </c>
      <c r="WXF58" s="21" t="s">
        <v>51</v>
      </c>
      <c r="WXG58" s="21" t="n">
        <f aca="false">WXG56*WXH58</f>
        <v>35000</v>
      </c>
      <c r="WXH58" s="23" t="n">
        <v>0.2</v>
      </c>
      <c r="WXI58" s="17"/>
      <c r="WXJ58" s="18" t="s">
        <v>35</v>
      </c>
      <c r="WXK58" s="22" t="n">
        <v>-15500</v>
      </c>
      <c r="WXP58" s="21" t="s">
        <v>51</v>
      </c>
      <c r="WXQ58" s="21" t="n">
        <f aca="false">WXQ56*WXR58</f>
        <v>35000</v>
      </c>
      <c r="WXR58" s="23" t="n">
        <v>0.2</v>
      </c>
      <c r="WXS58" s="17"/>
      <c r="WXT58" s="18" t="s">
        <v>35</v>
      </c>
      <c r="WXU58" s="22" t="n">
        <v>-15500</v>
      </c>
      <c r="WXZ58" s="21" t="s">
        <v>51</v>
      </c>
      <c r="WYA58" s="21" t="n">
        <f aca="false">WYA56*WYB58</f>
        <v>35000</v>
      </c>
      <c r="WYB58" s="23" t="n">
        <v>0.2</v>
      </c>
      <c r="WYC58" s="17"/>
      <c r="WYD58" s="18" t="s">
        <v>35</v>
      </c>
      <c r="WYE58" s="22" t="n">
        <v>-15500</v>
      </c>
      <c r="WYJ58" s="21" t="s">
        <v>51</v>
      </c>
      <c r="WYK58" s="21" t="n">
        <f aca="false">WYK56*WYL58</f>
        <v>35000</v>
      </c>
      <c r="WYL58" s="23" t="n">
        <v>0.2</v>
      </c>
      <c r="WYM58" s="17"/>
      <c r="WYN58" s="18" t="s">
        <v>35</v>
      </c>
      <c r="WYO58" s="22" t="n">
        <v>-15500</v>
      </c>
      <c r="WYT58" s="21" t="s">
        <v>51</v>
      </c>
      <c r="WYU58" s="21" t="n">
        <f aca="false">WYU56*WYV58</f>
        <v>35000</v>
      </c>
      <c r="WYV58" s="23" t="n">
        <v>0.2</v>
      </c>
      <c r="WYW58" s="17"/>
      <c r="WYX58" s="18" t="s">
        <v>35</v>
      </c>
      <c r="WYY58" s="22" t="n">
        <v>-15500</v>
      </c>
      <c r="WZD58" s="21" t="s">
        <v>51</v>
      </c>
      <c r="WZE58" s="21" t="n">
        <f aca="false">WZE56*WZF58</f>
        <v>35000</v>
      </c>
      <c r="WZF58" s="23" t="n">
        <v>0.2</v>
      </c>
      <c r="WZG58" s="17"/>
      <c r="WZH58" s="18" t="s">
        <v>35</v>
      </c>
      <c r="WZI58" s="22" t="n">
        <v>-15500</v>
      </c>
      <c r="WZN58" s="21" t="s">
        <v>51</v>
      </c>
      <c r="WZO58" s="21" t="n">
        <f aca="false">WZO56*WZP58</f>
        <v>35000</v>
      </c>
      <c r="WZP58" s="23" t="n">
        <v>0.2</v>
      </c>
      <c r="WZQ58" s="17"/>
      <c r="WZR58" s="18" t="s">
        <v>35</v>
      </c>
      <c r="WZS58" s="22" t="n">
        <v>-15500</v>
      </c>
      <c r="WZX58" s="21" t="s">
        <v>51</v>
      </c>
      <c r="WZY58" s="21" t="n">
        <f aca="false">WZY56*WZZ58</f>
        <v>35000</v>
      </c>
      <c r="WZZ58" s="23" t="n">
        <v>0.2</v>
      </c>
      <c r="XAA58" s="17"/>
      <c r="XAB58" s="18" t="s">
        <v>35</v>
      </c>
      <c r="XAC58" s="22" t="n">
        <v>-15500</v>
      </c>
      <c r="XAH58" s="21" t="s">
        <v>51</v>
      </c>
      <c r="XAI58" s="21" t="n">
        <f aca="false">XAI56*XAJ58</f>
        <v>35000</v>
      </c>
      <c r="XAJ58" s="23" t="n">
        <v>0.2</v>
      </c>
      <c r="XAK58" s="17"/>
      <c r="XAL58" s="18" t="s">
        <v>35</v>
      </c>
      <c r="XAM58" s="22" t="n">
        <v>-15500</v>
      </c>
      <c r="XAR58" s="21" t="s">
        <v>51</v>
      </c>
      <c r="XAS58" s="21" t="n">
        <f aca="false">XAS56*XAT58</f>
        <v>35000</v>
      </c>
      <c r="XAT58" s="23" t="n">
        <v>0.2</v>
      </c>
      <c r="XAU58" s="17"/>
      <c r="XAV58" s="18" t="s">
        <v>35</v>
      </c>
      <c r="XAW58" s="22" t="n">
        <v>-15500</v>
      </c>
      <c r="XBB58" s="21" t="s">
        <v>51</v>
      </c>
      <c r="XBC58" s="21" t="n">
        <f aca="false">XBC56*XBD58</f>
        <v>35000</v>
      </c>
      <c r="XBD58" s="23" t="n">
        <v>0.2</v>
      </c>
      <c r="XBE58" s="17"/>
      <c r="XBF58" s="18" t="s">
        <v>35</v>
      </c>
      <c r="XBG58" s="22" t="n">
        <v>-15500</v>
      </c>
      <c r="XBL58" s="21" t="s">
        <v>51</v>
      </c>
      <c r="XBM58" s="21" t="n">
        <f aca="false">XBM56*XBN58</f>
        <v>35000</v>
      </c>
      <c r="XBN58" s="23" t="n">
        <v>0.2</v>
      </c>
      <c r="XBO58" s="17"/>
      <c r="XBP58" s="18" t="s">
        <v>35</v>
      </c>
      <c r="XBQ58" s="22" t="n">
        <v>-15500</v>
      </c>
      <c r="XBV58" s="21" t="s">
        <v>51</v>
      </c>
      <c r="XBW58" s="21" t="n">
        <f aca="false">XBW56*XBX58</f>
        <v>35000</v>
      </c>
      <c r="XBX58" s="23" t="n">
        <v>0.2</v>
      </c>
      <c r="XBY58" s="17"/>
      <c r="XBZ58" s="18" t="s">
        <v>35</v>
      </c>
      <c r="XCA58" s="22" t="n">
        <v>-15500</v>
      </c>
      <c r="XCF58" s="21" t="s">
        <v>51</v>
      </c>
      <c r="XCG58" s="21" t="n">
        <f aca="false">XCG56*XCH58</f>
        <v>35000</v>
      </c>
      <c r="XCH58" s="23" t="n">
        <v>0.2</v>
      </c>
      <c r="XCI58" s="17"/>
      <c r="XCJ58" s="18" t="s">
        <v>35</v>
      </c>
      <c r="XCK58" s="22" t="n">
        <v>-15500</v>
      </c>
      <c r="XCP58" s="21" t="s">
        <v>51</v>
      </c>
      <c r="XCQ58" s="21" t="n">
        <f aca="false">XCQ56*XCR58</f>
        <v>35000</v>
      </c>
      <c r="XCR58" s="23" t="n">
        <v>0.2</v>
      </c>
      <c r="XCS58" s="17"/>
      <c r="XCT58" s="18" t="s">
        <v>35</v>
      </c>
      <c r="XCU58" s="22" t="n">
        <v>-15500</v>
      </c>
      <c r="XCZ58" s="21" t="s">
        <v>51</v>
      </c>
      <c r="XDA58" s="21" t="n">
        <f aca="false">XDA56*XDB58</f>
        <v>35000</v>
      </c>
      <c r="XDB58" s="23" t="n">
        <v>0.2</v>
      </c>
      <c r="XDC58" s="17"/>
      <c r="XDD58" s="18" t="s">
        <v>35</v>
      </c>
      <c r="XDE58" s="22" t="n">
        <v>-15500</v>
      </c>
      <c r="XDJ58" s="21" t="s">
        <v>51</v>
      </c>
      <c r="XDK58" s="21" t="n">
        <f aca="false">XDK56*XDL58</f>
        <v>35000</v>
      </c>
      <c r="XDL58" s="23" t="n">
        <v>0.2</v>
      </c>
      <c r="XDM58" s="17"/>
      <c r="XDN58" s="18" t="s">
        <v>35</v>
      </c>
      <c r="XDO58" s="22" t="n">
        <v>-15500</v>
      </c>
      <c r="XDT58" s="21" t="s">
        <v>51</v>
      </c>
      <c r="XDU58" s="21" t="n">
        <f aca="false">XDU56*XDV58</f>
        <v>35000</v>
      </c>
      <c r="XDV58" s="23" t="n">
        <v>0.2</v>
      </c>
      <c r="XDW58" s="17"/>
      <c r="XDX58" s="18" t="s">
        <v>35</v>
      </c>
      <c r="XDY58" s="22" t="n">
        <v>-15500</v>
      </c>
      <c r="XED58" s="21" t="s">
        <v>51</v>
      </c>
      <c r="XEE58" s="21" t="n">
        <f aca="false">XEE56*XEF58</f>
        <v>35000</v>
      </c>
      <c r="XEF58" s="23" t="n">
        <v>0.2</v>
      </c>
      <c r="XEG58" s="17"/>
      <c r="XEH58" s="18" t="s">
        <v>35</v>
      </c>
      <c r="XEI58" s="22" t="n">
        <v>-15500</v>
      </c>
      <c r="XEN58" s="21" t="s">
        <v>51</v>
      </c>
      <c r="XEO58" s="21" t="n">
        <f aca="false">XEO56*XEP58</f>
        <v>35000</v>
      </c>
      <c r="XEP58" s="23" t="n">
        <v>0.2</v>
      </c>
      <c r="XEQ58" s="17"/>
      <c r="XER58" s="18" t="s">
        <v>35</v>
      </c>
      <c r="XES58" s="22" t="n">
        <v>-15500</v>
      </c>
      <c r="XEX58" s="21" t="s">
        <v>51</v>
      </c>
      <c r="XEY58" s="21" t="n">
        <f aca="false">XEY56*XEZ58</f>
        <v>35000</v>
      </c>
      <c r="XEZ58" s="23" t="n">
        <v>0.2</v>
      </c>
      <c r="XFA58" s="17"/>
      <c r="XFB58" s="18" t="s">
        <v>35</v>
      </c>
      <c r="XFC58" s="22" t="n">
        <v>-15500</v>
      </c>
    </row>
    <row r="59" s="21" customFormat="true" ht="13.8" hidden="false" customHeight="false" outlineLevel="0" collapsed="false">
      <c r="A59" s="17"/>
      <c r="B59" s="18"/>
      <c r="C59" s="21" t="n">
        <f aca="false">C57+C58</f>
        <v>700000</v>
      </c>
      <c r="E59" s="21" t="n">
        <f aca="false">C59*20%</f>
        <v>140000</v>
      </c>
      <c r="F59" s="21" t="n">
        <f aca="false">E59*8/12</f>
        <v>93333.3333333333</v>
      </c>
      <c r="J59" s="20"/>
      <c r="K59" s="17"/>
      <c r="L59" s="0"/>
      <c r="M59" s="0"/>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L59" s="20"/>
      <c r="CM59" s="17"/>
      <c r="CN59" s="18"/>
      <c r="CO59" s="21" t="n">
        <f aca="false">CO57+CO58</f>
        <v>159500</v>
      </c>
      <c r="CQ59" s="21" t="n">
        <f aca="false">CO59*15%</f>
        <v>23925</v>
      </c>
      <c r="CR59" s="21" t="n">
        <f aca="false">CQ59*11/12</f>
        <v>21931.25</v>
      </c>
      <c r="CV59" s="20"/>
      <c r="CW59" s="17"/>
      <c r="CX59" s="18"/>
      <c r="CY59" s="21" t="n">
        <f aca="false">CY57+CY58</f>
        <v>159500</v>
      </c>
      <c r="DA59" s="21" t="n">
        <f aca="false">CY59*15%</f>
        <v>23925</v>
      </c>
      <c r="DB59" s="21" t="n">
        <f aca="false">DA59*11/12</f>
        <v>21931.25</v>
      </c>
      <c r="DF59" s="20"/>
      <c r="DG59" s="17"/>
      <c r="DH59" s="18"/>
      <c r="DI59" s="21" t="n">
        <f aca="false">DI57+DI58</f>
        <v>159500</v>
      </c>
      <c r="DK59" s="21" t="n">
        <f aca="false">DI59*15%</f>
        <v>23925</v>
      </c>
      <c r="DL59" s="21" t="n">
        <f aca="false">DK59*11/12</f>
        <v>21931.25</v>
      </c>
      <c r="DP59" s="20"/>
      <c r="DQ59" s="17"/>
      <c r="DR59" s="18"/>
      <c r="DS59" s="21" t="n">
        <f aca="false">DS57+DS58</f>
        <v>159500</v>
      </c>
      <c r="DU59" s="21" t="n">
        <f aca="false">DS59*15%</f>
        <v>23925</v>
      </c>
      <c r="DV59" s="21" t="n">
        <f aca="false">DU59*11/12</f>
        <v>21931.25</v>
      </c>
      <c r="DZ59" s="20"/>
      <c r="EA59" s="17"/>
      <c r="EB59" s="18"/>
      <c r="EC59" s="21" t="n">
        <f aca="false">EC57+EC58</f>
        <v>159500</v>
      </c>
      <c r="EE59" s="21" t="n">
        <f aca="false">EC59*15%</f>
        <v>23925</v>
      </c>
      <c r="EF59" s="21" t="n">
        <f aca="false">EE59*11/12</f>
        <v>21931.25</v>
      </c>
      <c r="EJ59" s="20"/>
      <c r="EK59" s="17"/>
      <c r="EL59" s="18"/>
      <c r="EM59" s="21" t="n">
        <f aca="false">EM57+EM58</f>
        <v>159500</v>
      </c>
      <c r="EO59" s="21" t="n">
        <f aca="false">EM59*15%</f>
        <v>23925</v>
      </c>
      <c r="EP59" s="21" t="n">
        <f aca="false">EO59*11/12</f>
        <v>21931.25</v>
      </c>
      <c r="ET59" s="20"/>
      <c r="EU59" s="17"/>
      <c r="EV59" s="18"/>
      <c r="EW59" s="21" t="n">
        <f aca="false">EW57+EW58</f>
        <v>159500</v>
      </c>
      <c r="EY59" s="21" t="n">
        <f aca="false">EW59*15%</f>
        <v>23925</v>
      </c>
      <c r="EZ59" s="21" t="n">
        <f aca="false">EY59*11/12</f>
        <v>21931.25</v>
      </c>
      <c r="FD59" s="20"/>
      <c r="FE59" s="17"/>
      <c r="FF59" s="18"/>
      <c r="FG59" s="21" t="n">
        <f aca="false">FG57+FG58</f>
        <v>159500</v>
      </c>
      <c r="FI59" s="21" t="n">
        <f aca="false">FG59*15%</f>
        <v>23925</v>
      </c>
      <c r="FJ59" s="21" t="n">
        <f aca="false">FI59*11/12</f>
        <v>21931.25</v>
      </c>
      <c r="FN59" s="20"/>
      <c r="FO59" s="17"/>
      <c r="FP59" s="18"/>
      <c r="FQ59" s="21" t="n">
        <f aca="false">FQ57+FQ58</f>
        <v>159500</v>
      </c>
      <c r="FS59" s="21" t="n">
        <f aca="false">FQ59*15%</f>
        <v>23925</v>
      </c>
      <c r="FT59" s="21" t="n">
        <f aca="false">FS59*11/12</f>
        <v>21931.25</v>
      </c>
      <c r="FX59" s="20"/>
      <c r="FY59" s="17"/>
      <c r="FZ59" s="18"/>
      <c r="GA59" s="21" t="n">
        <f aca="false">GA57+GA58</f>
        <v>159500</v>
      </c>
      <c r="GC59" s="21" t="n">
        <f aca="false">GA59*15%</f>
        <v>23925</v>
      </c>
      <c r="GD59" s="21" t="n">
        <f aca="false">GC59*11/12</f>
        <v>21931.25</v>
      </c>
      <c r="GH59" s="20"/>
      <c r="GI59" s="17"/>
      <c r="GJ59" s="18"/>
      <c r="GK59" s="21" t="n">
        <f aca="false">GK57+GK58</f>
        <v>159500</v>
      </c>
      <c r="GM59" s="21" t="n">
        <f aca="false">GK59*15%</f>
        <v>23925</v>
      </c>
      <c r="GN59" s="21" t="n">
        <f aca="false">GM59*11/12</f>
        <v>21931.25</v>
      </c>
      <c r="GR59" s="20"/>
      <c r="GS59" s="17"/>
      <c r="GT59" s="18"/>
      <c r="GU59" s="21" t="n">
        <f aca="false">GU57+GU58</f>
        <v>159500</v>
      </c>
      <c r="GW59" s="21" t="n">
        <f aca="false">GU59*15%</f>
        <v>23925</v>
      </c>
      <c r="GX59" s="21" t="n">
        <f aca="false">GW59*11/12</f>
        <v>21931.25</v>
      </c>
      <c r="HB59" s="20"/>
      <c r="HC59" s="17"/>
      <c r="HD59" s="18"/>
      <c r="HE59" s="21" t="n">
        <f aca="false">HE57+HE58</f>
        <v>159500</v>
      </c>
      <c r="HG59" s="21" t="n">
        <f aca="false">HE59*15%</f>
        <v>23925</v>
      </c>
      <c r="HH59" s="21" t="n">
        <f aca="false">HG59*11/12</f>
        <v>21931.25</v>
      </c>
      <c r="HL59" s="20"/>
      <c r="HM59" s="17"/>
      <c r="HN59" s="18"/>
      <c r="HO59" s="21" t="n">
        <f aca="false">HO57+HO58</f>
        <v>159500</v>
      </c>
      <c r="HQ59" s="21" t="n">
        <f aca="false">HO59*15%</f>
        <v>23925</v>
      </c>
      <c r="HR59" s="21" t="n">
        <f aca="false">HQ59*11/12</f>
        <v>21931.25</v>
      </c>
      <c r="HV59" s="20"/>
      <c r="HW59" s="17"/>
      <c r="HX59" s="18"/>
      <c r="HY59" s="21" t="n">
        <f aca="false">HY57+HY58</f>
        <v>159500</v>
      </c>
      <c r="IA59" s="21" t="n">
        <f aca="false">HY59*15%</f>
        <v>23925</v>
      </c>
      <c r="IB59" s="21" t="n">
        <f aca="false">IA59*11/12</f>
        <v>21931.25</v>
      </c>
      <c r="IF59" s="20"/>
      <c r="IG59" s="17"/>
      <c r="IH59" s="18"/>
      <c r="II59" s="21" t="n">
        <f aca="false">II57+II58</f>
        <v>159500</v>
      </c>
      <c r="IK59" s="21" t="n">
        <f aca="false">II59*15%</f>
        <v>23925</v>
      </c>
      <c r="IL59" s="21" t="n">
        <f aca="false">IK59*11/12</f>
        <v>21931.25</v>
      </c>
      <c r="IP59" s="20"/>
      <c r="IQ59" s="17"/>
      <c r="IR59" s="18"/>
      <c r="IS59" s="21" t="n">
        <f aca="false">IS57+IS58</f>
        <v>159500</v>
      </c>
      <c r="IU59" s="21" t="n">
        <f aca="false">IS59*15%</f>
        <v>23925</v>
      </c>
      <c r="IV59" s="21" t="n">
        <f aca="false">IU59*11/12</f>
        <v>21931.25</v>
      </c>
      <c r="IZ59" s="20"/>
      <c r="JA59" s="17"/>
      <c r="JB59" s="18"/>
      <c r="JC59" s="21" t="n">
        <f aca="false">JC57+JC58</f>
        <v>159500</v>
      </c>
      <c r="JE59" s="21" t="n">
        <f aca="false">JC59*15%</f>
        <v>23925</v>
      </c>
      <c r="JF59" s="21" t="n">
        <f aca="false">JE59*11/12</f>
        <v>21931.25</v>
      </c>
      <c r="JJ59" s="20"/>
      <c r="JK59" s="17"/>
      <c r="JL59" s="18"/>
      <c r="JM59" s="21" t="n">
        <f aca="false">JM57+JM58</f>
        <v>159500</v>
      </c>
      <c r="JO59" s="21" t="n">
        <f aca="false">JM59*15%</f>
        <v>23925</v>
      </c>
      <c r="JP59" s="21" t="n">
        <f aca="false">JO59*11/12</f>
        <v>21931.25</v>
      </c>
      <c r="JT59" s="20"/>
      <c r="JU59" s="17"/>
      <c r="JV59" s="18"/>
      <c r="JW59" s="21" t="n">
        <f aca="false">JW57+JW58</f>
        <v>159500</v>
      </c>
      <c r="JY59" s="21" t="n">
        <f aca="false">JW59*15%</f>
        <v>23925</v>
      </c>
      <c r="JZ59" s="21" t="n">
        <f aca="false">JY59*11/12</f>
        <v>21931.25</v>
      </c>
      <c r="KD59" s="20"/>
      <c r="KE59" s="17"/>
      <c r="KF59" s="18"/>
      <c r="KG59" s="21" t="n">
        <f aca="false">KG57+KG58</f>
        <v>159500</v>
      </c>
      <c r="KI59" s="21" t="n">
        <f aca="false">KG59*15%</f>
        <v>23925</v>
      </c>
      <c r="KJ59" s="21" t="n">
        <f aca="false">KI59*11/12</f>
        <v>21931.25</v>
      </c>
      <c r="KN59" s="20"/>
      <c r="KO59" s="17"/>
      <c r="KP59" s="18"/>
      <c r="KQ59" s="21" t="n">
        <f aca="false">KQ57+KQ58</f>
        <v>159500</v>
      </c>
      <c r="KS59" s="21" t="n">
        <f aca="false">KQ59*15%</f>
        <v>23925</v>
      </c>
      <c r="KT59" s="21" t="n">
        <f aca="false">KS59*11/12</f>
        <v>21931.25</v>
      </c>
      <c r="KX59" s="20"/>
      <c r="KY59" s="17"/>
      <c r="KZ59" s="18"/>
      <c r="LA59" s="21" t="n">
        <f aca="false">LA57+LA58</f>
        <v>159500</v>
      </c>
      <c r="LC59" s="21" t="n">
        <f aca="false">LA59*15%</f>
        <v>23925</v>
      </c>
      <c r="LD59" s="21" t="n">
        <f aca="false">LC59*11/12</f>
        <v>21931.25</v>
      </c>
      <c r="LH59" s="20"/>
      <c r="LI59" s="17"/>
      <c r="LJ59" s="18"/>
      <c r="LK59" s="21" t="n">
        <f aca="false">LK57+LK58</f>
        <v>159500</v>
      </c>
      <c r="LM59" s="21" t="n">
        <f aca="false">LK59*15%</f>
        <v>23925</v>
      </c>
      <c r="LN59" s="21" t="n">
        <f aca="false">LM59*11/12</f>
        <v>21931.25</v>
      </c>
      <c r="LR59" s="20"/>
      <c r="LS59" s="17"/>
      <c r="LT59" s="18"/>
      <c r="LU59" s="21" t="n">
        <f aca="false">LU57+LU58</f>
        <v>159500</v>
      </c>
      <c r="LW59" s="21" t="n">
        <f aca="false">LU59*15%</f>
        <v>23925</v>
      </c>
      <c r="LX59" s="21" t="n">
        <f aca="false">LW59*11/12</f>
        <v>21931.25</v>
      </c>
      <c r="MB59" s="20"/>
      <c r="MC59" s="17"/>
      <c r="MD59" s="18"/>
      <c r="ME59" s="21" t="n">
        <f aca="false">ME57+ME58</f>
        <v>159500</v>
      </c>
      <c r="MG59" s="21" t="n">
        <f aca="false">ME59*15%</f>
        <v>23925</v>
      </c>
      <c r="MH59" s="21" t="n">
        <f aca="false">MG59*11/12</f>
        <v>21931.25</v>
      </c>
      <c r="ML59" s="20"/>
      <c r="MM59" s="17"/>
      <c r="MN59" s="18"/>
      <c r="MO59" s="21" t="n">
        <f aca="false">MO57+MO58</f>
        <v>159500</v>
      </c>
      <c r="MQ59" s="21" t="n">
        <f aca="false">MO59*15%</f>
        <v>23925</v>
      </c>
      <c r="MR59" s="21" t="n">
        <f aca="false">MQ59*11/12</f>
        <v>21931.25</v>
      </c>
      <c r="MV59" s="20"/>
      <c r="MW59" s="17"/>
      <c r="MX59" s="18"/>
      <c r="MY59" s="21" t="n">
        <f aca="false">MY57+MY58</f>
        <v>159500</v>
      </c>
      <c r="NA59" s="21" t="n">
        <f aca="false">MY59*15%</f>
        <v>23925</v>
      </c>
      <c r="NB59" s="21" t="n">
        <f aca="false">NA59*11/12</f>
        <v>21931.25</v>
      </c>
      <c r="NF59" s="20"/>
      <c r="NG59" s="17"/>
      <c r="NH59" s="18"/>
      <c r="NI59" s="21" t="n">
        <f aca="false">NI57+NI58</f>
        <v>159500</v>
      </c>
      <c r="NK59" s="21" t="n">
        <f aca="false">NI59*15%</f>
        <v>23925</v>
      </c>
      <c r="NL59" s="21" t="n">
        <f aca="false">NK59*11/12</f>
        <v>21931.25</v>
      </c>
      <c r="NP59" s="20"/>
      <c r="NQ59" s="17"/>
      <c r="NR59" s="18"/>
      <c r="NS59" s="21" t="n">
        <f aca="false">NS57+NS58</f>
        <v>159500</v>
      </c>
      <c r="NU59" s="21" t="n">
        <f aca="false">NS59*15%</f>
        <v>23925</v>
      </c>
      <c r="NV59" s="21" t="n">
        <f aca="false">NU59*11/12</f>
        <v>21931.25</v>
      </c>
      <c r="NZ59" s="20"/>
      <c r="OA59" s="17"/>
      <c r="OB59" s="18"/>
      <c r="OC59" s="21" t="n">
        <f aca="false">OC57+OC58</f>
        <v>159500</v>
      </c>
      <c r="OE59" s="21" t="n">
        <f aca="false">OC59*15%</f>
        <v>23925</v>
      </c>
      <c r="OF59" s="21" t="n">
        <f aca="false">OE59*11/12</f>
        <v>21931.25</v>
      </c>
      <c r="OJ59" s="20"/>
      <c r="OK59" s="17"/>
      <c r="OL59" s="18"/>
      <c r="OM59" s="21" t="n">
        <f aca="false">OM57+OM58</f>
        <v>159500</v>
      </c>
      <c r="OO59" s="21" t="n">
        <f aca="false">OM59*15%</f>
        <v>23925</v>
      </c>
      <c r="OP59" s="21" t="n">
        <f aca="false">OO59*11/12</f>
        <v>21931.25</v>
      </c>
      <c r="OT59" s="20"/>
      <c r="OU59" s="17"/>
      <c r="OV59" s="18"/>
      <c r="OW59" s="21" t="n">
        <f aca="false">OW57+OW58</f>
        <v>159500</v>
      </c>
      <c r="OY59" s="21" t="n">
        <f aca="false">OW59*15%</f>
        <v>23925</v>
      </c>
      <c r="OZ59" s="21" t="n">
        <f aca="false">OY59*11/12</f>
        <v>21931.25</v>
      </c>
      <c r="PD59" s="20"/>
      <c r="PE59" s="17"/>
      <c r="PF59" s="18"/>
      <c r="PG59" s="21" t="n">
        <f aca="false">PG57+PG58</f>
        <v>159500</v>
      </c>
      <c r="PI59" s="21" t="n">
        <f aca="false">PG59*15%</f>
        <v>23925</v>
      </c>
      <c r="PJ59" s="21" t="n">
        <f aca="false">PI59*11/12</f>
        <v>21931.25</v>
      </c>
      <c r="PN59" s="20"/>
      <c r="PO59" s="17"/>
      <c r="PP59" s="18"/>
      <c r="PQ59" s="21" t="n">
        <f aca="false">PQ57+PQ58</f>
        <v>159500</v>
      </c>
      <c r="PS59" s="21" t="n">
        <f aca="false">PQ59*15%</f>
        <v>23925</v>
      </c>
      <c r="PT59" s="21" t="n">
        <f aca="false">PS59*11/12</f>
        <v>21931.25</v>
      </c>
      <c r="PX59" s="20"/>
      <c r="PY59" s="17"/>
      <c r="PZ59" s="18"/>
      <c r="QA59" s="21" t="n">
        <f aca="false">QA57+QA58</f>
        <v>159500</v>
      </c>
      <c r="QC59" s="21" t="n">
        <f aca="false">QA59*15%</f>
        <v>23925</v>
      </c>
      <c r="QD59" s="21" t="n">
        <f aca="false">QC59*11/12</f>
        <v>21931.25</v>
      </c>
      <c r="QH59" s="20"/>
      <c r="QI59" s="17"/>
      <c r="QJ59" s="18"/>
      <c r="QK59" s="21" t="n">
        <f aca="false">QK57+QK58</f>
        <v>159500</v>
      </c>
      <c r="QM59" s="21" t="n">
        <f aca="false">QK59*15%</f>
        <v>23925</v>
      </c>
      <c r="QN59" s="21" t="n">
        <f aca="false">QM59*11/12</f>
        <v>21931.25</v>
      </c>
      <c r="QR59" s="20"/>
      <c r="QS59" s="17"/>
      <c r="QT59" s="18"/>
      <c r="QU59" s="21" t="n">
        <f aca="false">QU57+QU58</f>
        <v>159500</v>
      </c>
      <c r="QW59" s="21" t="n">
        <f aca="false">QU59*15%</f>
        <v>23925</v>
      </c>
      <c r="QX59" s="21" t="n">
        <f aca="false">QW59*11/12</f>
        <v>21931.25</v>
      </c>
      <c r="RB59" s="20"/>
      <c r="RC59" s="17"/>
      <c r="RD59" s="18"/>
      <c r="RE59" s="21" t="n">
        <f aca="false">RE57+RE58</f>
        <v>159500</v>
      </c>
      <c r="RG59" s="21" t="n">
        <f aca="false">RE59*15%</f>
        <v>23925</v>
      </c>
      <c r="RH59" s="21" t="n">
        <f aca="false">RG59*11/12</f>
        <v>21931.25</v>
      </c>
      <c r="RL59" s="20"/>
      <c r="RM59" s="17"/>
      <c r="RN59" s="18"/>
      <c r="RO59" s="21" t="n">
        <f aca="false">RO57+RO58</f>
        <v>159500</v>
      </c>
      <c r="RQ59" s="21" t="n">
        <f aca="false">RO59*15%</f>
        <v>23925</v>
      </c>
      <c r="RR59" s="21" t="n">
        <f aca="false">RQ59*11/12</f>
        <v>21931.25</v>
      </c>
      <c r="RV59" s="20"/>
      <c r="RW59" s="17"/>
      <c r="RX59" s="18"/>
      <c r="RY59" s="21" t="n">
        <f aca="false">RY57+RY58</f>
        <v>159500</v>
      </c>
      <c r="SA59" s="21" t="n">
        <f aca="false">RY59*15%</f>
        <v>23925</v>
      </c>
      <c r="SB59" s="21" t="n">
        <f aca="false">SA59*11/12</f>
        <v>21931.25</v>
      </c>
      <c r="SF59" s="20"/>
      <c r="SG59" s="17"/>
      <c r="SH59" s="18"/>
      <c r="SI59" s="21" t="n">
        <f aca="false">SI57+SI58</f>
        <v>159500</v>
      </c>
      <c r="SK59" s="21" t="n">
        <f aca="false">SI59*15%</f>
        <v>23925</v>
      </c>
      <c r="SL59" s="21" t="n">
        <f aca="false">SK59*11/12</f>
        <v>21931.25</v>
      </c>
      <c r="SP59" s="20"/>
      <c r="SQ59" s="17"/>
      <c r="SR59" s="18"/>
      <c r="SS59" s="21" t="n">
        <f aca="false">SS57+SS58</f>
        <v>159500</v>
      </c>
      <c r="SU59" s="21" t="n">
        <f aca="false">SS59*15%</f>
        <v>23925</v>
      </c>
      <c r="SV59" s="21" t="n">
        <f aca="false">SU59*11/12</f>
        <v>21931.25</v>
      </c>
      <c r="SZ59" s="20"/>
      <c r="TA59" s="17"/>
      <c r="TB59" s="18"/>
      <c r="TC59" s="21" t="n">
        <f aca="false">TC57+TC58</f>
        <v>159500</v>
      </c>
      <c r="TE59" s="21" t="n">
        <f aca="false">TC59*15%</f>
        <v>23925</v>
      </c>
      <c r="TF59" s="21" t="n">
        <f aca="false">TE59*11/12</f>
        <v>21931.25</v>
      </c>
      <c r="TJ59" s="20"/>
      <c r="TK59" s="17"/>
      <c r="TL59" s="18"/>
      <c r="TM59" s="21" t="n">
        <f aca="false">TM57+TM58</f>
        <v>159500</v>
      </c>
      <c r="TO59" s="21" t="n">
        <f aca="false">TM59*15%</f>
        <v>23925</v>
      </c>
      <c r="TP59" s="21" t="n">
        <f aca="false">TO59*11/12</f>
        <v>21931.25</v>
      </c>
      <c r="TT59" s="20"/>
      <c r="TU59" s="17"/>
      <c r="TV59" s="18"/>
      <c r="TW59" s="21" t="n">
        <f aca="false">TW57+TW58</f>
        <v>159500</v>
      </c>
      <c r="TY59" s="21" t="n">
        <f aca="false">TW59*15%</f>
        <v>23925</v>
      </c>
      <c r="TZ59" s="21" t="n">
        <f aca="false">TY59*11/12</f>
        <v>21931.25</v>
      </c>
      <c r="UD59" s="20"/>
      <c r="UE59" s="17"/>
      <c r="UF59" s="18"/>
      <c r="UG59" s="21" t="n">
        <f aca="false">UG57+UG58</f>
        <v>159500</v>
      </c>
      <c r="UI59" s="21" t="n">
        <f aca="false">UG59*15%</f>
        <v>23925</v>
      </c>
      <c r="UJ59" s="21" t="n">
        <f aca="false">UI59*11/12</f>
        <v>21931.25</v>
      </c>
      <c r="UN59" s="20"/>
      <c r="UO59" s="17"/>
      <c r="UP59" s="18"/>
      <c r="UQ59" s="21" t="n">
        <f aca="false">UQ57+UQ58</f>
        <v>159500</v>
      </c>
      <c r="US59" s="21" t="n">
        <f aca="false">UQ59*15%</f>
        <v>23925</v>
      </c>
      <c r="UT59" s="21" t="n">
        <f aca="false">US59*11/12</f>
        <v>21931.25</v>
      </c>
      <c r="UX59" s="20"/>
      <c r="UY59" s="17"/>
      <c r="UZ59" s="18"/>
      <c r="VA59" s="21" t="n">
        <f aca="false">VA57+VA58</f>
        <v>159500</v>
      </c>
      <c r="VC59" s="21" t="n">
        <f aca="false">VA59*15%</f>
        <v>23925</v>
      </c>
      <c r="VD59" s="21" t="n">
        <f aca="false">VC59*11/12</f>
        <v>21931.25</v>
      </c>
      <c r="VH59" s="20"/>
      <c r="VI59" s="17"/>
      <c r="VJ59" s="18"/>
      <c r="VK59" s="21" t="n">
        <f aca="false">VK57+VK58</f>
        <v>159500</v>
      </c>
      <c r="VM59" s="21" t="n">
        <f aca="false">VK59*15%</f>
        <v>23925</v>
      </c>
      <c r="VN59" s="21" t="n">
        <f aca="false">VM59*11/12</f>
        <v>21931.25</v>
      </c>
      <c r="VR59" s="20"/>
      <c r="VS59" s="17"/>
      <c r="VT59" s="18"/>
      <c r="VU59" s="21" t="n">
        <f aca="false">VU57+VU58</f>
        <v>159500</v>
      </c>
      <c r="VW59" s="21" t="n">
        <f aca="false">VU59*15%</f>
        <v>23925</v>
      </c>
      <c r="VX59" s="21" t="n">
        <f aca="false">VW59*11/12</f>
        <v>21931.25</v>
      </c>
      <c r="WB59" s="20"/>
      <c r="WC59" s="17"/>
      <c r="WD59" s="18"/>
      <c r="WE59" s="21" t="n">
        <f aca="false">WE57+WE58</f>
        <v>159500</v>
      </c>
      <c r="WG59" s="21" t="n">
        <f aca="false">WE59*15%</f>
        <v>23925</v>
      </c>
      <c r="WH59" s="21" t="n">
        <f aca="false">WG59*11/12</f>
        <v>21931.25</v>
      </c>
      <c r="WL59" s="20"/>
      <c r="WM59" s="17"/>
      <c r="WN59" s="18"/>
      <c r="WO59" s="21" t="n">
        <f aca="false">WO57+WO58</f>
        <v>159500</v>
      </c>
      <c r="WQ59" s="21" t="n">
        <f aca="false">WO59*15%</f>
        <v>23925</v>
      </c>
      <c r="WR59" s="21" t="n">
        <f aca="false">WQ59*11/12</f>
        <v>21931.25</v>
      </c>
      <c r="WV59" s="20"/>
      <c r="WW59" s="17"/>
      <c r="WX59" s="18"/>
      <c r="WY59" s="21" t="n">
        <f aca="false">WY57+WY58</f>
        <v>159500</v>
      </c>
      <c r="XA59" s="21" t="n">
        <f aca="false">WY59*15%</f>
        <v>23925</v>
      </c>
      <c r="XB59" s="21" t="n">
        <f aca="false">XA59*11/12</f>
        <v>21931.25</v>
      </c>
      <c r="XF59" s="20"/>
      <c r="XG59" s="17"/>
      <c r="XH59" s="18"/>
      <c r="XI59" s="21" t="n">
        <f aca="false">XI57+XI58</f>
        <v>159500</v>
      </c>
      <c r="XK59" s="21" t="n">
        <f aca="false">XI59*15%</f>
        <v>23925</v>
      </c>
      <c r="XL59" s="21" t="n">
        <f aca="false">XK59*11/12</f>
        <v>21931.25</v>
      </c>
      <c r="XP59" s="20"/>
      <c r="XQ59" s="17"/>
      <c r="XR59" s="18"/>
      <c r="XS59" s="21" t="n">
        <f aca="false">XS57+XS58</f>
        <v>159500</v>
      </c>
      <c r="XU59" s="21" t="n">
        <f aca="false">XS59*15%</f>
        <v>23925</v>
      </c>
      <c r="XV59" s="21" t="n">
        <f aca="false">XU59*11/12</f>
        <v>21931.25</v>
      </c>
      <c r="XZ59" s="20"/>
      <c r="YA59" s="17"/>
      <c r="YB59" s="18"/>
      <c r="YC59" s="21" t="n">
        <f aca="false">YC57+YC58</f>
        <v>159500</v>
      </c>
      <c r="YE59" s="21" t="n">
        <f aca="false">YC59*15%</f>
        <v>23925</v>
      </c>
      <c r="YF59" s="21" t="n">
        <f aca="false">YE59*11/12</f>
        <v>21931.25</v>
      </c>
      <c r="YJ59" s="20"/>
      <c r="YK59" s="17"/>
      <c r="YL59" s="18"/>
      <c r="YM59" s="21" t="n">
        <f aca="false">YM57+YM58</f>
        <v>159500</v>
      </c>
      <c r="YO59" s="21" t="n">
        <f aca="false">YM59*15%</f>
        <v>23925</v>
      </c>
      <c r="YP59" s="21" t="n">
        <f aca="false">YO59*11/12</f>
        <v>21931.25</v>
      </c>
      <c r="YT59" s="20"/>
      <c r="YU59" s="17"/>
      <c r="YV59" s="18"/>
      <c r="YW59" s="21" t="n">
        <f aca="false">YW57+YW58</f>
        <v>159500</v>
      </c>
      <c r="YY59" s="21" t="n">
        <f aca="false">YW59*15%</f>
        <v>23925</v>
      </c>
      <c r="YZ59" s="21" t="n">
        <f aca="false">YY59*11/12</f>
        <v>21931.25</v>
      </c>
      <c r="ZD59" s="20"/>
      <c r="ZE59" s="17"/>
      <c r="ZF59" s="18"/>
      <c r="ZG59" s="21" t="n">
        <f aca="false">ZG57+ZG58</f>
        <v>159500</v>
      </c>
      <c r="ZI59" s="21" t="n">
        <f aca="false">ZG59*15%</f>
        <v>23925</v>
      </c>
      <c r="ZJ59" s="21" t="n">
        <f aca="false">ZI59*11/12</f>
        <v>21931.25</v>
      </c>
      <c r="ZN59" s="20"/>
      <c r="ZO59" s="17"/>
      <c r="ZP59" s="18"/>
      <c r="ZQ59" s="21" t="n">
        <f aca="false">ZQ57+ZQ58</f>
        <v>159500</v>
      </c>
      <c r="ZS59" s="21" t="n">
        <f aca="false">ZQ59*15%</f>
        <v>23925</v>
      </c>
      <c r="ZT59" s="21" t="n">
        <f aca="false">ZS59*11/12</f>
        <v>21931.25</v>
      </c>
      <c r="ZX59" s="20"/>
      <c r="ZY59" s="17"/>
      <c r="ZZ59" s="18"/>
      <c r="AAA59" s="21" t="n">
        <f aca="false">AAA57+AAA58</f>
        <v>159500</v>
      </c>
      <c r="AAC59" s="21" t="n">
        <f aca="false">AAA59*15%</f>
        <v>23925</v>
      </c>
      <c r="AAD59" s="21" t="n">
        <f aca="false">AAC59*11/12</f>
        <v>21931.25</v>
      </c>
      <c r="AAH59" s="20"/>
      <c r="AAI59" s="17"/>
      <c r="AAJ59" s="18"/>
      <c r="AAK59" s="21" t="n">
        <f aca="false">AAK57+AAK58</f>
        <v>159500</v>
      </c>
      <c r="AAM59" s="21" t="n">
        <f aca="false">AAK59*15%</f>
        <v>23925</v>
      </c>
      <c r="AAN59" s="21" t="n">
        <f aca="false">AAM59*11/12</f>
        <v>21931.25</v>
      </c>
      <c r="AAR59" s="20"/>
      <c r="AAS59" s="17"/>
      <c r="AAT59" s="18"/>
      <c r="AAU59" s="21" t="n">
        <f aca="false">AAU57+AAU58</f>
        <v>159500</v>
      </c>
      <c r="AAW59" s="21" t="n">
        <f aca="false">AAU59*15%</f>
        <v>23925</v>
      </c>
      <c r="AAX59" s="21" t="n">
        <f aca="false">AAW59*11/12</f>
        <v>21931.25</v>
      </c>
      <c r="ABB59" s="20"/>
      <c r="ABC59" s="17"/>
      <c r="ABD59" s="18"/>
      <c r="ABE59" s="21" t="n">
        <f aca="false">ABE57+ABE58</f>
        <v>159500</v>
      </c>
      <c r="ABG59" s="21" t="n">
        <f aca="false">ABE59*15%</f>
        <v>23925</v>
      </c>
      <c r="ABH59" s="21" t="n">
        <f aca="false">ABG59*11/12</f>
        <v>21931.25</v>
      </c>
      <c r="ABL59" s="20"/>
      <c r="ABM59" s="17"/>
      <c r="ABN59" s="18"/>
      <c r="ABO59" s="21" t="n">
        <f aca="false">ABO57+ABO58</f>
        <v>159500</v>
      </c>
      <c r="ABQ59" s="21" t="n">
        <f aca="false">ABO59*15%</f>
        <v>23925</v>
      </c>
      <c r="ABR59" s="21" t="n">
        <f aca="false">ABQ59*11/12</f>
        <v>21931.25</v>
      </c>
      <c r="ABV59" s="20"/>
      <c r="ABW59" s="17"/>
      <c r="ABX59" s="18"/>
      <c r="ABY59" s="21" t="n">
        <f aca="false">ABY57+ABY58</f>
        <v>159500</v>
      </c>
      <c r="ACA59" s="21" t="n">
        <f aca="false">ABY59*15%</f>
        <v>23925</v>
      </c>
      <c r="ACB59" s="21" t="n">
        <f aca="false">ACA59*11/12</f>
        <v>21931.25</v>
      </c>
      <c r="ACF59" s="20"/>
      <c r="ACG59" s="17"/>
      <c r="ACH59" s="18"/>
      <c r="ACI59" s="21" t="n">
        <f aca="false">ACI57+ACI58</f>
        <v>159500</v>
      </c>
      <c r="ACK59" s="21" t="n">
        <f aca="false">ACI59*15%</f>
        <v>23925</v>
      </c>
      <c r="ACL59" s="21" t="n">
        <f aca="false">ACK59*11/12</f>
        <v>21931.25</v>
      </c>
      <c r="ACP59" s="20"/>
      <c r="ACQ59" s="17"/>
      <c r="ACR59" s="18"/>
      <c r="ACS59" s="21" t="n">
        <f aca="false">ACS57+ACS58</f>
        <v>159500</v>
      </c>
      <c r="ACU59" s="21" t="n">
        <f aca="false">ACS59*15%</f>
        <v>23925</v>
      </c>
      <c r="ACV59" s="21" t="n">
        <f aca="false">ACU59*11/12</f>
        <v>21931.25</v>
      </c>
      <c r="ACZ59" s="20"/>
      <c r="ADA59" s="17"/>
      <c r="ADB59" s="18"/>
      <c r="ADC59" s="21" t="n">
        <f aca="false">ADC57+ADC58</f>
        <v>159500</v>
      </c>
      <c r="ADE59" s="21" t="n">
        <f aca="false">ADC59*15%</f>
        <v>23925</v>
      </c>
      <c r="ADF59" s="21" t="n">
        <f aca="false">ADE59*11/12</f>
        <v>21931.25</v>
      </c>
      <c r="ADJ59" s="20"/>
      <c r="ADK59" s="17"/>
      <c r="ADL59" s="18"/>
      <c r="ADM59" s="21" t="n">
        <f aca="false">ADM57+ADM58</f>
        <v>159500</v>
      </c>
      <c r="ADO59" s="21" t="n">
        <f aca="false">ADM59*15%</f>
        <v>23925</v>
      </c>
      <c r="ADP59" s="21" t="n">
        <f aca="false">ADO59*11/12</f>
        <v>21931.25</v>
      </c>
      <c r="ADT59" s="20"/>
      <c r="ADU59" s="17"/>
      <c r="ADV59" s="18"/>
      <c r="ADW59" s="21" t="n">
        <f aca="false">ADW57+ADW58</f>
        <v>159500</v>
      </c>
      <c r="ADY59" s="21" t="n">
        <f aca="false">ADW59*15%</f>
        <v>23925</v>
      </c>
      <c r="ADZ59" s="21" t="n">
        <f aca="false">ADY59*11/12</f>
        <v>21931.25</v>
      </c>
      <c r="AED59" s="20"/>
      <c r="AEE59" s="17"/>
      <c r="AEF59" s="18"/>
      <c r="AEG59" s="21" t="n">
        <f aca="false">AEG57+AEG58</f>
        <v>159500</v>
      </c>
      <c r="AEI59" s="21" t="n">
        <f aca="false">AEG59*15%</f>
        <v>23925</v>
      </c>
      <c r="AEJ59" s="21" t="n">
        <f aca="false">AEI59*11/12</f>
        <v>21931.25</v>
      </c>
      <c r="AEN59" s="20"/>
      <c r="AEO59" s="17"/>
      <c r="AEP59" s="18"/>
      <c r="AEQ59" s="21" t="n">
        <f aca="false">AEQ57+AEQ58</f>
        <v>159500</v>
      </c>
      <c r="AES59" s="21" t="n">
        <f aca="false">AEQ59*15%</f>
        <v>23925</v>
      </c>
      <c r="AET59" s="21" t="n">
        <f aca="false">AES59*11/12</f>
        <v>21931.25</v>
      </c>
      <c r="AEX59" s="20"/>
      <c r="AEY59" s="17"/>
      <c r="AEZ59" s="18"/>
      <c r="AFA59" s="21" t="n">
        <f aca="false">AFA57+AFA58</f>
        <v>159500</v>
      </c>
      <c r="AFC59" s="21" t="n">
        <f aca="false">AFA59*15%</f>
        <v>23925</v>
      </c>
      <c r="AFD59" s="21" t="n">
        <f aca="false">AFC59*11/12</f>
        <v>21931.25</v>
      </c>
      <c r="AFH59" s="20"/>
      <c r="AFI59" s="17"/>
      <c r="AFJ59" s="18"/>
      <c r="AFK59" s="21" t="n">
        <f aca="false">AFK57+AFK58</f>
        <v>159500</v>
      </c>
      <c r="AFM59" s="21" t="n">
        <f aca="false">AFK59*15%</f>
        <v>23925</v>
      </c>
      <c r="AFN59" s="21" t="n">
        <f aca="false">AFM59*11/12</f>
        <v>21931.25</v>
      </c>
      <c r="AFR59" s="20"/>
      <c r="AFS59" s="17"/>
      <c r="AFT59" s="18"/>
      <c r="AFU59" s="21" t="n">
        <f aca="false">AFU57+AFU58</f>
        <v>159500</v>
      </c>
      <c r="AFW59" s="21" t="n">
        <f aca="false">AFU59*15%</f>
        <v>23925</v>
      </c>
      <c r="AFX59" s="21" t="n">
        <f aca="false">AFW59*11/12</f>
        <v>21931.25</v>
      </c>
      <c r="AGB59" s="20"/>
      <c r="AGC59" s="17"/>
      <c r="AGD59" s="18"/>
      <c r="AGE59" s="21" t="n">
        <f aca="false">AGE57+AGE58</f>
        <v>159500</v>
      </c>
      <c r="AGG59" s="21" t="n">
        <f aca="false">AGE59*15%</f>
        <v>23925</v>
      </c>
      <c r="AGH59" s="21" t="n">
        <f aca="false">AGG59*11/12</f>
        <v>21931.25</v>
      </c>
      <c r="AGL59" s="20"/>
      <c r="AGM59" s="17"/>
      <c r="AGN59" s="18"/>
      <c r="AGO59" s="21" t="n">
        <f aca="false">AGO57+AGO58</f>
        <v>159500</v>
      </c>
      <c r="AGQ59" s="21" t="n">
        <f aca="false">AGO59*15%</f>
        <v>23925</v>
      </c>
      <c r="AGR59" s="21" t="n">
        <f aca="false">AGQ59*11/12</f>
        <v>21931.25</v>
      </c>
      <c r="AGV59" s="20"/>
      <c r="AGW59" s="17"/>
      <c r="AGX59" s="18"/>
      <c r="AGY59" s="21" t="n">
        <f aca="false">AGY57+AGY58</f>
        <v>159500</v>
      </c>
      <c r="AHA59" s="21" t="n">
        <f aca="false">AGY59*15%</f>
        <v>23925</v>
      </c>
      <c r="AHB59" s="21" t="n">
        <f aca="false">AHA59*11/12</f>
        <v>21931.25</v>
      </c>
      <c r="AHF59" s="20"/>
      <c r="AHG59" s="17"/>
      <c r="AHH59" s="18"/>
      <c r="AHI59" s="21" t="n">
        <f aca="false">AHI57+AHI58</f>
        <v>159500</v>
      </c>
      <c r="AHK59" s="21" t="n">
        <f aca="false">AHI59*15%</f>
        <v>23925</v>
      </c>
      <c r="AHL59" s="21" t="n">
        <f aca="false">AHK59*11/12</f>
        <v>21931.25</v>
      </c>
      <c r="AHP59" s="20"/>
      <c r="AHQ59" s="17"/>
      <c r="AHR59" s="18"/>
      <c r="AHS59" s="21" t="n">
        <f aca="false">AHS57+AHS58</f>
        <v>159500</v>
      </c>
      <c r="AHU59" s="21" t="n">
        <f aca="false">AHS59*15%</f>
        <v>23925</v>
      </c>
      <c r="AHV59" s="21" t="n">
        <f aca="false">AHU59*11/12</f>
        <v>21931.25</v>
      </c>
      <c r="AHZ59" s="20"/>
      <c r="AIA59" s="17"/>
      <c r="AIB59" s="18"/>
      <c r="AIC59" s="21" t="n">
        <f aca="false">AIC57+AIC58</f>
        <v>159500</v>
      </c>
      <c r="AIE59" s="21" t="n">
        <f aca="false">AIC59*15%</f>
        <v>23925</v>
      </c>
      <c r="AIF59" s="21" t="n">
        <f aca="false">AIE59*11/12</f>
        <v>21931.25</v>
      </c>
      <c r="AIJ59" s="20"/>
      <c r="AIK59" s="17"/>
      <c r="AIL59" s="18"/>
      <c r="AIM59" s="21" t="n">
        <f aca="false">AIM57+AIM58</f>
        <v>159500</v>
      </c>
      <c r="AIO59" s="21" t="n">
        <f aca="false">AIM59*15%</f>
        <v>23925</v>
      </c>
      <c r="AIP59" s="21" t="n">
        <f aca="false">AIO59*11/12</f>
        <v>21931.25</v>
      </c>
      <c r="AIT59" s="20"/>
      <c r="AIU59" s="17"/>
      <c r="AIV59" s="18"/>
      <c r="AIW59" s="21" t="n">
        <f aca="false">AIW57+AIW58</f>
        <v>159500</v>
      </c>
      <c r="AIY59" s="21" t="n">
        <f aca="false">AIW59*15%</f>
        <v>23925</v>
      </c>
      <c r="AIZ59" s="21" t="n">
        <f aca="false">AIY59*11/12</f>
        <v>21931.25</v>
      </c>
      <c r="AJD59" s="20"/>
      <c r="AJE59" s="17"/>
      <c r="AJF59" s="18"/>
      <c r="AJG59" s="21" t="n">
        <f aca="false">AJG57+AJG58</f>
        <v>159500</v>
      </c>
      <c r="AJI59" s="21" t="n">
        <f aca="false">AJG59*15%</f>
        <v>23925</v>
      </c>
      <c r="AJJ59" s="21" t="n">
        <f aca="false">AJI59*11/12</f>
        <v>21931.25</v>
      </c>
      <c r="AJN59" s="20"/>
      <c r="AJO59" s="17"/>
      <c r="AJP59" s="18"/>
      <c r="AJQ59" s="21" t="n">
        <f aca="false">AJQ57+AJQ58</f>
        <v>159500</v>
      </c>
      <c r="AJS59" s="21" t="n">
        <f aca="false">AJQ59*15%</f>
        <v>23925</v>
      </c>
      <c r="AJT59" s="21" t="n">
        <f aca="false">AJS59*11/12</f>
        <v>21931.25</v>
      </c>
      <c r="AJX59" s="20"/>
      <c r="AJY59" s="17"/>
      <c r="AJZ59" s="18"/>
      <c r="AKA59" s="21" t="n">
        <f aca="false">AKA57+AKA58</f>
        <v>159500</v>
      </c>
      <c r="AKC59" s="21" t="n">
        <f aca="false">AKA59*15%</f>
        <v>23925</v>
      </c>
      <c r="AKD59" s="21" t="n">
        <f aca="false">AKC59*11/12</f>
        <v>21931.25</v>
      </c>
      <c r="AKH59" s="20"/>
      <c r="AKI59" s="17"/>
      <c r="AKJ59" s="18"/>
      <c r="AKK59" s="21" t="n">
        <f aca="false">AKK57+AKK58</f>
        <v>159500</v>
      </c>
      <c r="AKM59" s="21" t="n">
        <f aca="false">AKK59*15%</f>
        <v>23925</v>
      </c>
      <c r="AKN59" s="21" t="n">
        <f aca="false">AKM59*11/12</f>
        <v>21931.25</v>
      </c>
      <c r="AKR59" s="20"/>
      <c r="AKS59" s="17"/>
      <c r="AKT59" s="18"/>
      <c r="AKU59" s="21" t="n">
        <f aca="false">AKU57+AKU58</f>
        <v>159500</v>
      </c>
      <c r="AKW59" s="21" t="n">
        <f aca="false">AKU59*15%</f>
        <v>23925</v>
      </c>
      <c r="AKX59" s="21" t="n">
        <f aca="false">AKW59*11/12</f>
        <v>21931.25</v>
      </c>
      <c r="ALB59" s="20"/>
      <c r="ALC59" s="17"/>
      <c r="ALD59" s="18"/>
      <c r="ALE59" s="21" t="n">
        <f aca="false">ALE57+ALE58</f>
        <v>159500</v>
      </c>
      <c r="ALG59" s="21" t="n">
        <f aca="false">ALE59*15%</f>
        <v>23925</v>
      </c>
      <c r="ALH59" s="21" t="n">
        <f aca="false">ALG59*11/12</f>
        <v>21931.25</v>
      </c>
      <c r="ALL59" s="20"/>
      <c r="ALM59" s="17"/>
      <c r="ALN59" s="18"/>
      <c r="ALO59" s="21" t="n">
        <f aca="false">ALO57+ALO58</f>
        <v>159500</v>
      </c>
      <c r="ALQ59" s="21" t="n">
        <f aca="false">ALO59*15%</f>
        <v>23925</v>
      </c>
      <c r="ALR59" s="21" t="n">
        <f aca="false">ALQ59*11/12</f>
        <v>21931.25</v>
      </c>
      <c r="ALV59" s="20"/>
      <c r="ALW59" s="17"/>
      <c r="ALX59" s="18"/>
      <c r="ALY59" s="21" t="n">
        <f aca="false">ALY57+ALY58</f>
        <v>159500</v>
      </c>
      <c r="AMA59" s="21" t="n">
        <f aca="false">ALY59*15%</f>
        <v>23925</v>
      </c>
      <c r="AMB59" s="21" t="n">
        <f aca="false">AMA59*11/12</f>
        <v>21931.25</v>
      </c>
      <c r="AMF59" s="20"/>
      <c r="AMG59" s="17"/>
      <c r="AMH59" s="18"/>
      <c r="AMI59" s="21" t="n">
        <f aca="false">AMI57+AMI58</f>
        <v>159500</v>
      </c>
      <c r="AMK59" s="21" t="n">
        <f aca="false">AMI59*15%</f>
        <v>23925</v>
      </c>
      <c r="AML59" s="21" t="n">
        <f aca="false">AMK59*11/12</f>
        <v>21931.25</v>
      </c>
      <c r="AMP59" s="20"/>
      <c r="AMQ59" s="17"/>
      <c r="AMR59" s="18"/>
      <c r="AMS59" s="21" t="n">
        <f aca="false">AMS57+AMS58</f>
        <v>159500</v>
      </c>
      <c r="AMU59" s="21" t="n">
        <f aca="false">AMS59*15%</f>
        <v>23925</v>
      </c>
      <c r="AMV59" s="21" t="n">
        <f aca="false">AMU59*11/12</f>
        <v>21931.25</v>
      </c>
      <c r="AMZ59" s="20"/>
      <c r="ANA59" s="17"/>
      <c r="ANB59" s="18"/>
      <c r="ANC59" s="21" t="n">
        <f aca="false">ANC57+ANC58</f>
        <v>159500</v>
      </c>
      <c r="ANE59" s="21" t="n">
        <f aca="false">ANC59*15%</f>
        <v>23925</v>
      </c>
      <c r="ANF59" s="21" t="n">
        <f aca="false">ANE59*11/12</f>
        <v>21931.25</v>
      </c>
      <c r="ANJ59" s="20"/>
      <c r="ANK59" s="17"/>
      <c r="ANL59" s="18"/>
      <c r="ANM59" s="21" t="n">
        <f aca="false">ANM57+ANM58</f>
        <v>159500</v>
      </c>
      <c r="ANO59" s="21" t="n">
        <f aca="false">ANM59*15%</f>
        <v>23925</v>
      </c>
      <c r="ANP59" s="21" t="n">
        <f aca="false">ANO59*11/12</f>
        <v>21931.25</v>
      </c>
      <c r="ANT59" s="20"/>
      <c r="ANU59" s="17"/>
      <c r="ANV59" s="18"/>
      <c r="ANW59" s="21" t="n">
        <f aca="false">ANW57+ANW58</f>
        <v>159500</v>
      </c>
      <c r="ANY59" s="21" t="n">
        <f aca="false">ANW59*15%</f>
        <v>23925</v>
      </c>
      <c r="ANZ59" s="21" t="n">
        <f aca="false">ANY59*11/12</f>
        <v>21931.25</v>
      </c>
      <c r="AOD59" s="20"/>
      <c r="AOE59" s="17"/>
      <c r="AOF59" s="18"/>
      <c r="AOG59" s="21" t="n">
        <f aca="false">AOG57+AOG58</f>
        <v>159500</v>
      </c>
      <c r="AOI59" s="21" t="n">
        <f aca="false">AOG59*15%</f>
        <v>23925</v>
      </c>
      <c r="AOJ59" s="21" t="n">
        <f aca="false">AOI59*11/12</f>
        <v>21931.25</v>
      </c>
      <c r="AON59" s="20"/>
      <c r="AOO59" s="17"/>
      <c r="AOP59" s="18"/>
      <c r="AOQ59" s="21" t="n">
        <f aca="false">AOQ57+AOQ58</f>
        <v>159500</v>
      </c>
      <c r="AOS59" s="21" t="n">
        <f aca="false">AOQ59*15%</f>
        <v>23925</v>
      </c>
      <c r="AOT59" s="21" t="n">
        <f aca="false">AOS59*11/12</f>
        <v>21931.25</v>
      </c>
      <c r="AOX59" s="20"/>
      <c r="AOY59" s="17"/>
      <c r="AOZ59" s="18"/>
      <c r="APA59" s="21" t="n">
        <f aca="false">APA57+APA58</f>
        <v>159500</v>
      </c>
      <c r="APC59" s="21" t="n">
        <f aca="false">APA59*15%</f>
        <v>23925</v>
      </c>
      <c r="APD59" s="21" t="n">
        <f aca="false">APC59*11/12</f>
        <v>21931.25</v>
      </c>
      <c r="APH59" s="20"/>
      <c r="API59" s="17"/>
      <c r="APJ59" s="18"/>
      <c r="APK59" s="21" t="n">
        <f aca="false">APK57+APK58</f>
        <v>159500</v>
      </c>
      <c r="APM59" s="21" t="n">
        <f aca="false">APK59*15%</f>
        <v>23925</v>
      </c>
      <c r="APN59" s="21" t="n">
        <f aca="false">APM59*11/12</f>
        <v>21931.25</v>
      </c>
      <c r="APR59" s="20"/>
      <c r="APS59" s="17"/>
      <c r="APT59" s="18"/>
      <c r="APU59" s="21" t="n">
        <f aca="false">APU57+APU58</f>
        <v>159500</v>
      </c>
      <c r="APW59" s="21" t="n">
        <f aca="false">APU59*15%</f>
        <v>23925</v>
      </c>
      <c r="APX59" s="21" t="n">
        <f aca="false">APW59*11/12</f>
        <v>21931.25</v>
      </c>
      <c r="AQB59" s="20"/>
      <c r="AQC59" s="17"/>
      <c r="AQD59" s="18"/>
      <c r="AQE59" s="21" t="n">
        <f aca="false">AQE57+AQE58</f>
        <v>159500</v>
      </c>
      <c r="AQG59" s="21" t="n">
        <f aca="false">AQE59*15%</f>
        <v>23925</v>
      </c>
      <c r="AQH59" s="21" t="n">
        <f aca="false">AQG59*11/12</f>
        <v>21931.25</v>
      </c>
      <c r="AQL59" s="20"/>
      <c r="AQM59" s="17"/>
      <c r="AQN59" s="18"/>
      <c r="AQO59" s="21" t="n">
        <f aca="false">AQO57+AQO58</f>
        <v>159500</v>
      </c>
      <c r="AQQ59" s="21" t="n">
        <f aca="false">AQO59*15%</f>
        <v>23925</v>
      </c>
      <c r="AQR59" s="21" t="n">
        <f aca="false">AQQ59*11/12</f>
        <v>21931.25</v>
      </c>
      <c r="AQV59" s="20"/>
      <c r="AQW59" s="17"/>
      <c r="AQX59" s="18"/>
      <c r="AQY59" s="21" t="n">
        <f aca="false">AQY57+AQY58</f>
        <v>159500</v>
      </c>
      <c r="ARA59" s="21" t="n">
        <f aca="false">AQY59*15%</f>
        <v>23925</v>
      </c>
      <c r="ARB59" s="21" t="n">
        <f aca="false">ARA59*11/12</f>
        <v>21931.25</v>
      </c>
      <c r="ARF59" s="20"/>
      <c r="ARG59" s="17"/>
      <c r="ARH59" s="18"/>
      <c r="ARI59" s="21" t="n">
        <f aca="false">ARI57+ARI58</f>
        <v>159500</v>
      </c>
      <c r="ARK59" s="21" t="n">
        <f aca="false">ARI59*15%</f>
        <v>23925</v>
      </c>
      <c r="ARL59" s="21" t="n">
        <f aca="false">ARK59*11/12</f>
        <v>21931.25</v>
      </c>
      <c r="ARP59" s="20"/>
      <c r="ARQ59" s="17"/>
      <c r="ARR59" s="18"/>
      <c r="ARS59" s="21" t="n">
        <f aca="false">ARS57+ARS58</f>
        <v>159500</v>
      </c>
      <c r="ARU59" s="21" t="n">
        <f aca="false">ARS59*15%</f>
        <v>23925</v>
      </c>
      <c r="ARV59" s="21" t="n">
        <f aca="false">ARU59*11/12</f>
        <v>21931.25</v>
      </c>
      <c r="ARZ59" s="20"/>
      <c r="ASA59" s="17"/>
      <c r="ASB59" s="18"/>
      <c r="ASC59" s="21" t="n">
        <f aca="false">ASC57+ASC58</f>
        <v>159500</v>
      </c>
      <c r="ASE59" s="21" t="n">
        <f aca="false">ASC59*15%</f>
        <v>23925</v>
      </c>
      <c r="ASF59" s="21" t="n">
        <f aca="false">ASE59*11/12</f>
        <v>21931.25</v>
      </c>
      <c r="ASJ59" s="20"/>
      <c r="ASK59" s="17"/>
      <c r="ASL59" s="18"/>
      <c r="ASM59" s="21" t="n">
        <f aca="false">ASM57+ASM58</f>
        <v>159500</v>
      </c>
      <c r="ASO59" s="21" t="n">
        <f aca="false">ASM59*15%</f>
        <v>23925</v>
      </c>
      <c r="ASP59" s="21" t="n">
        <f aca="false">ASO59*11/12</f>
        <v>21931.25</v>
      </c>
      <c r="AST59" s="20"/>
      <c r="ASU59" s="17"/>
      <c r="ASV59" s="18"/>
      <c r="ASW59" s="21" t="n">
        <f aca="false">ASW57+ASW58</f>
        <v>159500</v>
      </c>
      <c r="ASY59" s="21" t="n">
        <f aca="false">ASW59*15%</f>
        <v>23925</v>
      </c>
      <c r="ASZ59" s="21" t="n">
        <f aca="false">ASY59*11/12</f>
        <v>21931.25</v>
      </c>
      <c r="ATD59" s="20"/>
      <c r="ATE59" s="17"/>
      <c r="ATF59" s="18"/>
      <c r="ATG59" s="21" t="n">
        <f aca="false">ATG57+ATG58</f>
        <v>159500</v>
      </c>
      <c r="ATI59" s="21" t="n">
        <f aca="false">ATG59*15%</f>
        <v>23925</v>
      </c>
      <c r="ATJ59" s="21" t="n">
        <f aca="false">ATI59*11/12</f>
        <v>21931.25</v>
      </c>
      <c r="ATN59" s="20"/>
      <c r="ATO59" s="17"/>
      <c r="ATP59" s="18"/>
      <c r="ATQ59" s="21" t="n">
        <f aca="false">ATQ57+ATQ58</f>
        <v>159500</v>
      </c>
      <c r="ATS59" s="21" t="n">
        <f aca="false">ATQ59*15%</f>
        <v>23925</v>
      </c>
      <c r="ATT59" s="21" t="n">
        <f aca="false">ATS59*11/12</f>
        <v>21931.25</v>
      </c>
      <c r="ATX59" s="20"/>
      <c r="ATY59" s="17"/>
      <c r="ATZ59" s="18"/>
      <c r="AUA59" s="21" t="n">
        <f aca="false">AUA57+AUA58</f>
        <v>159500</v>
      </c>
      <c r="AUC59" s="21" t="n">
        <f aca="false">AUA59*15%</f>
        <v>23925</v>
      </c>
      <c r="AUD59" s="21" t="n">
        <f aca="false">AUC59*11/12</f>
        <v>21931.25</v>
      </c>
      <c r="AUH59" s="20"/>
      <c r="AUI59" s="17"/>
      <c r="AUJ59" s="18"/>
      <c r="AUK59" s="21" t="n">
        <f aca="false">AUK57+AUK58</f>
        <v>159500</v>
      </c>
      <c r="AUM59" s="21" t="n">
        <f aca="false">AUK59*15%</f>
        <v>23925</v>
      </c>
      <c r="AUN59" s="21" t="n">
        <f aca="false">AUM59*11/12</f>
        <v>21931.25</v>
      </c>
      <c r="AUR59" s="20"/>
      <c r="AUS59" s="17"/>
      <c r="AUT59" s="18"/>
      <c r="AUU59" s="21" t="n">
        <f aca="false">AUU57+AUU58</f>
        <v>159500</v>
      </c>
      <c r="AUW59" s="21" t="n">
        <f aca="false">AUU59*15%</f>
        <v>23925</v>
      </c>
      <c r="AUX59" s="21" t="n">
        <f aca="false">AUW59*11/12</f>
        <v>21931.25</v>
      </c>
      <c r="AVB59" s="20"/>
      <c r="AVC59" s="17"/>
      <c r="AVD59" s="18"/>
      <c r="AVE59" s="21" t="n">
        <f aca="false">AVE57+AVE58</f>
        <v>159500</v>
      </c>
      <c r="AVG59" s="21" t="n">
        <f aca="false">AVE59*15%</f>
        <v>23925</v>
      </c>
      <c r="AVH59" s="21" t="n">
        <f aca="false">AVG59*11/12</f>
        <v>21931.25</v>
      </c>
      <c r="AVL59" s="20"/>
      <c r="AVM59" s="17"/>
      <c r="AVN59" s="18"/>
      <c r="AVO59" s="21" t="n">
        <f aca="false">AVO57+AVO58</f>
        <v>159500</v>
      </c>
      <c r="AVQ59" s="21" t="n">
        <f aca="false">AVO59*15%</f>
        <v>23925</v>
      </c>
      <c r="AVR59" s="21" t="n">
        <f aca="false">AVQ59*11/12</f>
        <v>21931.25</v>
      </c>
      <c r="AVV59" s="20"/>
      <c r="AVW59" s="17"/>
      <c r="AVX59" s="18"/>
      <c r="AVY59" s="21" t="n">
        <f aca="false">AVY57+AVY58</f>
        <v>159500</v>
      </c>
      <c r="AWA59" s="21" t="n">
        <f aca="false">AVY59*15%</f>
        <v>23925</v>
      </c>
      <c r="AWB59" s="21" t="n">
        <f aca="false">AWA59*11/12</f>
        <v>21931.25</v>
      </c>
      <c r="AWF59" s="20"/>
      <c r="AWG59" s="17"/>
      <c r="AWH59" s="18"/>
      <c r="AWI59" s="21" t="n">
        <f aca="false">AWI57+AWI58</f>
        <v>159500</v>
      </c>
      <c r="AWK59" s="21" t="n">
        <f aca="false">AWI59*15%</f>
        <v>23925</v>
      </c>
      <c r="AWL59" s="21" t="n">
        <f aca="false">AWK59*11/12</f>
        <v>21931.25</v>
      </c>
      <c r="AWP59" s="20"/>
      <c r="AWQ59" s="17"/>
      <c r="AWR59" s="18"/>
      <c r="AWS59" s="21" t="n">
        <f aca="false">AWS57+AWS58</f>
        <v>159500</v>
      </c>
      <c r="AWU59" s="21" t="n">
        <f aca="false">AWS59*15%</f>
        <v>23925</v>
      </c>
      <c r="AWV59" s="21" t="n">
        <f aca="false">AWU59*11/12</f>
        <v>21931.25</v>
      </c>
      <c r="AWZ59" s="20"/>
      <c r="AXA59" s="17"/>
      <c r="AXB59" s="18"/>
      <c r="AXC59" s="21" t="n">
        <f aca="false">AXC57+AXC58</f>
        <v>159500</v>
      </c>
      <c r="AXE59" s="21" t="n">
        <f aca="false">AXC59*15%</f>
        <v>23925</v>
      </c>
      <c r="AXF59" s="21" t="n">
        <f aca="false">AXE59*11/12</f>
        <v>21931.25</v>
      </c>
      <c r="AXJ59" s="20"/>
      <c r="AXK59" s="17"/>
      <c r="AXL59" s="18"/>
      <c r="AXM59" s="21" t="n">
        <f aca="false">AXM57+AXM58</f>
        <v>159500</v>
      </c>
      <c r="AXO59" s="21" t="n">
        <f aca="false">AXM59*15%</f>
        <v>23925</v>
      </c>
      <c r="AXP59" s="21" t="n">
        <f aca="false">AXO59*11/12</f>
        <v>21931.25</v>
      </c>
      <c r="AXT59" s="20"/>
      <c r="AXU59" s="17"/>
      <c r="AXV59" s="18"/>
      <c r="AXW59" s="21" t="n">
        <f aca="false">AXW57+AXW58</f>
        <v>159500</v>
      </c>
      <c r="AXY59" s="21" t="n">
        <f aca="false">AXW59*15%</f>
        <v>23925</v>
      </c>
      <c r="AXZ59" s="21" t="n">
        <f aca="false">AXY59*11/12</f>
        <v>21931.25</v>
      </c>
      <c r="AYD59" s="20"/>
      <c r="AYE59" s="17"/>
      <c r="AYF59" s="18"/>
      <c r="AYG59" s="21" t="n">
        <f aca="false">AYG57+AYG58</f>
        <v>159500</v>
      </c>
      <c r="AYI59" s="21" t="n">
        <f aca="false">AYG59*15%</f>
        <v>23925</v>
      </c>
      <c r="AYJ59" s="21" t="n">
        <f aca="false">AYI59*11/12</f>
        <v>21931.25</v>
      </c>
      <c r="AYN59" s="20"/>
      <c r="AYO59" s="17"/>
      <c r="AYP59" s="18"/>
      <c r="AYQ59" s="21" t="n">
        <f aca="false">AYQ57+AYQ58</f>
        <v>159500</v>
      </c>
      <c r="AYS59" s="21" t="n">
        <f aca="false">AYQ59*15%</f>
        <v>23925</v>
      </c>
      <c r="AYT59" s="21" t="n">
        <f aca="false">AYS59*11/12</f>
        <v>21931.25</v>
      </c>
      <c r="AYX59" s="20"/>
      <c r="AYY59" s="17"/>
      <c r="AYZ59" s="18"/>
      <c r="AZA59" s="21" t="n">
        <f aca="false">AZA57+AZA58</f>
        <v>159500</v>
      </c>
      <c r="AZC59" s="21" t="n">
        <f aca="false">AZA59*15%</f>
        <v>23925</v>
      </c>
      <c r="AZD59" s="21" t="n">
        <f aca="false">AZC59*11/12</f>
        <v>21931.25</v>
      </c>
      <c r="AZH59" s="20"/>
      <c r="AZI59" s="17"/>
      <c r="AZJ59" s="18"/>
      <c r="AZK59" s="21" t="n">
        <f aca="false">AZK57+AZK58</f>
        <v>159500</v>
      </c>
      <c r="AZM59" s="21" t="n">
        <f aca="false">AZK59*15%</f>
        <v>23925</v>
      </c>
      <c r="AZN59" s="21" t="n">
        <f aca="false">AZM59*11/12</f>
        <v>21931.25</v>
      </c>
      <c r="AZR59" s="20"/>
      <c r="AZS59" s="17"/>
      <c r="AZT59" s="18"/>
      <c r="AZU59" s="21" t="n">
        <f aca="false">AZU57+AZU58</f>
        <v>159500</v>
      </c>
      <c r="AZW59" s="21" t="n">
        <f aca="false">AZU59*15%</f>
        <v>23925</v>
      </c>
      <c r="AZX59" s="21" t="n">
        <f aca="false">AZW59*11/12</f>
        <v>21931.25</v>
      </c>
      <c r="BAB59" s="20"/>
      <c r="BAC59" s="17"/>
      <c r="BAD59" s="18"/>
      <c r="BAE59" s="21" t="n">
        <f aca="false">BAE57+BAE58</f>
        <v>159500</v>
      </c>
      <c r="BAG59" s="21" t="n">
        <f aca="false">BAE59*15%</f>
        <v>23925</v>
      </c>
      <c r="BAH59" s="21" t="n">
        <f aca="false">BAG59*11/12</f>
        <v>21931.25</v>
      </c>
      <c r="BAL59" s="20"/>
      <c r="BAM59" s="17"/>
      <c r="BAN59" s="18"/>
      <c r="BAO59" s="21" t="n">
        <f aca="false">BAO57+BAO58</f>
        <v>159500</v>
      </c>
      <c r="BAQ59" s="21" t="n">
        <f aca="false">BAO59*15%</f>
        <v>23925</v>
      </c>
      <c r="BAR59" s="21" t="n">
        <f aca="false">BAQ59*11/12</f>
        <v>21931.25</v>
      </c>
      <c r="BAV59" s="20"/>
      <c r="BAW59" s="17"/>
      <c r="BAX59" s="18"/>
      <c r="BAY59" s="21" t="n">
        <f aca="false">BAY57+BAY58</f>
        <v>159500</v>
      </c>
      <c r="BBA59" s="21" t="n">
        <f aca="false">BAY59*15%</f>
        <v>23925</v>
      </c>
      <c r="BBB59" s="21" t="n">
        <f aca="false">BBA59*11/12</f>
        <v>21931.25</v>
      </c>
      <c r="BBF59" s="20"/>
      <c r="BBG59" s="17"/>
      <c r="BBH59" s="18"/>
      <c r="BBI59" s="21" t="n">
        <f aca="false">BBI57+BBI58</f>
        <v>159500</v>
      </c>
      <c r="BBK59" s="21" t="n">
        <f aca="false">BBI59*15%</f>
        <v>23925</v>
      </c>
      <c r="BBL59" s="21" t="n">
        <f aca="false">BBK59*11/12</f>
        <v>21931.25</v>
      </c>
      <c r="BBP59" s="20"/>
      <c r="BBQ59" s="17"/>
      <c r="BBR59" s="18"/>
      <c r="BBS59" s="21" t="n">
        <f aca="false">BBS57+BBS58</f>
        <v>159500</v>
      </c>
      <c r="BBU59" s="21" t="n">
        <f aca="false">BBS59*15%</f>
        <v>23925</v>
      </c>
      <c r="BBV59" s="21" t="n">
        <f aca="false">BBU59*11/12</f>
        <v>21931.25</v>
      </c>
      <c r="BBZ59" s="20"/>
      <c r="BCA59" s="17"/>
      <c r="BCB59" s="18"/>
      <c r="BCC59" s="21" t="n">
        <f aca="false">BCC57+BCC58</f>
        <v>159500</v>
      </c>
      <c r="BCE59" s="21" t="n">
        <f aca="false">BCC59*15%</f>
        <v>23925</v>
      </c>
      <c r="BCF59" s="21" t="n">
        <f aca="false">BCE59*11/12</f>
        <v>21931.25</v>
      </c>
      <c r="BCJ59" s="20"/>
      <c r="BCK59" s="17"/>
      <c r="BCL59" s="18"/>
      <c r="BCM59" s="21" t="n">
        <f aca="false">BCM57+BCM58</f>
        <v>159500</v>
      </c>
      <c r="BCO59" s="21" t="n">
        <f aca="false">BCM59*15%</f>
        <v>23925</v>
      </c>
      <c r="BCP59" s="21" t="n">
        <f aca="false">BCO59*11/12</f>
        <v>21931.25</v>
      </c>
      <c r="BCT59" s="20"/>
      <c r="BCU59" s="17"/>
      <c r="BCV59" s="18"/>
      <c r="BCW59" s="21" t="n">
        <f aca="false">BCW57+BCW58</f>
        <v>159500</v>
      </c>
      <c r="BCY59" s="21" t="n">
        <f aca="false">BCW59*15%</f>
        <v>23925</v>
      </c>
      <c r="BCZ59" s="21" t="n">
        <f aca="false">BCY59*11/12</f>
        <v>21931.25</v>
      </c>
      <c r="BDD59" s="20"/>
      <c r="BDE59" s="17"/>
      <c r="BDF59" s="18"/>
      <c r="BDG59" s="21" t="n">
        <f aca="false">BDG57+BDG58</f>
        <v>159500</v>
      </c>
      <c r="BDI59" s="21" t="n">
        <f aca="false">BDG59*15%</f>
        <v>23925</v>
      </c>
      <c r="BDJ59" s="21" t="n">
        <f aca="false">BDI59*11/12</f>
        <v>21931.25</v>
      </c>
      <c r="BDN59" s="20"/>
      <c r="BDO59" s="17"/>
      <c r="BDP59" s="18"/>
      <c r="BDQ59" s="21" t="n">
        <f aca="false">BDQ57+BDQ58</f>
        <v>159500</v>
      </c>
      <c r="BDS59" s="21" t="n">
        <f aca="false">BDQ59*15%</f>
        <v>23925</v>
      </c>
      <c r="BDT59" s="21" t="n">
        <f aca="false">BDS59*11/12</f>
        <v>21931.25</v>
      </c>
      <c r="BDX59" s="20"/>
      <c r="BDY59" s="17"/>
      <c r="BDZ59" s="18"/>
      <c r="BEA59" s="21" t="n">
        <f aca="false">BEA57+BEA58</f>
        <v>159500</v>
      </c>
      <c r="BEC59" s="21" t="n">
        <f aca="false">BEA59*15%</f>
        <v>23925</v>
      </c>
      <c r="BED59" s="21" t="n">
        <f aca="false">BEC59*11/12</f>
        <v>21931.25</v>
      </c>
      <c r="BEH59" s="20"/>
      <c r="BEI59" s="17"/>
      <c r="BEJ59" s="18"/>
      <c r="BEK59" s="21" t="n">
        <f aca="false">BEK57+BEK58</f>
        <v>159500</v>
      </c>
      <c r="BEM59" s="21" t="n">
        <f aca="false">BEK59*15%</f>
        <v>23925</v>
      </c>
      <c r="BEN59" s="21" t="n">
        <f aca="false">BEM59*11/12</f>
        <v>21931.25</v>
      </c>
      <c r="BER59" s="20"/>
      <c r="BES59" s="17"/>
      <c r="BET59" s="18"/>
      <c r="BEU59" s="21" t="n">
        <f aca="false">BEU57+BEU58</f>
        <v>159500</v>
      </c>
      <c r="BEW59" s="21" t="n">
        <f aca="false">BEU59*15%</f>
        <v>23925</v>
      </c>
      <c r="BEX59" s="21" t="n">
        <f aca="false">BEW59*11/12</f>
        <v>21931.25</v>
      </c>
      <c r="BFB59" s="20"/>
      <c r="BFC59" s="17"/>
      <c r="BFD59" s="18"/>
      <c r="BFE59" s="21" t="n">
        <f aca="false">BFE57+BFE58</f>
        <v>159500</v>
      </c>
      <c r="BFG59" s="21" t="n">
        <f aca="false">BFE59*15%</f>
        <v>23925</v>
      </c>
      <c r="BFH59" s="21" t="n">
        <f aca="false">BFG59*11/12</f>
        <v>21931.25</v>
      </c>
      <c r="BFL59" s="20"/>
      <c r="BFM59" s="17"/>
      <c r="BFN59" s="18"/>
      <c r="BFO59" s="21" t="n">
        <f aca="false">BFO57+BFO58</f>
        <v>159500</v>
      </c>
      <c r="BFQ59" s="21" t="n">
        <f aca="false">BFO59*15%</f>
        <v>23925</v>
      </c>
      <c r="BFR59" s="21" t="n">
        <f aca="false">BFQ59*11/12</f>
        <v>21931.25</v>
      </c>
      <c r="BFV59" s="20"/>
      <c r="BFW59" s="17"/>
      <c r="BFX59" s="18"/>
      <c r="BFY59" s="21" t="n">
        <f aca="false">BFY57+BFY58</f>
        <v>159500</v>
      </c>
      <c r="BGA59" s="21" t="n">
        <f aca="false">BFY59*15%</f>
        <v>23925</v>
      </c>
      <c r="BGB59" s="21" t="n">
        <f aca="false">BGA59*11/12</f>
        <v>21931.25</v>
      </c>
      <c r="BGF59" s="20"/>
      <c r="BGG59" s="17"/>
      <c r="BGH59" s="18"/>
      <c r="BGI59" s="21" t="n">
        <f aca="false">BGI57+BGI58</f>
        <v>159500</v>
      </c>
      <c r="BGK59" s="21" t="n">
        <f aca="false">BGI59*15%</f>
        <v>23925</v>
      </c>
      <c r="BGL59" s="21" t="n">
        <f aca="false">BGK59*11/12</f>
        <v>21931.25</v>
      </c>
      <c r="BGP59" s="20"/>
      <c r="BGQ59" s="17"/>
      <c r="BGR59" s="18"/>
      <c r="BGS59" s="21" t="n">
        <f aca="false">BGS57+BGS58</f>
        <v>159500</v>
      </c>
      <c r="BGU59" s="21" t="n">
        <f aca="false">BGS59*15%</f>
        <v>23925</v>
      </c>
      <c r="BGV59" s="21" t="n">
        <f aca="false">BGU59*11/12</f>
        <v>21931.25</v>
      </c>
      <c r="BGZ59" s="20"/>
      <c r="BHA59" s="17"/>
      <c r="BHB59" s="18"/>
      <c r="BHC59" s="21" t="n">
        <f aca="false">BHC57+BHC58</f>
        <v>159500</v>
      </c>
      <c r="BHE59" s="21" t="n">
        <f aca="false">BHC59*15%</f>
        <v>23925</v>
      </c>
      <c r="BHF59" s="21" t="n">
        <f aca="false">BHE59*11/12</f>
        <v>21931.25</v>
      </c>
      <c r="BHJ59" s="20"/>
      <c r="BHK59" s="17"/>
      <c r="BHL59" s="18"/>
      <c r="BHM59" s="21" t="n">
        <f aca="false">BHM57+BHM58</f>
        <v>159500</v>
      </c>
      <c r="BHO59" s="21" t="n">
        <f aca="false">BHM59*15%</f>
        <v>23925</v>
      </c>
      <c r="BHP59" s="21" t="n">
        <f aca="false">BHO59*11/12</f>
        <v>21931.25</v>
      </c>
      <c r="BHT59" s="20"/>
      <c r="BHU59" s="17"/>
      <c r="BHV59" s="18"/>
      <c r="BHW59" s="21" t="n">
        <f aca="false">BHW57+BHW58</f>
        <v>159500</v>
      </c>
      <c r="BHY59" s="21" t="n">
        <f aca="false">BHW59*15%</f>
        <v>23925</v>
      </c>
      <c r="BHZ59" s="21" t="n">
        <f aca="false">BHY59*11/12</f>
        <v>21931.25</v>
      </c>
      <c r="BID59" s="20"/>
      <c r="BIE59" s="17"/>
      <c r="BIF59" s="18"/>
      <c r="BIG59" s="21" t="n">
        <f aca="false">BIG57+BIG58</f>
        <v>159500</v>
      </c>
      <c r="BII59" s="21" t="n">
        <f aca="false">BIG59*15%</f>
        <v>23925</v>
      </c>
      <c r="BIJ59" s="21" t="n">
        <f aca="false">BII59*11/12</f>
        <v>21931.25</v>
      </c>
      <c r="BIN59" s="20"/>
      <c r="BIO59" s="17"/>
      <c r="BIP59" s="18"/>
      <c r="BIQ59" s="21" t="n">
        <f aca="false">BIQ57+BIQ58</f>
        <v>159500</v>
      </c>
      <c r="BIS59" s="21" t="n">
        <f aca="false">BIQ59*15%</f>
        <v>23925</v>
      </c>
      <c r="BIT59" s="21" t="n">
        <f aca="false">BIS59*11/12</f>
        <v>21931.25</v>
      </c>
      <c r="BIX59" s="20"/>
      <c r="BIY59" s="17"/>
      <c r="BIZ59" s="18"/>
      <c r="BJA59" s="21" t="n">
        <f aca="false">BJA57+BJA58</f>
        <v>159500</v>
      </c>
      <c r="BJC59" s="21" t="n">
        <f aca="false">BJA59*15%</f>
        <v>23925</v>
      </c>
      <c r="BJD59" s="21" t="n">
        <f aca="false">BJC59*11/12</f>
        <v>21931.25</v>
      </c>
      <c r="BJH59" s="20"/>
      <c r="BJI59" s="17"/>
      <c r="BJJ59" s="18"/>
      <c r="BJK59" s="21" t="n">
        <f aca="false">BJK57+BJK58</f>
        <v>159500</v>
      </c>
      <c r="BJM59" s="21" t="n">
        <f aca="false">BJK59*15%</f>
        <v>23925</v>
      </c>
      <c r="BJN59" s="21" t="n">
        <f aca="false">BJM59*11/12</f>
        <v>21931.25</v>
      </c>
      <c r="BJR59" s="20"/>
      <c r="BJS59" s="17"/>
      <c r="BJT59" s="18"/>
      <c r="BJU59" s="21" t="n">
        <f aca="false">BJU57+BJU58</f>
        <v>159500</v>
      </c>
      <c r="BJW59" s="21" t="n">
        <f aca="false">BJU59*15%</f>
        <v>23925</v>
      </c>
      <c r="BJX59" s="21" t="n">
        <f aca="false">BJW59*11/12</f>
        <v>21931.25</v>
      </c>
      <c r="BKB59" s="20"/>
      <c r="BKC59" s="17"/>
      <c r="BKD59" s="18"/>
      <c r="BKE59" s="21" t="n">
        <f aca="false">BKE57+BKE58</f>
        <v>159500</v>
      </c>
      <c r="BKG59" s="21" t="n">
        <f aca="false">BKE59*15%</f>
        <v>23925</v>
      </c>
      <c r="BKH59" s="21" t="n">
        <f aca="false">BKG59*11/12</f>
        <v>21931.25</v>
      </c>
      <c r="BKL59" s="20"/>
      <c r="BKM59" s="17"/>
      <c r="BKN59" s="18"/>
      <c r="BKO59" s="21" t="n">
        <f aca="false">BKO57+BKO58</f>
        <v>159500</v>
      </c>
      <c r="BKQ59" s="21" t="n">
        <f aca="false">BKO59*15%</f>
        <v>23925</v>
      </c>
      <c r="BKR59" s="21" t="n">
        <f aca="false">BKQ59*11/12</f>
        <v>21931.25</v>
      </c>
      <c r="BKV59" s="20"/>
      <c r="BKW59" s="17"/>
      <c r="BKX59" s="18"/>
      <c r="BKY59" s="21" t="n">
        <f aca="false">BKY57+BKY58</f>
        <v>159500</v>
      </c>
      <c r="BLA59" s="21" t="n">
        <f aca="false">BKY59*15%</f>
        <v>23925</v>
      </c>
      <c r="BLB59" s="21" t="n">
        <f aca="false">BLA59*11/12</f>
        <v>21931.25</v>
      </c>
      <c r="BLF59" s="20"/>
      <c r="BLG59" s="17"/>
      <c r="BLH59" s="18"/>
      <c r="BLI59" s="21" t="n">
        <f aca="false">BLI57+BLI58</f>
        <v>159500</v>
      </c>
      <c r="BLK59" s="21" t="n">
        <f aca="false">BLI59*15%</f>
        <v>23925</v>
      </c>
      <c r="BLL59" s="21" t="n">
        <f aca="false">BLK59*11/12</f>
        <v>21931.25</v>
      </c>
      <c r="BLP59" s="20"/>
      <c r="BLQ59" s="17"/>
      <c r="BLR59" s="18"/>
      <c r="BLS59" s="21" t="n">
        <f aca="false">BLS57+BLS58</f>
        <v>159500</v>
      </c>
      <c r="BLU59" s="21" t="n">
        <f aca="false">BLS59*15%</f>
        <v>23925</v>
      </c>
      <c r="BLV59" s="21" t="n">
        <f aca="false">BLU59*11/12</f>
        <v>21931.25</v>
      </c>
      <c r="BLZ59" s="20"/>
      <c r="BMA59" s="17"/>
      <c r="BMB59" s="18"/>
      <c r="BMC59" s="21" t="n">
        <f aca="false">BMC57+BMC58</f>
        <v>159500</v>
      </c>
      <c r="BME59" s="21" t="n">
        <f aca="false">BMC59*15%</f>
        <v>23925</v>
      </c>
      <c r="BMF59" s="21" t="n">
        <f aca="false">BME59*11/12</f>
        <v>21931.25</v>
      </c>
      <c r="BMJ59" s="20"/>
      <c r="BMK59" s="17"/>
      <c r="BML59" s="18"/>
      <c r="BMM59" s="21" t="n">
        <f aca="false">BMM57+BMM58</f>
        <v>159500</v>
      </c>
      <c r="BMO59" s="21" t="n">
        <f aca="false">BMM59*15%</f>
        <v>23925</v>
      </c>
      <c r="BMP59" s="21" t="n">
        <f aca="false">BMO59*11/12</f>
        <v>21931.25</v>
      </c>
      <c r="BMT59" s="20"/>
      <c r="BMU59" s="17"/>
      <c r="BMV59" s="18"/>
      <c r="BMW59" s="21" t="n">
        <f aca="false">BMW57+BMW58</f>
        <v>159500</v>
      </c>
      <c r="BMY59" s="21" t="n">
        <f aca="false">BMW59*15%</f>
        <v>23925</v>
      </c>
      <c r="BMZ59" s="21" t="n">
        <f aca="false">BMY59*11/12</f>
        <v>21931.25</v>
      </c>
      <c r="BND59" s="20"/>
      <c r="BNE59" s="17"/>
      <c r="BNF59" s="18"/>
      <c r="BNG59" s="21" t="n">
        <f aca="false">BNG57+BNG58</f>
        <v>159500</v>
      </c>
      <c r="BNI59" s="21" t="n">
        <f aca="false">BNG59*15%</f>
        <v>23925</v>
      </c>
      <c r="BNJ59" s="21" t="n">
        <f aca="false">BNI59*11/12</f>
        <v>21931.25</v>
      </c>
      <c r="BNN59" s="20"/>
      <c r="BNO59" s="17"/>
      <c r="BNP59" s="18"/>
      <c r="BNQ59" s="21" t="n">
        <f aca="false">BNQ57+BNQ58</f>
        <v>159500</v>
      </c>
      <c r="BNS59" s="21" t="n">
        <f aca="false">BNQ59*15%</f>
        <v>23925</v>
      </c>
      <c r="BNT59" s="21" t="n">
        <f aca="false">BNS59*11/12</f>
        <v>21931.25</v>
      </c>
      <c r="BNX59" s="20"/>
      <c r="BNY59" s="17"/>
      <c r="BNZ59" s="18"/>
      <c r="BOA59" s="21" t="n">
        <f aca="false">BOA57+BOA58</f>
        <v>159500</v>
      </c>
      <c r="BOC59" s="21" t="n">
        <f aca="false">BOA59*15%</f>
        <v>23925</v>
      </c>
      <c r="BOD59" s="21" t="n">
        <f aca="false">BOC59*11/12</f>
        <v>21931.25</v>
      </c>
      <c r="BOH59" s="20"/>
      <c r="BOI59" s="17"/>
      <c r="BOJ59" s="18"/>
      <c r="BOK59" s="21" t="n">
        <f aca="false">BOK57+BOK58</f>
        <v>159500</v>
      </c>
      <c r="BOM59" s="21" t="n">
        <f aca="false">BOK59*15%</f>
        <v>23925</v>
      </c>
      <c r="BON59" s="21" t="n">
        <f aca="false">BOM59*11/12</f>
        <v>21931.25</v>
      </c>
      <c r="BOR59" s="20"/>
      <c r="BOS59" s="17"/>
      <c r="BOT59" s="18"/>
      <c r="BOU59" s="21" t="n">
        <f aca="false">BOU57+BOU58</f>
        <v>159500</v>
      </c>
      <c r="BOW59" s="21" t="n">
        <f aca="false">BOU59*15%</f>
        <v>23925</v>
      </c>
      <c r="BOX59" s="21" t="n">
        <f aca="false">BOW59*11/12</f>
        <v>21931.25</v>
      </c>
      <c r="BPB59" s="20"/>
      <c r="BPC59" s="17"/>
      <c r="BPD59" s="18"/>
      <c r="BPE59" s="21" t="n">
        <f aca="false">BPE57+BPE58</f>
        <v>159500</v>
      </c>
      <c r="BPG59" s="21" t="n">
        <f aca="false">BPE59*15%</f>
        <v>23925</v>
      </c>
      <c r="BPH59" s="21" t="n">
        <f aca="false">BPG59*11/12</f>
        <v>21931.25</v>
      </c>
      <c r="BPL59" s="20"/>
      <c r="BPM59" s="17"/>
      <c r="BPN59" s="18"/>
      <c r="BPO59" s="21" t="n">
        <f aca="false">BPO57+BPO58</f>
        <v>159500</v>
      </c>
      <c r="BPQ59" s="21" t="n">
        <f aca="false">BPO59*15%</f>
        <v>23925</v>
      </c>
      <c r="BPR59" s="21" t="n">
        <f aca="false">BPQ59*11/12</f>
        <v>21931.25</v>
      </c>
      <c r="BPV59" s="20"/>
      <c r="BPW59" s="17"/>
      <c r="BPX59" s="18"/>
      <c r="BPY59" s="21" t="n">
        <f aca="false">BPY57+BPY58</f>
        <v>159500</v>
      </c>
      <c r="BQA59" s="21" t="n">
        <f aca="false">BPY59*15%</f>
        <v>23925</v>
      </c>
      <c r="BQB59" s="21" t="n">
        <f aca="false">BQA59*11/12</f>
        <v>21931.25</v>
      </c>
      <c r="BQF59" s="20"/>
      <c r="BQG59" s="17"/>
      <c r="BQH59" s="18"/>
      <c r="BQI59" s="21" t="n">
        <f aca="false">BQI57+BQI58</f>
        <v>159500</v>
      </c>
      <c r="BQK59" s="21" t="n">
        <f aca="false">BQI59*15%</f>
        <v>23925</v>
      </c>
      <c r="BQL59" s="21" t="n">
        <f aca="false">BQK59*11/12</f>
        <v>21931.25</v>
      </c>
      <c r="BQP59" s="20"/>
      <c r="BQQ59" s="17"/>
      <c r="BQR59" s="18"/>
      <c r="BQS59" s="21" t="n">
        <f aca="false">BQS57+BQS58</f>
        <v>159500</v>
      </c>
      <c r="BQU59" s="21" t="n">
        <f aca="false">BQS59*15%</f>
        <v>23925</v>
      </c>
      <c r="BQV59" s="21" t="n">
        <f aca="false">BQU59*11/12</f>
        <v>21931.25</v>
      </c>
      <c r="BQZ59" s="20"/>
      <c r="BRA59" s="17"/>
      <c r="BRB59" s="18"/>
      <c r="BRC59" s="21" t="n">
        <f aca="false">BRC57+BRC58</f>
        <v>159500</v>
      </c>
      <c r="BRE59" s="21" t="n">
        <f aca="false">BRC59*15%</f>
        <v>23925</v>
      </c>
      <c r="BRF59" s="21" t="n">
        <f aca="false">BRE59*11/12</f>
        <v>21931.25</v>
      </c>
      <c r="BRJ59" s="20"/>
      <c r="BRK59" s="17"/>
      <c r="BRL59" s="18"/>
      <c r="BRM59" s="21" t="n">
        <f aca="false">BRM57+BRM58</f>
        <v>159500</v>
      </c>
      <c r="BRO59" s="21" t="n">
        <f aca="false">BRM59*15%</f>
        <v>23925</v>
      </c>
      <c r="BRP59" s="21" t="n">
        <f aca="false">BRO59*11/12</f>
        <v>21931.25</v>
      </c>
      <c r="BRT59" s="20"/>
      <c r="BRU59" s="17"/>
      <c r="BRV59" s="18"/>
      <c r="BRW59" s="21" t="n">
        <f aca="false">BRW57+BRW58</f>
        <v>159500</v>
      </c>
      <c r="BRY59" s="21" t="n">
        <f aca="false">BRW59*15%</f>
        <v>23925</v>
      </c>
      <c r="BRZ59" s="21" t="n">
        <f aca="false">BRY59*11/12</f>
        <v>21931.25</v>
      </c>
      <c r="BSD59" s="20"/>
      <c r="BSE59" s="17"/>
      <c r="BSF59" s="18"/>
      <c r="BSG59" s="21" t="n">
        <f aca="false">BSG57+BSG58</f>
        <v>159500</v>
      </c>
      <c r="BSI59" s="21" t="n">
        <f aca="false">BSG59*15%</f>
        <v>23925</v>
      </c>
      <c r="BSJ59" s="21" t="n">
        <f aca="false">BSI59*11/12</f>
        <v>21931.25</v>
      </c>
      <c r="BSN59" s="20"/>
      <c r="BSO59" s="17"/>
      <c r="BSP59" s="18"/>
      <c r="BSQ59" s="21" t="n">
        <f aca="false">BSQ57+BSQ58</f>
        <v>159500</v>
      </c>
      <c r="BSS59" s="21" t="n">
        <f aca="false">BSQ59*15%</f>
        <v>23925</v>
      </c>
      <c r="BST59" s="21" t="n">
        <f aca="false">BSS59*11/12</f>
        <v>21931.25</v>
      </c>
      <c r="BSX59" s="20"/>
      <c r="BSY59" s="17"/>
      <c r="BSZ59" s="18"/>
      <c r="BTA59" s="21" t="n">
        <f aca="false">BTA57+BTA58</f>
        <v>159500</v>
      </c>
      <c r="BTC59" s="21" t="n">
        <f aca="false">BTA59*15%</f>
        <v>23925</v>
      </c>
      <c r="BTD59" s="21" t="n">
        <f aca="false">BTC59*11/12</f>
        <v>21931.25</v>
      </c>
      <c r="BTH59" s="20"/>
      <c r="BTI59" s="17"/>
      <c r="BTJ59" s="18"/>
      <c r="BTK59" s="21" t="n">
        <f aca="false">BTK57+BTK58</f>
        <v>159500</v>
      </c>
      <c r="BTM59" s="21" t="n">
        <f aca="false">BTK59*15%</f>
        <v>23925</v>
      </c>
      <c r="BTN59" s="21" t="n">
        <f aca="false">BTM59*11/12</f>
        <v>21931.25</v>
      </c>
      <c r="BTR59" s="20"/>
      <c r="BTS59" s="17"/>
      <c r="BTT59" s="18"/>
      <c r="BTU59" s="21" t="n">
        <f aca="false">BTU57+BTU58</f>
        <v>159500</v>
      </c>
      <c r="BTW59" s="21" t="n">
        <f aca="false">BTU59*15%</f>
        <v>23925</v>
      </c>
      <c r="BTX59" s="21" t="n">
        <f aca="false">BTW59*11/12</f>
        <v>21931.25</v>
      </c>
      <c r="BUB59" s="20"/>
      <c r="BUC59" s="17"/>
      <c r="BUD59" s="18"/>
      <c r="BUE59" s="21" t="n">
        <f aca="false">BUE57+BUE58</f>
        <v>159500</v>
      </c>
      <c r="BUG59" s="21" t="n">
        <f aca="false">BUE59*15%</f>
        <v>23925</v>
      </c>
      <c r="BUH59" s="21" t="n">
        <f aca="false">BUG59*11/12</f>
        <v>21931.25</v>
      </c>
      <c r="BUL59" s="20"/>
      <c r="BUM59" s="17"/>
      <c r="BUN59" s="18"/>
      <c r="BUO59" s="21" t="n">
        <f aca="false">BUO57+BUO58</f>
        <v>159500</v>
      </c>
      <c r="BUQ59" s="21" t="n">
        <f aca="false">BUO59*15%</f>
        <v>23925</v>
      </c>
      <c r="BUR59" s="21" t="n">
        <f aca="false">BUQ59*11/12</f>
        <v>21931.25</v>
      </c>
      <c r="BUV59" s="20"/>
      <c r="BUW59" s="17"/>
      <c r="BUX59" s="18"/>
      <c r="BUY59" s="21" t="n">
        <f aca="false">BUY57+BUY58</f>
        <v>159500</v>
      </c>
      <c r="BVA59" s="21" t="n">
        <f aca="false">BUY59*15%</f>
        <v>23925</v>
      </c>
      <c r="BVB59" s="21" t="n">
        <f aca="false">BVA59*11/12</f>
        <v>21931.25</v>
      </c>
      <c r="BVF59" s="20"/>
      <c r="BVG59" s="17"/>
      <c r="BVH59" s="18"/>
      <c r="BVI59" s="21" t="n">
        <f aca="false">BVI57+BVI58</f>
        <v>159500</v>
      </c>
      <c r="BVK59" s="21" t="n">
        <f aca="false">BVI59*15%</f>
        <v>23925</v>
      </c>
      <c r="BVL59" s="21" t="n">
        <f aca="false">BVK59*11/12</f>
        <v>21931.25</v>
      </c>
      <c r="BVP59" s="20"/>
      <c r="BVQ59" s="17"/>
      <c r="BVR59" s="18"/>
      <c r="BVS59" s="21" t="n">
        <f aca="false">BVS57+BVS58</f>
        <v>159500</v>
      </c>
      <c r="BVU59" s="21" t="n">
        <f aca="false">BVS59*15%</f>
        <v>23925</v>
      </c>
      <c r="BVV59" s="21" t="n">
        <f aca="false">BVU59*11/12</f>
        <v>21931.25</v>
      </c>
      <c r="BVZ59" s="20"/>
      <c r="BWA59" s="17"/>
      <c r="BWB59" s="18"/>
      <c r="BWC59" s="21" t="n">
        <f aca="false">BWC57+BWC58</f>
        <v>159500</v>
      </c>
      <c r="BWE59" s="21" t="n">
        <f aca="false">BWC59*15%</f>
        <v>23925</v>
      </c>
      <c r="BWF59" s="21" t="n">
        <f aca="false">BWE59*11/12</f>
        <v>21931.25</v>
      </c>
      <c r="BWJ59" s="20"/>
      <c r="BWK59" s="17"/>
      <c r="BWL59" s="18"/>
      <c r="BWM59" s="21" t="n">
        <f aca="false">BWM57+BWM58</f>
        <v>159500</v>
      </c>
      <c r="BWO59" s="21" t="n">
        <f aca="false">BWM59*15%</f>
        <v>23925</v>
      </c>
      <c r="BWP59" s="21" t="n">
        <f aca="false">BWO59*11/12</f>
        <v>21931.25</v>
      </c>
      <c r="BWT59" s="20"/>
      <c r="BWU59" s="17"/>
      <c r="BWV59" s="18"/>
      <c r="BWW59" s="21" t="n">
        <f aca="false">BWW57+BWW58</f>
        <v>159500</v>
      </c>
      <c r="BWY59" s="21" t="n">
        <f aca="false">BWW59*15%</f>
        <v>23925</v>
      </c>
      <c r="BWZ59" s="21" t="n">
        <f aca="false">BWY59*11/12</f>
        <v>21931.25</v>
      </c>
      <c r="BXD59" s="20"/>
      <c r="BXE59" s="17"/>
      <c r="BXF59" s="18"/>
      <c r="BXG59" s="21" t="n">
        <f aca="false">BXG57+BXG58</f>
        <v>159500</v>
      </c>
      <c r="BXI59" s="21" t="n">
        <f aca="false">BXG59*15%</f>
        <v>23925</v>
      </c>
      <c r="BXJ59" s="21" t="n">
        <f aca="false">BXI59*11/12</f>
        <v>21931.25</v>
      </c>
      <c r="BXN59" s="20"/>
      <c r="BXO59" s="17"/>
      <c r="BXP59" s="18"/>
      <c r="BXQ59" s="21" t="n">
        <f aca="false">BXQ57+BXQ58</f>
        <v>159500</v>
      </c>
      <c r="BXS59" s="21" t="n">
        <f aca="false">BXQ59*15%</f>
        <v>23925</v>
      </c>
      <c r="BXT59" s="21" t="n">
        <f aca="false">BXS59*11/12</f>
        <v>21931.25</v>
      </c>
      <c r="BXX59" s="20"/>
      <c r="BXY59" s="17"/>
      <c r="BXZ59" s="18"/>
      <c r="BYA59" s="21" t="n">
        <f aca="false">BYA57+BYA58</f>
        <v>159500</v>
      </c>
      <c r="BYC59" s="21" t="n">
        <f aca="false">BYA59*15%</f>
        <v>23925</v>
      </c>
      <c r="BYD59" s="21" t="n">
        <f aca="false">BYC59*11/12</f>
        <v>21931.25</v>
      </c>
      <c r="BYH59" s="20"/>
      <c r="BYI59" s="17"/>
      <c r="BYJ59" s="18"/>
      <c r="BYK59" s="21" t="n">
        <f aca="false">BYK57+BYK58</f>
        <v>159500</v>
      </c>
      <c r="BYM59" s="21" t="n">
        <f aca="false">BYK59*15%</f>
        <v>23925</v>
      </c>
      <c r="BYN59" s="21" t="n">
        <f aca="false">BYM59*11/12</f>
        <v>21931.25</v>
      </c>
      <c r="BYR59" s="20"/>
      <c r="BYS59" s="17"/>
      <c r="BYT59" s="18"/>
      <c r="BYU59" s="21" t="n">
        <f aca="false">BYU57+BYU58</f>
        <v>159500</v>
      </c>
      <c r="BYW59" s="21" t="n">
        <f aca="false">BYU59*15%</f>
        <v>23925</v>
      </c>
      <c r="BYX59" s="21" t="n">
        <f aca="false">BYW59*11/12</f>
        <v>21931.25</v>
      </c>
      <c r="BZB59" s="20"/>
      <c r="BZC59" s="17"/>
      <c r="BZD59" s="18"/>
      <c r="BZE59" s="21" t="n">
        <f aca="false">BZE57+BZE58</f>
        <v>159500</v>
      </c>
      <c r="BZG59" s="21" t="n">
        <f aca="false">BZE59*15%</f>
        <v>23925</v>
      </c>
      <c r="BZH59" s="21" t="n">
        <f aca="false">BZG59*11/12</f>
        <v>21931.25</v>
      </c>
      <c r="BZL59" s="20"/>
      <c r="BZM59" s="17"/>
      <c r="BZN59" s="18"/>
      <c r="BZO59" s="21" t="n">
        <f aca="false">BZO57+BZO58</f>
        <v>159500</v>
      </c>
      <c r="BZQ59" s="21" t="n">
        <f aca="false">BZO59*15%</f>
        <v>23925</v>
      </c>
      <c r="BZR59" s="21" t="n">
        <f aca="false">BZQ59*11/12</f>
        <v>21931.25</v>
      </c>
      <c r="BZV59" s="20"/>
      <c r="BZW59" s="17"/>
      <c r="BZX59" s="18"/>
      <c r="BZY59" s="21" t="n">
        <f aca="false">BZY57+BZY58</f>
        <v>159500</v>
      </c>
      <c r="CAA59" s="21" t="n">
        <f aca="false">BZY59*15%</f>
        <v>23925</v>
      </c>
      <c r="CAB59" s="21" t="n">
        <f aca="false">CAA59*11/12</f>
        <v>21931.25</v>
      </c>
      <c r="CAF59" s="20"/>
      <c r="CAG59" s="17"/>
      <c r="CAH59" s="18"/>
      <c r="CAI59" s="21" t="n">
        <f aca="false">CAI57+CAI58</f>
        <v>159500</v>
      </c>
      <c r="CAK59" s="21" t="n">
        <f aca="false">CAI59*15%</f>
        <v>23925</v>
      </c>
      <c r="CAL59" s="21" t="n">
        <f aca="false">CAK59*11/12</f>
        <v>21931.25</v>
      </c>
      <c r="CAP59" s="20"/>
      <c r="CAQ59" s="17"/>
      <c r="CAR59" s="18"/>
      <c r="CAS59" s="21" t="n">
        <f aca="false">CAS57+CAS58</f>
        <v>159500</v>
      </c>
      <c r="CAU59" s="21" t="n">
        <f aca="false">CAS59*15%</f>
        <v>23925</v>
      </c>
      <c r="CAV59" s="21" t="n">
        <f aca="false">CAU59*11/12</f>
        <v>21931.25</v>
      </c>
      <c r="CAZ59" s="20"/>
      <c r="CBA59" s="17"/>
      <c r="CBB59" s="18"/>
      <c r="CBC59" s="21" t="n">
        <f aca="false">CBC57+CBC58</f>
        <v>159500</v>
      </c>
      <c r="CBE59" s="21" t="n">
        <f aca="false">CBC59*15%</f>
        <v>23925</v>
      </c>
      <c r="CBF59" s="21" t="n">
        <f aca="false">CBE59*11/12</f>
        <v>21931.25</v>
      </c>
      <c r="CBJ59" s="20"/>
      <c r="CBK59" s="17"/>
      <c r="CBL59" s="18"/>
      <c r="CBM59" s="21" t="n">
        <f aca="false">CBM57+CBM58</f>
        <v>159500</v>
      </c>
      <c r="CBO59" s="21" t="n">
        <f aca="false">CBM59*15%</f>
        <v>23925</v>
      </c>
      <c r="CBP59" s="21" t="n">
        <f aca="false">CBO59*11/12</f>
        <v>21931.25</v>
      </c>
      <c r="CBT59" s="20"/>
      <c r="CBU59" s="17"/>
      <c r="CBV59" s="18"/>
      <c r="CBW59" s="21" t="n">
        <f aca="false">CBW57+CBW58</f>
        <v>159500</v>
      </c>
      <c r="CBY59" s="21" t="n">
        <f aca="false">CBW59*15%</f>
        <v>23925</v>
      </c>
      <c r="CBZ59" s="21" t="n">
        <f aca="false">CBY59*11/12</f>
        <v>21931.25</v>
      </c>
      <c r="CCD59" s="20"/>
      <c r="CCE59" s="17"/>
      <c r="CCF59" s="18"/>
      <c r="CCG59" s="21" t="n">
        <f aca="false">CCG57+CCG58</f>
        <v>159500</v>
      </c>
      <c r="CCI59" s="21" t="n">
        <f aca="false">CCG59*15%</f>
        <v>23925</v>
      </c>
      <c r="CCJ59" s="21" t="n">
        <f aca="false">CCI59*11/12</f>
        <v>21931.25</v>
      </c>
      <c r="CCN59" s="20"/>
      <c r="CCO59" s="17"/>
      <c r="CCP59" s="18"/>
      <c r="CCQ59" s="21" t="n">
        <f aca="false">CCQ57+CCQ58</f>
        <v>159500</v>
      </c>
      <c r="CCS59" s="21" t="n">
        <f aca="false">CCQ59*15%</f>
        <v>23925</v>
      </c>
      <c r="CCT59" s="21" t="n">
        <f aca="false">CCS59*11/12</f>
        <v>21931.25</v>
      </c>
      <c r="CCX59" s="20"/>
      <c r="CCY59" s="17"/>
      <c r="CCZ59" s="18"/>
      <c r="CDA59" s="21" t="n">
        <f aca="false">CDA57+CDA58</f>
        <v>159500</v>
      </c>
      <c r="CDC59" s="21" t="n">
        <f aca="false">CDA59*15%</f>
        <v>23925</v>
      </c>
      <c r="CDD59" s="21" t="n">
        <f aca="false">CDC59*11/12</f>
        <v>21931.25</v>
      </c>
      <c r="CDH59" s="20"/>
      <c r="CDI59" s="17"/>
      <c r="CDJ59" s="18"/>
      <c r="CDK59" s="21" t="n">
        <f aca="false">CDK57+CDK58</f>
        <v>159500</v>
      </c>
      <c r="CDM59" s="21" t="n">
        <f aca="false">CDK59*15%</f>
        <v>23925</v>
      </c>
      <c r="CDN59" s="21" t="n">
        <f aca="false">CDM59*11/12</f>
        <v>21931.25</v>
      </c>
      <c r="CDR59" s="20"/>
      <c r="CDS59" s="17"/>
      <c r="CDT59" s="18"/>
      <c r="CDU59" s="21" t="n">
        <f aca="false">CDU57+CDU58</f>
        <v>159500</v>
      </c>
      <c r="CDW59" s="21" t="n">
        <f aca="false">CDU59*15%</f>
        <v>23925</v>
      </c>
      <c r="CDX59" s="21" t="n">
        <f aca="false">CDW59*11/12</f>
        <v>21931.25</v>
      </c>
      <c r="CEB59" s="20"/>
      <c r="CEC59" s="17"/>
      <c r="CED59" s="18"/>
      <c r="CEE59" s="21" t="n">
        <f aca="false">CEE57+CEE58</f>
        <v>159500</v>
      </c>
      <c r="CEG59" s="21" t="n">
        <f aca="false">CEE59*15%</f>
        <v>23925</v>
      </c>
      <c r="CEH59" s="21" t="n">
        <f aca="false">CEG59*11/12</f>
        <v>21931.25</v>
      </c>
      <c r="CEL59" s="20"/>
      <c r="CEM59" s="17"/>
      <c r="CEN59" s="18"/>
      <c r="CEO59" s="21" t="n">
        <f aca="false">CEO57+CEO58</f>
        <v>159500</v>
      </c>
      <c r="CEQ59" s="21" t="n">
        <f aca="false">CEO59*15%</f>
        <v>23925</v>
      </c>
      <c r="CER59" s="21" t="n">
        <f aca="false">CEQ59*11/12</f>
        <v>21931.25</v>
      </c>
      <c r="CEV59" s="20"/>
      <c r="CEW59" s="17"/>
      <c r="CEX59" s="18"/>
      <c r="CEY59" s="21" t="n">
        <f aca="false">CEY57+CEY58</f>
        <v>159500</v>
      </c>
      <c r="CFA59" s="21" t="n">
        <f aca="false">CEY59*15%</f>
        <v>23925</v>
      </c>
      <c r="CFB59" s="21" t="n">
        <f aca="false">CFA59*11/12</f>
        <v>21931.25</v>
      </c>
      <c r="CFF59" s="20"/>
      <c r="CFG59" s="17"/>
      <c r="CFH59" s="18"/>
      <c r="CFI59" s="21" t="n">
        <f aca="false">CFI57+CFI58</f>
        <v>159500</v>
      </c>
      <c r="CFK59" s="21" t="n">
        <f aca="false">CFI59*15%</f>
        <v>23925</v>
      </c>
      <c r="CFL59" s="21" t="n">
        <f aca="false">CFK59*11/12</f>
        <v>21931.25</v>
      </c>
      <c r="CFP59" s="20"/>
      <c r="CFQ59" s="17"/>
      <c r="CFR59" s="18"/>
      <c r="CFS59" s="21" t="n">
        <f aca="false">CFS57+CFS58</f>
        <v>159500</v>
      </c>
      <c r="CFU59" s="21" t="n">
        <f aca="false">CFS59*15%</f>
        <v>23925</v>
      </c>
      <c r="CFV59" s="21" t="n">
        <f aca="false">CFU59*11/12</f>
        <v>21931.25</v>
      </c>
      <c r="CFZ59" s="20"/>
      <c r="CGA59" s="17"/>
      <c r="CGB59" s="18"/>
      <c r="CGC59" s="21" t="n">
        <f aca="false">CGC57+CGC58</f>
        <v>159500</v>
      </c>
      <c r="CGE59" s="21" t="n">
        <f aca="false">CGC59*15%</f>
        <v>23925</v>
      </c>
      <c r="CGF59" s="21" t="n">
        <f aca="false">CGE59*11/12</f>
        <v>21931.25</v>
      </c>
      <c r="CGJ59" s="20"/>
      <c r="CGK59" s="17"/>
      <c r="CGL59" s="18"/>
      <c r="CGM59" s="21" t="n">
        <f aca="false">CGM57+CGM58</f>
        <v>159500</v>
      </c>
      <c r="CGO59" s="21" t="n">
        <f aca="false">CGM59*15%</f>
        <v>23925</v>
      </c>
      <c r="CGP59" s="21" t="n">
        <f aca="false">CGO59*11/12</f>
        <v>21931.25</v>
      </c>
      <c r="CGT59" s="20"/>
      <c r="CGU59" s="17"/>
      <c r="CGV59" s="18"/>
      <c r="CGW59" s="21" t="n">
        <f aca="false">CGW57+CGW58</f>
        <v>159500</v>
      </c>
      <c r="CGY59" s="21" t="n">
        <f aca="false">CGW59*15%</f>
        <v>23925</v>
      </c>
      <c r="CGZ59" s="21" t="n">
        <f aca="false">CGY59*11/12</f>
        <v>21931.25</v>
      </c>
      <c r="CHD59" s="20"/>
      <c r="CHE59" s="17"/>
      <c r="CHF59" s="18"/>
      <c r="CHG59" s="21" t="n">
        <f aca="false">CHG57+CHG58</f>
        <v>159500</v>
      </c>
      <c r="CHI59" s="21" t="n">
        <f aca="false">CHG59*15%</f>
        <v>23925</v>
      </c>
      <c r="CHJ59" s="21" t="n">
        <f aca="false">CHI59*11/12</f>
        <v>21931.25</v>
      </c>
      <c r="CHN59" s="20"/>
      <c r="CHO59" s="17"/>
      <c r="CHP59" s="18"/>
      <c r="CHQ59" s="21" t="n">
        <f aca="false">CHQ57+CHQ58</f>
        <v>159500</v>
      </c>
      <c r="CHS59" s="21" t="n">
        <f aca="false">CHQ59*15%</f>
        <v>23925</v>
      </c>
      <c r="CHT59" s="21" t="n">
        <f aca="false">CHS59*11/12</f>
        <v>21931.25</v>
      </c>
      <c r="CHX59" s="20"/>
      <c r="CHY59" s="17"/>
      <c r="CHZ59" s="18"/>
      <c r="CIA59" s="21" t="n">
        <f aca="false">CIA57+CIA58</f>
        <v>159500</v>
      </c>
      <c r="CIC59" s="21" t="n">
        <f aca="false">CIA59*15%</f>
        <v>23925</v>
      </c>
      <c r="CID59" s="21" t="n">
        <f aca="false">CIC59*11/12</f>
        <v>21931.25</v>
      </c>
      <c r="CIH59" s="20"/>
      <c r="CII59" s="17"/>
      <c r="CIJ59" s="18"/>
      <c r="CIK59" s="21" t="n">
        <f aca="false">CIK57+CIK58</f>
        <v>159500</v>
      </c>
      <c r="CIM59" s="21" t="n">
        <f aca="false">CIK59*15%</f>
        <v>23925</v>
      </c>
      <c r="CIN59" s="21" t="n">
        <f aca="false">CIM59*11/12</f>
        <v>21931.25</v>
      </c>
      <c r="CIR59" s="20"/>
      <c r="CIS59" s="17"/>
      <c r="CIT59" s="18"/>
      <c r="CIU59" s="21" t="n">
        <f aca="false">CIU57+CIU58</f>
        <v>159500</v>
      </c>
      <c r="CIW59" s="21" t="n">
        <f aca="false">CIU59*15%</f>
        <v>23925</v>
      </c>
      <c r="CIX59" s="21" t="n">
        <f aca="false">CIW59*11/12</f>
        <v>21931.25</v>
      </c>
      <c r="CJB59" s="20"/>
      <c r="CJC59" s="17"/>
      <c r="CJD59" s="18"/>
      <c r="CJE59" s="21" t="n">
        <f aca="false">CJE57+CJE58</f>
        <v>159500</v>
      </c>
      <c r="CJG59" s="21" t="n">
        <f aca="false">CJE59*15%</f>
        <v>23925</v>
      </c>
      <c r="CJH59" s="21" t="n">
        <f aca="false">CJG59*11/12</f>
        <v>21931.25</v>
      </c>
      <c r="CJL59" s="20"/>
      <c r="CJM59" s="17"/>
      <c r="CJN59" s="18"/>
      <c r="CJO59" s="21" t="n">
        <f aca="false">CJO57+CJO58</f>
        <v>159500</v>
      </c>
      <c r="CJQ59" s="21" t="n">
        <f aca="false">CJO59*15%</f>
        <v>23925</v>
      </c>
      <c r="CJR59" s="21" t="n">
        <f aca="false">CJQ59*11/12</f>
        <v>21931.25</v>
      </c>
      <c r="CJV59" s="20"/>
      <c r="CJW59" s="17"/>
      <c r="CJX59" s="18"/>
      <c r="CJY59" s="21" t="n">
        <f aca="false">CJY57+CJY58</f>
        <v>159500</v>
      </c>
      <c r="CKA59" s="21" t="n">
        <f aca="false">CJY59*15%</f>
        <v>23925</v>
      </c>
      <c r="CKB59" s="21" t="n">
        <f aca="false">CKA59*11/12</f>
        <v>21931.25</v>
      </c>
      <c r="CKF59" s="20"/>
      <c r="CKG59" s="17"/>
      <c r="CKH59" s="18"/>
      <c r="CKI59" s="21" t="n">
        <f aca="false">CKI57+CKI58</f>
        <v>159500</v>
      </c>
      <c r="CKK59" s="21" t="n">
        <f aca="false">CKI59*15%</f>
        <v>23925</v>
      </c>
      <c r="CKL59" s="21" t="n">
        <f aca="false">CKK59*11/12</f>
        <v>21931.25</v>
      </c>
      <c r="CKP59" s="20"/>
      <c r="CKQ59" s="17"/>
      <c r="CKR59" s="18"/>
      <c r="CKS59" s="21" t="n">
        <f aca="false">CKS57+CKS58</f>
        <v>159500</v>
      </c>
      <c r="CKU59" s="21" t="n">
        <f aca="false">CKS59*15%</f>
        <v>23925</v>
      </c>
      <c r="CKV59" s="21" t="n">
        <f aca="false">CKU59*11/12</f>
        <v>21931.25</v>
      </c>
      <c r="CKZ59" s="20"/>
      <c r="CLA59" s="17"/>
      <c r="CLB59" s="18"/>
      <c r="CLC59" s="21" t="n">
        <f aca="false">CLC57+CLC58</f>
        <v>159500</v>
      </c>
      <c r="CLE59" s="21" t="n">
        <f aca="false">CLC59*15%</f>
        <v>23925</v>
      </c>
      <c r="CLF59" s="21" t="n">
        <f aca="false">CLE59*11/12</f>
        <v>21931.25</v>
      </c>
      <c r="CLJ59" s="20"/>
      <c r="CLK59" s="17"/>
      <c r="CLL59" s="18"/>
      <c r="CLM59" s="21" t="n">
        <f aca="false">CLM57+CLM58</f>
        <v>159500</v>
      </c>
      <c r="CLO59" s="21" t="n">
        <f aca="false">CLM59*15%</f>
        <v>23925</v>
      </c>
      <c r="CLP59" s="21" t="n">
        <f aca="false">CLO59*11/12</f>
        <v>21931.25</v>
      </c>
      <c r="CLT59" s="20"/>
      <c r="CLU59" s="17"/>
      <c r="CLV59" s="18"/>
      <c r="CLW59" s="21" t="n">
        <f aca="false">CLW57+CLW58</f>
        <v>159500</v>
      </c>
      <c r="CLY59" s="21" t="n">
        <f aca="false">CLW59*15%</f>
        <v>23925</v>
      </c>
      <c r="CLZ59" s="21" t="n">
        <f aca="false">CLY59*11/12</f>
        <v>21931.25</v>
      </c>
      <c r="CMD59" s="20"/>
      <c r="CME59" s="17"/>
      <c r="CMF59" s="18"/>
      <c r="CMG59" s="21" t="n">
        <f aca="false">CMG57+CMG58</f>
        <v>159500</v>
      </c>
      <c r="CMI59" s="21" t="n">
        <f aca="false">CMG59*15%</f>
        <v>23925</v>
      </c>
      <c r="CMJ59" s="21" t="n">
        <f aca="false">CMI59*11/12</f>
        <v>21931.25</v>
      </c>
      <c r="CMN59" s="20"/>
      <c r="CMO59" s="17"/>
      <c r="CMP59" s="18"/>
      <c r="CMQ59" s="21" t="n">
        <f aca="false">CMQ57+CMQ58</f>
        <v>159500</v>
      </c>
      <c r="CMS59" s="21" t="n">
        <f aca="false">CMQ59*15%</f>
        <v>23925</v>
      </c>
      <c r="CMT59" s="21" t="n">
        <f aca="false">CMS59*11/12</f>
        <v>21931.25</v>
      </c>
      <c r="CMX59" s="20"/>
      <c r="CMY59" s="17"/>
      <c r="CMZ59" s="18"/>
      <c r="CNA59" s="21" t="n">
        <f aca="false">CNA57+CNA58</f>
        <v>159500</v>
      </c>
      <c r="CNC59" s="21" t="n">
        <f aca="false">CNA59*15%</f>
        <v>23925</v>
      </c>
      <c r="CND59" s="21" t="n">
        <f aca="false">CNC59*11/12</f>
        <v>21931.25</v>
      </c>
      <c r="CNH59" s="20"/>
      <c r="CNI59" s="17"/>
      <c r="CNJ59" s="18"/>
      <c r="CNK59" s="21" t="n">
        <f aca="false">CNK57+CNK58</f>
        <v>159500</v>
      </c>
      <c r="CNM59" s="21" t="n">
        <f aca="false">CNK59*15%</f>
        <v>23925</v>
      </c>
      <c r="CNN59" s="21" t="n">
        <f aca="false">CNM59*11/12</f>
        <v>21931.25</v>
      </c>
      <c r="CNR59" s="20"/>
      <c r="CNS59" s="17"/>
      <c r="CNT59" s="18"/>
      <c r="CNU59" s="21" t="n">
        <f aca="false">CNU57+CNU58</f>
        <v>159500</v>
      </c>
      <c r="CNW59" s="21" t="n">
        <f aca="false">CNU59*15%</f>
        <v>23925</v>
      </c>
      <c r="CNX59" s="21" t="n">
        <f aca="false">CNW59*11/12</f>
        <v>21931.25</v>
      </c>
      <c r="COB59" s="20"/>
      <c r="COC59" s="17"/>
      <c r="COD59" s="18"/>
      <c r="COE59" s="21" t="n">
        <f aca="false">COE57+COE58</f>
        <v>159500</v>
      </c>
      <c r="COG59" s="21" t="n">
        <f aca="false">COE59*15%</f>
        <v>23925</v>
      </c>
      <c r="COH59" s="21" t="n">
        <f aca="false">COG59*11/12</f>
        <v>21931.25</v>
      </c>
      <c r="COL59" s="20"/>
      <c r="COM59" s="17"/>
      <c r="CON59" s="18"/>
      <c r="COO59" s="21" t="n">
        <f aca="false">COO57+COO58</f>
        <v>159500</v>
      </c>
      <c r="COQ59" s="21" t="n">
        <f aca="false">COO59*15%</f>
        <v>23925</v>
      </c>
      <c r="COR59" s="21" t="n">
        <f aca="false">COQ59*11/12</f>
        <v>21931.25</v>
      </c>
      <c r="COV59" s="20"/>
      <c r="COW59" s="17"/>
      <c r="COX59" s="18"/>
      <c r="COY59" s="21" t="n">
        <f aca="false">COY57+COY58</f>
        <v>159500</v>
      </c>
      <c r="CPA59" s="21" t="n">
        <f aca="false">COY59*15%</f>
        <v>23925</v>
      </c>
      <c r="CPB59" s="21" t="n">
        <f aca="false">CPA59*11/12</f>
        <v>21931.25</v>
      </c>
      <c r="CPF59" s="20"/>
      <c r="CPG59" s="17"/>
      <c r="CPH59" s="18"/>
      <c r="CPI59" s="21" t="n">
        <f aca="false">CPI57+CPI58</f>
        <v>159500</v>
      </c>
      <c r="CPK59" s="21" t="n">
        <f aca="false">CPI59*15%</f>
        <v>23925</v>
      </c>
      <c r="CPL59" s="21" t="n">
        <f aca="false">CPK59*11/12</f>
        <v>21931.25</v>
      </c>
      <c r="CPP59" s="20"/>
      <c r="CPQ59" s="17"/>
      <c r="CPR59" s="18"/>
      <c r="CPS59" s="21" t="n">
        <f aca="false">CPS57+CPS58</f>
        <v>159500</v>
      </c>
      <c r="CPU59" s="21" t="n">
        <f aca="false">CPS59*15%</f>
        <v>23925</v>
      </c>
      <c r="CPV59" s="21" t="n">
        <f aca="false">CPU59*11/12</f>
        <v>21931.25</v>
      </c>
      <c r="CPZ59" s="20"/>
      <c r="CQA59" s="17"/>
      <c r="CQB59" s="18"/>
      <c r="CQC59" s="21" t="n">
        <f aca="false">CQC57+CQC58</f>
        <v>159500</v>
      </c>
      <c r="CQE59" s="21" t="n">
        <f aca="false">CQC59*15%</f>
        <v>23925</v>
      </c>
      <c r="CQF59" s="21" t="n">
        <f aca="false">CQE59*11/12</f>
        <v>21931.25</v>
      </c>
      <c r="CQJ59" s="20"/>
      <c r="CQK59" s="17"/>
      <c r="CQL59" s="18"/>
      <c r="CQM59" s="21" t="n">
        <f aca="false">CQM57+CQM58</f>
        <v>159500</v>
      </c>
      <c r="CQO59" s="21" t="n">
        <f aca="false">CQM59*15%</f>
        <v>23925</v>
      </c>
      <c r="CQP59" s="21" t="n">
        <f aca="false">CQO59*11/12</f>
        <v>21931.25</v>
      </c>
      <c r="CQT59" s="20"/>
      <c r="CQU59" s="17"/>
      <c r="CQV59" s="18"/>
      <c r="CQW59" s="21" t="n">
        <f aca="false">CQW57+CQW58</f>
        <v>159500</v>
      </c>
      <c r="CQY59" s="21" t="n">
        <f aca="false">CQW59*15%</f>
        <v>23925</v>
      </c>
      <c r="CQZ59" s="21" t="n">
        <f aca="false">CQY59*11/12</f>
        <v>21931.25</v>
      </c>
      <c r="CRD59" s="20"/>
      <c r="CRE59" s="17"/>
      <c r="CRF59" s="18"/>
      <c r="CRG59" s="21" t="n">
        <f aca="false">CRG57+CRG58</f>
        <v>159500</v>
      </c>
      <c r="CRI59" s="21" t="n">
        <f aca="false">CRG59*15%</f>
        <v>23925</v>
      </c>
      <c r="CRJ59" s="21" t="n">
        <f aca="false">CRI59*11/12</f>
        <v>21931.25</v>
      </c>
      <c r="CRN59" s="20"/>
      <c r="CRO59" s="17"/>
      <c r="CRP59" s="18"/>
      <c r="CRQ59" s="21" t="n">
        <f aca="false">CRQ57+CRQ58</f>
        <v>159500</v>
      </c>
      <c r="CRS59" s="21" t="n">
        <f aca="false">CRQ59*15%</f>
        <v>23925</v>
      </c>
      <c r="CRT59" s="21" t="n">
        <f aca="false">CRS59*11/12</f>
        <v>21931.25</v>
      </c>
      <c r="CRX59" s="20"/>
      <c r="CRY59" s="17"/>
      <c r="CRZ59" s="18"/>
      <c r="CSA59" s="21" t="n">
        <f aca="false">CSA57+CSA58</f>
        <v>159500</v>
      </c>
      <c r="CSC59" s="21" t="n">
        <f aca="false">CSA59*15%</f>
        <v>23925</v>
      </c>
      <c r="CSD59" s="21" t="n">
        <f aca="false">CSC59*11/12</f>
        <v>21931.25</v>
      </c>
      <c r="CSH59" s="20"/>
      <c r="CSI59" s="17"/>
      <c r="CSJ59" s="18"/>
      <c r="CSK59" s="21" t="n">
        <f aca="false">CSK57+CSK58</f>
        <v>159500</v>
      </c>
      <c r="CSM59" s="21" t="n">
        <f aca="false">CSK59*15%</f>
        <v>23925</v>
      </c>
      <c r="CSN59" s="21" t="n">
        <f aca="false">CSM59*11/12</f>
        <v>21931.25</v>
      </c>
      <c r="CSR59" s="20"/>
      <c r="CSS59" s="17"/>
      <c r="CST59" s="18"/>
      <c r="CSU59" s="21" t="n">
        <f aca="false">CSU57+CSU58</f>
        <v>159500</v>
      </c>
      <c r="CSW59" s="21" t="n">
        <f aca="false">CSU59*15%</f>
        <v>23925</v>
      </c>
      <c r="CSX59" s="21" t="n">
        <f aca="false">CSW59*11/12</f>
        <v>21931.25</v>
      </c>
      <c r="CTB59" s="20"/>
      <c r="CTC59" s="17"/>
      <c r="CTD59" s="18"/>
      <c r="CTE59" s="21" t="n">
        <f aca="false">CTE57+CTE58</f>
        <v>159500</v>
      </c>
      <c r="CTG59" s="21" t="n">
        <f aca="false">CTE59*15%</f>
        <v>23925</v>
      </c>
      <c r="CTH59" s="21" t="n">
        <f aca="false">CTG59*11/12</f>
        <v>21931.25</v>
      </c>
      <c r="CTL59" s="20"/>
      <c r="CTM59" s="17"/>
      <c r="CTN59" s="18"/>
      <c r="CTO59" s="21" t="n">
        <f aca="false">CTO57+CTO58</f>
        <v>159500</v>
      </c>
      <c r="CTQ59" s="21" t="n">
        <f aca="false">CTO59*15%</f>
        <v>23925</v>
      </c>
      <c r="CTR59" s="21" t="n">
        <f aca="false">CTQ59*11/12</f>
        <v>21931.25</v>
      </c>
      <c r="CTV59" s="20"/>
      <c r="CTW59" s="17"/>
      <c r="CTX59" s="18"/>
      <c r="CTY59" s="21" t="n">
        <f aca="false">CTY57+CTY58</f>
        <v>159500</v>
      </c>
      <c r="CUA59" s="21" t="n">
        <f aca="false">CTY59*15%</f>
        <v>23925</v>
      </c>
      <c r="CUB59" s="21" t="n">
        <f aca="false">CUA59*11/12</f>
        <v>21931.25</v>
      </c>
      <c r="CUF59" s="20"/>
      <c r="CUG59" s="17"/>
      <c r="CUH59" s="18"/>
      <c r="CUI59" s="21" t="n">
        <f aca="false">CUI57+CUI58</f>
        <v>159500</v>
      </c>
      <c r="CUK59" s="21" t="n">
        <f aca="false">CUI59*15%</f>
        <v>23925</v>
      </c>
      <c r="CUL59" s="21" t="n">
        <f aca="false">CUK59*11/12</f>
        <v>21931.25</v>
      </c>
      <c r="CUP59" s="20"/>
      <c r="CUQ59" s="17"/>
      <c r="CUR59" s="18"/>
      <c r="CUS59" s="21" t="n">
        <f aca="false">CUS57+CUS58</f>
        <v>159500</v>
      </c>
      <c r="CUU59" s="21" t="n">
        <f aca="false">CUS59*15%</f>
        <v>23925</v>
      </c>
      <c r="CUV59" s="21" t="n">
        <f aca="false">CUU59*11/12</f>
        <v>21931.25</v>
      </c>
      <c r="CUZ59" s="20"/>
      <c r="CVA59" s="17"/>
      <c r="CVB59" s="18"/>
      <c r="CVC59" s="21" t="n">
        <f aca="false">CVC57+CVC58</f>
        <v>159500</v>
      </c>
      <c r="CVE59" s="21" t="n">
        <f aca="false">CVC59*15%</f>
        <v>23925</v>
      </c>
      <c r="CVF59" s="21" t="n">
        <f aca="false">CVE59*11/12</f>
        <v>21931.25</v>
      </c>
      <c r="CVJ59" s="20"/>
      <c r="CVK59" s="17"/>
      <c r="CVL59" s="18"/>
      <c r="CVM59" s="21" t="n">
        <f aca="false">CVM57+CVM58</f>
        <v>159500</v>
      </c>
      <c r="CVO59" s="21" t="n">
        <f aca="false">CVM59*15%</f>
        <v>23925</v>
      </c>
      <c r="CVP59" s="21" t="n">
        <f aca="false">CVO59*11/12</f>
        <v>21931.25</v>
      </c>
      <c r="CVT59" s="20"/>
      <c r="CVU59" s="17"/>
      <c r="CVV59" s="18"/>
      <c r="CVW59" s="21" t="n">
        <f aca="false">CVW57+CVW58</f>
        <v>159500</v>
      </c>
      <c r="CVY59" s="21" t="n">
        <f aca="false">CVW59*15%</f>
        <v>23925</v>
      </c>
      <c r="CVZ59" s="21" t="n">
        <f aca="false">CVY59*11/12</f>
        <v>21931.25</v>
      </c>
      <c r="CWD59" s="20"/>
      <c r="CWE59" s="17"/>
      <c r="CWF59" s="18"/>
      <c r="CWG59" s="21" t="n">
        <f aca="false">CWG57+CWG58</f>
        <v>159500</v>
      </c>
      <c r="CWI59" s="21" t="n">
        <f aca="false">CWG59*15%</f>
        <v>23925</v>
      </c>
      <c r="CWJ59" s="21" t="n">
        <f aca="false">CWI59*11/12</f>
        <v>21931.25</v>
      </c>
      <c r="CWN59" s="20"/>
      <c r="CWO59" s="17"/>
      <c r="CWP59" s="18"/>
      <c r="CWQ59" s="21" t="n">
        <f aca="false">CWQ57+CWQ58</f>
        <v>159500</v>
      </c>
      <c r="CWS59" s="21" t="n">
        <f aca="false">CWQ59*15%</f>
        <v>23925</v>
      </c>
      <c r="CWT59" s="21" t="n">
        <f aca="false">CWS59*11/12</f>
        <v>21931.25</v>
      </c>
      <c r="CWX59" s="20"/>
      <c r="CWY59" s="17"/>
      <c r="CWZ59" s="18"/>
      <c r="CXA59" s="21" t="n">
        <f aca="false">CXA57+CXA58</f>
        <v>159500</v>
      </c>
      <c r="CXC59" s="21" t="n">
        <f aca="false">CXA59*15%</f>
        <v>23925</v>
      </c>
      <c r="CXD59" s="21" t="n">
        <f aca="false">CXC59*11/12</f>
        <v>21931.25</v>
      </c>
      <c r="CXH59" s="20"/>
      <c r="CXI59" s="17"/>
      <c r="CXJ59" s="18"/>
      <c r="CXK59" s="21" t="n">
        <f aca="false">CXK57+CXK58</f>
        <v>159500</v>
      </c>
      <c r="CXM59" s="21" t="n">
        <f aca="false">CXK59*15%</f>
        <v>23925</v>
      </c>
      <c r="CXN59" s="21" t="n">
        <f aca="false">CXM59*11/12</f>
        <v>21931.25</v>
      </c>
      <c r="CXR59" s="20"/>
      <c r="CXS59" s="17"/>
      <c r="CXT59" s="18"/>
      <c r="CXU59" s="21" t="n">
        <f aca="false">CXU57+CXU58</f>
        <v>159500</v>
      </c>
      <c r="CXW59" s="21" t="n">
        <f aca="false">CXU59*15%</f>
        <v>23925</v>
      </c>
      <c r="CXX59" s="21" t="n">
        <f aca="false">CXW59*11/12</f>
        <v>21931.25</v>
      </c>
      <c r="CYB59" s="20"/>
      <c r="CYC59" s="17"/>
      <c r="CYD59" s="18"/>
      <c r="CYE59" s="21" t="n">
        <f aca="false">CYE57+CYE58</f>
        <v>159500</v>
      </c>
      <c r="CYG59" s="21" t="n">
        <f aca="false">CYE59*15%</f>
        <v>23925</v>
      </c>
      <c r="CYH59" s="21" t="n">
        <f aca="false">CYG59*11/12</f>
        <v>21931.25</v>
      </c>
      <c r="CYL59" s="20"/>
      <c r="CYM59" s="17"/>
      <c r="CYN59" s="18"/>
      <c r="CYO59" s="21" t="n">
        <f aca="false">CYO57+CYO58</f>
        <v>159500</v>
      </c>
      <c r="CYQ59" s="21" t="n">
        <f aca="false">CYO59*15%</f>
        <v>23925</v>
      </c>
      <c r="CYR59" s="21" t="n">
        <f aca="false">CYQ59*11/12</f>
        <v>21931.25</v>
      </c>
      <c r="CYV59" s="20"/>
      <c r="CYW59" s="17"/>
      <c r="CYX59" s="18"/>
      <c r="CYY59" s="21" t="n">
        <f aca="false">CYY57+CYY58</f>
        <v>159500</v>
      </c>
      <c r="CZA59" s="21" t="n">
        <f aca="false">CYY59*15%</f>
        <v>23925</v>
      </c>
      <c r="CZB59" s="21" t="n">
        <f aca="false">CZA59*11/12</f>
        <v>21931.25</v>
      </c>
      <c r="CZF59" s="20"/>
      <c r="CZG59" s="17"/>
      <c r="CZH59" s="18"/>
      <c r="CZI59" s="21" t="n">
        <f aca="false">CZI57+CZI58</f>
        <v>159500</v>
      </c>
      <c r="CZK59" s="21" t="n">
        <f aca="false">CZI59*15%</f>
        <v>23925</v>
      </c>
      <c r="CZL59" s="21" t="n">
        <f aca="false">CZK59*11/12</f>
        <v>21931.25</v>
      </c>
      <c r="CZP59" s="20"/>
      <c r="CZQ59" s="17"/>
      <c r="CZR59" s="18"/>
      <c r="CZS59" s="21" t="n">
        <f aca="false">CZS57+CZS58</f>
        <v>159500</v>
      </c>
      <c r="CZU59" s="21" t="n">
        <f aca="false">CZS59*15%</f>
        <v>23925</v>
      </c>
      <c r="CZV59" s="21" t="n">
        <f aca="false">CZU59*11/12</f>
        <v>21931.25</v>
      </c>
      <c r="CZZ59" s="20"/>
      <c r="DAA59" s="17"/>
      <c r="DAB59" s="18"/>
      <c r="DAC59" s="21" t="n">
        <f aca="false">DAC57+DAC58</f>
        <v>159500</v>
      </c>
      <c r="DAE59" s="21" t="n">
        <f aca="false">DAC59*15%</f>
        <v>23925</v>
      </c>
      <c r="DAF59" s="21" t="n">
        <f aca="false">DAE59*11/12</f>
        <v>21931.25</v>
      </c>
      <c r="DAJ59" s="20"/>
      <c r="DAK59" s="17"/>
      <c r="DAL59" s="18"/>
      <c r="DAM59" s="21" t="n">
        <f aca="false">DAM57+DAM58</f>
        <v>159500</v>
      </c>
      <c r="DAO59" s="21" t="n">
        <f aca="false">DAM59*15%</f>
        <v>23925</v>
      </c>
      <c r="DAP59" s="21" t="n">
        <f aca="false">DAO59*11/12</f>
        <v>21931.25</v>
      </c>
      <c r="DAT59" s="20"/>
      <c r="DAU59" s="17"/>
      <c r="DAV59" s="18"/>
      <c r="DAW59" s="21" t="n">
        <f aca="false">DAW57+DAW58</f>
        <v>159500</v>
      </c>
      <c r="DAY59" s="21" t="n">
        <f aca="false">DAW59*15%</f>
        <v>23925</v>
      </c>
      <c r="DAZ59" s="21" t="n">
        <f aca="false">DAY59*11/12</f>
        <v>21931.25</v>
      </c>
      <c r="DBD59" s="20"/>
      <c r="DBE59" s="17"/>
      <c r="DBF59" s="18"/>
      <c r="DBG59" s="21" t="n">
        <f aca="false">DBG57+DBG58</f>
        <v>159500</v>
      </c>
      <c r="DBI59" s="21" t="n">
        <f aca="false">DBG59*15%</f>
        <v>23925</v>
      </c>
      <c r="DBJ59" s="21" t="n">
        <f aca="false">DBI59*11/12</f>
        <v>21931.25</v>
      </c>
      <c r="DBN59" s="20"/>
      <c r="DBO59" s="17"/>
      <c r="DBP59" s="18"/>
      <c r="DBQ59" s="21" t="n">
        <f aca="false">DBQ57+DBQ58</f>
        <v>159500</v>
      </c>
      <c r="DBS59" s="21" t="n">
        <f aca="false">DBQ59*15%</f>
        <v>23925</v>
      </c>
      <c r="DBT59" s="21" t="n">
        <f aca="false">DBS59*11/12</f>
        <v>21931.25</v>
      </c>
      <c r="DBX59" s="20"/>
      <c r="DBY59" s="17"/>
      <c r="DBZ59" s="18"/>
      <c r="DCA59" s="21" t="n">
        <f aca="false">DCA57+DCA58</f>
        <v>159500</v>
      </c>
      <c r="DCC59" s="21" t="n">
        <f aca="false">DCA59*15%</f>
        <v>23925</v>
      </c>
      <c r="DCD59" s="21" t="n">
        <f aca="false">DCC59*11/12</f>
        <v>21931.25</v>
      </c>
      <c r="DCH59" s="20"/>
      <c r="DCI59" s="17"/>
      <c r="DCJ59" s="18"/>
      <c r="DCK59" s="21" t="n">
        <f aca="false">DCK57+DCK58</f>
        <v>159500</v>
      </c>
      <c r="DCM59" s="21" t="n">
        <f aca="false">DCK59*15%</f>
        <v>23925</v>
      </c>
      <c r="DCN59" s="21" t="n">
        <f aca="false">DCM59*11/12</f>
        <v>21931.25</v>
      </c>
      <c r="DCR59" s="20"/>
      <c r="DCS59" s="17"/>
      <c r="DCT59" s="18"/>
      <c r="DCU59" s="21" t="n">
        <f aca="false">DCU57+DCU58</f>
        <v>159500</v>
      </c>
      <c r="DCW59" s="21" t="n">
        <f aca="false">DCU59*15%</f>
        <v>23925</v>
      </c>
      <c r="DCX59" s="21" t="n">
        <f aca="false">DCW59*11/12</f>
        <v>21931.25</v>
      </c>
      <c r="DDB59" s="20"/>
      <c r="DDC59" s="17"/>
      <c r="DDD59" s="18"/>
      <c r="DDE59" s="21" t="n">
        <f aca="false">DDE57+DDE58</f>
        <v>159500</v>
      </c>
      <c r="DDG59" s="21" t="n">
        <f aca="false">DDE59*15%</f>
        <v>23925</v>
      </c>
      <c r="DDH59" s="21" t="n">
        <f aca="false">DDG59*11/12</f>
        <v>21931.25</v>
      </c>
      <c r="DDL59" s="20"/>
      <c r="DDM59" s="17"/>
      <c r="DDN59" s="18"/>
      <c r="DDO59" s="21" t="n">
        <f aca="false">DDO57+DDO58</f>
        <v>159500</v>
      </c>
      <c r="DDQ59" s="21" t="n">
        <f aca="false">DDO59*15%</f>
        <v>23925</v>
      </c>
      <c r="DDR59" s="21" t="n">
        <f aca="false">DDQ59*11/12</f>
        <v>21931.25</v>
      </c>
      <c r="DDV59" s="20"/>
      <c r="DDW59" s="17"/>
      <c r="DDX59" s="18"/>
      <c r="DDY59" s="21" t="n">
        <f aca="false">DDY57+DDY58</f>
        <v>159500</v>
      </c>
      <c r="DEA59" s="21" t="n">
        <f aca="false">DDY59*15%</f>
        <v>23925</v>
      </c>
      <c r="DEB59" s="21" t="n">
        <f aca="false">DEA59*11/12</f>
        <v>21931.25</v>
      </c>
      <c r="DEF59" s="20"/>
      <c r="DEG59" s="17"/>
      <c r="DEH59" s="18"/>
      <c r="DEI59" s="21" t="n">
        <f aca="false">DEI57+DEI58</f>
        <v>159500</v>
      </c>
      <c r="DEK59" s="21" t="n">
        <f aca="false">DEI59*15%</f>
        <v>23925</v>
      </c>
      <c r="DEL59" s="21" t="n">
        <f aca="false">DEK59*11/12</f>
        <v>21931.25</v>
      </c>
      <c r="DEP59" s="20"/>
      <c r="DEQ59" s="17"/>
      <c r="DER59" s="18"/>
      <c r="DES59" s="21" t="n">
        <f aca="false">DES57+DES58</f>
        <v>159500</v>
      </c>
      <c r="DEU59" s="21" t="n">
        <f aca="false">DES59*15%</f>
        <v>23925</v>
      </c>
      <c r="DEV59" s="21" t="n">
        <f aca="false">DEU59*11/12</f>
        <v>21931.25</v>
      </c>
      <c r="DEZ59" s="20"/>
      <c r="DFA59" s="17"/>
      <c r="DFB59" s="18"/>
      <c r="DFC59" s="21" t="n">
        <f aca="false">DFC57+DFC58</f>
        <v>159500</v>
      </c>
      <c r="DFE59" s="21" t="n">
        <f aca="false">DFC59*15%</f>
        <v>23925</v>
      </c>
      <c r="DFF59" s="21" t="n">
        <f aca="false">DFE59*11/12</f>
        <v>21931.25</v>
      </c>
      <c r="DFJ59" s="20"/>
      <c r="DFK59" s="17"/>
      <c r="DFL59" s="18"/>
      <c r="DFM59" s="21" t="n">
        <f aca="false">DFM57+DFM58</f>
        <v>159500</v>
      </c>
      <c r="DFO59" s="21" t="n">
        <f aca="false">DFM59*15%</f>
        <v>23925</v>
      </c>
      <c r="DFP59" s="21" t="n">
        <f aca="false">DFO59*11/12</f>
        <v>21931.25</v>
      </c>
      <c r="DFT59" s="20"/>
      <c r="DFU59" s="17"/>
      <c r="DFV59" s="18"/>
      <c r="DFW59" s="21" t="n">
        <f aca="false">DFW57+DFW58</f>
        <v>159500</v>
      </c>
      <c r="DFY59" s="21" t="n">
        <f aca="false">DFW59*15%</f>
        <v>23925</v>
      </c>
      <c r="DFZ59" s="21" t="n">
        <f aca="false">DFY59*11/12</f>
        <v>21931.25</v>
      </c>
      <c r="DGD59" s="20"/>
      <c r="DGE59" s="17"/>
      <c r="DGF59" s="18"/>
      <c r="DGG59" s="21" t="n">
        <f aca="false">DGG57+DGG58</f>
        <v>159500</v>
      </c>
      <c r="DGI59" s="21" t="n">
        <f aca="false">DGG59*15%</f>
        <v>23925</v>
      </c>
      <c r="DGJ59" s="21" t="n">
        <f aca="false">DGI59*11/12</f>
        <v>21931.25</v>
      </c>
      <c r="DGN59" s="20"/>
      <c r="DGO59" s="17"/>
      <c r="DGP59" s="18"/>
      <c r="DGQ59" s="21" t="n">
        <f aca="false">DGQ57+DGQ58</f>
        <v>159500</v>
      </c>
      <c r="DGS59" s="21" t="n">
        <f aca="false">DGQ59*15%</f>
        <v>23925</v>
      </c>
      <c r="DGT59" s="21" t="n">
        <f aca="false">DGS59*11/12</f>
        <v>21931.25</v>
      </c>
      <c r="DGX59" s="20"/>
      <c r="DGY59" s="17"/>
      <c r="DGZ59" s="18"/>
      <c r="DHA59" s="21" t="n">
        <f aca="false">DHA57+DHA58</f>
        <v>159500</v>
      </c>
      <c r="DHC59" s="21" t="n">
        <f aca="false">DHA59*15%</f>
        <v>23925</v>
      </c>
      <c r="DHD59" s="21" t="n">
        <f aca="false">DHC59*11/12</f>
        <v>21931.25</v>
      </c>
      <c r="DHH59" s="20"/>
      <c r="DHI59" s="17"/>
      <c r="DHJ59" s="18"/>
      <c r="DHK59" s="21" t="n">
        <f aca="false">DHK57+DHK58</f>
        <v>159500</v>
      </c>
      <c r="DHM59" s="21" t="n">
        <f aca="false">DHK59*15%</f>
        <v>23925</v>
      </c>
      <c r="DHN59" s="21" t="n">
        <f aca="false">DHM59*11/12</f>
        <v>21931.25</v>
      </c>
      <c r="DHR59" s="20"/>
      <c r="DHS59" s="17"/>
      <c r="DHT59" s="18"/>
      <c r="DHU59" s="21" t="n">
        <f aca="false">DHU57+DHU58</f>
        <v>159500</v>
      </c>
      <c r="DHW59" s="21" t="n">
        <f aca="false">DHU59*15%</f>
        <v>23925</v>
      </c>
      <c r="DHX59" s="21" t="n">
        <f aca="false">DHW59*11/12</f>
        <v>21931.25</v>
      </c>
      <c r="DIB59" s="20"/>
      <c r="DIC59" s="17"/>
      <c r="DID59" s="18"/>
      <c r="DIE59" s="21" t="n">
        <f aca="false">DIE57+DIE58</f>
        <v>159500</v>
      </c>
      <c r="DIG59" s="21" t="n">
        <f aca="false">DIE59*15%</f>
        <v>23925</v>
      </c>
      <c r="DIH59" s="21" t="n">
        <f aca="false">DIG59*11/12</f>
        <v>21931.25</v>
      </c>
      <c r="DIL59" s="20"/>
      <c r="DIM59" s="17"/>
      <c r="DIN59" s="18"/>
      <c r="DIO59" s="21" t="n">
        <f aca="false">DIO57+DIO58</f>
        <v>159500</v>
      </c>
      <c r="DIQ59" s="21" t="n">
        <f aca="false">DIO59*15%</f>
        <v>23925</v>
      </c>
      <c r="DIR59" s="21" t="n">
        <f aca="false">DIQ59*11/12</f>
        <v>21931.25</v>
      </c>
      <c r="DIV59" s="20"/>
      <c r="DIW59" s="17"/>
      <c r="DIX59" s="18"/>
      <c r="DIY59" s="21" t="n">
        <f aca="false">DIY57+DIY58</f>
        <v>159500</v>
      </c>
      <c r="DJA59" s="21" t="n">
        <f aca="false">DIY59*15%</f>
        <v>23925</v>
      </c>
      <c r="DJB59" s="21" t="n">
        <f aca="false">DJA59*11/12</f>
        <v>21931.25</v>
      </c>
      <c r="DJF59" s="20"/>
      <c r="DJG59" s="17"/>
      <c r="DJH59" s="18"/>
      <c r="DJI59" s="21" t="n">
        <f aca="false">DJI57+DJI58</f>
        <v>159500</v>
      </c>
      <c r="DJK59" s="21" t="n">
        <f aca="false">DJI59*15%</f>
        <v>23925</v>
      </c>
      <c r="DJL59" s="21" t="n">
        <f aca="false">DJK59*11/12</f>
        <v>21931.25</v>
      </c>
      <c r="DJP59" s="20"/>
      <c r="DJQ59" s="17"/>
      <c r="DJR59" s="18"/>
      <c r="DJS59" s="21" t="n">
        <f aca="false">DJS57+DJS58</f>
        <v>159500</v>
      </c>
      <c r="DJU59" s="21" t="n">
        <f aca="false">DJS59*15%</f>
        <v>23925</v>
      </c>
      <c r="DJV59" s="21" t="n">
        <f aca="false">DJU59*11/12</f>
        <v>21931.25</v>
      </c>
      <c r="DJZ59" s="20"/>
      <c r="DKA59" s="17"/>
      <c r="DKB59" s="18"/>
      <c r="DKC59" s="21" t="n">
        <f aca="false">DKC57+DKC58</f>
        <v>159500</v>
      </c>
      <c r="DKE59" s="21" t="n">
        <f aca="false">DKC59*15%</f>
        <v>23925</v>
      </c>
      <c r="DKF59" s="21" t="n">
        <f aca="false">DKE59*11/12</f>
        <v>21931.25</v>
      </c>
      <c r="DKJ59" s="20"/>
      <c r="DKK59" s="17"/>
      <c r="DKL59" s="18"/>
      <c r="DKM59" s="21" t="n">
        <f aca="false">DKM57+DKM58</f>
        <v>159500</v>
      </c>
      <c r="DKO59" s="21" t="n">
        <f aca="false">DKM59*15%</f>
        <v>23925</v>
      </c>
      <c r="DKP59" s="21" t="n">
        <f aca="false">DKO59*11/12</f>
        <v>21931.25</v>
      </c>
      <c r="DKT59" s="20"/>
      <c r="DKU59" s="17"/>
      <c r="DKV59" s="18"/>
      <c r="DKW59" s="21" t="n">
        <f aca="false">DKW57+DKW58</f>
        <v>159500</v>
      </c>
      <c r="DKY59" s="21" t="n">
        <f aca="false">DKW59*15%</f>
        <v>23925</v>
      </c>
      <c r="DKZ59" s="21" t="n">
        <f aca="false">DKY59*11/12</f>
        <v>21931.25</v>
      </c>
      <c r="DLD59" s="20"/>
      <c r="DLE59" s="17"/>
      <c r="DLF59" s="18"/>
      <c r="DLG59" s="21" t="n">
        <f aca="false">DLG57+DLG58</f>
        <v>159500</v>
      </c>
      <c r="DLI59" s="21" t="n">
        <f aca="false">DLG59*15%</f>
        <v>23925</v>
      </c>
      <c r="DLJ59" s="21" t="n">
        <f aca="false">DLI59*11/12</f>
        <v>21931.25</v>
      </c>
      <c r="DLN59" s="20"/>
      <c r="DLO59" s="17"/>
      <c r="DLP59" s="18"/>
      <c r="DLQ59" s="21" t="n">
        <f aca="false">DLQ57+DLQ58</f>
        <v>159500</v>
      </c>
      <c r="DLS59" s="21" t="n">
        <f aca="false">DLQ59*15%</f>
        <v>23925</v>
      </c>
      <c r="DLT59" s="21" t="n">
        <f aca="false">DLS59*11/12</f>
        <v>21931.25</v>
      </c>
      <c r="DLX59" s="20"/>
      <c r="DLY59" s="17"/>
      <c r="DLZ59" s="18"/>
      <c r="DMA59" s="21" t="n">
        <f aca="false">DMA57+DMA58</f>
        <v>159500</v>
      </c>
      <c r="DMC59" s="21" t="n">
        <f aca="false">DMA59*15%</f>
        <v>23925</v>
      </c>
      <c r="DMD59" s="21" t="n">
        <f aca="false">DMC59*11/12</f>
        <v>21931.25</v>
      </c>
      <c r="DMH59" s="20"/>
      <c r="DMI59" s="17"/>
      <c r="DMJ59" s="18"/>
      <c r="DMK59" s="21" t="n">
        <f aca="false">DMK57+DMK58</f>
        <v>159500</v>
      </c>
      <c r="DMM59" s="21" t="n">
        <f aca="false">DMK59*15%</f>
        <v>23925</v>
      </c>
      <c r="DMN59" s="21" t="n">
        <f aca="false">DMM59*11/12</f>
        <v>21931.25</v>
      </c>
      <c r="DMR59" s="20"/>
      <c r="DMS59" s="17"/>
      <c r="DMT59" s="18"/>
      <c r="DMU59" s="21" t="n">
        <f aca="false">DMU57+DMU58</f>
        <v>159500</v>
      </c>
      <c r="DMW59" s="21" t="n">
        <f aca="false">DMU59*15%</f>
        <v>23925</v>
      </c>
      <c r="DMX59" s="21" t="n">
        <f aca="false">DMW59*11/12</f>
        <v>21931.25</v>
      </c>
      <c r="DNB59" s="20"/>
      <c r="DNC59" s="17"/>
      <c r="DND59" s="18"/>
      <c r="DNE59" s="21" t="n">
        <f aca="false">DNE57+DNE58</f>
        <v>159500</v>
      </c>
      <c r="DNG59" s="21" t="n">
        <f aca="false">DNE59*15%</f>
        <v>23925</v>
      </c>
      <c r="DNH59" s="21" t="n">
        <f aca="false">DNG59*11/12</f>
        <v>21931.25</v>
      </c>
      <c r="DNL59" s="20"/>
      <c r="DNM59" s="17"/>
      <c r="DNN59" s="18"/>
      <c r="DNO59" s="21" t="n">
        <f aca="false">DNO57+DNO58</f>
        <v>159500</v>
      </c>
      <c r="DNQ59" s="21" t="n">
        <f aca="false">DNO59*15%</f>
        <v>23925</v>
      </c>
      <c r="DNR59" s="21" t="n">
        <f aca="false">DNQ59*11/12</f>
        <v>21931.25</v>
      </c>
      <c r="DNV59" s="20"/>
      <c r="DNW59" s="17"/>
      <c r="DNX59" s="18"/>
      <c r="DNY59" s="21" t="n">
        <f aca="false">DNY57+DNY58</f>
        <v>159500</v>
      </c>
      <c r="DOA59" s="21" t="n">
        <f aca="false">DNY59*15%</f>
        <v>23925</v>
      </c>
      <c r="DOB59" s="21" t="n">
        <f aca="false">DOA59*11/12</f>
        <v>21931.25</v>
      </c>
      <c r="DOF59" s="20"/>
      <c r="DOG59" s="17"/>
      <c r="DOH59" s="18"/>
      <c r="DOI59" s="21" t="n">
        <f aca="false">DOI57+DOI58</f>
        <v>159500</v>
      </c>
      <c r="DOK59" s="21" t="n">
        <f aca="false">DOI59*15%</f>
        <v>23925</v>
      </c>
      <c r="DOL59" s="21" t="n">
        <f aca="false">DOK59*11/12</f>
        <v>21931.25</v>
      </c>
      <c r="DOP59" s="20"/>
      <c r="DOQ59" s="17"/>
      <c r="DOR59" s="18"/>
      <c r="DOS59" s="21" t="n">
        <f aca="false">DOS57+DOS58</f>
        <v>159500</v>
      </c>
      <c r="DOU59" s="21" t="n">
        <f aca="false">DOS59*15%</f>
        <v>23925</v>
      </c>
      <c r="DOV59" s="21" t="n">
        <f aca="false">DOU59*11/12</f>
        <v>21931.25</v>
      </c>
      <c r="DOZ59" s="20"/>
      <c r="DPA59" s="17"/>
      <c r="DPB59" s="18"/>
      <c r="DPC59" s="21" t="n">
        <f aca="false">DPC57+DPC58</f>
        <v>159500</v>
      </c>
      <c r="DPE59" s="21" t="n">
        <f aca="false">DPC59*15%</f>
        <v>23925</v>
      </c>
      <c r="DPF59" s="21" t="n">
        <f aca="false">DPE59*11/12</f>
        <v>21931.25</v>
      </c>
      <c r="DPJ59" s="20"/>
      <c r="DPK59" s="17"/>
      <c r="DPL59" s="18"/>
      <c r="DPM59" s="21" t="n">
        <f aca="false">DPM57+DPM58</f>
        <v>159500</v>
      </c>
      <c r="DPO59" s="21" t="n">
        <f aca="false">DPM59*15%</f>
        <v>23925</v>
      </c>
      <c r="DPP59" s="21" t="n">
        <f aca="false">DPO59*11/12</f>
        <v>21931.25</v>
      </c>
      <c r="DPT59" s="20"/>
      <c r="DPU59" s="17"/>
      <c r="DPV59" s="18"/>
      <c r="DPW59" s="21" t="n">
        <f aca="false">DPW57+DPW58</f>
        <v>159500</v>
      </c>
      <c r="DPY59" s="21" t="n">
        <f aca="false">DPW59*15%</f>
        <v>23925</v>
      </c>
      <c r="DPZ59" s="21" t="n">
        <f aca="false">DPY59*11/12</f>
        <v>21931.25</v>
      </c>
      <c r="DQD59" s="20"/>
      <c r="DQE59" s="17"/>
      <c r="DQF59" s="18"/>
      <c r="DQG59" s="21" t="n">
        <f aca="false">DQG57+DQG58</f>
        <v>159500</v>
      </c>
      <c r="DQI59" s="21" t="n">
        <f aca="false">DQG59*15%</f>
        <v>23925</v>
      </c>
      <c r="DQJ59" s="21" t="n">
        <f aca="false">DQI59*11/12</f>
        <v>21931.25</v>
      </c>
      <c r="DQN59" s="20"/>
      <c r="DQO59" s="17"/>
      <c r="DQP59" s="18"/>
      <c r="DQQ59" s="21" t="n">
        <f aca="false">DQQ57+DQQ58</f>
        <v>159500</v>
      </c>
      <c r="DQS59" s="21" t="n">
        <f aca="false">DQQ59*15%</f>
        <v>23925</v>
      </c>
      <c r="DQT59" s="21" t="n">
        <f aca="false">DQS59*11/12</f>
        <v>21931.25</v>
      </c>
      <c r="DQX59" s="20"/>
      <c r="DQY59" s="17"/>
      <c r="DQZ59" s="18"/>
      <c r="DRA59" s="21" t="n">
        <f aca="false">DRA57+DRA58</f>
        <v>159500</v>
      </c>
      <c r="DRC59" s="21" t="n">
        <f aca="false">DRA59*15%</f>
        <v>23925</v>
      </c>
      <c r="DRD59" s="21" t="n">
        <f aca="false">DRC59*11/12</f>
        <v>21931.25</v>
      </c>
      <c r="DRH59" s="20"/>
      <c r="DRI59" s="17"/>
      <c r="DRJ59" s="18"/>
      <c r="DRK59" s="21" t="n">
        <f aca="false">DRK57+DRK58</f>
        <v>159500</v>
      </c>
      <c r="DRM59" s="21" t="n">
        <f aca="false">DRK59*15%</f>
        <v>23925</v>
      </c>
      <c r="DRN59" s="21" t="n">
        <f aca="false">DRM59*11/12</f>
        <v>21931.25</v>
      </c>
      <c r="DRR59" s="20"/>
      <c r="DRS59" s="17"/>
      <c r="DRT59" s="18"/>
      <c r="DRU59" s="21" t="n">
        <f aca="false">DRU57+DRU58</f>
        <v>159500</v>
      </c>
      <c r="DRW59" s="21" t="n">
        <f aca="false">DRU59*15%</f>
        <v>23925</v>
      </c>
      <c r="DRX59" s="21" t="n">
        <f aca="false">DRW59*11/12</f>
        <v>21931.25</v>
      </c>
      <c r="DSB59" s="20"/>
      <c r="DSC59" s="17"/>
      <c r="DSD59" s="18"/>
      <c r="DSE59" s="21" t="n">
        <f aca="false">DSE57+DSE58</f>
        <v>159500</v>
      </c>
      <c r="DSG59" s="21" t="n">
        <f aca="false">DSE59*15%</f>
        <v>23925</v>
      </c>
      <c r="DSH59" s="21" t="n">
        <f aca="false">DSG59*11/12</f>
        <v>21931.25</v>
      </c>
      <c r="DSL59" s="20"/>
      <c r="DSM59" s="17"/>
      <c r="DSN59" s="18"/>
      <c r="DSO59" s="21" t="n">
        <f aca="false">DSO57+DSO58</f>
        <v>159500</v>
      </c>
      <c r="DSQ59" s="21" t="n">
        <f aca="false">DSO59*15%</f>
        <v>23925</v>
      </c>
      <c r="DSR59" s="21" t="n">
        <f aca="false">DSQ59*11/12</f>
        <v>21931.25</v>
      </c>
      <c r="DSV59" s="20"/>
      <c r="DSW59" s="17"/>
      <c r="DSX59" s="18"/>
      <c r="DSY59" s="21" t="n">
        <f aca="false">DSY57+DSY58</f>
        <v>159500</v>
      </c>
      <c r="DTA59" s="21" t="n">
        <f aca="false">DSY59*15%</f>
        <v>23925</v>
      </c>
      <c r="DTB59" s="21" t="n">
        <f aca="false">DTA59*11/12</f>
        <v>21931.25</v>
      </c>
      <c r="DTF59" s="20"/>
      <c r="DTG59" s="17"/>
      <c r="DTH59" s="18"/>
      <c r="DTI59" s="21" t="n">
        <f aca="false">DTI57+DTI58</f>
        <v>159500</v>
      </c>
      <c r="DTK59" s="21" t="n">
        <f aca="false">DTI59*15%</f>
        <v>23925</v>
      </c>
      <c r="DTL59" s="21" t="n">
        <f aca="false">DTK59*11/12</f>
        <v>21931.25</v>
      </c>
      <c r="DTP59" s="20"/>
      <c r="DTQ59" s="17"/>
      <c r="DTR59" s="18"/>
      <c r="DTS59" s="21" t="n">
        <f aca="false">DTS57+DTS58</f>
        <v>159500</v>
      </c>
      <c r="DTU59" s="21" t="n">
        <f aca="false">DTS59*15%</f>
        <v>23925</v>
      </c>
      <c r="DTV59" s="21" t="n">
        <f aca="false">DTU59*11/12</f>
        <v>21931.25</v>
      </c>
      <c r="DTZ59" s="20"/>
      <c r="DUA59" s="17"/>
      <c r="DUB59" s="18"/>
      <c r="DUC59" s="21" t="n">
        <f aca="false">DUC57+DUC58</f>
        <v>159500</v>
      </c>
      <c r="DUE59" s="21" t="n">
        <f aca="false">DUC59*15%</f>
        <v>23925</v>
      </c>
      <c r="DUF59" s="21" t="n">
        <f aca="false">DUE59*11/12</f>
        <v>21931.25</v>
      </c>
      <c r="DUJ59" s="20"/>
      <c r="DUK59" s="17"/>
      <c r="DUL59" s="18"/>
      <c r="DUM59" s="21" t="n">
        <f aca="false">DUM57+DUM58</f>
        <v>159500</v>
      </c>
      <c r="DUO59" s="21" t="n">
        <f aca="false">DUM59*15%</f>
        <v>23925</v>
      </c>
      <c r="DUP59" s="21" t="n">
        <f aca="false">DUO59*11/12</f>
        <v>21931.25</v>
      </c>
      <c r="DUT59" s="20"/>
      <c r="DUU59" s="17"/>
      <c r="DUV59" s="18"/>
      <c r="DUW59" s="21" t="n">
        <f aca="false">DUW57+DUW58</f>
        <v>159500</v>
      </c>
      <c r="DUY59" s="21" t="n">
        <f aca="false">DUW59*15%</f>
        <v>23925</v>
      </c>
      <c r="DUZ59" s="21" t="n">
        <f aca="false">DUY59*11/12</f>
        <v>21931.25</v>
      </c>
      <c r="DVD59" s="20"/>
      <c r="DVE59" s="17"/>
      <c r="DVF59" s="18"/>
      <c r="DVG59" s="21" t="n">
        <f aca="false">DVG57+DVG58</f>
        <v>159500</v>
      </c>
      <c r="DVI59" s="21" t="n">
        <f aca="false">DVG59*15%</f>
        <v>23925</v>
      </c>
      <c r="DVJ59" s="21" t="n">
        <f aca="false">DVI59*11/12</f>
        <v>21931.25</v>
      </c>
      <c r="DVN59" s="20"/>
      <c r="DVO59" s="17"/>
      <c r="DVP59" s="18"/>
      <c r="DVQ59" s="21" t="n">
        <f aca="false">DVQ57+DVQ58</f>
        <v>159500</v>
      </c>
      <c r="DVS59" s="21" t="n">
        <f aca="false">DVQ59*15%</f>
        <v>23925</v>
      </c>
      <c r="DVT59" s="21" t="n">
        <f aca="false">DVS59*11/12</f>
        <v>21931.25</v>
      </c>
      <c r="DVX59" s="20"/>
      <c r="DVY59" s="17"/>
      <c r="DVZ59" s="18"/>
      <c r="DWA59" s="21" t="n">
        <f aca="false">DWA57+DWA58</f>
        <v>159500</v>
      </c>
      <c r="DWC59" s="21" t="n">
        <f aca="false">DWA59*15%</f>
        <v>23925</v>
      </c>
      <c r="DWD59" s="21" t="n">
        <f aca="false">DWC59*11/12</f>
        <v>21931.25</v>
      </c>
      <c r="DWH59" s="20"/>
      <c r="DWI59" s="17"/>
      <c r="DWJ59" s="18"/>
      <c r="DWK59" s="21" t="n">
        <f aca="false">DWK57+DWK58</f>
        <v>159500</v>
      </c>
      <c r="DWM59" s="21" t="n">
        <f aca="false">DWK59*15%</f>
        <v>23925</v>
      </c>
      <c r="DWN59" s="21" t="n">
        <f aca="false">DWM59*11/12</f>
        <v>21931.25</v>
      </c>
      <c r="DWR59" s="20"/>
      <c r="DWS59" s="17"/>
      <c r="DWT59" s="18"/>
      <c r="DWU59" s="21" t="n">
        <f aca="false">DWU57+DWU58</f>
        <v>159500</v>
      </c>
      <c r="DWW59" s="21" t="n">
        <f aca="false">DWU59*15%</f>
        <v>23925</v>
      </c>
      <c r="DWX59" s="21" t="n">
        <f aca="false">DWW59*11/12</f>
        <v>21931.25</v>
      </c>
      <c r="DXB59" s="20"/>
      <c r="DXC59" s="17"/>
      <c r="DXD59" s="18"/>
      <c r="DXE59" s="21" t="n">
        <f aca="false">DXE57+DXE58</f>
        <v>159500</v>
      </c>
      <c r="DXG59" s="21" t="n">
        <f aca="false">DXE59*15%</f>
        <v>23925</v>
      </c>
      <c r="DXH59" s="21" t="n">
        <f aca="false">DXG59*11/12</f>
        <v>21931.25</v>
      </c>
      <c r="DXL59" s="20"/>
      <c r="DXM59" s="17"/>
      <c r="DXN59" s="18"/>
      <c r="DXO59" s="21" t="n">
        <f aca="false">DXO57+DXO58</f>
        <v>159500</v>
      </c>
      <c r="DXQ59" s="21" t="n">
        <f aca="false">DXO59*15%</f>
        <v>23925</v>
      </c>
      <c r="DXR59" s="21" t="n">
        <f aca="false">DXQ59*11/12</f>
        <v>21931.25</v>
      </c>
      <c r="DXV59" s="20"/>
      <c r="DXW59" s="17"/>
      <c r="DXX59" s="18"/>
      <c r="DXY59" s="21" t="n">
        <f aca="false">DXY57+DXY58</f>
        <v>159500</v>
      </c>
      <c r="DYA59" s="21" t="n">
        <f aca="false">DXY59*15%</f>
        <v>23925</v>
      </c>
      <c r="DYB59" s="21" t="n">
        <f aca="false">DYA59*11/12</f>
        <v>21931.25</v>
      </c>
      <c r="DYF59" s="20"/>
      <c r="DYG59" s="17"/>
      <c r="DYH59" s="18"/>
      <c r="DYI59" s="21" t="n">
        <f aca="false">DYI57+DYI58</f>
        <v>159500</v>
      </c>
      <c r="DYK59" s="21" t="n">
        <f aca="false">DYI59*15%</f>
        <v>23925</v>
      </c>
      <c r="DYL59" s="21" t="n">
        <f aca="false">DYK59*11/12</f>
        <v>21931.25</v>
      </c>
      <c r="DYP59" s="20"/>
      <c r="DYQ59" s="17"/>
      <c r="DYR59" s="18"/>
      <c r="DYS59" s="21" t="n">
        <f aca="false">DYS57+DYS58</f>
        <v>159500</v>
      </c>
      <c r="DYU59" s="21" t="n">
        <f aca="false">DYS59*15%</f>
        <v>23925</v>
      </c>
      <c r="DYV59" s="21" t="n">
        <f aca="false">DYU59*11/12</f>
        <v>21931.25</v>
      </c>
      <c r="DYZ59" s="20"/>
      <c r="DZA59" s="17"/>
      <c r="DZB59" s="18"/>
      <c r="DZC59" s="21" t="n">
        <f aca="false">DZC57+DZC58</f>
        <v>159500</v>
      </c>
      <c r="DZE59" s="21" t="n">
        <f aca="false">DZC59*15%</f>
        <v>23925</v>
      </c>
      <c r="DZF59" s="21" t="n">
        <f aca="false">DZE59*11/12</f>
        <v>21931.25</v>
      </c>
      <c r="DZJ59" s="20"/>
      <c r="DZK59" s="17"/>
      <c r="DZL59" s="18"/>
      <c r="DZM59" s="21" t="n">
        <f aca="false">DZM57+DZM58</f>
        <v>159500</v>
      </c>
      <c r="DZO59" s="21" t="n">
        <f aca="false">DZM59*15%</f>
        <v>23925</v>
      </c>
      <c r="DZP59" s="21" t="n">
        <f aca="false">DZO59*11/12</f>
        <v>21931.25</v>
      </c>
      <c r="DZT59" s="20"/>
      <c r="DZU59" s="17"/>
      <c r="DZV59" s="18"/>
      <c r="DZW59" s="21" t="n">
        <f aca="false">DZW57+DZW58</f>
        <v>159500</v>
      </c>
      <c r="DZY59" s="21" t="n">
        <f aca="false">DZW59*15%</f>
        <v>23925</v>
      </c>
      <c r="DZZ59" s="21" t="n">
        <f aca="false">DZY59*11/12</f>
        <v>21931.25</v>
      </c>
      <c r="EAD59" s="20"/>
      <c r="EAE59" s="17"/>
      <c r="EAF59" s="18"/>
      <c r="EAG59" s="21" t="n">
        <f aca="false">EAG57+EAG58</f>
        <v>159500</v>
      </c>
      <c r="EAI59" s="21" t="n">
        <f aca="false">EAG59*15%</f>
        <v>23925</v>
      </c>
      <c r="EAJ59" s="21" t="n">
        <f aca="false">EAI59*11/12</f>
        <v>21931.25</v>
      </c>
      <c r="EAN59" s="20"/>
      <c r="EAO59" s="17"/>
      <c r="EAP59" s="18"/>
      <c r="EAQ59" s="21" t="n">
        <f aca="false">EAQ57+EAQ58</f>
        <v>159500</v>
      </c>
      <c r="EAS59" s="21" t="n">
        <f aca="false">EAQ59*15%</f>
        <v>23925</v>
      </c>
      <c r="EAT59" s="21" t="n">
        <f aca="false">EAS59*11/12</f>
        <v>21931.25</v>
      </c>
      <c r="EAX59" s="20"/>
      <c r="EAY59" s="17"/>
      <c r="EAZ59" s="18"/>
      <c r="EBA59" s="21" t="n">
        <f aca="false">EBA57+EBA58</f>
        <v>159500</v>
      </c>
      <c r="EBC59" s="21" t="n">
        <f aca="false">EBA59*15%</f>
        <v>23925</v>
      </c>
      <c r="EBD59" s="21" t="n">
        <f aca="false">EBC59*11/12</f>
        <v>21931.25</v>
      </c>
      <c r="EBH59" s="20"/>
      <c r="EBI59" s="17"/>
      <c r="EBJ59" s="18"/>
      <c r="EBK59" s="21" t="n">
        <f aca="false">EBK57+EBK58</f>
        <v>159500</v>
      </c>
      <c r="EBM59" s="21" t="n">
        <f aca="false">EBK59*15%</f>
        <v>23925</v>
      </c>
      <c r="EBN59" s="21" t="n">
        <f aca="false">EBM59*11/12</f>
        <v>21931.25</v>
      </c>
      <c r="EBR59" s="20"/>
      <c r="EBS59" s="17"/>
      <c r="EBT59" s="18"/>
      <c r="EBU59" s="21" t="n">
        <f aca="false">EBU57+EBU58</f>
        <v>159500</v>
      </c>
      <c r="EBW59" s="21" t="n">
        <f aca="false">EBU59*15%</f>
        <v>23925</v>
      </c>
      <c r="EBX59" s="21" t="n">
        <f aca="false">EBW59*11/12</f>
        <v>21931.25</v>
      </c>
      <c r="ECB59" s="20"/>
      <c r="ECC59" s="17"/>
      <c r="ECD59" s="18"/>
      <c r="ECE59" s="21" t="n">
        <f aca="false">ECE57+ECE58</f>
        <v>159500</v>
      </c>
      <c r="ECG59" s="21" t="n">
        <f aca="false">ECE59*15%</f>
        <v>23925</v>
      </c>
      <c r="ECH59" s="21" t="n">
        <f aca="false">ECG59*11/12</f>
        <v>21931.25</v>
      </c>
      <c r="ECL59" s="20"/>
      <c r="ECM59" s="17"/>
      <c r="ECN59" s="18"/>
      <c r="ECO59" s="21" t="n">
        <f aca="false">ECO57+ECO58</f>
        <v>159500</v>
      </c>
      <c r="ECQ59" s="21" t="n">
        <f aca="false">ECO59*15%</f>
        <v>23925</v>
      </c>
      <c r="ECR59" s="21" t="n">
        <f aca="false">ECQ59*11/12</f>
        <v>21931.25</v>
      </c>
      <c r="ECV59" s="20"/>
      <c r="ECW59" s="17"/>
      <c r="ECX59" s="18"/>
      <c r="ECY59" s="21" t="n">
        <f aca="false">ECY57+ECY58</f>
        <v>159500</v>
      </c>
      <c r="EDA59" s="21" t="n">
        <f aca="false">ECY59*15%</f>
        <v>23925</v>
      </c>
      <c r="EDB59" s="21" t="n">
        <f aca="false">EDA59*11/12</f>
        <v>21931.25</v>
      </c>
      <c r="EDF59" s="20"/>
      <c r="EDG59" s="17"/>
      <c r="EDH59" s="18"/>
      <c r="EDI59" s="21" t="n">
        <f aca="false">EDI57+EDI58</f>
        <v>159500</v>
      </c>
      <c r="EDK59" s="21" t="n">
        <f aca="false">EDI59*15%</f>
        <v>23925</v>
      </c>
      <c r="EDL59" s="21" t="n">
        <f aca="false">EDK59*11/12</f>
        <v>21931.25</v>
      </c>
      <c r="EDP59" s="20"/>
      <c r="EDQ59" s="17"/>
      <c r="EDR59" s="18"/>
      <c r="EDS59" s="21" t="n">
        <f aca="false">EDS57+EDS58</f>
        <v>159500</v>
      </c>
      <c r="EDU59" s="21" t="n">
        <f aca="false">EDS59*15%</f>
        <v>23925</v>
      </c>
      <c r="EDV59" s="21" t="n">
        <f aca="false">EDU59*11/12</f>
        <v>21931.25</v>
      </c>
      <c r="EDZ59" s="20"/>
      <c r="EEA59" s="17"/>
      <c r="EEB59" s="18"/>
      <c r="EEC59" s="21" t="n">
        <f aca="false">EEC57+EEC58</f>
        <v>159500</v>
      </c>
      <c r="EEE59" s="21" t="n">
        <f aca="false">EEC59*15%</f>
        <v>23925</v>
      </c>
      <c r="EEF59" s="21" t="n">
        <f aca="false">EEE59*11/12</f>
        <v>21931.25</v>
      </c>
      <c r="EEJ59" s="20"/>
      <c r="EEK59" s="17"/>
      <c r="EEL59" s="18"/>
      <c r="EEM59" s="21" t="n">
        <f aca="false">EEM57+EEM58</f>
        <v>159500</v>
      </c>
      <c r="EEO59" s="21" t="n">
        <f aca="false">EEM59*15%</f>
        <v>23925</v>
      </c>
      <c r="EEP59" s="21" t="n">
        <f aca="false">EEO59*11/12</f>
        <v>21931.25</v>
      </c>
      <c r="EET59" s="20"/>
      <c r="EEU59" s="17"/>
      <c r="EEV59" s="18"/>
      <c r="EEW59" s="21" t="n">
        <f aca="false">EEW57+EEW58</f>
        <v>159500</v>
      </c>
      <c r="EEY59" s="21" t="n">
        <f aca="false">EEW59*15%</f>
        <v>23925</v>
      </c>
      <c r="EEZ59" s="21" t="n">
        <f aca="false">EEY59*11/12</f>
        <v>21931.25</v>
      </c>
      <c r="EFD59" s="20"/>
      <c r="EFE59" s="17"/>
      <c r="EFF59" s="18"/>
      <c r="EFG59" s="21" t="n">
        <f aca="false">EFG57+EFG58</f>
        <v>159500</v>
      </c>
      <c r="EFI59" s="21" t="n">
        <f aca="false">EFG59*15%</f>
        <v>23925</v>
      </c>
      <c r="EFJ59" s="21" t="n">
        <f aca="false">EFI59*11/12</f>
        <v>21931.25</v>
      </c>
      <c r="EFN59" s="20"/>
      <c r="EFO59" s="17"/>
      <c r="EFP59" s="18"/>
      <c r="EFQ59" s="21" t="n">
        <f aca="false">EFQ57+EFQ58</f>
        <v>159500</v>
      </c>
      <c r="EFS59" s="21" t="n">
        <f aca="false">EFQ59*15%</f>
        <v>23925</v>
      </c>
      <c r="EFT59" s="21" t="n">
        <f aca="false">EFS59*11/12</f>
        <v>21931.25</v>
      </c>
      <c r="EFX59" s="20"/>
      <c r="EFY59" s="17"/>
      <c r="EFZ59" s="18"/>
      <c r="EGA59" s="21" t="n">
        <f aca="false">EGA57+EGA58</f>
        <v>159500</v>
      </c>
      <c r="EGC59" s="21" t="n">
        <f aca="false">EGA59*15%</f>
        <v>23925</v>
      </c>
      <c r="EGD59" s="21" t="n">
        <f aca="false">EGC59*11/12</f>
        <v>21931.25</v>
      </c>
      <c r="EGH59" s="20"/>
      <c r="EGI59" s="17"/>
      <c r="EGJ59" s="18"/>
      <c r="EGK59" s="21" t="n">
        <f aca="false">EGK57+EGK58</f>
        <v>159500</v>
      </c>
      <c r="EGM59" s="21" t="n">
        <f aca="false">EGK59*15%</f>
        <v>23925</v>
      </c>
      <c r="EGN59" s="21" t="n">
        <f aca="false">EGM59*11/12</f>
        <v>21931.25</v>
      </c>
      <c r="EGR59" s="20"/>
      <c r="EGS59" s="17"/>
      <c r="EGT59" s="18"/>
      <c r="EGU59" s="21" t="n">
        <f aca="false">EGU57+EGU58</f>
        <v>159500</v>
      </c>
      <c r="EGW59" s="21" t="n">
        <f aca="false">EGU59*15%</f>
        <v>23925</v>
      </c>
      <c r="EGX59" s="21" t="n">
        <f aca="false">EGW59*11/12</f>
        <v>21931.25</v>
      </c>
      <c r="EHB59" s="20"/>
      <c r="EHC59" s="17"/>
      <c r="EHD59" s="18"/>
      <c r="EHE59" s="21" t="n">
        <f aca="false">EHE57+EHE58</f>
        <v>159500</v>
      </c>
      <c r="EHG59" s="21" t="n">
        <f aca="false">EHE59*15%</f>
        <v>23925</v>
      </c>
      <c r="EHH59" s="21" t="n">
        <f aca="false">EHG59*11/12</f>
        <v>21931.25</v>
      </c>
      <c r="EHL59" s="20"/>
      <c r="EHM59" s="17"/>
      <c r="EHN59" s="18"/>
      <c r="EHO59" s="21" t="n">
        <f aca="false">EHO57+EHO58</f>
        <v>159500</v>
      </c>
      <c r="EHQ59" s="21" t="n">
        <f aca="false">EHO59*15%</f>
        <v>23925</v>
      </c>
      <c r="EHR59" s="21" t="n">
        <f aca="false">EHQ59*11/12</f>
        <v>21931.25</v>
      </c>
      <c r="EHV59" s="20"/>
      <c r="EHW59" s="17"/>
      <c r="EHX59" s="18"/>
      <c r="EHY59" s="21" t="n">
        <f aca="false">EHY57+EHY58</f>
        <v>159500</v>
      </c>
      <c r="EIA59" s="21" t="n">
        <f aca="false">EHY59*15%</f>
        <v>23925</v>
      </c>
      <c r="EIB59" s="21" t="n">
        <f aca="false">EIA59*11/12</f>
        <v>21931.25</v>
      </c>
      <c r="EIF59" s="20"/>
      <c r="EIG59" s="17"/>
      <c r="EIH59" s="18"/>
      <c r="EII59" s="21" t="n">
        <f aca="false">EII57+EII58</f>
        <v>159500</v>
      </c>
      <c r="EIK59" s="21" t="n">
        <f aca="false">EII59*15%</f>
        <v>23925</v>
      </c>
      <c r="EIL59" s="21" t="n">
        <f aca="false">EIK59*11/12</f>
        <v>21931.25</v>
      </c>
      <c r="EIP59" s="20"/>
      <c r="EIQ59" s="17"/>
      <c r="EIR59" s="18"/>
      <c r="EIS59" s="21" t="n">
        <f aca="false">EIS57+EIS58</f>
        <v>159500</v>
      </c>
      <c r="EIU59" s="21" t="n">
        <f aca="false">EIS59*15%</f>
        <v>23925</v>
      </c>
      <c r="EIV59" s="21" t="n">
        <f aca="false">EIU59*11/12</f>
        <v>21931.25</v>
      </c>
      <c r="EIZ59" s="20"/>
      <c r="EJA59" s="17"/>
      <c r="EJB59" s="18"/>
      <c r="EJC59" s="21" t="n">
        <f aca="false">EJC57+EJC58</f>
        <v>159500</v>
      </c>
      <c r="EJE59" s="21" t="n">
        <f aca="false">EJC59*15%</f>
        <v>23925</v>
      </c>
      <c r="EJF59" s="21" t="n">
        <f aca="false">EJE59*11/12</f>
        <v>21931.25</v>
      </c>
      <c r="EJJ59" s="20"/>
      <c r="EJK59" s="17"/>
      <c r="EJL59" s="18"/>
      <c r="EJM59" s="21" t="n">
        <f aca="false">EJM57+EJM58</f>
        <v>159500</v>
      </c>
      <c r="EJO59" s="21" t="n">
        <f aca="false">EJM59*15%</f>
        <v>23925</v>
      </c>
      <c r="EJP59" s="21" t="n">
        <f aca="false">EJO59*11/12</f>
        <v>21931.25</v>
      </c>
      <c r="EJT59" s="20"/>
      <c r="EJU59" s="17"/>
      <c r="EJV59" s="18"/>
      <c r="EJW59" s="21" t="n">
        <f aca="false">EJW57+EJW58</f>
        <v>159500</v>
      </c>
      <c r="EJY59" s="21" t="n">
        <f aca="false">EJW59*15%</f>
        <v>23925</v>
      </c>
      <c r="EJZ59" s="21" t="n">
        <f aca="false">EJY59*11/12</f>
        <v>21931.25</v>
      </c>
      <c r="EKD59" s="20"/>
      <c r="EKE59" s="17"/>
      <c r="EKF59" s="18"/>
      <c r="EKG59" s="21" t="n">
        <f aca="false">EKG57+EKG58</f>
        <v>159500</v>
      </c>
      <c r="EKI59" s="21" t="n">
        <f aca="false">EKG59*15%</f>
        <v>23925</v>
      </c>
      <c r="EKJ59" s="21" t="n">
        <f aca="false">EKI59*11/12</f>
        <v>21931.25</v>
      </c>
      <c r="EKN59" s="20"/>
      <c r="EKO59" s="17"/>
      <c r="EKP59" s="18"/>
      <c r="EKQ59" s="21" t="n">
        <f aca="false">EKQ57+EKQ58</f>
        <v>159500</v>
      </c>
      <c r="EKS59" s="21" t="n">
        <f aca="false">EKQ59*15%</f>
        <v>23925</v>
      </c>
      <c r="EKT59" s="21" t="n">
        <f aca="false">EKS59*11/12</f>
        <v>21931.25</v>
      </c>
      <c r="EKX59" s="20"/>
      <c r="EKY59" s="17"/>
      <c r="EKZ59" s="18"/>
      <c r="ELA59" s="21" t="n">
        <f aca="false">ELA57+ELA58</f>
        <v>159500</v>
      </c>
      <c r="ELC59" s="21" t="n">
        <f aca="false">ELA59*15%</f>
        <v>23925</v>
      </c>
      <c r="ELD59" s="21" t="n">
        <f aca="false">ELC59*11/12</f>
        <v>21931.25</v>
      </c>
      <c r="ELH59" s="20"/>
      <c r="ELI59" s="17"/>
      <c r="ELJ59" s="18"/>
      <c r="ELK59" s="21" t="n">
        <f aca="false">ELK57+ELK58</f>
        <v>159500</v>
      </c>
      <c r="ELM59" s="21" t="n">
        <f aca="false">ELK59*15%</f>
        <v>23925</v>
      </c>
      <c r="ELN59" s="21" t="n">
        <f aca="false">ELM59*11/12</f>
        <v>21931.25</v>
      </c>
      <c r="ELR59" s="20"/>
      <c r="ELS59" s="17"/>
      <c r="ELT59" s="18"/>
      <c r="ELU59" s="21" t="n">
        <f aca="false">ELU57+ELU58</f>
        <v>159500</v>
      </c>
      <c r="ELW59" s="21" t="n">
        <f aca="false">ELU59*15%</f>
        <v>23925</v>
      </c>
      <c r="ELX59" s="21" t="n">
        <f aca="false">ELW59*11/12</f>
        <v>21931.25</v>
      </c>
      <c r="EMB59" s="20"/>
      <c r="EMC59" s="17"/>
      <c r="EMD59" s="18"/>
      <c r="EME59" s="21" t="n">
        <f aca="false">EME57+EME58</f>
        <v>159500</v>
      </c>
      <c r="EMG59" s="21" t="n">
        <f aca="false">EME59*15%</f>
        <v>23925</v>
      </c>
      <c r="EMH59" s="21" t="n">
        <f aca="false">EMG59*11/12</f>
        <v>21931.25</v>
      </c>
      <c r="EML59" s="20"/>
      <c r="EMM59" s="17"/>
      <c r="EMN59" s="18"/>
      <c r="EMO59" s="21" t="n">
        <f aca="false">EMO57+EMO58</f>
        <v>159500</v>
      </c>
      <c r="EMQ59" s="21" t="n">
        <f aca="false">EMO59*15%</f>
        <v>23925</v>
      </c>
      <c r="EMR59" s="21" t="n">
        <f aca="false">EMQ59*11/12</f>
        <v>21931.25</v>
      </c>
      <c r="EMV59" s="20"/>
      <c r="EMW59" s="17"/>
      <c r="EMX59" s="18"/>
      <c r="EMY59" s="21" t="n">
        <f aca="false">EMY57+EMY58</f>
        <v>159500</v>
      </c>
      <c r="ENA59" s="21" t="n">
        <f aca="false">EMY59*15%</f>
        <v>23925</v>
      </c>
      <c r="ENB59" s="21" t="n">
        <f aca="false">ENA59*11/12</f>
        <v>21931.25</v>
      </c>
      <c r="ENF59" s="20"/>
      <c r="ENG59" s="17"/>
      <c r="ENH59" s="18"/>
      <c r="ENI59" s="21" t="n">
        <f aca="false">ENI57+ENI58</f>
        <v>159500</v>
      </c>
      <c r="ENK59" s="21" t="n">
        <f aca="false">ENI59*15%</f>
        <v>23925</v>
      </c>
      <c r="ENL59" s="21" t="n">
        <f aca="false">ENK59*11/12</f>
        <v>21931.25</v>
      </c>
      <c r="ENP59" s="20"/>
      <c r="ENQ59" s="17"/>
      <c r="ENR59" s="18"/>
      <c r="ENS59" s="21" t="n">
        <f aca="false">ENS57+ENS58</f>
        <v>159500</v>
      </c>
      <c r="ENU59" s="21" t="n">
        <f aca="false">ENS59*15%</f>
        <v>23925</v>
      </c>
      <c r="ENV59" s="21" t="n">
        <f aca="false">ENU59*11/12</f>
        <v>21931.25</v>
      </c>
      <c r="ENZ59" s="20"/>
      <c r="EOA59" s="17"/>
      <c r="EOB59" s="18"/>
      <c r="EOC59" s="21" t="n">
        <f aca="false">EOC57+EOC58</f>
        <v>159500</v>
      </c>
      <c r="EOE59" s="21" t="n">
        <f aca="false">EOC59*15%</f>
        <v>23925</v>
      </c>
      <c r="EOF59" s="21" t="n">
        <f aca="false">EOE59*11/12</f>
        <v>21931.25</v>
      </c>
      <c r="EOJ59" s="20"/>
      <c r="EOK59" s="17"/>
      <c r="EOL59" s="18"/>
      <c r="EOM59" s="21" t="n">
        <f aca="false">EOM57+EOM58</f>
        <v>159500</v>
      </c>
      <c r="EOO59" s="21" t="n">
        <f aca="false">EOM59*15%</f>
        <v>23925</v>
      </c>
      <c r="EOP59" s="21" t="n">
        <f aca="false">EOO59*11/12</f>
        <v>21931.25</v>
      </c>
      <c r="EOT59" s="20"/>
      <c r="EOU59" s="17"/>
      <c r="EOV59" s="18"/>
      <c r="EOW59" s="21" t="n">
        <f aca="false">EOW57+EOW58</f>
        <v>159500</v>
      </c>
      <c r="EOY59" s="21" t="n">
        <f aca="false">EOW59*15%</f>
        <v>23925</v>
      </c>
      <c r="EOZ59" s="21" t="n">
        <f aca="false">EOY59*11/12</f>
        <v>21931.25</v>
      </c>
      <c r="EPD59" s="20"/>
      <c r="EPE59" s="17"/>
      <c r="EPF59" s="18"/>
      <c r="EPG59" s="21" t="n">
        <f aca="false">EPG57+EPG58</f>
        <v>159500</v>
      </c>
      <c r="EPI59" s="21" t="n">
        <f aca="false">EPG59*15%</f>
        <v>23925</v>
      </c>
      <c r="EPJ59" s="21" t="n">
        <f aca="false">EPI59*11/12</f>
        <v>21931.25</v>
      </c>
      <c r="EPN59" s="20"/>
      <c r="EPO59" s="17"/>
      <c r="EPP59" s="18"/>
      <c r="EPQ59" s="21" t="n">
        <f aca="false">EPQ57+EPQ58</f>
        <v>159500</v>
      </c>
      <c r="EPS59" s="21" t="n">
        <f aca="false">EPQ59*15%</f>
        <v>23925</v>
      </c>
      <c r="EPT59" s="21" t="n">
        <f aca="false">EPS59*11/12</f>
        <v>21931.25</v>
      </c>
      <c r="EPX59" s="20"/>
      <c r="EPY59" s="17"/>
      <c r="EPZ59" s="18"/>
      <c r="EQA59" s="21" t="n">
        <f aca="false">EQA57+EQA58</f>
        <v>159500</v>
      </c>
      <c r="EQC59" s="21" t="n">
        <f aca="false">EQA59*15%</f>
        <v>23925</v>
      </c>
      <c r="EQD59" s="21" t="n">
        <f aca="false">EQC59*11/12</f>
        <v>21931.25</v>
      </c>
      <c r="EQH59" s="20"/>
      <c r="EQI59" s="17"/>
      <c r="EQJ59" s="18"/>
      <c r="EQK59" s="21" t="n">
        <f aca="false">EQK57+EQK58</f>
        <v>159500</v>
      </c>
      <c r="EQM59" s="21" t="n">
        <f aca="false">EQK59*15%</f>
        <v>23925</v>
      </c>
      <c r="EQN59" s="21" t="n">
        <f aca="false">EQM59*11/12</f>
        <v>21931.25</v>
      </c>
      <c r="EQR59" s="20"/>
      <c r="EQS59" s="17"/>
      <c r="EQT59" s="18"/>
      <c r="EQU59" s="21" t="n">
        <f aca="false">EQU57+EQU58</f>
        <v>159500</v>
      </c>
      <c r="EQW59" s="21" t="n">
        <f aca="false">EQU59*15%</f>
        <v>23925</v>
      </c>
      <c r="EQX59" s="21" t="n">
        <f aca="false">EQW59*11/12</f>
        <v>21931.25</v>
      </c>
      <c r="ERB59" s="20"/>
      <c r="ERC59" s="17"/>
      <c r="ERD59" s="18"/>
      <c r="ERE59" s="21" t="n">
        <f aca="false">ERE57+ERE58</f>
        <v>159500</v>
      </c>
      <c r="ERG59" s="21" t="n">
        <f aca="false">ERE59*15%</f>
        <v>23925</v>
      </c>
      <c r="ERH59" s="21" t="n">
        <f aca="false">ERG59*11/12</f>
        <v>21931.25</v>
      </c>
      <c r="ERL59" s="20"/>
      <c r="ERM59" s="17"/>
      <c r="ERN59" s="18"/>
      <c r="ERO59" s="21" t="n">
        <f aca="false">ERO57+ERO58</f>
        <v>159500</v>
      </c>
      <c r="ERQ59" s="21" t="n">
        <f aca="false">ERO59*15%</f>
        <v>23925</v>
      </c>
      <c r="ERR59" s="21" t="n">
        <f aca="false">ERQ59*11/12</f>
        <v>21931.25</v>
      </c>
      <c r="ERV59" s="20"/>
      <c r="ERW59" s="17"/>
      <c r="ERX59" s="18"/>
      <c r="ERY59" s="21" t="n">
        <f aca="false">ERY57+ERY58</f>
        <v>159500</v>
      </c>
      <c r="ESA59" s="21" t="n">
        <f aca="false">ERY59*15%</f>
        <v>23925</v>
      </c>
      <c r="ESB59" s="21" t="n">
        <f aca="false">ESA59*11/12</f>
        <v>21931.25</v>
      </c>
      <c r="ESF59" s="20"/>
      <c r="ESG59" s="17"/>
      <c r="ESH59" s="18"/>
      <c r="ESI59" s="21" t="n">
        <f aca="false">ESI57+ESI58</f>
        <v>159500</v>
      </c>
      <c r="ESK59" s="21" t="n">
        <f aca="false">ESI59*15%</f>
        <v>23925</v>
      </c>
      <c r="ESL59" s="21" t="n">
        <f aca="false">ESK59*11/12</f>
        <v>21931.25</v>
      </c>
      <c r="ESP59" s="20"/>
      <c r="ESQ59" s="17"/>
      <c r="ESR59" s="18"/>
      <c r="ESS59" s="21" t="n">
        <f aca="false">ESS57+ESS58</f>
        <v>159500</v>
      </c>
      <c r="ESU59" s="21" t="n">
        <f aca="false">ESS59*15%</f>
        <v>23925</v>
      </c>
      <c r="ESV59" s="21" t="n">
        <f aca="false">ESU59*11/12</f>
        <v>21931.25</v>
      </c>
      <c r="ESZ59" s="20"/>
      <c r="ETA59" s="17"/>
      <c r="ETB59" s="18"/>
      <c r="ETC59" s="21" t="n">
        <f aca="false">ETC57+ETC58</f>
        <v>159500</v>
      </c>
      <c r="ETE59" s="21" t="n">
        <f aca="false">ETC59*15%</f>
        <v>23925</v>
      </c>
      <c r="ETF59" s="21" t="n">
        <f aca="false">ETE59*11/12</f>
        <v>21931.25</v>
      </c>
      <c r="ETJ59" s="20"/>
      <c r="ETK59" s="17"/>
      <c r="ETL59" s="18"/>
      <c r="ETM59" s="21" t="n">
        <f aca="false">ETM57+ETM58</f>
        <v>159500</v>
      </c>
      <c r="ETO59" s="21" t="n">
        <f aca="false">ETM59*15%</f>
        <v>23925</v>
      </c>
      <c r="ETP59" s="21" t="n">
        <f aca="false">ETO59*11/12</f>
        <v>21931.25</v>
      </c>
      <c r="ETT59" s="20"/>
      <c r="ETU59" s="17"/>
      <c r="ETV59" s="18"/>
      <c r="ETW59" s="21" t="n">
        <f aca="false">ETW57+ETW58</f>
        <v>159500</v>
      </c>
      <c r="ETY59" s="21" t="n">
        <f aca="false">ETW59*15%</f>
        <v>23925</v>
      </c>
      <c r="ETZ59" s="21" t="n">
        <f aca="false">ETY59*11/12</f>
        <v>21931.25</v>
      </c>
      <c r="EUD59" s="20"/>
      <c r="EUE59" s="17"/>
      <c r="EUF59" s="18"/>
      <c r="EUG59" s="21" t="n">
        <f aca="false">EUG57+EUG58</f>
        <v>159500</v>
      </c>
      <c r="EUI59" s="21" t="n">
        <f aca="false">EUG59*15%</f>
        <v>23925</v>
      </c>
      <c r="EUJ59" s="21" t="n">
        <f aca="false">EUI59*11/12</f>
        <v>21931.25</v>
      </c>
      <c r="EUN59" s="20"/>
      <c r="EUO59" s="17"/>
      <c r="EUP59" s="18"/>
      <c r="EUQ59" s="21" t="n">
        <f aca="false">EUQ57+EUQ58</f>
        <v>159500</v>
      </c>
      <c r="EUS59" s="21" t="n">
        <f aca="false">EUQ59*15%</f>
        <v>23925</v>
      </c>
      <c r="EUT59" s="21" t="n">
        <f aca="false">EUS59*11/12</f>
        <v>21931.25</v>
      </c>
      <c r="EUX59" s="20"/>
      <c r="EUY59" s="17"/>
      <c r="EUZ59" s="18"/>
      <c r="EVA59" s="21" t="n">
        <f aca="false">EVA57+EVA58</f>
        <v>159500</v>
      </c>
      <c r="EVC59" s="21" t="n">
        <f aca="false">EVA59*15%</f>
        <v>23925</v>
      </c>
      <c r="EVD59" s="21" t="n">
        <f aca="false">EVC59*11/12</f>
        <v>21931.25</v>
      </c>
      <c r="EVH59" s="20"/>
      <c r="EVI59" s="17"/>
      <c r="EVJ59" s="18"/>
      <c r="EVK59" s="21" t="n">
        <f aca="false">EVK57+EVK58</f>
        <v>159500</v>
      </c>
      <c r="EVM59" s="21" t="n">
        <f aca="false">EVK59*15%</f>
        <v>23925</v>
      </c>
      <c r="EVN59" s="21" t="n">
        <f aca="false">EVM59*11/12</f>
        <v>21931.25</v>
      </c>
      <c r="EVR59" s="20"/>
      <c r="EVS59" s="17"/>
      <c r="EVT59" s="18"/>
      <c r="EVU59" s="21" t="n">
        <f aca="false">EVU57+EVU58</f>
        <v>159500</v>
      </c>
      <c r="EVW59" s="21" t="n">
        <f aca="false">EVU59*15%</f>
        <v>23925</v>
      </c>
      <c r="EVX59" s="21" t="n">
        <f aca="false">EVW59*11/12</f>
        <v>21931.25</v>
      </c>
      <c r="EWB59" s="20"/>
      <c r="EWC59" s="17"/>
      <c r="EWD59" s="18"/>
      <c r="EWE59" s="21" t="n">
        <f aca="false">EWE57+EWE58</f>
        <v>159500</v>
      </c>
      <c r="EWG59" s="21" t="n">
        <f aca="false">EWE59*15%</f>
        <v>23925</v>
      </c>
      <c r="EWH59" s="21" t="n">
        <f aca="false">EWG59*11/12</f>
        <v>21931.25</v>
      </c>
      <c r="EWL59" s="20"/>
      <c r="EWM59" s="17"/>
      <c r="EWN59" s="18"/>
      <c r="EWO59" s="21" t="n">
        <f aca="false">EWO57+EWO58</f>
        <v>159500</v>
      </c>
      <c r="EWQ59" s="21" t="n">
        <f aca="false">EWO59*15%</f>
        <v>23925</v>
      </c>
      <c r="EWR59" s="21" t="n">
        <f aca="false">EWQ59*11/12</f>
        <v>21931.25</v>
      </c>
      <c r="EWV59" s="20"/>
      <c r="EWW59" s="17"/>
      <c r="EWX59" s="18"/>
      <c r="EWY59" s="21" t="n">
        <f aca="false">EWY57+EWY58</f>
        <v>159500</v>
      </c>
      <c r="EXA59" s="21" t="n">
        <f aca="false">EWY59*15%</f>
        <v>23925</v>
      </c>
      <c r="EXB59" s="21" t="n">
        <f aca="false">EXA59*11/12</f>
        <v>21931.25</v>
      </c>
      <c r="EXF59" s="20"/>
      <c r="EXG59" s="17"/>
      <c r="EXH59" s="18"/>
      <c r="EXI59" s="21" t="n">
        <f aca="false">EXI57+EXI58</f>
        <v>159500</v>
      </c>
      <c r="EXK59" s="21" t="n">
        <f aca="false">EXI59*15%</f>
        <v>23925</v>
      </c>
      <c r="EXL59" s="21" t="n">
        <f aca="false">EXK59*11/12</f>
        <v>21931.25</v>
      </c>
      <c r="EXP59" s="20"/>
      <c r="EXQ59" s="17"/>
      <c r="EXR59" s="18"/>
      <c r="EXS59" s="21" t="n">
        <f aca="false">EXS57+EXS58</f>
        <v>159500</v>
      </c>
      <c r="EXU59" s="21" t="n">
        <f aca="false">EXS59*15%</f>
        <v>23925</v>
      </c>
      <c r="EXV59" s="21" t="n">
        <f aca="false">EXU59*11/12</f>
        <v>21931.25</v>
      </c>
      <c r="EXZ59" s="20"/>
      <c r="EYA59" s="17"/>
      <c r="EYB59" s="18"/>
      <c r="EYC59" s="21" t="n">
        <f aca="false">EYC57+EYC58</f>
        <v>159500</v>
      </c>
      <c r="EYE59" s="21" t="n">
        <f aca="false">EYC59*15%</f>
        <v>23925</v>
      </c>
      <c r="EYF59" s="21" t="n">
        <f aca="false">EYE59*11/12</f>
        <v>21931.25</v>
      </c>
      <c r="EYJ59" s="20"/>
      <c r="EYK59" s="17"/>
      <c r="EYL59" s="18"/>
      <c r="EYM59" s="21" t="n">
        <f aca="false">EYM57+EYM58</f>
        <v>159500</v>
      </c>
      <c r="EYO59" s="21" t="n">
        <f aca="false">EYM59*15%</f>
        <v>23925</v>
      </c>
      <c r="EYP59" s="21" t="n">
        <f aca="false">EYO59*11/12</f>
        <v>21931.25</v>
      </c>
      <c r="EYT59" s="20"/>
      <c r="EYU59" s="17"/>
      <c r="EYV59" s="18"/>
      <c r="EYW59" s="21" t="n">
        <f aca="false">EYW57+EYW58</f>
        <v>159500</v>
      </c>
      <c r="EYY59" s="21" t="n">
        <f aca="false">EYW59*15%</f>
        <v>23925</v>
      </c>
      <c r="EYZ59" s="21" t="n">
        <f aca="false">EYY59*11/12</f>
        <v>21931.25</v>
      </c>
      <c r="EZD59" s="20"/>
      <c r="EZE59" s="17"/>
      <c r="EZF59" s="18"/>
      <c r="EZG59" s="21" t="n">
        <f aca="false">EZG57+EZG58</f>
        <v>159500</v>
      </c>
      <c r="EZI59" s="21" t="n">
        <f aca="false">EZG59*15%</f>
        <v>23925</v>
      </c>
      <c r="EZJ59" s="21" t="n">
        <f aca="false">EZI59*11/12</f>
        <v>21931.25</v>
      </c>
      <c r="EZN59" s="20"/>
      <c r="EZO59" s="17"/>
      <c r="EZP59" s="18"/>
      <c r="EZQ59" s="21" t="n">
        <f aca="false">EZQ57+EZQ58</f>
        <v>159500</v>
      </c>
      <c r="EZS59" s="21" t="n">
        <f aca="false">EZQ59*15%</f>
        <v>23925</v>
      </c>
      <c r="EZT59" s="21" t="n">
        <f aca="false">EZS59*11/12</f>
        <v>21931.25</v>
      </c>
      <c r="EZX59" s="20"/>
      <c r="EZY59" s="17"/>
      <c r="EZZ59" s="18"/>
      <c r="FAA59" s="21" t="n">
        <f aca="false">FAA57+FAA58</f>
        <v>159500</v>
      </c>
      <c r="FAC59" s="21" t="n">
        <f aca="false">FAA59*15%</f>
        <v>23925</v>
      </c>
      <c r="FAD59" s="21" t="n">
        <f aca="false">FAC59*11/12</f>
        <v>21931.25</v>
      </c>
      <c r="FAH59" s="20"/>
      <c r="FAI59" s="17"/>
      <c r="FAJ59" s="18"/>
      <c r="FAK59" s="21" t="n">
        <f aca="false">FAK57+FAK58</f>
        <v>159500</v>
      </c>
      <c r="FAM59" s="21" t="n">
        <f aca="false">FAK59*15%</f>
        <v>23925</v>
      </c>
      <c r="FAN59" s="21" t="n">
        <f aca="false">FAM59*11/12</f>
        <v>21931.25</v>
      </c>
      <c r="FAR59" s="20"/>
      <c r="FAS59" s="17"/>
      <c r="FAT59" s="18"/>
      <c r="FAU59" s="21" t="n">
        <f aca="false">FAU57+FAU58</f>
        <v>159500</v>
      </c>
      <c r="FAW59" s="21" t="n">
        <f aca="false">FAU59*15%</f>
        <v>23925</v>
      </c>
      <c r="FAX59" s="21" t="n">
        <f aca="false">FAW59*11/12</f>
        <v>21931.25</v>
      </c>
      <c r="FBB59" s="20"/>
      <c r="FBC59" s="17"/>
      <c r="FBD59" s="18"/>
      <c r="FBE59" s="21" t="n">
        <f aca="false">FBE57+FBE58</f>
        <v>159500</v>
      </c>
      <c r="FBG59" s="21" t="n">
        <f aca="false">FBE59*15%</f>
        <v>23925</v>
      </c>
      <c r="FBH59" s="21" t="n">
        <f aca="false">FBG59*11/12</f>
        <v>21931.25</v>
      </c>
      <c r="FBL59" s="20"/>
      <c r="FBM59" s="17"/>
      <c r="FBN59" s="18"/>
      <c r="FBO59" s="21" t="n">
        <f aca="false">FBO57+FBO58</f>
        <v>159500</v>
      </c>
      <c r="FBQ59" s="21" t="n">
        <f aca="false">FBO59*15%</f>
        <v>23925</v>
      </c>
      <c r="FBR59" s="21" t="n">
        <f aca="false">FBQ59*11/12</f>
        <v>21931.25</v>
      </c>
      <c r="FBV59" s="20"/>
      <c r="FBW59" s="17"/>
      <c r="FBX59" s="18"/>
      <c r="FBY59" s="21" t="n">
        <f aca="false">FBY57+FBY58</f>
        <v>159500</v>
      </c>
      <c r="FCA59" s="21" t="n">
        <f aca="false">FBY59*15%</f>
        <v>23925</v>
      </c>
      <c r="FCB59" s="21" t="n">
        <f aca="false">FCA59*11/12</f>
        <v>21931.25</v>
      </c>
      <c r="FCF59" s="20"/>
      <c r="FCG59" s="17"/>
      <c r="FCH59" s="18"/>
      <c r="FCI59" s="21" t="n">
        <f aca="false">FCI57+FCI58</f>
        <v>159500</v>
      </c>
      <c r="FCK59" s="21" t="n">
        <f aca="false">FCI59*15%</f>
        <v>23925</v>
      </c>
      <c r="FCL59" s="21" t="n">
        <f aca="false">FCK59*11/12</f>
        <v>21931.25</v>
      </c>
      <c r="FCP59" s="20"/>
      <c r="FCQ59" s="17"/>
      <c r="FCR59" s="18"/>
      <c r="FCS59" s="21" t="n">
        <f aca="false">FCS57+FCS58</f>
        <v>159500</v>
      </c>
      <c r="FCU59" s="21" t="n">
        <f aca="false">FCS59*15%</f>
        <v>23925</v>
      </c>
      <c r="FCV59" s="21" t="n">
        <f aca="false">FCU59*11/12</f>
        <v>21931.25</v>
      </c>
      <c r="FCZ59" s="20"/>
      <c r="FDA59" s="17"/>
      <c r="FDB59" s="18"/>
      <c r="FDC59" s="21" t="n">
        <f aca="false">FDC57+FDC58</f>
        <v>159500</v>
      </c>
      <c r="FDE59" s="21" t="n">
        <f aca="false">FDC59*15%</f>
        <v>23925</v>
      </c>
      <c r="FDF59" s="21" t="n">
        <f aca="false">FDE59*11/12</f>
        <v>21931.25</v>
      </c>
      <c r="FDJ59" s="20"/>
      <c r="FDK59" s="17"/>
      <c r="FDL59" s="18"/>
      <c r="FDM59" s="21" t="n">
        <f aca="false">FDM57+FDM58</f>
        <v>159500</v>
      </c>
      <c r="FDO59" s="21" t="n">
        <f aca="false">FDM59*15%</f>
        <v>23925</v>
      </c>
      <c r="FDP59" s="21" t="n">
        <f aca="false">FDO59*11/12</f>
        <v>21931.25</v>
      </c>
      <c r="FDT59" s="20"/>
      <c r="FDU59" s="17"/>
      <c r="FDV59" s="18"/>
      <c r="FDW59" s="21" t="n">
        <f aca="false">FDW57+FDW58</f>
        <v>159500</v>
      </c>
      <c r="FDY59" s="21" t="n">
        <f aca="false">FDW59*15%</f>
        <v>23925</v>
      </c>
      <c r="FDZ59" s="21" t="n">
        <f aca="false">FDY59*11/12</f>
        <v>21931.25</v>
      </c>
      <c r="FED59" s="20"/>
      <c r="FEE59" s="17"/>
      <c r="FEF59" s="18"/>
      <c r="FEG59" s="21" t="n">
        <f aca="false">FEG57+FEG58</f>
        <v>159500</v>
      </c>
      <c r="FEI59" s="21" t="n">
        <f aca="false">FEG59*15%</f>
        <v>23925</v>
      </c>
      <c r="FEJ59" s="21" t="n">
        <f aca="false">FEI59*11/12</f>
        <v>21931.25</v>
      </c>
      <c r="FEN59" s="20"/>
      <c r="FEO59" s="17"/>
      <c r="FEP59" s="18"/>
      <c r="FEQ59" s="21" t="n">
        <f aca="false">FEQ57+FEQ58</f>
        <v>159500</v>
      </c>
      <c r="FES59" s="21" t="n">
        <f aca="false">FEQ59*15%</f>
        <v>23925</v>
      </c>
      <c r="FET59" s="21" t="n">
        <f aca="false">FES59*11/12</f>
        <v>21931.25</v>
      </c>
      <c r="FEX59" s="20"/>
      <c r="FEY59" s="17"/>
      <c r="FEZ59" s="18"/>
      <c r="FFA59" s="21" t="n">
        <f aca="false">FFA57+FFA58</f>
        <v>159500</v>
      </c>
      <c r="FFC59" s="21" t="n">
        <f aca="false">FFA59*15%</f>
        <v>23925</v>
      </c>
      <c r="FFD59" s="21" t="n">
        <f aca="false">FFC59*11/12</f>
        <v>21931.25</v>
      </c>
      <c r="FFH59" s="20"/>
      <c r="FFI59" s="17"/>
      <c r="FFJ59" s="18"/>
      <c r="FFK59" s="21" t="n">
        <f aca="false">FFK57+FFK58</f>
        <v>159500</v>
      </c>
      <c r="FFM59" s="21" t="n">
        <f aca="false">FFK59*15%</f>
        <v>23925</v>
      </c>
      <c r="FFN59" s="21" t="n">
        <f aca="false">FFM59*11/12</f>
        <v>21931.25</v>
      </c>
      <c r="FFR59" s="20"/>
      <c r="FFS59" s="17"/>
      <c r="FFT59" s="18"/>
      <c r="FFU59" s="21" t="n">
        <f aca="false">FFU57+FFU58</f>
        <v>159500</v>
      </c>
      <c r="FFW59" s="21" t="n">
        <f aca="false">FFU59*15%</f>
        <v>23925</v>
      </c>
      <c r="FFX59" s="21" t="n">
        <f aca="false">FFW59*11/12</f>
        <v>21931.25</v>
      </c>
      <c r="FGB59" s="20"/>
      <c r="FGC59" s="17"/>
      <c r="FGD59" s="18"/>
      <c r="FGE59" s="21" t="n">
        <f aca="false">FGE57+FGE58</f>
        <v>159500</v>
      </c>
      <c r="FGG59" s="21" t="n">
        <f aca="false">FGE59*15%</f>
        <v>23925</v>
      </c>
      <c r="FGH59" s="21" t="n">
        <f aca="false">FGG59*11/12</f>
        <v>21931.25</v>
      </c>
      <c r="FGL59" s="20"/>
      <c r="FGM59" s="17"/>
      <c r="FGN59" s="18"/>
      <c r="FGO59" s="21" t="n">
        <f aca="false">FGO57+FGO58</f>
        <v>159500</v>
      </c>
      <c r="FGQ59" s="21" t="n">
        <f aca="false">FGO59*15%</f>
        <v>23925</v>
      </c>
      <c r="FGR59" s="21" t="n">
        <f aca="false">FGQ59*11/12</f>
        <v>21931.25</v>
      </c>
      <c r="FGV59" s="20"/>
      <c r="FGW59" s="17"/>
      <c r="FGX59" s="18"/>
      <c r="FGY59" s="21" t="n">
        <f aca="false">FGY57+FGY58</f>
        <v>159500</v>
      </c>
      <c r="FHA59" s="21" t="n">
        <f aca="false">FGY59*15%</f>
        <v>23925</v>
      </c>
      <c r="FHB59" s="21" t="n">
        <f aca="false">FHA59*11/12</f>
        <v>21931.25</v>
      </c>
      <c r="FHF59" s="20"/>
      <c r="FHG59" s="17"/>
      <c r="FHH59" s="18"/>
      <c r="FHI59" s="21" t="n">
        <f aca="false">FHI57+FHI58</f>
        <v>159500</v>
      </c>
      <c r="FHK59" s="21" t="n">
        <f aca="false">FHI59*15%</f>
        <v>23925</v>
      </c>
      <c r="FHL59" s="21" t="n">
        <f aca="false">FHK59*11/12</f>
        <v>21931.25</v>
      </c>
      <c r="FHP59" s="20"/>
      <c r="FHQ59" s="17"/>
      <c r="FHR59" s="18"/>
      <c r="FHS59" s="21" t="n">
        <f aca="false">FHS57+FHS58</f>
        <v>159500</v>
      </c>
      <c r="FHU59" s="21" t="n">
        <f aca="false">FHS59*15%</f>
        <v>23925</v>
      </c>
      <c r="FHV59" s="21" t="n">
        <f aca="false">FHU59*11/12</f>
        <v>21931.25</v>
      </c>
      <c r="FHZ59" s="20"/>
      <c r="FIA59" s="17"/>
      <c r="FIB59" s="18"/>
      <c r="FIC59" s="21" t="n">
        <f aca="false">FIC57+FIC58</f>
        <v>159500</v>
      </c>
      <c r="FIE59" s="21" t="n">
        <f aca="false">FIC59*15%</f>
        <v>23925</v>
      </c>
      <c r="FIF59" s="21" t="n">
        <f aca="false">FIE59*11/12</f>
        <v>21931.25</v>
      </c>
      <c r="FIJ59" s="20"/>
      <c r="FIK59" s="17"/>
      <c r="FIL59" s="18"/>
      <c r="FIM59" s="21" t="n">
        <f aca="false">FIM57+FIM58</f>
        <v>159500</v>
      </c>
      <c r="FIO59" s="21" t="n">
        <f aca="false">FIM59*15%</f>
        <v>23925</v>
      </c>
      <c r="FIP59" s="21" t="n">
        <f aca="false">FIO59*11/12</f>
        <v>21931.25</v>
      </c>
      <c r="FIT59" s="20"/>
      <c r="FIU59" s="17"/>
      <c r="FIV59" s="18"/>
      <c r="FIW59" s="21" t="n">
        <f aca="false">FIW57+FIW58</f>
        <v>159500</v>
      </c>
      <c r="FIY59" s="21" t="n">
        <f aca="false">FIW59*15%</f>
        <v>23925</v>
      </c>
      <c r="FIZ59" s="21" t="n">
        <f aca="false">FIY59*11/12</f>
        <v>21931.25</v>
      </c>
      <c r="FJD59" s="20"/>
      <c r="FJE59" s="17"/>
      <c r="FJF59" s="18"/>
      <c r="FJG59" s="21" t="n">
        <f aca="false">FJG57+FJG58</f>
        <v>159500</v>
      </c>
      <c r="FJI59" s="21" t="n">
        <f aca="false">FJG59*15%</f>
        <v>23925</v>
      </c>
      <c r="FJJ59" s="21" t="n">
        <f aca="false">FJI59*11/12</f>
        <v>21931.25</v>
      </c>
      <c r="FJN59" s="20"/>
      <c r="FJO59" s="17"/>
      <c r="FJP59" s="18"/>
      <c r="FJQ59" s="21" t="n">
        <f aca="false">FJQ57+FJQ58</f>
        <v>159500</v>
      </c>
      <c r="FJS59" s="21" t="n">
        <f aca="false">FJQ59*15%</f>
        <v>23925</v>
      </c>
      <c r="FJT59" s="21" t="n">
        <f aca="false">FJS59*11/12</f>
        <v>21931.25</v>
      </c>
      <c r="FJX59" s="20"/>
      <c r="FJY59" s="17"/>
      <c r="FJZ59" s="18"/>
      <c r="FKA59" s="21" t="n">
        <f aca="false">FKA57+FKA58</f>
        <v>159500</v>
      </c>
      <c r="FKC59" s="21" t="n">
        <f aca="false">FKA59*15%</f>
        <v>23925</v>
      </c>
      <c r="FKD59" s="21" t="n">
        <f aca="false">FKC59*11/12</f>
        <v>21931.25</v>
      </c>
      <c r="FKH59" s="20"/>
      <c r="FKI59" s="17"/>
      <c r="FKJ59" s="18"/>
      <c r="FKK59" s="21" t="n">
        <f aca="false">FKK57+FKK58</f>
        <v>159500</v>
      </c>
      <c r="FKM59" s="21" t="n">
        <f aca="false">FKK59*15%</f>
        <v>23925</v>
      </c>
      <c r="FKN59" s="21" t="n">
        <f aca="false">FKM59*11/12</f>
        <v>21931.25</v>
      </c>
      <c r="FKR59" s="20"/>
      <c r="FKS59" s="17"/>
      <c r="FKT59" s="18"/>
      <c r="FKU59" s="21" t="n">
        <f aca="false">FKU57+FKU58</f>
        <v>159500</v>
      </c>
      <c r="FKW59" s="21" t="n">
        <f aca="false">FKU59*15%</f>
        <v>23925</v>
      </c>
      <c r="FKX59" s="21" t="n">
        <f aca="false">FKW59*11/12</f>
        <v>21931.25</v>
      </c>
      <c r="FLB59" s="20"/>
      <c r="FLC59" s="17"/>
      <c r="FLD59" s="18"/>
      <c r="FLE59" s="21" t="n">
        <f aca="false">FLE57+FLE58</f>
        <v>159500</v>
      </c>
      <c r="FLG59" s="21" t="n">
        <f aca="false">FLE59*15%</f>
        <v>23925</v>
      </c>
      <c r="FLH59" s="21" t="n">
        <f aca="false">FLG59*11/12</f>
        <v>21931.25</v>
      </c>
      <c r="FLL59" s="20"/>
      <c r="FLM59" s="17"/>
      <c r="FLN59" s="18"/>
      <c r="FLO59" s="21" t="n">
        <f aca="false">FLO57+FLO58</f>
        <v>159500</v>
      </c>
      <c r="FLQ59" s="21" t="n">
        <f aca="false">FLO59*15%</f>
        <v>23925</v>
      </c>
      <c r="FLR59" s="21" t="n">
        <f aca="false">FLQ59*11/12</f>
        <v>21931.25</v>
      </c>
      <c r="FLV59" s="20"/>
      <c r="FLW59" s="17"/>
      <c r="FLX59" s="18"/>
      <c r="FLY59" s="21" t="n">
        <f aca="false">FLY57+FLY58</f>
        <v>159500</v>
      </c>
      <c r="FMA59" s="21" t="n">
        <f aca="false">FLY59*15%</f>
        <v>23925</v>
      </c>
      <c r="FMB59" s="21" t="n">
        <f aca="false">FMA59*11/12</f>
        <v>21931.25</v>
      </c>
      <c r="FMF59" s="20"/>
      <c r="FMG59" s="17"/>
      <c r="FMH59" s="18"/>
      <c r="FMI59" s="21" t="n">
        <f aca="false">FMI57+FMI58</f>
        <v>159500</v>
      </c>
      <c r="FMK59" s="21" t="n">
        <f aca="false">FMI59*15%</f>
        <v>23925</v>
      </c>
      <c r="FML59" s="21" t="n">
        <f aca="false">FMK59*11/12</f>
        <v>21931.25</v>
      </c>
      <c r="FMP59" s="20"/>
      <c r="FMQ59" s="17"/>
      <c r="FMR59" s="18"/>
      <c r="FMS59" s="21" t="n">
        <f aca="false">FMS57+FMS58</f>
        <v>159500</v>
      </c>
      <c r="FMU59" s="21" t="n">
        <f aca="false">FMS59*15%</f>
        <v>23925</v>
      </c>
      <c r="FMV59" s="21" t="n">
        <f aca="false">FMU59*11/12</f>
        <v>21931.25</v>
      </c>
      <c r="FMZ59" s="20"/>
      <c r="FNA59" s="17"/>
      <c r="FNB59" s="18"/>
      <c r="FNC59" s="21" t="n">
        <f aca="false">FNC57+FNC58</f>
        <v>159500</v>
      </c>
      <c r="FNE59" s="21" t="n">
        <f aca="false">FNC59*15%</f>
        <v>23925</v>
      </c>
      <c r="FNF59" s="21" t="n">
        <f aca="false">FNE59*11/12</f>
        <v>21931.25</v>
      </c>
      <c r="FNJ59" s="20"/>
      <c r="FNK59" s="17"/>
      <c r="FNL59" s="18"/>
      <c r="FNM59" s="21" t="n">
        <f aca="false">FNM57+FNM58</f>
        <v>159500</v>
      </c>
      <c r="FNO59" s="21" t="n">
        <f aca="false">FNM59*15%</f>
        <v>23925</v>
      </c>
      <c r="FNP59" s="21" t="n">
        <f aca="false">FNO59*11/12</f>
        <v>21931.25</v>
      </c>
      <c r="FNT59" s="20"/>
      <c r="FNU59" s="17"/>
      <c r="FNV59" s="18"/>
      <c r="FNW59" s="21" t="n">
        <f aca="false">FNW57+FNW58</f>
        <v>159500</v>
      </c>
      <c r="FNY59" s="21" t="n">
        <f aca="false">FNW59*15%</f>
        <v>23925</v>
      </c>
      <c r="FNZ59" s="21" t="n">
        <f aca="false">FNY59*11/12</f>
        <v>21931.25</v>
      </c>
      <c r="FOD59" s="20"/>
      <c r="FOE59" s="17"/>
      <c r="FOF59" s="18"/>
      <c r="FOG59" s="21" t="n">
        <f aca="false">FOG57+FOG58</f>
        <v>159500</v>
      </c>
      <c r="FOI59" s="21" t="n">
        <f aca="false">FOG59*15%</f>
        <v>23925</v>
      </c>
      <c r="FOJ59" s="21" t="n">
        <f aca="false">FOI59*11/12</f>
        <v>21931.25</v>
      </c>
      <c r="FON59" s="20"/>
      <c r="FOO59" s="17"/>
      <c r="FOP59" s="18"/>
      <c r="FOQ59" s="21" t="n">
        <f aca="false">FOQ57+FOQ58</f>
        <v>159500</v>
      </c>
      <c r="FOS59" s="21" t="n">
        <f aca="false">FOQ59*15%</f>
        <v>23925</v>
      </c>
      <c r="FOT59" s="21" t="n">
        <f aca="false">FOS59*11/12</f>
        <v>21931.25</v>
      </c>
      <c r="FOX59" s="20"/>
      <c r="FOY59" s="17"/>
      <c r="FOZ59" s="18"/>
      <c r="FPA59" s="21" t="n">
        <f aca="false">FPA57+FPA58</f>
        <v>159500</v>
      </c>
      <c r="FPC59" s="21" t="n">
        <f aca="false">FPA59*15%</f>
        <v>23925</v>
      </c>
      <c r="FPD59" s="21" t="n">
        <f aca="false">FPC59*11/12</f>
        <v>21931.25</v>
      </c>
      <c r="FPH59" s="20"/>
      <c r="FPI59" s="17"/>
      <c r="FPJ59" s="18"/>
      <c r="FPK59" s="21" t="n">
        <f aca="false">FPK57+FPK58</f>
        <v>159500</v>
      </c>
      <c r="FPM59" s="21" t="n">
        <f aca="false">FPK59*15%</f>
        <v>23925</v>
      </c>
      <c r="FPN59" s="21" t="n">
        <f aca="false">FPM59*11/12</f>
        <v>21931.25</v>
      </c>
      <c r="FPR59" s="20"/>
      <c r="FPS59" s="17"/>
      <c r="FPT59" s="18"/>
      <c r="FPU59" s="21" t="n">
        <f aca="false">FPU57+FPU58</f>
        <v>159500</v>
      </c>
      <c r="FPW59" s="21" t="n">
        <f aca="false">FPU59*15%</f>
        <v>23925</v>
      </c>
      <c r="FPX59" s="21" t="n">
        <f aca="false">FPW59*11/12</f>
        <v>21931.25</v>
      </c>
      <c r="FQB59" s="20"/>
      <c r="FQC59" s="17"/>
      <c r="FQD59" s="18"/>
      <c r="FQE59" s="21" t="n">
        <f aca="false">FQE57+FQE58</f>
        <v>159500</v>
      </c>
      <c r="FQG59" s="21" t="n">
        <f aca="false">FQE59*15%</f>
        <v>23925</v>
      </c>
      <c r="FQH59" s="21" t="n">
        <f aca="false">FQG59*11/12</f>
        <v>21931.25</v>
      </c>
      <c r="FQL59" s="20"/>
      <c r="FQM59" s="17"/>
      <c r="FQN59" s="18"/>
      <c r="FQO59" s="21" t="n">
        <f aca="false">FQO57+FQO58</f>
        <v>159500</v>
      </c>
      <c r="FQQ59" s="21" t="n">
        <f aca="false">FQO59*15%</f>
        <v>23925</v>
      </c>
      <c r="FQR59" s="21" t="n">
        <f aca="false">FQQ59*11/12</f>
        <v>21931.25</v>
      </c>
      <c r="FQV59" s="20"/>
      <c r="FQW59" s="17"/>
      <c r="FQX59" s="18"/>
      <c r="FQY59" s="21" t="n">
        <f aca="false">FQY57+FQY58</f>
        <v>159500</v>
      </c>
      <c r="FRA59" s="21" t="n">
        <f aca="false">FQY59*15%</f>
        <v>23925</v>
      </c>
      <c r="FRB59" s="21" t="n">
        <f aca="false">FRA59*11/12</f>
        <v>21931.25</v>
      </c>
      <c r="FRF59" s="20"/>
      <c r="FRG59" s="17"/>
      <c r="FRH59" s="18"/>
      <c r="FRI59" s="21" t="n">
        <f aca="false">FRI57+FRI58</f>
        <v>159500</v>
      </c>
      <c r="FRK59" s="21" t="n">
        <f aca="false">FRI59*15%</f>
        <v>23925</v>
      </c>
      <c r="FRL59" s="21" t="n">
        <f aca="false">FRK59*11/12</f>
        <v>21931.25</v>
      </c>
      <c r="FRP59" s="20"/>
      <c r="FRQ59" s="17"/>
      <c r="FRR59" s="18"/>
      <c r="FRS59" s="21" t="n">
        <f aca="false">FRS57+FRS58</f>
        <v>159500</v>
      </c>
      <c r="FRU59" s="21" t="n">
        <f aca="false">FRS59*15%</f>
        <v>23925</v>
      </c>
      <c r="FRV59" s="21" t="n">
        <f aca="false">FRU59*11/12</f>
        <v>21931.25</v>
      </c>
      <c r="FRZ59" s="20"/>
      <c r="FSA59" s="17"/>
      <c r="FSB59" s="18"/>
      <c r="FSC59" s="21" t="n">
        <f aca="false">FSC57+FSC58</f>
        <v>159500</v>
      </c>
      <c r="FSE59" s="21" t="n">
        <f aca="false">FSC59*15%</f>
        <v>23925</v>
      </c>
      <c r="FSF59" s="21" t="n">
        <f aca="false">FSE59*11/12</f>
        <v>21931.25</v>
      </c>
      <c r="FSJ59" s="20"/>
      <c r="FSK59" s="17"/>
      <c r="FSL59" s="18"/>
      <c r="FSM59" s="21" t="n">
        <f aca="false">FSM57+FSM58</f>
        <v>159500</v>
      </c>
      <c r="FSO59" s="21" t="n">
        <f aca="false">FSM59*15%</f>
        <v>23925</v>
      </c>
      <c r="FSP59" s="21" t="n">
        <f aca="false">FSO59*11/12</f>
        <v>21931.25</v>
      </c>
      <c r="FST59" s="20"/>
      <c r="FSU59" s="17"/>
      <c r="FSV59" s="18"/>
      <c r="FSW59" s="21" t="n">
        <f aca="false">FSW57+FSW58</f>
        <v>159500</v>
      </c>
      <c r="FSY59" s="21" t="n">
        <f aca="false">FSW59*15%</f>
        <v>23925</v>
      </c>
      <c r="FSZ59" s="21" t="n">
        <f aca="false">FSY59*11/12</f>
        <v>21931.25</v>
      </c>
      <c r="FTD59" s="20"/>
      <c r="FTE59" s="17"/>
      <c r="FTF59" s="18"/>
      <c r="FTG59" s="21" t="n">
        <f aca="false">FTG57+FTG58</f>
        <v>159500</v>
      </c>
      <c r="FTI59" s="21" t="n">
        <f aca="false">FTG59*15%</f>
        <v>23925</v>
      </c>
      <c r="FTJ59" s="21" t="n">
        <f aca="false">FTI59*11/12</f>
        <v>21931.25</v>
      </c>
      <c r="FTN59" s="20"/>
      <c r="FTO59" s="17"/>
      <c r="FTP59" s="18"/>
      <c r="FTQ59" s="21" t="n">
        <f aca="false">FTQ57+FTQ58</f>
        <v>159500</v>
      </c>
      <c r="FTS59" s="21" t="n">
        <f aca="false">FTQ59*15%</f>
        <v>23925</v>
      </c>
      <c r="FTT59" s="21" t="n">
        <f aca="false">FTS59*11/12</f>
        <v>21931.25</v>
      </c>
      <c r="FTX59" s="20"/>
      <c r="FTY59" s="17"/>
      <c r="FTZ59" s="18"/>
      <c r="FUA59" s="21" t="n">
        <f aca="false">FUA57+FUA58</f>
        <v>159500</v>
      </c>
      <c r="FUC59" s="21" t="n">
        <f aca="false">FUA59*15%</f>
        <v>23925</v>
      </c>
      <c r="FUD59" s="21" t="n">
        <f aca="false">FUC59*11/12</f>
        <v>21931.25</v>
      </c>
      <c r="FUH59" s="20"/>
      <c r="FUI59" s="17"/>
      <c r="FUJ59" s="18"/>
      <c r="FUK59" s="21" t="n">
        <f aca="false">FUK57+FUK58</f>
        <v>159500</v>
      </c>
      <c r="FUM59" s="21" t="n">
        <f aca="false">FUK59*15%</f>
        <v>23925</v>
      </c>
      <c r="FUN59" s="21" t="n">
        <f aca="false">FUM59*11/12</f>
        <v>21931.25</v>
      </c>
      <c r="FUR59" s="20"/>
      <c r="FUS59" s="17"/>
      <c r="FUT59" s="18"/>
      <c r="FUU59" s="21" t="n">
        <f aca="false">FUU57+FUU58</f>
        <v>159500</v>
      </c>
      <c r="FUW59" s="21" t="n">
        <f aca="false">FUU59*15%</f>
        <v>23925</v>
      </c>
      <c r="FUX59" s="21" t="n">
        <f aca="false">FUW59*11/12</f>
        <v>21931.25</v>
      </c>
      <c r="FVB59" s="20"/>
      <c r="FVC59" s="17"/>
      <c r="FVD59" s="18"/>
      <c r="FVE59" s="21" t="n">
        <f aca="false">FVE57+FVE58</f>
        <v>159500</v>
      </c>
      <c r="FVG59" s="21" t="n">
        <f aca="false">FVE59*15%</f>
        <v>23925</v>
      </c>
      <c r="FVH59" s="21" t="n">
        <f aca="false">FVG59*11/12</f>
        <v>21931.25</v>
      </c>
      <c r="FVL59" s="20"/>
      <c r="FVM59" s="17"/>
      <c r="FVN59" s="18"/>
      <c r="FVO59" s="21" t="n">
        <f aca="false">FVO57+FVO58</f>
        <v>159500</v>
      </c>
      <c r="FVQ59" s="21" t="n">
        <f aca="false">FVO59*15%</f>
        <v>23925</v>
      </c>
      <c r="FVR59" s="21" t="n">
        <f aca="false">FVQ59*11/12</f>
        <v>21931.25</v>
      </c>
      <c r="FVV59" s="20"/>
      <c r="FVW59" s="17"/>
      <c r="FVX59" s="18"/>
      <c r="FVY59" s="21" t="n">
        <f aca="false">FVY57+FVY58</f>
        <v>159500</v>
      </c>
      <c r="FWA59" s="21" t="n">
        <f aca="false">FVY59*15%</f>
        <v>23925</v>
      </c>
      <c r="FWB59" s="21" t="n">
        <f aca="false">FWA59*11/12</f>
        <v>21931.25</v>
      </c>
      <c r="FWF59" s="20"/>
      <c r="FWG59" s="17"/>
      <c r="FWH59" s="18"/>
      <c r="FWI59" s="21" t="n">
        <f aca="false">FWI57+FWI58</f>
        <v>159500</v>
      </c>
      <c r="FWK59" s="21" t="n">
        <f aca="false">FWI59*15%</f>
        <v>23925</v>
      </c>
      <c r="FWL59" s="21" t="n">
        <f aca="false">FWK59*11/12</f>
        <v>21931.25</v>
      </c>
      <c r="FWP59" s="20"/>
      <c r="FWQ59" s="17"/>
      <c r="FWR59" s="18"/>
      <c r="FWS59" s="21" t="n">
        <f aca="false">FWS57+FWS58</f>
        <v>159500</v>
      </c>
      <c r="FWU59" s="21" t="n">
        <f aca="false">FWS59*15%</f>
        <v>23925</v>
      </c>
      <c r="FWV59" s="21" t="n">
        <f aca="false">FWU59*11/12</f>
        <v>21931.25</v>
      </c>
      <c r="FWZ59" s="20"/>
      <c r="FXA59" s="17"/>
      <c r="FXB59" s="18"/>
      <c r="FXC59" s="21" t="n">
        <f aca="false">FXC57+FXC58</f>
        <v>159500</v>
      </c>
      <c r="FXE59" s="21" t="n">
        <f aca="false">FXC59*15%</f>
        <v>23925</v>
      </c>
      <c r="FXF59" s="21" t="n">
        <f aca="false">FXE59*11/12</f>
        <v>21931.25</v>
      </c>
      <c r="FXJ59" s="20"/>
      <c r="FXK59" s="17"/>
      <c r="FXL59" s="18"/>
      <c r="FXM59" s="21" t="n">
        <f aca="false">FXM57+FXM58</f>
        <v>159500</v>
      </c>
      <c r="FXO59" s="21" t="n">
        <f aca="false">FXM59*15%</f>
        <v>23925</v>
      </c>
      <c r="FXP59" s="21" t="n">
        <f aca="false">FXO59*11/12</f>
        <v>21931.25</v>
      </c>
      <c r="FXT59" s="20"/>
      <c r="FXU59" s="17"/>
      <c r="FXV59" s="18"/>
      <c r="FXW59" s="21" t="n">
        <f aca="false">FXW57+FXW58</f>
        <v>159500</v>
      </c>
      <c r="FXY59" s="21" t="n">
        <f aca="false">FXW59*15%</f>
        <v>23925</v>
      </c>
      <c r="FXZ59" s="21" t="n">
        <f aca="false">FXY59*11/12</f>
        <v>21931.25</v>
      </c>
      <c r="FYD59" s="20"/>
      <c r="FYE59" s="17"/>
      <c r="FYF59" s="18"/>
      <c r="FYG59" s="21" t="n">
        <f aca="false">FYG57+FYG58</f>
        <v>159500</v>
      </c>
      <c r="FYI59" s="21" t="n">
        <f aca="false">FYG59*15%</f>
        <v>23925</v>
      </c>
      <c r="FYJ59" s="21" t="n">
        <f aca="false">FYI59*11/12</f>
        <v>21931.25</v>
      </c>
      <c r="FYN59" s="20"/>
      <c r="FYO59" s="17"/>
      <c r="FYP59" s="18"/>
      <c r="FYQ59" s="21" t="n">
        <f aca="false">FYQ57+FYQ58</f>
        <v>159500</v>
      </c>
      <c r="FYS59" s="21" t="n">
        <f aca="false">FYQ59*15%</f>
        <v>23925</v>
      </c>
      <c r="FYT59" s="21" t="n">
        <f aca="false">FYS59*11/12</f>
        <v>21931.25</v>
      </c>
      <c r="FYX59" s="20"/>
      <c r="FYY59" s="17"/>
      <c r="FYZ59" s="18"/>
      <c r="FZA59" s="21" t="n">
        <f aca="false">FZA57+FZA58</f>
        <v>159500</v>
      </c>
      <c r="FZC59" s="21" t="n">
        <f aca="false">FZA59*15%</f>
        <v>23925</v>
      </c>
      <c r="FZD59" s="21" t="n">
        <f aca="false">FZC59*11/12</f>
        <v>21931.25</v>
      </c>
      <c r="FZH59" s="20"/>
      <c r="FZI59" s="17"/>
      <c r="FZJ59" s="18"/>
      <c r="FZK59" s="21" t="n">
        <f aca="false">FZK57+FZK58</f>
        <v>159500</v>
      </c>
      <c r="FZM59" s="21" t="n">
        <f aca="false">FZK59*15%</f>
        <v>23925</v>
      </c>
      <c r="FZN59" s="21" t="n">
        <f aca="false">FZM59*11/12</f>
        <v>21931.25</v>
      </c>
      <c r="FZR59" s="20"/>
      <c r="FZS59" s="17"/>
      <c r="FZT59" s="18"/>
      <c r="FZU59" s="21" t="n">
        <f aca="false">FZU57+FZU58</f>
        <v>159500</v>
      </c>
      <c r="FZW59" s="21" t="n">
        <f aca="false">FZU59*15%</f>
        <v>23925</v>
      </c>
      <c r="FZX59" s="21" t="n">
        <f aca="false">FZW59*11/12</f>
        <v>21931.25</v>
      </c>
      <c r="GAB59" s="20"/>
      <c r="GAC59" s="17"/>
      <c r="GAD59" s="18"/>
      <c r="GAE59" s="21" t="n">
        <f aca="false">GAE57+GAE58</f>
        <v>159500</v>
      </c>
      <c r="GAG59" s="21" t="n">
        <f aca="false">GAE59*15%</f>
        <v>23925</v>
      </c>
      <c r="GAH59" s="21" t="n">
        <f aca="false">GAG59*11/12</f>
        <v>21931.25</v>
      </c>
      <c r="GAL59" s="20"/>
      <c r="GAM59" s="17"/>
      <c r="GAN59" s="18"/>
      <c r="GAO59" s="21" t="n">
        <f aca="false">GAO57+GAO58</f>
        <v>159500</v>
      </c>
      <c r="GAQ59" s="21" t="n">
        <f aca="false">GAO59*15%</f>
        <v>23925</v>
      </c>
      <c r="GAR59" s="21" t="n">
        <f aca="false">GAQ59*11/12</f>
        <v>21931.25</v>
      </c>
      <c r="GAV59" s="20"/>
      <c r="GAW59" s="17"/>
      <c r="GAX59" s="18"/>
      <c r="GAY59" s="21" t="n">
        <f aca="false">GAY57+GAY58</f>
        <v>159500</v>
      </c>
      <c r="GBA59" s="21" t="n">
        <f aca="false">GAY59*15%</f>
        <v>23925</v>
      </c>
      <c r="GBB59" s="21" t="n">
        <f aca="false">GBA59*11/12</f>
        <v>21931.25</v>
      </c>
      <c r="GBF59" s="20"/>
      <c r="GBG59" s="17"/>
      <c r="GBH59" s="18"/>
      <c r="GBI59" s="21" t="n">
        <f aca="false">GBI57+GBI58</f>
        <v>159500</v>
      </c>
      <c r="GBK59" s="21" t="n">
        <f aca="false">GBI59*15%</f>
        <v>23925</v>
      </c>
      <c r="GBL59" s="21" t="n">
        <f aca="false">GBK59*11/12</f>
        <v>21931.25</v>
      </c>
      <c r="GBP59" s="20"/>
      <c r="GBQ59" s="17"/>
      <c r="GBR59" s="18"/>
      <c r="GBS59" s="21" t="n">
        <f aca="false">GBS57+GBS58</f>
        <v>159500</v>
      </c>
      <c r="GBU59" s="21" t="n">
        <f aca="false">GBS59*15%</f>
        <v>23925</v>
      </c>
      <c r="GBV59" s="21" t="n">
        <f aca="false">GBU59*11/12</f>
        <v>21931.25</v>
      </c>
      <c r="GBZ59" s="20"/>
      <c r="GCA59" s="17"/>
      <c r="GCB59" s="18"/>
      <c r="GCC59" s="21" t="n">
        <f aca="false">GCC57+GCC58</f>
        <v>159500</v>
      </c>
      <c r="GCE59" s="21" t="n">
        <f aca="false">GCC59*15%</f>
        <v>23925</v>
      </c>
      <c r="GCF59" s="21" t="n">
        <f aca="false">GCE59*11/12</f>
        <v>21931.25</v>
      </c>
      <c r="GCJ59" s="20"/>
      <c r="GCK59" s="17"/>
      <c r="GCL59" s="18"/>
      <c r="GCM59" s="21" t="n">
        <f aca="false">GCM57+GCM58</f>
        <v>159500</v>
      </c>
      <c r="GCO59" s="21" t="n">
        <f aca="false">GCM59*15%</f>
        <v>23925</v>
      </c>
      <c r="GCP59" s="21" t="n">
        <f aca="false">GCO59*11/12</f>
        <v>21931.25</v>
      </c>
      <c r="GCT59" s="20"/>
      <c r="GCU59" s="17"/>
      <c r="GCV59" s="18"/>
      <c r="GCW59" s="21" t="n">
        <f aca="false">GCW57+GCW58</f>
        <v>159500</v>
      </c>
      <c r="GCY59" s="21" t="n">
        <f aca="false">GCW59*15%</f>
        <v>23925</v>
      </c>
      <c r="GCZ59" s="21" t="n">
        <f aca="false">GCY59*11/12</f>
        <v>21931.25</v>
      </c>
      <c r="GDD59" s="20"/>
      <c r="GDE59" s="17"/>
      <c r="GDF59" s="18"/>
      <c r="GDG59" s="21" t="n">
        <f aca="false">GDG57+GDG58</f>
        <v>159500</v>
      </c>
      <c r="GDI59" s="21" t="n">
        <f aca="false">GDG59*15%</f>
        <v>23925</v>
      </c>
      <c r="GDJ59" s="21" t="n">
        <f aca="false">GDI59*11/12</f>
        <v>21931.25</v>
      </c>
      <c r="GDN59" s="20"/>
      <c r="GDO59" s="17"/>
      <c r="GDP59" s="18"/>
      <c r="GDQ59" s="21" t="n">
        <f aca="false">GDQ57+GDQ58</f>
        <v>159500</v>
      </c>
      <c r="GDS59" s="21" t="n">
        <f aca="false">GDQ59*15%</f>
        <v>23925</v>
      </c>
      <c r="GDT59" s="21" t="n">
        <f aca="false">GDS59*11/12</f>
        <v>21931.25</v>
      </c>
      <c r="GDX59" s="20"/>
      <c r="GDY59" s="17"/>
      <c r="GDZ59" s="18"/>
      <c r="GEA59" s="21" t="n">
        <f aca="false">GEA57+GEA58</f>
        <v>159500</v>
      </c>
      <c r="GEC59" s="21" t="n">
        <f aca="false">GEA59*15%</f>
        <v>23925</v>
      </c>
      <c r="GED59" s="21" t="n">
        <f aca="false">GEC59*11/12</f>
        <v>21931.25</v>
      </c>
      <c r="GEH59" s="20"/>
      <c r="GEI59" s="17"/>
      <c r="GEJ59" s="18"/>
      <c r="GEK59" s="21" t="n">
        <f aca="false">GEK57+GEK58</f>
        <v>159500</v>
      </c>
      <c r="GEM59" s="21" t="n">
        <f aca="false">GEK59*15%</f>
        <v>23925</v>
      </c>
      <c r="GEN59" s="21" t="n">
        <f aca="false">GEM59*11/12</f>
        <v>21931.25</v>
      </c>
      <c r="GER59" s="20"/>
      <c r="GES59" s="17"/>
      <c r="GET59" s="18"/>
      <c r="GEU59" s="21" t="n">
        <f aca="false">GEU57+GEU58</f>
        <v>159500</v>
      </c>
      <c r="GEW59" s="21" t="n">
        <f aca="false">GEU59*15%</f>
        <v>23925</v>
      </c>
      <c r="GEX59" s="21" t="n">
        <f aca="false">GEW59*11/12</f>
        <v>21931.25</v>
      </c>
      <c r="GFB59" s="20"/>
      <c r="GFC59" s="17"/>
      <c r="GFD59" s="18"/>
      <c r="GFE59" s="21" t="n">
        <f aca="false">GFE57+GFE58</f>
        <v>159500</v>
      </c>
      <c r="GFG59" s="21" t="n">
        <f aca="false">GFE59*15%</f>
        <v>23925</v>
      </c>
      <c r="GFH59" s="21" t="n">
        <f aca="false">GFG59*11/12</f>
        <v>21931.25</v>
      </c>
      <c r="GFL59" s="20"/>
      <c r="GFM59" s="17"/>
      <c r="GFN59" s="18"/>
      <c r="GFO59" s="21" t="n">
        <f aca="false">GFO57+GFO58</f>
        <v>159500</v>
      </c>
      <c r="GFQ59" s="21" t="n">
        <f aca="false">GFO59*15%</f>
        <v>23925</v>
      </c>
      <c r="GFR59" s="21" t="n">
        <f aca="false">GFQ59*11/12</f>
        <v>21931.25</v>
      </c>
      <c r="GFV59" s="20"/>
      <c r="GFW59" s="17"/>
      <c r="GFX59" s="18"/>
      <c r="GFY59" s="21" t="n">
        <f aca="false">GFY57+GFY58</f>
        <v>159500</v>
      </c>
      <c r="GGA59" s="21" t="n">
        <f aca="false">GFY59*15%</f>
        <v>23925</v>
      </c>
      <c r="GGB59" s="21" t="n">
        <f aca="false">GGA59*11/12</f>
        <v>21931.25</v>
      </c>
      <c r="GGF59" s="20"/>
      <c r="GGG59" s="17"/>
      <c r="GGH59" s="18"/>
      <c r="GGI59" s="21" t="n">
        <f aca="false">GGI57+GGI58</f>
        <v>159500</v>
      </c>
      <c r="GGK59" s="21" t="n">
        <f aca="false">GGI59*15%</f>
        <v>23925</v>
      </c>
      <c r="GGL59" s="21" t="n">
        <f aca="false">GGK59*11/12</f>
        <v>21931.25</v>
      </c>
      <c r="GGP59" s="20"/>
      <c r="GGQ59" s="17"/>
      <c r="GGR59" s="18"/>
      <c r="GGS59" s="21" t="n">
        <f aca="false">GGS57+GGS58</f>
        <v>159500</v>
      </c>
      <c r="GGU59" s="21" t="n">
        <f aca="false">GGS59*15%</f>
        <v>23925</v>
      </c>
      <c r="GGV59" s="21" t="n">
        <f aca="false">GGU59*11/12</f>
        <v>21931.25</v>
      </c>
      <c r="GGZ59" s="20"/>
      <c r="GHA59" s="17"/>
      <c r="GHB59" s="18"/>
      <c r="GHC59" s="21" t="n">
        <f aca="false">GHC57+GHC58</f>
        <v>159500</v>
      </c>
      <c r="GHE59" s="21" t="n">
        <f aca="false">GHC59*15%</f>
        <v>23925</v>
      </c>
      <c r="GHF59" s="21" t="n">
        <f aca="false">GHE59*11/12</f>
        <v>21931.25</v>
      </c>
      <c r="GHJ59" s="20"/>
      <c r="GHK59" s="17"/>
      <c r="GHL59" s="18"/>
      <c r="GHM59" s="21" t="n">
        <f aca="false">GHM57+GHM58</f>
        <v>159500</v>
      </c>
      <c r="GHO59" s="21" t="n">
        <f aca="false">GHM59*15%</f>
        <v>23925</v>
      </c>
      <c r="GHP59" s="21" t="n">
        <f aca="false">GHO59*11/12</f>
        <v>21931.25</v>
      </c>
      <c r="GHT59" s="20"/>
      <c r="GHU59" s="17"/>
      <c r="GHV59" s="18"/>
      <c r="GHW59" s="21" t="n">
        <f aca="false">GHW57+GHW58</f>
        <v>159500</v>
      </c>
      <c r="GHY59" s="21" t="n">
        <f aca="false">GHW59*15%</f>
        <v>23925</v>
      </c>
      <c r="GHZ59" s="21" t="n">
        <f aca="false">GHY59*11/12</f>
        <v>21931.25</v>
      </c>
      <c r="GID59" s="20"/>
      <c r="GIE59" s="17"/>
      <c r="GIF59" s="18"/>
      <c r="GIG59" s="21" t="n">
        <f aca="false">GIG57+GIG58</f>
        <v>159500</v>
      </c>
      <c r="GII59" s="21" t="n">
        <f aca="false">GIG59*15%</f>
        <v>23925</v>
      </c>
      <c r="GIJ59" s="21" t="n">
        <f aca="false">GII59*11/12</f>
        <v>21931.25</v>
      </c>
      <c r="GIN59" s="20"/>
      <c r="GIO59" s="17"/>
      <c r="GIP59" s="18"/>
      <c r="GIQ59" s="21" t="n">
        <f aca="false">GIQ57+GIQ58</f>
        <v>159500</v>
      </c>
      <c r="GIS59" s="21" t="n">
        <f aca="false">GIQ59*15%</f>
        <v>23925</v>
      </c>
      <c r="GIT59" s="21" t="n">
        <f aca="false">GIS59*11/12</f>
        <v>21931.25</v>
      </c>
      <c r="GIX59" s="20"/>
      <c r="GIY59" s="17"/>
      <c r="GIZ59" s="18"/>
      <c r="GJA59" s="21" t="n">
        <f aca="false">GJA57+GJA58</f>
        <v>159500</v>
      </c>
      <c r="GJC59" s="21" t="n">
        <f aca="false">GJA59*15%</f>
        <v>23925</v>
      </c>
      <c r="GJD59" s="21" t="n">
        <f aca="false">GJC59*11/12</f>
        <v>21931.25</v>
      </c>
      <c r="GJH59" s="20"/>
      <c r="GJI59" s="17"/>
      <c r="GJJ59" s="18"/>
      <c r="GJK59" s="21" t="n">
        <f aca="false">GJK57+GJK58</f>
        <v>159500</v>
      </c>
      <c r="GJM59" s="21" t="n">
        <f aca="false">GJK59*15%</f>
        <v>23925</v>
      </c>
      <c r="GJN59" s="21" t="n">
        <f aca="false">GJM59*11/12</f>
        <v>21931.25</v>
      </c>
      <c r="GJR59" s="20"/>
      <c r="GJS59" s="17"/>
      <c r="GJT59" s="18"/>
      <c r="GJU59" s="21" t="n">
        <f aca="false">GJU57+GJU58</f>
        <v>159500</v>
      </c>
      <c r="GJW59" s="21" t="n">
        <f aca="false">GJU59*15%</f>
        <v>23925</v>
      </c>
      <c r="GJX59" s="21" t="n">
        <f aca="false">GJW59*11/12</f>
        <v>21931.25</v>
      </c>
      <c r="GKB59" s="20"/>
      <c r="GKC59" s="17"/>
      <c r="GKD59" s="18"/>
      <c r="GKE59" s="21" t="n">
        <f aca="false">GKE57+GKE58</f>
        <v>159500</v>
      </c>
      <c r="GKG59" s="21" t="n">
        <f aca="false">GKE59*15%</f>
        <v>23925</v>
      </c>
      <c r="GKH59" s="21" t="n">
        <f aca="false">GKG59*11/12</f>
        <v>21931.25</v>
      </c>
      <c r="GKL59" s="20"/>
      <c r="GKM59" s="17"/>
      <c r="GKN59" s="18"/>
      <c r="GKO59" s="21" t="n">
        <f aca="false">GKO57+GKO58</f>
        <v>159500</v>
      </c>
      <c r="GKQ59" s="21" t="n">
        <f aca="false">GKO59*15%</f>
        <v>23925</v>
      </c>
      <c r="GKR59" s="21" t="n">
        <f aca="false">GKQ59*11/12</f>
        <v>21931.25</v>
      </c>
      <c r="GKV59" s="20"/>
      <c r="GKW59" s="17"/>
      <c r="GKX59" s="18"/>
      <c r="GKY59" s="21" t="n">
        <f aca="false">GKY57+GKY58</f>
        <v>159500</v>
      </c>
      <c r="GLA59" s="21" t="n">
        <f aca="false">GKY59*15%</f>
        <v>23925</v>
      </c>
      <c r="GLB59" s="21" t="n">
        <f aca="false">GLA59*11/12</f>
        <v>21931.25</v>
      </c>
      <c r="GLF59" s="20"/>
      <c r="GLG59" s="17"/>
      <c r="GLH59" s="18"/>
      <c r="GLI59" s="21" t="n">
        <f aca="false">GLI57+GLI58</f>
        <v>159500</v>
      </c>
      <c r="GLK59" s="21" t="n">
        <f aca="false">GLI59*15%</f>
        <v>23925</v>
      </c>
      <c r="GLL59" s="21" t="n">
        <f aca="false">GLK59*11/12</f>
        <v>21931.25</v>
      </c>
      <c r="GLP59" s="20"/>
      <c r="GLQ59" s="17"/>
      <c r="GLR59" s="18"/>
      <c r="GLS59" s="21" t="n">
        <f aca="false">GLS57+GLS58</f>
        <v>159500</v>
      </c>
      <c r="GLU59" s="21" t="n">
        <f aca="false">GLS59*15%</f>
        <v>23925</v>
      </c>
      <c r="GLV59" s="21" t="n">
        <f aca="false">GLU59*11/12</f>
        <v>21931.25</v>
      </c>
      <c r="GLZ59" s="20"/>
      <c r="GMA59" s="17"/>
      <c r="GMB59" s="18"/>
      <c r="GMC59" s="21" t="n">
        <f aca="false">GMC57+GMC58</f>
        <v>159500</v>
      </c>
      <c r="GME59" s="21" t="n">
        <f aca="false">GMC59*15%</f>
        <v>23925</v>
      </c>
      <c r="GMF59" s="21" t="n">
        <f aca="false">GME59*11/12</f>
        <v>21931.25</v>
      </c>
      <c r="GMJ59" s="20"/>
      <c r="GMK59" s="17"/>
      <c r="GML59" s="18"/>
      <c r="GMM59" s="21" t="n">
        <f aca="false">GMM57+GMM58</f>
        <v>159500</v>
      </c>
      <c r="GMO59" s="21" t="n">
        <f aca="false">GMM59*15%</f>
        <v>23925</v>
      </c>
      <c r="GMP59" s="21" t="n">
        <f aca="false">GMO59*11/12</f>
        <v>21931.25</v>
      </c>
      <c r="GMT59" s="20"/>
      <c r="GMU59" s="17"/>
      <c r="GMV59" s="18"/>
      <c r="GMW59" s="21" t="n">
        <f aca="false">GMW57+GMW58</f>
        <v>159500</v>
      </c>
      <c r="GMY59" s="21" t="n">
        <f aca="false">GMW59*15%</f>
        <v>23925</v>
      </c>
      <c r="GMZ59" s="21" t="n">
        <f aca="false">GMY59*11/12</f>
        <v>21931.25</v>
      </c>
      <c r="GND59" s="20"/>
      <c r="GNE59" s="17"/>
      <c r="GNF59" s="18"/>
      <c r="GNG59" s="21" t="n">
        <f aca="false">GNG57+GNG58</f>
        <v>159500</v>
      </c>
      <c r="GNI59" s="21" t="n">
        <f aca="false">GNG59*15%</f>
        <v>23925</v>
      </c>
      <c r="GNJ59" s="21" t="n">
        <f aca="false">GNI59*11/12</f>
        <v>21931.25</v>
      </c>
      <c r="GNN59" s="20"/>
      <c r="GNO59" s="17"/>
      <c r="GNP59" s="18"/>
      <c r="GNQ59" s="21" t="n">
        <f aca="false">GNQ57+GNQ58</f>
        <v>159500</v>
      </c>
      <c r="GNS59" s="21" t="n">
        <f aca="false">GNQ59*15%</f>
        <v>23925</v>
      </c>
      <c r="GNT59" s="21" t="n">
        <f aca="false">GNS59*11/12</f>
        <v>21931.25</v>
      </c>
      <c r="GNX59" s="20"/>
      <c r="GNY59" s="17"/>
      <c r="GNZ59" s="18"/>
      <c r="GOA59" s="21" t="n">
        <f aca="false">GOA57+GOA58</f>
        <v>159500</v>
      </c>
      <c r="GOC59" s="21" t="n">
        <f aca="false">GOA59*15%</f>
        <v>23925</v>
      </c>
      <c r="GOD59" s="21" t="n">
        <f aca="false">GOC59*11/12</f>
        <v>21931.25</v>
      </c>
      <c r="GOH59" s="20"/>
      <c r="GOI59" s="17"/>
      <c r="GOJ59" s="18"/>
      <c r="GOK59" s="21" t="n">
        <f aca="false">GOK57+GOK58</f>
        <v>159500</v>
      </c>
      <c r="GOM59" s="21" t="n">
        <f aca="false">GOK59*15%</f>
        <v>23925</v>
      </c>
      <c r="GON59" s="21" t="n">
        <f aca="false">GOM59*11/12</f>
        <v>21931.25</v>
      </c>
      <c r="GOR59" s="20"/>
      <c r="GOS59" s="17"/>
      <c r="GOT59" s="18"/>
      <c r="GOU59" s="21" t="n">
        <f aca="false">GOU57+GOU58</f>
        <v>159500</v>
      </c>
      <c r="GOW59" s="21" t="n">
        <f aca="false">GOU59*15%</f>
        <v>23925</v>
      </c>
      <c r="GOX59" s="21" t="n">
        <f aca="false">GOW59*11/12</f>
        <v>21931.25</v>
      </c>
      <c r="GPB59" s="20"/>
      <c r="GPC59" s="17"/>
      <c r="GPD59" s="18"/>
      <c r="GPE59" s="21" t="n">
        <f aca="false">GPE57+GPE58</f>
        <v>159500</v>
      </c>
      <c r="GPG59" s="21" t="n">
        <f aca="false">GPE59*15%</f>
        <v>23925</v>
      </c>
      <c r="GPH59" s="21" t="n">
        <f aca="false">GPG59*11/12</f>
        <v>21931.25</v>
      </c>
      <c r="GPL59" s="20"/>
      <c r="GPM59" s="17"/>
      <c r="GPN59" s="18"/>
      <c r="GPO59" s="21" t="n">
        <f aca="false">GPO57+GPO58</f>
        <v>159500</v>
      </c>
      <c r="GPQ59" s="21" t="n">
        <f aca="false">GPO59*15%</f>
        <v>23925</v>
      </c>
      <c r="GPR59" s="21" t="n">
        <f aca="false">GPQ59*11/12</f>
        <v>21931.25</v>
      </c>
      <c r="GPV59" s="20"/>
      <c r="GPW59" s="17"/>
      <c r="GPX59" s="18"/>
      <c r="GPY59" s="21" t="n">
        <f aca="false">GPY57+GPY58</f>
        <v>159500</v>
      </c>
      <c r="GQA59" s="21" t="n">
        <f aca="false">GPY59*15%</f>
        <v>23925</v>
      </c>
      <c r="GQB59" s="21" t="n">
        <f aca="false">GQA59*11/12</f>
        <v>21931.25</v>
      </c>
      <c r="GQF59" s="20"/>
      <c r="GQG59" s="17"/>
      <c r="GQH59" s="18"/>
      <c r="GQI59" s="21" t="n">
        <f aca="false">GQI57+GQI58</f>
        <v>159500</v>
      </c>
      <c r="GQK59" s="21" t="n">
        <f aca="false">GQI59*15%</f>
        <v>23925</v>
      </c>
      <c r="GQL59" s="21" t="n">
        <f aca="false">GQK59*11/12</f>
        <v>21931.25</v>
      </c>
      <c r="GQP59" s="20"/>
      <c r="GQQ59" s="17"/>
      <c r="GQR59" s="18"/>
      <c r="GQS59" s="21" t="n">
        <f aca="false">GQS57+GQS58</f>
        <v>159500</v>
      </c>
      <c r="GQU59" s="21" t="n">
        <f aca="false">GQS59*15%</f>
        <v>23925</v>
      </c>
      <c r="GQV59" s="21" t="n">
        <f aca="false">GQU59*11/12</f>
        <v>21931.25</v>
      </c>
      <c r="GQZ59" s="20"/>
      <c r="GRA59" s="17"/>
      <c r="GRB59" s="18"/>
      <c r="GRC59" s="21" t="n">
        <f aca="false">GRC57+GRC58</f>
        <v>159500</v>
      </c>
      <c r="GRE59" s="21" t="n">
        <f aca="false">GRC59*15%</f>
        <v>23925</v>
      </c>
      <c r="GRF59" s="21" t="n">
        <f aca="false">GRE59*11/12</f>
        <v>21931.25</v>
      </c>
      <c r="GRJ59" s="20"/>
      <c r="GRK59" s="17"/>
      <c r="GRL59" s="18"/>
      <c r="GRM59" s="21" t="n">
        <f aca="false">GRM57+GRM58</f>
        <v>159500</v>
      </c>
      <c r="GRO59" s="21" t="n">
        <f aca="false">GRM59*15%</f>
        <v>23925</v>
      </c>
      <c r="GRP59" s="21" t="n">
        <f aca="false">GRO59*11/12</f>
        <v>21931.25</v>
      </c>
      <c r="GRT59" s="20"/>
      <c r="GRU59" s="17"/>
      <c r="GRV59" s="18"/>
      <c r="GRW59" s="21" t="n">
        <f aca="false">GRW57+GRW58</f>
        <v>159500</v>
      </c>
      <c r="GRY59" s="21" t="n">
        <f aca="false">GRW59*15%</f>
        <v>23925</v>
      </c>
      <c r="GRZ59" s="21" t="n">
        <f aca="false">GRY59*11/12</f>
        <v>21931.25</v>
      </c>
      <c r="GSD59" s="20"/>
      <c r="GSE59" s="17"/>
      <c r="GSF59" s="18"/>
      <c r="GSG59" s="21" t="n">
        <f aca="false">GSG57+GSG58</f>
        <v>159500</v>
      </c>
      <c r="GSI59" s="21" t="n">
        <f aca="false">GSG59*15%</f>
        <v>23925</v>
      </c>
      <c r="GSJ59" s="21" t="n">
        <f aca="false">GSI59*11/12</f>
        <v>21931.25</v>
      </c>
      <c r="GSN59" s="20"/>
      <c r="GSO59" s="17"/>
      <c r="GSP59" s="18"/>
      <c r="GSQ59" s="21" t="n">
        <f aca="false">GSQ57+GSQ58</f>
        <v>159500</v>
      </c>
      <c r="GSS59" s="21" t="n">
        <f aca="false">GSQ59*15%</f>
        <v>23925</v>
      </c>
      <c r="GST59" s="21" t="n">
        <f aca="false">GSS59*11/12</f>
        <v>21931.25</v>
      </c>
      <c r="GSX59" s="20"/>
      <c r="GSY59" s="17"/>
      <c r="GSZ59" s="18"/>
      <c r="GTA59" s="21" t="n">
        <f aca="false">GTA57+GTA58</f>
        <v>159500</v>
      </c>
      <c r="GTC59" s="21" t="n">
        <f aca="false">GTA59*15%</f>
        <v>23925</v>
      </c>
      <c r="GTD59" s="21" t="n">
        <f aca="false">GTC59*11/12</f>
        <v>21931.25</v>
      </c>
      <c r="GTH59" s="20"/>
      <c r="GTI59" s="17"/>
      <c r="GTJ59" s="18"/>
      <c r="GTK59" s="21" t="n">
        <f aca="false">GTK57+GTK58</f>
        <v>159500</v>
      </c>
      <c r="GTM59" s="21" t="n">
        <f aca="false">GTK59*15%</f>
        <v>23925</v>
      </c>
      <c r="GTN59" s="21" t="n">
        <f aca="false">GTM59*11/12</f>
        <v>21931.25</v>
      </c>
      <c r="GTR59" s="20"/>
      <c r="GTS59" s="17"/>
      <c r="GTT59" s="18"/>
      <c r="GTU59" s="21" t="n">
        <f aca="false">GTU57+GTU58</f>
        <v>159500</v>
      </c>
      <c r="GTW59" s="21" t="n">
        <f aca="false">GTU59*15%</f>
        <v>23925</v>
      </c>
      <c r="GTX59" s="21" t="n">
        <f aca="false">GTW59*11/12</f>
        <v>21931.25</v>
      </c>
      <c r="GUB59" s="20"/>
      <c r="GUC59" s="17"/>
      <c r="GUD59" s="18"/>
      <c r="GUE59" s="21" t="n">
        <f aca="false">GUE57+GUE58</f>
        <v>159500</v>
      </c>
      <c r="GUG59" s="21" t="n">
        <f aca="false">GUE59*15%</f>
        <v>23925</v>
      </c>
      <c r="GUH59" s="21" t="n">
        <f aca="false">GUG59*11/12</f>
        <v>21931.25</v>
      </c>
      <c r="GUL59" s="20"/>
      <c r="GUM59" s="17"/>
      <c r="GUN59" s="18"/>
      <c r="GUO59" s="21" t="n">
        <f aca="false">GUO57+GUO58</f>
        <v>159500</v>
      </c>
      <c r="GUQ59" s="21" t="n">
        <f aca="false">GUO59*15%</f>
        <v>23925</v>
      </c>
      <c r="GUR59" s="21" t="n">
        <f aca="false">GUQ59*11/12</f>
        <v>21931.25</v>
      </c>
      <c r="GUV59" s="20"/>
      <c r="GUW59" s="17"/>
      <c r="GUX59" s="18"/>
      <c r="GUY59" s="21" t="n">
        <f aca="false">GUY57+GUY58</f>
        <v>159500</v>
      </c>
      <c r="GVA59" s="21" t="n">
        <f aca="false">GUY59*15%</f>
        <v>23925</v>
      </c>
      <c r="GVB59" s="21" t="n">
        <f aca="false">GVA59*11/12</f>
        <v>21931.25</v>
      </c>
      <c r="GVF59" s="20"/>
      <c r="GVG59" s="17"/>
      <c r="GVH59" s="18"/>
      <c r="GVI59" s="21" t="n">
        <f aca="false">GVI57+GVI58</f>
        <v>159500</v>
      </c>
      <c r="GVK59" s="21" t="n">
        <f aca="false">GVI59*15%</f>
        <v>23925</v>
      </c>
      <c r="GVL59" s="21" t="n">
        <f aca="false">GVK59*11/12</f>
        <v>21931.25</v>
      </c>
      <c r="GVP59" s="20"/>
      <c r="GVQ59" s="17"/>
      <c r="GVR59" s="18"/>
      <c r="GVS59" s="21" t="n">
        <f aca="false">GVS57+GVS58</f>
        <v>159500</v>
      </c>
      <c r="GVU59" s="21" t="n">
        <f aca="false">GVS59*15%</f>
        <v>23925</v>
      </c>
      <c r="GVV59" s="21" t="n">
        <f aca="false">GVU59*11/12</f>
        <v>21931.25</v>
      </c>
      <c r="GVZ59" s="20"/>
      <c r="GWA59" s="17"/>
      <c r="GWB59" s="18"/>
      <c r="GWC59" s="21" t="n">
        <f aca="false">GWC57+GWC58</f>
        <v>159500</v>
      </c>
      <c r="GWE59" s="21" t="n">
        <f aca="false">GWC59*15%</f>
        <v>23925</v>
      </c>
      <c r="GWF59" s="21" t="n">
        <f aca="false">GWE59*11/12</f>
        <v>21931.25</v>
      </c>
      <c r="GWJ59" s="20"/>
      <c r="GWK59" s="17"/>
      <c r="GWL59" s="18"/>
      <c r="GWM59" s="21" t="n">
        <f aca="false">GWM57+GWM58</f>
        <v>159500</v>
      </c>
      <c r="GWO59" s="21" t="n">
        <f aca="false">GWM59*15%</f>
        <v>23925</v>
      </c>
      <c r="GWP59" s="21" t="n">
        <f aca="false">GWO59*11/12</f>
        <v>21931.25</v>
      </c>
      <c r="GWT59" s="20"/>
      <c r="GWU59" s="17"/>
      <c r="GWV59" s="18"/>
      <c r="GWW59" s="21" t="n">
        <f aca="false">GWW57+GWW58</f>
        <v>159500</v>
      </c>
      <c r="GWY59" s="21" t="n">
        <f aca="false">GWW59*15%</f>
        <v>23925</v>
      </c>
      <c r="GWZ59" s="21" t="n">
        <f aca="false">GWY59*11/12</f>
        <v>21931.25</v>
      </c>
      <c r="GXD59" s="20"/>
      <c r="GXE59" s="17"/>
      <c r="GXF59" s="18"/>
      <c r="GXG59" s="21" t="n">
        <f aca="false">GXG57+GXG58</f>
        <v>159500</v>
      </c>
      <c r="GXI59" s="21" t="n">
        <f aca="false">GXG59*15%</f>
        <v>23925</v>
      </c>
      <c r="GXJ59" s="21" t="n">
        <f aca="false">GXI59*11/12</f>
        <v>21931.25</v>
      </c>
      <c r="GXN59" s="20"/>
      <c r="GXO59" s="17"/>
      <c r="GXP59" s="18"/>
      <c r="GXQ59" s="21" t="n">
        <f aca="false">GXQ57+GXQ58</f>
        <v>159500</v>
      </c>
      <c r="GXS59" s="21" t="n">
        <f aca="false">GXQ59*15%</f>
        <v>23925</v>
      </c>
      <c r="GXT59" s="21" t="n">
        <f aca="false">GXS59*11/12</f>
        <v>21931.25</v>
      </c>
      <c r="GXX59" s="20"/>
      <c r="GXY59" s="17"/>
      <c r="GXZ59" s="18"/>
      <c r="GYA59" s="21" t="n">
        <f aca="false">GYA57+GYA58</f>
        <v>159500</v>
      </c>
      <c r="GYC59" s="21" t="n">
        <f aca="false">GYA59*15%</f>
        <v>23925</v>
      </c>
      <c r="GYD59" s="21" t="n">
        <f aca="false">GYC59*11/12</f>
        <v>21931.25</v>
      </c>
      <c r="GYH59" s="20"/>
      <c r="GYI59" s="17"/>
      <c r="GYJ59" s="18"/>
      <c r="GYK59" s="21" t="n">
        <f aca="false">GYK57+GYK58</f>
        <v>159500</v>
      </c>
      <c r="GYM59" s="21" t="n">
        <f aca="false">GYK59*15%</f>
        <v>23925</v>
      </c>
      <c r="GYN59" s="21" t="n">
        <f aca="false">GYM59*11/12</f>
        <v>21931.25</v>
      </c>
      <c r="GYR59" s="20"/>
      <c r="GYS59" s="17"/>
      <c r="GYT59" s="18"/>
      <c r="GYU59" s="21" t="n">
        <f aca="false">GYU57+GYU58</f>
        <v>159500</v>
      </c>
      <c r="GYW59" s="21" t="n">
        <f aca="false">GYU59*15%</f>
        <v>23925</v>
      </c>
      <c r="GYX59" s="21" t="n">
        <f aca="false">GYW59*11/12</f>
        <v>21931.25</v>
      </c>
      <c r="GZB59" s="20"/>
      <c r="GZC59" s="17"/>
      <c r="GZD59" s="18"/>
      <c r="GZE59" s="21" t="n">
        <f aca="false">GZE57+GZE58</f>
        <v>159500</v>
      </c>
      <c r="GZG59" s="21" t="n">
        <f aca="false">GZE59*15%</f>
        <v>23925</v>
      </c>
      <c r="GZH59" s="21" t="n">
        <f aca="false">GZG59*11/12</f>
        <v>21931.25</v>
      </c>
      <c r="GZL59" s="20"/>
      <c r="GZM59" s="17"/>
      <c r="GZN59" s="18"/>
      <c r="GZO59" s="21" t="n">
        <f aca="false">GZO57+GZO58</f>
        <v>159500</v>
      </c>
      <c r="GZQ59" s="21" t="n">
        <f aca="false">GZO59*15%</f>
        <v>23925</v>
      </c>
      <c r="GZR59" s="21" t="n">
        <f aca="false">GZQ59*11/12</f>
        <v>21931.25</v>
      </c>
      <c r="GZV59" s="20"/>
      <c r="GZW59" s="17"/>
      <c r="GZX59" s="18"/>
      <c r="GZY59" s="21" t="n">
        <f aca="false">GZY57+GZY58</f>
        <v>159500</v>
      </c>
      <c r="HAA59" s="21" t="n">
        <f aca="false">GZY59*15%</f>
        <v>23925</v>
      </c>
      <c r="HAB59" s="21" t="n">
        <f aca="false">HAA59*11/12</f>
        <v>21931.25</v>
      </c>
      <c r="HAF59" s="20"/>
      <c r="HAG59" s="17"/>
      <c r="HAH59" s="18"/>
      <c r="HAI59" s="21" t="n">
        <f aca="false">HAI57+HAI58</f>
        <v>159500</v>
      </c>
      <c r="HAK59" s="21" t="n">
        <f aca="false">HAI59*15%</f>
        <v>23925</v>
      </c>
      <c r="HAL59" s="21" t="n">
        <f aca="false">HAK59*11/12</f>
        <v>21931.25</v>
      </c>
      <c r="HAP59" s="20"/>
      <c r="HAQ59" s="17"/>
      <c r="HAR59" s="18"/>
      <c r="HAS59" s="21" t="n">
        <f aca="false">HAS57+HAS58</f>
        <v>159500</v>
      </c>
      <c r="HAU59" s="21" t="n">
        <f aca="false">HAS59*15%</f>
        <v>23925</v>
      </c>
      <c r="HAV59" s="21" t="n">
        <f aca="false">HAU59*11/12</f>
        <v>21931.25</v>
      </c>
      <c r="HAZ59" s="20"/>
      <c r="HBA59" s="17"/>
      <c r="HBB59" s="18"/>
      <c r="HBC59" s="21" t="n">
        <f aca="false">HBC57+HBC58</f>
        <v>159500</v>
      </c>
      <c r="HBE59" s="21" t="n">
        <f aca="false">HBC59*15%</f>
        <v>23925</v>
      </c>
      <c r="HBF59" s="21" t="n">
        <f aca="false">HBE59*11/12</f>
        <v>21931.25</v>
      </c>
      <c r="HBJ59" s="20"/>
      <c r="HBK59" s="17"/>
      <c r="HBL59" s="18"/>
      <c r="HBM59" s="21" t="n">
        <f aca="false">HBM57+HBM58</f>
        <v>159500</v>
      </c>
      <c r="HBO59" s="21" t="n">
        <f aca="false">HBM59*15%</f>
        <v>23925</v>
      </c>
      <c r="HBP59" s="21" t="n">
        <f aca="false">HBO59*11/12</f>
        <v>21931.25</v>
      </c>
      <c r="HBT59" s="20"/>
      <c r="HBU59" s="17"/>
      <c r="HBV59" s="18"/>
      <c r="HBW59" s="21" t="n">
        <f aca="false">HBW57+HBW58</f>
        <v>159500</v>
      </c>
      <c r="HBY59" s="21" t="n">
        <f aca="false">HBW59*15%</f>
        <v>23925</v>
      </c>
      <c r="HBZ59" s="21" t="n">
        <f aca="false">HBY59*11/12</f>
        <v>21931.25</v>
      </c>
      <c r="HCD59" s="20"/>
      <c r="HCE59" s="17"/>
      <c r="HCF59" s="18"/>
      <c r="HCG59" s="21" t="n">
        <f aca="false">HCG57+HCG58</f>
        <v>159500</v>
      </c>
      <c r="HCI59" s="21" t="n">
        <f aca="false">HCG59*15%</f>
        <v>23925</v>
      </c>
      <c r="HCJ59" s="21" t="n">
        <f aca="false">HCI59*11/12</f>
        <v>21931.25</v>
      </c>
      <c r="HCN59" s="20"/>
      <c r="HCO59" s="17"/>
      <c r="HCP59" s="18"/>
      <c r="HCQ59" s="21" t="n">
        <f aca="false">HCQ57+HCQ58</f>
        <v>159500</v>
      </c>
      <c r="HCS59" s="21" t="n">
        <f aca="false">HCQ59*15%</f>
        <v>23925</v>
      </c>
      <c r="HCT59" s="21" t="n">
        <f aca="false">HCS59*11/12</f>
        <v>21931.25</v>
      </c>
      <c r="HCX59" s="20"/>
      <c r="HCY59" s="17"/>
      <c r="HCZ59" s="18"/>
      <c r="HDA59" s="21" t="n">
        <f aca="false">HDA57+HDA58</f>
        <v>159500</v>
      </c>
      <c r="HDC59" s="21" t="n">
        <f aca="false">HDA59*15%</f>
        <v>23925</v>
      </c>
      <c r="HDD59" s="21" t="n">
        <f aca="false">HDC59*11/12</f>
        <v>21931.25</v>
      </c>
      <c r="HDH59" s="20"/>
      <c r="HDI59" s="17"/>
      <c r="HDJ59" s="18"/>
      <c r="HDK59" s="21" t="n">
        <f aca="false">HDK57+HDK58</f>
        <v>159500</v>
      </c>
      <c r="HDM59" s="21" t="n">
        <f aca="false">HDK59*15%</f>
        <v>23925</v>
      </c>
      <c r="HDN59" s="21" t="n">
        <f aca="false">HDM59*11/12</f>
        <v>21931.25</v>
      </c>
      <c r="HDR59" s="20"/>
      <c r="HDS59" s="17"/>
      <c r="HDT59" s="18"/>
      <c r="HDU59" s="21" t="n">
        <f aca="false">HDU57+HDU58</f>
        <v>159500</v>
      </c>
      <c r="HDW59" s="21" t="n">
        <f aca="false">HDU59*15%</f>
        <v>23925</v>
      </c>
      <c r="HDX59" s="21" t="n">
        <f aca="false">HDW59*11/12</f>
        <v>21931.25</v>
      </c>
      <c r="HEB59" s="20"/>
      <c r="HEC59" s="17"/>
      <c r="HED59" s="18"/>
      <c r="HEE59" s="21" t="n">
        <f aca="false">HEE57+HEE58</f>
        <v>159500</v>
      </c>
      <c r="HEG59" s="21" t="n">
        <f aca="false">HEE59*15%</f>
        <v>23925</v>
      </c>
      <c r="HEH59" s="21" t="n">
        <f aca="false">HEG59*11/12</f>
        <v>21931.25</v>
      </c>
      <c r="HEL59" s="20"/>
      <c r="HEM59" s="17"/>
      <c r="HEN59" s="18"/>
      <c r="HEO59" s="21" t="n">
        <f aca="false">HEO57+HEO58</f>
        <v>159500</v>
      </c>
      <c r="HEQ59" s="21" t="n">
        <f aca="false">HEO59*15%</f>
        <v>23925</v>
      </c>
      <c r="HER59" s="21" t="n">
        <f aca="false">HEQ59*11/12</f>
        <v>21931.25</v>
      </c>
      <c r="HEV59" s="20"/>
      <c r="HEW59" s="17"/>
      <c r="HEX59" s="18"/>
      <c r="HEY59" s="21" t="n">
        <f aca="false">HEY57+HEY58</f>
        <v>159500</v>
      </c>
      <c r="HFA59" s="21" t="n">
        <f aca="false">HEY59*15%</f>
        <v>23925</v>
      </c>
      <c r="HFB59" s="21" t="n">
        <f aca="false">HFA59*11/12</f>
        <v>21931.25</v>
      </c>
      <c r="HFF59" s="20"/>
      <c r="HFG59" s="17"/>
      <c r="HFH59" s="18"/>
      <c r="HFI59" s="21" t="n">
        <f aca="false">HFI57+HFI58</f>
        <v>159500</v>
      </c>
      <c r="HFK59" s="21" t="n">
        <f aca="false">HFI59*15%</f>
        <v>23925</v>
      </c>
      <c r="HFL59" s="21" t="n">
        <f aca="false">HFK59*11/12</f>
        <v>21931.25</v>
      </c>
      <c r="HFP59" s="20"/>
      <c r="HFQ59" s="17"/>
      <c r="HFR59" s="18"/>
      <c r="HFS59" s="21" t="n">
        <f aca="false">HFS57+HFS58</f>
        <v>159500</v>
      </c>
      <c r="HFU59" s="21" t="n">
        <f aca="false">HFS59*15%</f>
        <v>23925</v>
      </c>
      <c r="HFV59" s="21" t="n">
        <f aca="false">HFU59*11/12</f>
        <v>21931.25</v>
      </c>
      <c r="HFZ59" s="20"/>
      <c r="HGA59" s="17"/>
      <c r="HGB59" s="18"/>
      <c r="HGC59" s="21" t="n">
        <f aca="false">HGC57+HGC58</f>
        <v>159500</v>
      </c>
      <c r="HGE59" s="21" t="n">
        <f aca="false">HGC59*15%</f>
        <v>23925</v>
      </c>
      <c r="HGF59" s="21" t="n">
        <f aca="false">HGE59*11/12</f>
        <v>21931.25</v>
      </c>
      <c r="HGJ59" s="20"/>
      <c r="HGK59" s="17"/>
      <c r="HGL59" s="18"/>
      <c r="HGM59" s="21" t="n">
        <f aca="false">HGM57+HGM58</f>
        <v>159500</v>
      </c>
      <c r="HGO59" s="21" t="n">
        <f aca="false">HGM59*15%</f>
        <v>23925</v>
      </c>
      <c r="HGP59" s="21" t="n">
        <f aca="false">HGO59*11/12</f>
        <v>21931.25</v>
      </c>
      <c r="HGT59" s="20"/>
      <c r="HGU59" s="17"/>
      <c r="HGV59" s="18"/>
      <c r="HGW59" s="21" t="n">
        <f aca="false">HGW57+HGW58</f>
        <v>159500</v>
      </c>
      <c r="HGY59" s="21" t="n">
        <f aca="false">HGW59*15%</f>
        <v>23925</v>
      </c>
      <c r="HGZ59" s="21" t="n">
        <f aca="false">HGY59*11/12</f>
        <v>21931.25</v>
      </c>
      <c r="HHD59" s="20"/>
      <c r="HHE59" s="17"/>
      <c r="HHF59" s="18"/>
      <c r="HHG59" s="21" t="n">
        <f aca="false">HHG57+HHG58</f>
        <v>159500</v>
      </c>
      <c r="HHI59" s="21" t="n">
        <f aca="false">HHG59*15%</f>
        <v>23925</v>
      </c>
      <c r="HHJ59" s="21" t="n">
        <f aca="false">HHI59*11/12</f>
        <v>21931.25</v>
      </c>
      <c r="HHN59" s="20"/>
      <c r="HHO59" s="17"/>
      <c r="HHP59" s="18"/>
      <c r="HHQ59" s="21" t="n">
        <f aca="false">HHQ57+HHQ58</f>
        <v>159500</v>
      </c>
      <c r="HHS59" s="21" t="n">
        <f aca="false">HHQ59*15%</f>
        <v>23925</v>
      </c>
      <c r="HHT59" s="21" t="n">
        <f aca="false">HHS59*11/12</f>
        <v>21931.25</v>
      </c>
      <c r="HHX59" s="20"/>
      <c r="HHY59" s="17"/>
      <c r="HHZ59" s="18"/>
      <c r="HIA59" s="21" t="n">
        <f aca="false">HIA57+HIA58</f>
        <v>159500</v>
      </c>
      <c r="HIC59" s="21" t="n">
        <f aca="false">HIA59*15%</f>
        <v>23925</v>
      </c>
      <c r="HID59" s="21" t="n">
        <f aca="false">HIC59*11/12</f>
        <v>21931.25</v>
      </c>
      <c r="HIH59" s="20"/>
      <c r="HII59" s="17"/>
      <c r="HIJ59" s="18"/>
      <c r="HIK59" s="21" t="n">
        <f aca="false">HIK57+HIK58</f>
        <v>159500</v>
      </c>
      <c r="HIM59" s="21" t="n">
        <f aca="false">HIK59*15%</f>
        <v>23925</v>
      </c>
      <c r="HIN59" s="21" t="n">
        <f aca="false">HIM59*11/12</f>
        <v>21931.25</v>
      </c>
      <c r="HIR59" s="20"/>
      <c r="HIS59" s="17"/>
      <c r="HIT59" s="18"/>
      <c r="HIU59" s="21" t="n">
        <f aca="false">HIU57+HIU58</f>
        <v>159500</v>
      </c>
      <c r="HIW59" s="21" t="n">
        <f aca="false">HIU59*15%</f>
        <v>23925</v>
      </c>
      <c r="HIX59" s="21" t="n">
        <f aca="false">HIW59*11/12</f>
        <v>21931.25</v>
      </c>
      <c r="HJB59" s="20"/>
      <c r="HJC59" s="17"/>
      <c r="HJD59" s="18"/>
      <c r="HJE59" s="21" t="n">
        <f aca="false">HJE57+HJE58</f>
        <v>159500</v>
      </c>
      <c r="HJG59" s="21" t="n">
        <f aca="false">HJE59*15%</f>
        <v>23925</v>
      </c>
      <c r="HJH59" s="21" t="n">
        <f aca="false">HJG59*11/12</f>
        <v>21931.25</v>
      </c>
      <c r="HJL59" s="20"/>
      <c r="HJM59" s="17"/>
      <c r="HJN59" s="18"/>
      <c r="HJO59" s="21" t="n">
        <f aca="false">HJO57+HJO58</f>
        <v>159500</v>
      </c>
      <c r="HJQ59" s="21" t="n">
        <f aca="false">HJO59*15%</f>
        <v>23925</v>
      </c>
      <c r="HJR59" s="21" t="n">
        <f aca="false">HJQ59*11/12</f>
        <v>21931.25</v>
      </c>
      <c r="HJV59" s="20"/>
      <c r="HJW59" s="17"/>
      <c r="HJX59" s="18"/>
      <c r="HJY59" s="21" t="n">
        <f aca="false">HJY57+HJY58</f>
        <v>159500</v>
      </c>
      <c r="HKA59" s="21" t="n">
        <f aca="false">HJY59*15%</f>
        <v>23925</v>
      </c>
      <c r="HKB59" s="21" t="n">
        <f aca="false">HKA59*11/12</f>
        <v>21931.25</v>
      </c>
      <c r="HKF59" s="20"/>
      <c r="HKG59" s="17"/>
      <c r="HKH59" s="18"/>
      <c r="HKI59" s="21" t="n">
        <f aca="false">HKI57+HKI58</f>
        <v>159500</v>
      </c>
      <c r="HKK59" s="21" t="n">
        <f aca="false">HKI59*15%</f>
        <v>23925</v>
      </c>
      <c r="HKL59" s="21" t="n">
        <f aca="false">HKK59*11/12</f>
        <v>21931.25</v>
      </c>
      <c r="HKP59" s="20"/>
      <c r="HKQ59" s="17"/>
      <c r="HKR59" s="18"/>
      <c r="HKS59" s="21" t="n">
        <f aca="false">HKS57+HKS58</f>
        <v>159500</v>
      </c>
      <c r="HKU59" s="21" t="n">
        <f aca="false">HKS59*15%</f>
        <v>23925</v>
      </c>
      <c r="HKV59" s="21" t="n">
        <f aca="false">HKU59*11/12</f>
        <v>21931.25</v>
      </c>
      <c r="HKZ59" s="20"/>
      <c r="HLA59" s="17"/>
      <c r="HLB59" s="18"/>
      <c r="HLC59" s="21" t="n">
        <f aca="false">HLC57+HLC58</f>
        <v>159500</v>
      </c>
      <c r="HLE59" s="21" t="n">
        <f aca="false">HLC59*15%</f>
        <v>23925</v>
      </c>
      <c r="HLF59" s="21" t="n">
        <f aca="false">HLE59*11/12</f>
        <v>21931.25</v>
      </c>
      <c r="HLJ59" s="20"/>
      <c r="HLK59" s="17"/>
      <c r="HLL59" s="18"/>
      <c r="HLM59" s="21" t="n">
        <f aca="false">HLM57+HLM58</f>
        <v>159500</v>
      </c>
      <c r="HLO59" s="21" t="n">
        <f aca="false">HLM59*15%</f>
        <v>23925</v>
      </c>
      <c r="HLP59" s="21" t="n">
        <f aca="false">HLO59*11/12</f>
        <v>21931.25</v>
      </c>
      <c r="HLT59" s="20"/>
      <c r="HLU59" s="17"/>
      <c r="HLV59" s="18"/>
      <c r="HLW59" s="21" t="n">
        <f aca="false">HLW57+HLW58</f>
        <v>159500</v>
      </c>
      <c r="HLY59" s="21" t="n">
        <f aca="false">HLW59*15%</f>
        <v>23925</v>
      </c>
      <c r="HLZ59" s="21" t="n">
        <f aca="false">HLY59*11/12</f>
        <v>21931.25</v>
      </c>
      <c r="HMD59" s="20"/>
      <c r="HME59" s="17"/>
      <c r="HMF59" s="18"/>
      <c r="HMG59" s="21" t="n">
        <f aca="false">HMG57+HMG58</f>
        <v>159500</v>
      </c>
      <c r="HMI59" s="21" t="n">
        <f aca="false">HMG59*15%</f>
        <v>23925</v>
      </c>
      <c r="HMJ59" s="21" t="n">
        <f aca="false">HMI59*11/12</f>
        <v>21931.25</v>
      </c>
      <c r="HMN59" s="20"/>
      <c r="HMO59" s="17"/>
      <c r="HMP59" s="18"/>
      <c r="HMQ59" s="21" t="n">
        <f aca="false">HMQ57+HMQ58</f>
        <v>159500</v>
      </c>
      <c r="HMS59" s="21" t="n">
        <f aca="false">HMQ59*15%</f>
        <v>23925</v>
      </c>
      <c r="HMT59" s="21" t="n">
        <f aca="false">HMS59*11/12</f>
        <v>21931.25</v>
      </c>
      <c r="HMX59" s="20"/>
      <c r="HMY59" s="17"/>
      <c r="HMZ59" s="18"/>
      <c r="HNA59" s="21" t="n">
        <f aca="false">HNA57+HNA58</f>
        <v>159500</v>
      </c>
      <c r="HNC59" s="21" t="n">
        <f aca="false">HNA59*15%</f>
        <v>23925</v>
      </c>
      <c r="HND59" s="21" t="n">
        <f aca="false">HNC59*11/12</f>
        <v>21931.25</v>
      </c>
      <c r="HNH59" s="20"/>
      <c r="HNI59" s="17"/>
      <c r="HNJ59" s="18"/>
      <c r="HNK59" s="21" t="n">
        <f aca="false">HNK57+HNK58</f>
        <v>159500</v>
      </c>
      <c r="HNM59" s="21" t="n">
        <f aca="false">HNK59*15%</f>
        <v>23925</v>
      </c>
      <c r="HNN59" s="21" t="n">
        <f aca="false">HNM59*11/12</f>
        <v>21931.25</v>
      </c>
      <c r="HNR59" s="20"/>
      <c r="HNS59" s="17"/>
      <c r="HNT59" s="18"/>
      <c r="HNU59" s="21" t="n">
        <f aca="false">HNU57+HNU58</f>
        <v>159500</v>
      </c>
      <c r="HNW59" s="21" t="n">
        <f aca="false">HNU59*15%</f>
        <v>23925</v>
      </c>
      <c r="HNX59" s="21" t="n">
        <f aca="false">HNW59*11/12</f>
        <v>21931.25</v>
      </c>
      <c r="HOB59" s="20"/>
      <c r="HOC59" s="17"/>
      <c r="HOD59" s="18"/>
      <c r="HOE59" s="21" t="n">
        <f aca="false">HOE57+HOE58</f>
        <v>159500</v>
      </c>
      <c r="HOG59" s="21" t="n">
        <f aca="false">HOE59*15%</f>
        <v>23925</v>
      </c>
      <c r="HOH59" s="21" t="n">
        <f aca="false">HOG59*11/12</f>
        <v>21931.25</v>
      </c>
      <c r="HOL59" s="20"/>
      <c r="HOM59" s="17"/>
      <c r="HON59" s="18"/>
      <c r="HOO59" s="21" t="n">
        <f aca="false">HOO57+HOO58</f>
        <v>159500</v>
      </c>
      <c r="HOQ59" s="21" t="n">
        <f aca="false">HOO59*15%</f>
        <v>23925</v>
      </c>
      <c r="HOR59" s="21" t="n">
        <f aca="false">HOQ59*11/12</f>
        <v>21931.25</v>
      </c>
      <c r="HOV59" s="20"/>
      <c r="HOW59" s="17"/>
      <c r="HOX59" s="18"/>
      <c r="HOY59" s="21" t="n">
        <f aca="false">HOY57+HOY58</f>
        <v>159500</v>
      </c>
      <c r="HPA59" s="21" t="n">
        <f aca="false">HOY59*15%</f>
        <v>23925</v>
      </c>
      <c r="HPB59" s="21" t="n">
        <f aca="false">HPA59*11/12</f>
        <v>21931.25</v>
      </c>
      <c r="HPF59" s="20"/>
      <c r="HPG59" s="17"/>
      <c r="HPH59" s="18"/>
      <c r="HPI59" s="21" t="n">
        <f aca="false">HPI57+HPI58</f>
        <v>159500</v>
      </c>
      <c r="HPK59" s="21" t="n">
        <f aca="false">HPI59*15%</f>
        <v>23925</v>
      </c>
      <c r="HPL59" s="21" t="n">
        <f aca="false">HPK59*11/12</f>
        <v>21931.25</v>
      </c>
      <c r="HPP59" s="20"/>
      <c r="HPQ59" s="17"/>
      <c r="HPR59" s="18"/>
      <c r="HPS59" s="21" t="n">
        <f aca="false">HPS57+HPS58</f>
        <v>159500</v>
      </c>
      <c r="HPU59" s="21" t="n">
        <f aca="false">HPS59*15%</f>
        <v>23925</v>
      </c>
      <c r="HPV59" s="21" t="n">
        <f aca="false">HPU59*11/12</f>
        <v>21931.25</v>
      </c>
      <c r="HPZ59" s="20"/>
      <c r="HQA59" s="17"/>
      <c r="HQB59" s="18"/>
      <c r="HQC59" s="21" t="n">
        <f aca="false">HQC57+HQC58</f>
        <v>159500</v>
      </c>
      <c r="HQE59" s="21" t="n">
        <f aca="false">HQC59*15%</f>
        <v>23925</v>
      </c>
      <c r="HQF59" s="21" t="n">
        <f aca="false">HQE59*11/12</f>
        <v>21931.25</v>
      </c>
      <c r="HQJ59" s="20"/>
      <c r="HQK59" s="17"/>
      <c r="HQL59" s="18"/>
      <c r="HQM59" s="21" t="n">
        <f aca="false">HQM57+HQM58</f>
        <v>159500</v>
      </c>
      <c r="HQO59" s="21" t="n">
        <f aca="false">HQM59*15%</f>
        <v>23925</v>
      </c>
      <c r="HQP59" s="21" t="n">
        <f aca="false">HQO59*11/12</f>
        <v>21931.25</v>
      </c>
      <c r="HQT59" s="20"/>
      <c r="HQU59" s="17"/>
      <c r="HQV59" s="18"/>
      <c r="HQW59" s="21" t="n">
        <f aca="false">HQW57+HQW58</f>
        <v>159500</v>
      </c>
      <c r="HQY59" s="21" t="n">
        <f aca="false">HQW59*15%</f>
        <v>23925</v>
      </c>
      <c r="HQZ59" s="21" t="n">
        <f aca="false">HQY59*11/12</f>
        <v>21931.25</v>
      </c>
      <c r="HRD59" s="20"/>
      <c r="HRE59" s="17"/>
      <c r="HRF59" s="18"/>
      <c r="HRG59" s="21" t="n">
        <f aca="false">HRG57+HRG58</f>
        <v>159500</v>
      </c>
      <c r="HRI59" s="21" t="n">
        <f aca="false">HRG59*15%</f>
        <v>23925</v>
      </c>
      <c r="HRJ59" s="21" t="n">
        <f aca="false">HRI59*11/12</f>
        <v>21931.25</v>
      </c>
      <c r="HRN59" s="20"/>
      <c r="HRO59" s="17"/>
      <c r="HRP59" s="18"/>
      <c r="HRQ59" s="21" t="n">
        <f aca="false">HRQ57+HRQ58</f>
        <v>159500</v>
      </c>
      <c r="HRS59" s="21" t="n">
        <f aca="false">HRQ59*15%</f>
        <v>23925</v>
      </c>
      <c r="HRT59" s="21" t="n">
        <f aca="false">HRS59*11/12</f>
        <v>21931.25</v>
      </c>
      <c r="HRX59" s="20"/>
      <c r="HRY59" s="17"/>
      <c r="HRZ59" s="18"/>
      <c r="HSA59" s="21" t="n">
        <f aca="false">HSA57+HSA58</f>
        <v>159500</v>
      </c>
      <c r="HSC59" s="21" t="n">
        <f aca="false">HSA59*15%</f>
        <v>23925</v>
      </c>
      <c r="HSD59" s="21" t="n">
        <f aca="false">HSC59*11/12</f>
        <v>21931.25</v>
      </c>
      <c r="HSH59" s="20"/>
      <c r="HSI59" s="17"/>
      <c r="HSJ59" s="18"/>
      <c r="HSK59" s="21" t="n">
        <f aca="false">HSK57+HSK58</f>
        <v>159500</v>
      </c>
      <c r="HSM59" s="21" t="n">
        <f aca="false">HSK59*15%</f>
        <v>23925</v>
      </c>
      <c r="HSN59" s="21" t="n">
        <f aca="false">HSM59*11/12</f>
        <v>21931.25</v>
      </c>
      <c r="HSR59" s="20"/>
      <c r="HSS59" s="17"/>
      <c r="HST59" s="18"/>
      <c r="HSU59" s="21" t="n">
        <f aca="false">HSU57+HSU58</f>
        <v>159500</v>
      </c>
      <c r="HSW59" s="21" t="n">
        <f aca="false">HSU59*15%</f>
        <v>23925</v>
      </c>
      <c r="HSX59" s="21" t="n">
        <f aca="false">HSW59*11/12</f>
        <v>21931.25</v>
      </c>
      <c r="HTB59" s="20"/>
      <c r="HTC59" s="17"/>
      <c r="HTD59" s="18"/>
      <c r="HTE59" s="21" t="n">
        <f aca="false">HTE57+HTE58</f>
        <v>159500</v>
      </c>
      <c r="HTG59" s="21" t="n">
        <f aca="false">HTE59*15%</f>
        <v>23925</v>
      </c>
      <c r="HTH59" s="21" t="n">
        <f aca="false">HTG59*11/12</f>
        <v>21931.25</v>
      </c>
      <c r="HTL59" s="20"/>
      <c r="HTM59" s="17"/>
      <c r="HTN59" s="18"/>
      <c r="HTO59" s="21" t="n">
        <f aca="false">HTO57+HTO58</f>
        <v>159500</v>
      </c>
      <c r="HTQ59" s="21" t="n">
        <f aca="false">HTO59*15%</f>
        <v>23925</v>
      </c>
      <c r="HTR59" s="21" t="n">
        <f aca="false">HTQ59*11/12</f>
        <v>21931.25</v>
      </c>
      <c r="HTV59" s="20"/>
      <c r="HTW59" s="17"/>
      <c r="HTX59" s="18"/>
      <c r="HTY59" s="21" t="n">
        <f aca="false">HTY57+HTY58</f>
        <v>159500</v>
      </c>
      <c r="HUA59" s="21" t="n">
        <f aca="false">HTY59*15%</f>
        <v>23925</v>
      </c>
      <c r="HUB59" s="21" t="n">
        <f aca="false">HUA59*11/12</f>
        <v>21931.25</v>
      </c>
      <c r="HUF59" s="20"/>
      <c r="HUG59" s="17"/>
      <c r="HUH59" s="18"/>
      <c r="HUI59" s="21" t="n">
        <f aca="false">HUI57+HUI58</f>
        <v>159500</v>
      </c>
      <c r="HUK59" s="21" t="n">
        <f aca="false">HUI59*15%</f>
        <v>23925</v>
      </c>
      <c r="HUL59" s="21" t="n">
        <f aca="false">HUK59*11/12</f>
        <v>21931.25</v>
      </c>
      <c r="HUP59" s="20"/>
      <c r="HUQ59" s="17"/>
      <c r="HUR59" s="18"/>
      <c r="HUS59" s="21" t="n">
        <f aca="false">HUS57+HUS58</f>
        <v>159500</v>
      </c>
      <c r="HUU59" s="21" t="n">
        <f aca="false">HUS59*15%</f>
        <v>23925</v>
      </c>
      <c r="HUV59" s="21" t="n">
        <f aca="false">HUU59*11/12</f>
        <v>21931.25</v>
      </c>
      <c r="HUZ59" s="20"/>
      <c r="HVA59" s="17"/>
      <c r="HVB59" s="18"/>
      <c r="HVC59" s="21" t="n">
        <f aca="false">HVC57+HVC58</f>
        <v>159500</v>
      </c>
      <c r="HVE59" s="21" t="n">
        <f aca="false">HVC59*15%</f>
        <v>23925</v>
      </c>
      <c r="HVF59" s="21" t="n">
        <f aca="false">HVE59*11/12</f>
        <v>21931.25</v>
      </c>
      <c r="HVJ59" s="20"/>
      <c r="HVK59" s="17"/>
      <c r="HVL59" s="18"/>
      <c r="HVM59" s="21" t="n">
        <f aca="false">HVM57+HVM58</f>
        <v>159500</v>
      </c>
      <c r="HVO59" s="21" t="n">
        <f aca="false">HVM59*15%</f>
        <v>23925</v>
      </c>
      <c r="HVP59" s="21" t="n">
        <f aca="false">HVO59*11/12</f>
        <v>21931.25</v>
      </c>
      <c r="HVT59" s="20"/>
      <c r="HVU59" s="17"/>
      <c r="HVV59" s="18"/>
      <c r="HVW59" s="21" t="n">
        <f aca="false">HVW57+HVW58</f>
        <v>159500</v>
      </c>
      <c r="HVY59" s="21" t="n">
        <f aca="false">HVW59*15%</f>
        <v>23925</v>
      </c>
      <c r="HVZ59" s="21" t="n">
        <f aca="false">HVY59*11/12</f>
        <v>21931.25</v>
      </c>
      <c r="HWD59" s="20"/>
      <c r="HWE59" s="17"/>
      <c r="HWF59" s="18"/>
      <c r="HWG59" s="21" t="n">
        <f aca="false">HWG57+HWG58</f>
        <v>159500</v>
      </c>
      <c r="HWI59" s="21" t="n">
        <f aca="false">HWG59*15%</f>
        <v>23925</v>
      </c>
      <c r="HWJ59" s="21" t="n">
        <f aca="false">HWI59*11/12</f>
        <v>21931.25</v>
      </c>
      <c r="HWN59" s="20"/>
      <c r="HWO59" s="17"/>
      <c r="HWP59" s="18"/>
      <c r="HWQ59" s="21" t="n">
        <f aca="false">HWQ57+HWQ58</f>
        <v>159500</v>
      </c>
      <c r="HWS59" s="21" t="n">
        <f aca="false">HWQ59*15%</f>
        <v>23925</v>
      </c>
      <c r="HWT59" s="21" t="n">
        <f aca="false">HWS59*11/12</f>
        <v>21931.25</v>
      </c>
      <c r="HWX59" s="20"/>
      <c r="HWY59" s="17"/>
      <c r="HWZ59" s="18"/>
      <c r="HXA59" s="21" t="n">
        <f aca="false">HXA57+HXA58</f>
        <v>159500</v>
      </c>
      <c r="HXC59" s="21" t="n">
        <f aca="false">HXA59*15%</f>
        <v>23925</v>
      </c>
      <c r="HXD59" s="21" t="n">
        <f aca="false">HXC59*11/12</f>
        <v>21931.25</v>
      </c>
      <c r="HXH59" s="20"/>
      <c r="HXI59" s="17"/>
      <c r="HXJ59" s="18"/>
      <c r="HXK59" s="21" t="n">
        <f aca="false">HXK57+HXK58</f>
        <v>159500</v>
      </c>
      <c r="HXM59" s="21" t="n">
        <f aca="false">HXK59*15%</f>
        <v>23925</v>
      </c>
      <c r="HXN59" s="21" t="n">
        <f aca="false">HXM59*11/12</f>
        <v>21931.25</v>
      </c>
      <c r="HXR59" s="20"/>
      <c r="HXS59" s="17"/>
      <c r="HXT59" s="18"/>
      <c r="HXU59" s="21" t="n">
        <f aca="false">HXU57+HXU58</f>
        <v>159500</v>
      </c>
      <c r="HXW59" s="21" t="n">
        <f aca="false">HXU59*15%</f>
        <v>23925</v>
      </c>
      <c r="HXX59" s="21" t="n">
        <f aca="false">HXW59*11/12</f>
        <v>21931.25</v>
      </c>
      <c r="HYB59" s="20"/>
      <c r="HYC59" s="17"/>
      <c r="HYD59" s="18"/>
      <c r="HYE59" s="21" t="n">
        <f aca="false">HYE57+HYE58</f>
        <v>159500</v>
      </c>
      <c r="HYG59" s="21" t="n">
        <f aca="false">HYE59*15%</f>
        <v>23925</v>
      </c>
      <c r="HYH59" s="21" t="n">
        <f aca="false">HYG59*11/12</f>
        <v>21931.25</v>
      </c>
      <c r="HYL59" s="20"/>
      <c r="HYM59" s="17"/>
      <c r="HYN59" s="18"/>
      <c r="HYO59" s="21" t="n">
        <f aca="false">HYO57+HYO58</f>
        <v>159500</v>
      </c>
      <c r="HYQ59" s="21" t="n">
        <f aca="false">HYO59*15%</f>
        <v>23925</v>
      </c>
      <c r="HYR59" s="21" t="n">
        <f aca="false">HYQ59*11/12</f>
        <v>21931.25</v>
      </c>
      <c r="HYV59" s="20"/>
      <c r="HYW59" s="17"/>
      <c r="HYX59" s="18"/>
      <c r="HYY59" s="21" t="n">
        <f aca="false">HYY57+HYY58</f>
        <v>159500</v>
      </c>
      <c r="HZA59" s="21" t="n">
        <f aca="false">HYY59*15%</f>
        <v>23925</v>
      </c>
      <c r="HZB59" s="21" t="n">
        <f aca="false">HZA59*11/12</f>
        <v>21931.25</v>
      </c>
      <c r="HZF59" s="20"/>
      <c r="HZG59" s="17"/>
      <c r="HZH59" s="18"/>
      <c r="HZI59" s="21" t="n">
        <f aca="false">HZI57+HZI58</f>
        <v>159500</v>
      </c>
      <c r="HZK59" s="21" t="n">
        <f aca="false">HZI59*15%</f>
        <v>23925</v>
      </c>
      <c r="HZL59" s="21" t="n">
        <f aca="false">HZK59*11/12</f>
        <v>21931.25</v>
      </c>
      <c r="HZP59" s="20"/>
      <c r="HZQ59" s="17"/>
      <c r="HZR59" s="18"/>
      <c r="HZS59" s="21" t="n">
        <f aca="false">HZS57+HZS58</f>
        <v>159500</v>
      </c>
      <c r="HZU59" s="21" t="n">
        <f aca="false">HZS59*15%</f>
        <v>23925</v>
      </c>
      <c r="HZV59" s="21" t="n">
        <f aca="false">HZU59*11/12</f>
        <v>21931.25</v>
      </c>
      <c r="HZZ59" s="20"/>
      <c r="IAA59" s="17"/>
      <c r="IAB59" s="18"/>
      <c r="IAC59" s="21" t="n">
        <f aca="false">IAC57+IAC58</f>
        <v>159500</v>
      </c>
      <c r="IAE59" s="21" t="n">
        <f aca="false">IAC59*15%</f>
        <v>23925</v>
      </c>
      <c r="IAF59" s="21" t="n">
        <f aca="false">IAE59*11/12</f>
        <v>21931.25</v>
      </c>
      <c r="IAJ59" s="20"/>
      <c r="IAK59" s="17"/>
      <c r="IAL59" s="18"/>
      <c r="IAM59" s="21" t="n">
        <f aca="false">IAM57+IAM58</f>
        <v>159500</v>
      </c>
      <c r="IAO59" s="21" t="n">
        <f aca="false">IAM59*15%</f>
        <v>23925</v>
      </c>
      <c r="IAP59" s="21" t="n">
        <f aca="false">IAO59*11/12</f>
        <v>21931.25</v>
      </c>
      <c r="IAT59" s="20"/>
      <c r="IAU59" s="17"/>
      <c r="IAV59" s="18"/>
      <c r="IAW59" s="21" t="n">
        <f aca="false">IAW57+IAW58</f>
        <v>159500</v>
      </c>
      <c r="IAY59" s="21" t="n">
        <f aca="false">IAW59*15%</f>
        <v>23925</v>
      </c>
      <c r="IAZ59" s="21" t="n">
        <f aca="false">IAY59*11/12</f>
        <v>21931.25</v>
      </c>
      <c r="IBD59" s="20"/>
      <c r="IBE59" s="17"/>
      <c r="IBF59" s="18"/>
      <c r="IBG59" s="21" t="n">
        <f aca="false">IBG57+IBG58</f>
        <v>159500</v>
      </c>
      <c r="IBI59" s="21" t="n">
        <f aca="false">IBG59*15%</f>
        <v>23925</v>
      </c>
      <c r="IBJ59" s="21" t="n">
        <f aca="false">IBI59*11/12</f>
        <v>21931.25</v>
      </c>
      <c r="IBN59" s="20"/>
      <c r="IBO59" s="17"/>
      <c r="IBP59" s="18"/>
      <c r="IBQ59" s="21" t="n">
        <f aca="false">IBQ57+IBQ58</f>
        <v>159500</v>
      </c>
      <c r="IBS59" s="21" t="n">
        <f aca="false">IBQ59*15%</f>
        <v>23925</v>
      </c>
      <c r="IBT59" s="21" t="n">
        <f aca="false">IBS59*11/12</f>
        <v>21931.25</v>
      </c>
      <c r="IBX59" s="20"/>
      <c r="IBY59" s="17"/>
      <c r="IBZ59" s="18"/>
      <c r="ICA59" s="21" t="n">
        <f aca="false">ICA57+ICA58</f>
        <v>159500</v>
      </c>
      <c r="ICC59" s="21" t="n">
        <f aca="false">ICA59*15%</f>
        <v>23925</v>
      </c>
      <c r="ICD59" s="21" t="n">
        <f aca="false">ICC59*11/12</f>
        <v>21931.25</v>
      </c>
      <c r="ICH59" s="20"/>
      <c r="ICI59" s="17"/>
      <c r="ICJ59" s="18"/>
      <c r="ICK59" s="21" t="n">
        <f aca="false">ICK57+ICK58</f>
        <v>159500</v>
      </c>
      <c r="ICM59" s="21" t="n">
        <f aca="false">ICK59*15%</f>
        <v>23925</v>
      </c>
      <c r="ICN59" s="21" t="n">
        <f aca="false">ICM59*11/12</f>
        <v>21931.25</v>
      </c>
      <c r="ICR59" s="20"/>
      <c r="ICS59" s="17"/>
      <c r="ICT59" s="18"/>
      <c r="ICU59" s="21" t="n">
        <f aca="false">ICU57+ICU58</f>
        <v>159500</v>
      </c>
      <c r="ICW59" s="21" t="n">
        <f aca="false">ICU59*15%</f>
        <v>23925</v>
      </c>
      <c r="ICX59" s="21" t="n">
        <f aca="false">ICW59*11/12</f>
        <v>21931.25</v>
      </c>
      <c r="IDB59" s="20"/>
      <c r="IDC59" s="17"/>
      <c r="IDD59" s="18"/>
      <c r="IDE59" s="21" t="n">
        <f aca="false">IDE57+IDE58</f>
        <v>159500</v>
      </c>
      <c r="IDG59" s="21" t="n">
        <f aca="false">IDE59*15%</f>
        <v>23925</v>
      </c>
      <c r="IDH59" s="21" t="n">
        <f aca="false">IDG59*11/12</f>
        <v>21931.25</v>
      </c>
      <c r="IDL59" s="20"/>
      <c r="IDM59" s="17"/>
      <c r="IDN59" s="18"/>
      <c r="IDO59" s="21" t="n">
        <f aca="false">IDO57+IDO58</f>
        <v>159500</v>
      </c>
      <c r="IDQ59" s="21" t="n">
        <f aca="false">IDO59*15%</f>
        <v>23925</v>
      </c>
      <c r="IDR59" s="21" t="n">
        <f aca="false">IDQ59*11/12</f>
        <v>21931.25</v>
      </c>
      <c r="IDV59" s="20"/>
      <c r="IDW59" s="17"/>
      <c r="IDX59" s="18"/>
      <c r="IDY59" s="21" t="n">
        <f aca="false">IDY57+IDY58</f>
        <v>159500</v>
      </c>
      <c r="IEA59" s="21" t="n">
        <f aca="false">IDY59*15%</f>
        <v>23925</v>
      </c>
      <c r="IEB59" s="21" t="n">
        <f aca="false">IEA59*11/12</f>
        <v>21931.25</v>
      </c>
      <c r="IEF59" s="20"/>
      <c r="IEG59" s="17"/>
      <c r="IEH59" s="18"/>
      <c r="IEI59" s="21" t="n">
        <f aca="false">IEI57+IEI58</f>
        <v>159500</v>
      </c>
      <c r="IEK59" s="21" t="n">
        <f aca="false">IEI59*15%</f>
        <v>23925</v>
      </c>
      <c r="IEL59" s="21" t="n">
        <f aca="false">IEK59*11/12</f>
        <v>21931.25</v>
      </c>
      <c r="IEP59" s="20"/>
      <c r="IEQ59" s="17"/>
      <c r="IER59" s="18"/>
      <c r="IES59" s="21" t="n">
        <f aca="false">IES57+IES58</f>
        <v>159500</v>
      </c>
      <c r="IEU59" s="21" t="n">
        <f aca="false">IES59*15%</f>
        <v>23925</v>
      </c>
      <c r="IEV59" s="21" t="n">
        <f aca="false">IEU59*11/12</f>
        <v>21931.25</v>
      </c>
      <c r="IEZ59" s="20"/>
      <c r="IFA59" s="17"/>
      <c r="IFB59" s="18"/>
      <c r="IFC59" s="21" t="n">
        <f aca="false">IFC57+IFC58</f>
        <v>159500</v>
      </c>
      <c r="IFE59" s="21" t="n">
        <f aca="false">IFC59*15%</f>
        <v>23925</v>
      </c>
      <c r="IFF59" s="21" t="n">
        <f aca="false">IFE59*11/12</f>
        <v>21931.25</v>
      </c>
      <c r="IFJ59" s="20"/>
      <c r="IFK59" s="17"/>
      <c r="IFL59" s="18"/>
      <c r="IFM59" s="21" t="n">
        <f aca="false">IFM57+IFM58</f>
        <v>159500</v>
      </c>
      <c r="IFO59" s="21" t="n">
        <f aca="false">IFM59*15%</f>
        <v>23925</v>
      </c>
      <c r="IFP59" s="21" t="n">
        <f aca="false">IFO59*11/12</f>
        <v>21931.25</v>
      </c>
      <c r="IFT59" s="20"/>
      <c r="IFU59" s="17"/>
      <c r="IFV59" s="18"/>
      <c r="IFW59" s="21" t="n">
        <f aca="false">IFW57+IFW58</f>
        <v>159500</v>
      </c>
      <c r="IFY59" s="21" t="n">
        <f aca="false">IFW59*15%</f>
        <v>23925</v>
      </c>
      <c r="IFZ59" s="21" t="n">
        <f aca="false">IFY59*11/12</f>
        <v>21931.25</v>
      </c>
      <c r="IGD59" s="20"/>
      <c r="IGE59" s="17"/>
      <c r="IGF59" s="18"/>
      <c r="IGG59" s="21" t="n">
        <f aca="false">IGG57+IGG58</f>
        <v>159500</v>
      </c>
      <c r="IGI59" s="21" t="n">
        <f aca="false">IGG59*15%</f>
        <v>23925</v>
      </c>
      <c r="IGJ59" s="21" t="n">
        <f aca="false">IGI59*11/12</f>
        <v>21931.25</v>
      </c>
      <c r="IGN59" s="20"/>
      <c r="IGO59" s="17"/>
      <c r="IGP59" s="18"/>
      <c r="IGQ59" s="21" t="n">
        <f aca="false">IGQ57+IGQ58</f>
        <v>159500</v>
      </c>
      <c r="IGS59" s="21" t="n">
        <f aca="false">IGQ59*15%</f>
        <v>23925</v>
      </c>
      <c r="IGT59" s="21" t="n">
        <f aca="false">IGS59*11/12</f>
        <v>21931.25</v>
      </c>
      <c r="IGX59" s="20"/>
      <c r="IGY59" s="17"/>
      <c r="IGZ59" s="18"/>
      <c r="IHA59" s="21" t="n">
        <f aca="false">IHA57+IHA58</f>
        <v>159500</v>
      </c>
      <c r="IHC59" s="21" t="n">
        <f aca="false">IHA59*15%</f>
        <v>23925</v>
      </c>
      <c r="IHD59" s="21" t="n">
        <f aca="false">IHC59*11/12</f>
        <v>21931.25</v>
      </c>
      <c r="IHH59" s="20"/>
      <c r="IHI59" s="17"/>
      <c r="IHJ59" s="18"/>
      <c r="IHK59" s="21" t="n">
        <f aca="false">IHK57+IHK58</f>
        <v>159500</v>
      </c>
      <c r="IHM59" s="21" t="n">
        <f aca="false">IHK59*15%</f>
        <v>23925</v>
      </c>
      <c r="IHN59" s="21" t="n">
        <f aca="false">IHM59*11/12</f>
        <v>21931.25</v>
      </c>
      <c r="IHR59" s="20"/>
      <c r="IHS59" s="17"/>
      <c r="IHT59" s="18"/>
      <c r="IHU59" s="21" t="n">
        <f aca="false">IHU57+IHU58</f>
        <v>159500</v>
      </c>
      <c r="IHW59" s="21" t="n">
        <f aca="false">IHU59*15%</f>
        <v>23925</v>
      </c>
      <c r="IHX59" s="21" t="n">
        <f aca="false">IHW59*11/12</f>
        <v>21931.25</v>
      </c>
      <c r="IIB59" s="20"/>
      <c r="IIC59" s="17"/>
      <c r="IID59" s="18"/>
      <c r="IIE59" s="21" t="n">
        <f aca="false">IIE57+IIE58</f>
        <v>159500</v>
      </c>
      <c r="IIG59" s="21" t="n">
        <f aca="false">IIE59*15%</f>
        <v>23925</v>
      </c>
      <c r="IIH59" s="21" t="n">
        <f aca="false">IIG59*11/12</f>
        <v>21931.25</v>
      </c>
      <c r="IIL59" s="20"/>
      <c r="IIM59" s="17"/>
      <c r="IIN59" s="18"/>
      <c r="IIO59" s="21" t="n">
        <f aca="false">IIO57+IIO58</f>
        <v>159500</v>
      </c>
      <c r="IIQ59" s="21" t="n">
        <f aca="false">IIO59*15%</f>
        <v>23925</v>
      </c>
      <c r="IIR59" s="21" t="n">
        <f aca="false">IIQ59*11/12</f>
        <v>21931.25</v>
      </c>
      <c r="IIV59" s="20"/>
      <c r="IIW59" s="17"/>
      <c r="IIX59" s="18"/>
      <c r="IIY59" s="21" t="n">
        <f aca="false">IIY57+IIY58</f>
        <v>159500</v>
      </c>
      <c r="IJA59" s="21" t="n">
        <f aca="false">IIY59*15%</f>
        <v>23925</v>
      </c>
      <c r="IJB59" s="21" t="n">
        <f aca="false">IJA59*11/12</f>
        <v>21931.25</v>
      </c>
      <c r="IJF59" s="20"/>
      <c r="IJG59" s="17"/>
      <c r="IJH59" s="18"/>
      <c r="IJI59" s="21" t="n">
        <f aca="false">IJI57+IJI58</f>
        <v>159500</v>
      </c>
      <c r="IJK59" s="21" t="n">
        <f aca="false">IJI59*15%</f>
        <v>23925</v>
      </c>
      <c r="IJL59" s="21" t="n">
        <f aca="false">IJK59*11/12</f>
        <v>21931.25</v>
      </c>
      <c r="IJP59" s="20"/>
      <c r="IJQ59" s="17"/>
      <c r="IJR59" s="18"/>
      <c r="IJS59" s="21" t="n">
        <f aca="false">IJS57+IJS58</f>
        <v>159500</v>
      </c>
      <c r="IJU59" s="21" t="n">
        <f aca="false">IJS59*15%</f>
        <v>23925</v>
      </c>
      <c r="IJV59" s="21" t="n">
        <f aca="false">IJU59*11/12</f>
        <v>21931.25</v>
      </c>
      <c r="IJZ59" s="20"/>
      <c r="IKA59" s="17"/>
      <c r="IKB59" s="18"/>
      <c r="IKC59" s="21" t="n">
        <f aca="false">IKC57+IKC58</f>
        <v>159500</v>
      </c>
      <c r="IKE59" s="21" t="n">
        <f aca="false">IKC59*15%</f>
        <v>23925</v>
      </c>
      <c r="IKF59" s="21" t="n">
        <f aca="false">IKE59*11/12</f>
        <v>21931.25</v>
      </c>
      <c r="IKJ59" s="20"/>
      <c r="IKK59" s="17"/>
      <c r="IKL59" s="18"/>
      <c r="IKM59" s="21" t="n">
        <f aca="false">IKM57+IKM58</f>
        <v>159500</v>
      </c>
      <c r="IKO59" s="21" t="n">
        <f aca="false">IKM59*15%</f>
        <v>23925</v>
      </c>
      <c r="IKP59" s="21" t="n">
        <f aca="false">IKO59*11/12</f>
        <v>21931.25</v>
      </c>
      <c r="IKT59" s="20"/>
      <c r="IKU59" s="17"/>
      <c r="IKV59" s="18"/>
      <c r="IKW59" s="21" t="n">
        <f aca="false">IKW57+IKW58</f>
        <v>159500</v>
      </c>
      <c r="IKY59" s="21" t="n">
        <f aca="false">IKW59*15%</f>
        <v>23925</v>
      </c>
      <c r="IKZ59" s="21" t="n">
        <f aca="false">IKY59*11/12</f>
        <v>21931.25</v>
      </c>
      <c r="ILD59" s="20"/>
      <c r="ILE59" s="17"/>
      <c r="ILF59" s="18"/>
      <c r="ILG59" s="21" t="n">
        <f aca="false">ILG57+ILG58</f>
        <v>159500</v>
      </c>
      <c r="ILI59" s="21" t="n">
        <f aca="false">ILG59*15%</f>
        <v>23925</v>
      </c>
      <c r="ILJ59" s="21" t="n">
        <f aca="false">ILI59*11/12</f>
        <v>21931.25</v>
      </c>
      <c r="ILN59" s="20"/>
      <c r="ILO59" s="17"/>
      <c r="ILP59" s="18"/>
      <c r="ILQ59" s="21" t="n">
        <f aca="false">ILQ57+ILQ58</f>
        <v>159500</v>
      </c>
      <c r="ILS59" s="21" t="n">
        <f aca="false">ILQ59*15%</f>
        <v>23925</v>
      </c>
      <c r="ILT59" s="21" t="n">
        <f aca="false">ILS59*11/12</f>
        <v>21931.25</v>
      </c>
      <c r="ILX59" s="20"/>
      <c r="ILY59" s="17"/>
      <c r="ILZ59" s="18"/>
      <c r="IMA59" s="21" t="n">
        <f aca="false">IMA57+IMA58</f>
        <v>159500</v>
      </c>
      <c r="IMC59" s="21" t="n">
        <f aca="false">IMA59*15%</f>
        <v>23925</v>
      </c>
      <c r="IMD59" s="21" t="n">
        <f aca="false">IMC59*11/12</f>
        <v>21931.25</v>
      </c>
      <c r="IMH59" s="20"/>
      <c r="IMI59" s="17"/>
      <c r="IMJ59" s="18"/>
      <c r="IMK59" s="21" t="n">
        <f aca="false">IMK57+IMK58</f>
        <v>159500</v>
      </c>
      <c r="IMM59" s="21" t="n">
        <f aca="false">IMK59*15%</f>
        <v>23925</v>
      </c>
      <c r="IMN59" s="21" t="n">
        <f aca="false">IMM59*11/12</f>
        <v>21931.25</v>
      </c>
      <c r="IMR59" s="20"/>
      <c r="IMS59" s="17"/>
      <c r="IMT59" s="18"/>
      <c r="IMU59" s="21" t="n">
        <f aca="false">IMU57+IMU58</f>
        <v>159500</v>
      </c>
      <c r="IMW59" s="21" t="n">
        <f aca="false">IMU59*15%</f>
        <v>23925</v>
      </c>
      <c r="IMX59" s="21" t="n">
        <f aca="false">IMW59*11/12</f>
        <v>21931.25</v>
      </c>
      <c r="INB59" s="20"/>
      <c r="INC59" s="17"/>
      <c r="IND59" s="18"/>
      <c r="INE59" s="21" t="n">
        <f aca="false">INE57+INE58</f>
        <v>159500</v>
      </c>
      <c r="ING59" s="21" t="n">
        <f aca="false">INE59*15%</f>
        <v>23925</v>
      </c>
      <c r="INH59" s="21" t="n">
        <f aca="false">ING59*11/12</f>
        <v>21931.25</v>
      </c>
      <c r="INL59" s="20"/>
      <c r="INM59" s="17"/>
      <c r="INN59" s="18"/>
      <c r="INO59" s="21" t="n">
        <f aca="false">INO57+INO58</f>
        <v>159500</v>
      </c>
      <c r="INQ59" s="21" t="n">
        <f aca="false">INO59*15%</f>
        <v>23925</v>
      </c>
      <c r="INR59" s="21" t="n">
        <f aca="false">INQ59*11/12</f>
        <v>21931.25</v>
      </c>
      <c r="INV59" s="20"/>
      <c r="INW59" s="17"/>
      <c r="INX59" s="18"/>
      <c r="INY59" s="21" t="n">
        <f aca="false">INY57+INY58</f>
        <v>159500</v>
      </c>
      <c r="IOA59" s="21" t="n">
        <f aca="false">INY59*15%</f>
        <v>23925</v>
      </c>
      <c r="IOB59" s="21" t="n">
        <f aca="false">IOA59*11/12</f>
        <v>21931.25</v>
      </c>
      <c r="IOF59" s="20"/>
      <c r="IOG59" s="17"/>
      <c r="IOH59" s="18"/>
      <c r="IOI59" s="21" t="n">
        <f aca="false">IOI57+IOI58</f>
        <v>159500</v>
      </c>
      <c r="IOK59" s="21" t="n">
        <f aca="false">IOI59*15%</f>
        <v>23925</v>
      </c>
      <c r="IOL59" s="21" t="n">
        <f aca="false">IOK59*11/12</f>
        <v>21931.25</v>
      </c>
      <c r="IOP59" s="20"/>
      <c r="IOQ59" s="17"/>
      <c r="IOR59" s="18"/>
      <c r="IOS59" s="21" t="n">
        <f aca="false">IOS57+IOS58</f>
        <v>159500</v>
      </c>
      <c r="IOU59" s="21" t="n">
        <f aca="false">IOS59*15%</f>
        <v>23925</v>
      </c>
      <c r="IOV59" s="21" t="n">
        <f aca="false">IOU59*11/12</f>
        <v>21931.25</v>
      </c>
      <c r="IOZ59" s="20"/>
      <c r="IPA59" s="17"/>
      <c r="IPB59" s="18"/>
      <c r="IPC59" s="21" t="n">
        <f aca="false">IPC57+IPC58</f>
        <v>159500</v>
      </c>
      <c r="IPE59" s="21" t="n">
        <f aca="false">IPC59*15%</f>
        <v>23925</v>
      </c>
      <c r="IPF59" s="21" t="n">
        <f aca="false">IPE59*11/12</f>
        <v>21931.25</v>
      </c>
      <c r="IPJ59" s="20"/>
      <c r="IPK59" s="17"/>
      <c r="IPL59" s="18"/>
      <c r="IPM59" s="21" t="n">
        <f aca="false">IPM57+IPM58</f>
        <v>159500</v>
      </c>
      <c r="IPO59" s="21" t="n">
        <f aca="false">IPM59*15%</f>
        <v>23925</v>
      </c>
      <c r="IPP59" s="21" t="n">
        <f aca="false">IPO59*11/12</f>
        <v>21931.25</v>
      </c>
      <c r="IPT59" s="20"/>
      <c r="IPU59" s="17"/>
      <c r="IPV59" s="18"/>
      <c r="IPW59" s="21" t="n">
        <f aca="false">IPW57+IPW58</f>
        <v>159500</v>
      </c>
      <c r="IPY59" s="21" t="n">
        <f aca="false">IPW59*15%</f>
        <v>23925</v>
      </c>
      <c r="IPZ59" s="21" t="n">
        <f aca="false">IPY59*11/12</f>
        <v>21931.25</v>
      </c>
      <c r="IQD59" s="20"/>
      <c r="IQE59" s="17"/>
      <c r="IQF59" s="18"/>
      <c r="IQG59" s="21" t="n">
        <f aca="false">IQG57+IQG58</f>
        <v>159500</v>
      </c>
      <c r="IQI59" s="21" t="n">
        <f aca="false">IQG59*15%</f>
        <v>23925</v>
      </c>
      <c r="IQJ59" s="21" t="n">
        <f aca="false">IQI59*11/12</f>
        <v>21931.25</v>
      </c>
      <c r="IQN59" s="20"/>
      <c r="IQO59" s="17"/>
      <c r="IQP59" s="18"/>
      <c r="IQQ59" s="21" t="n">
        <f aca="false">IQQ57+IQQ58</f>
        <v>159500</v>
      </c>
      <c r="IQS59" s="21" t="n">
        <f aca="false">IQQ59*15%</f>
        <v>23925</v>
      </c>
      <c r="IQT59" s="21" t="n">
        <f aca="false">IQS59*11/12</f>
        <v>21931.25</v>
      </c>
      <c r="IQX59" s="20"/>
      <c r="IQY59" s="17"/>
      <c r="IQZ59" s="18"/>
      <c r="IRA59" s="21" t="n">
        <f aca="false">IRA57+IRA58</f>
        <v>159500</v>
      </c>
      <c r="IRC59" s="21" t="n">
        <f aca="false">IRA59*15%</f>
        <v>23925</v>
      </c>
      <c r="IRD59" s="21" t="n">
        <f aca="false">IRC59*11/12</f>
        <v>21931.25</v>
      </c>
      <c r="IRH59" s="20"/>
      <c r="IRI59" s="17"/>
      <c r="IRJ59" s="18"/>
      <c r="IRK59" s="21" t="n">
        <f aca="false">IRK57+IRK58</f>
        <v>159500</v>
      </c>
      <c r="IRM59" s="21" t="n">
        <f aca="false">IRK59*15%</f>
        <v>23925</v>
      </c>
      <c r="IRN59" s="21" t="n">
        <f aca="false">IRM59*11/12</f>
        <v>21931.25</v>
      </c>
      <c r="IRR59" s="20"/>
      <c r="IRS59" s="17"/>
      <c r="IRT59" s="18"/>
      <c r="IRU59" s="21" t="n">
        <f aca="false">IRU57+IRU58</f>
        <v>159500</v>
      </c>
      <c r="IRW59" s="21" t="n">
        <f aca="false">IRU59*15%</f>
        <v>23925</v>
      </c>
      <c r="IRX59" s="21" t="n">
        <f aca="false">IRW59*11/12</f>
        <v>21931.25</v>
      </c>
      <c r="ISB59" s="20"/>
      <c r="ISC59" s="17"/>
      <c r="ISD59" s="18"/>
      <c r="ISE59" s="21" t="n">
        <f aca="false">ISE57+ISE58</f>
        <v>159500</v>
      </c>
      <c r="ISG59" s="21" t="n">
        <f aca="false">ISE59*15%</f>
        <v>23925</v>
      </c>
      <c r="ISH59" s="21" t="n">
        <f aca="false">ISG59*11/12</f>
        <v>21931.25</v>
      </c>
      <c r="ISL59" s="20"/>
      <c r="ISM59" s="17"/>
      <c r="ISN59" s="18"/>
      <c r="ISO59" s="21" t="n">
        <f aca="false">ISO57+ISO58</f>
        <v>159500</v>
      </c>
      <c r="ISQ59" s="21" t="n">
        <f aca="false">ISO59*15%</f>
        <v>23925</v>
      </c>
      <c r="ISR59" s="21" t="n">
        <f aca="false">ISQ59*11/12</f>
        <v>21931.25</v>
      </c>
      <c r="ISV59" s="20"/>
      <c r="ISW59" s="17"/>
      <c r="ISX59" s="18"/>
      <c r="ISY59" s="21" t="n">
        <f aca="false">ISY57+ISY58</f>
        <v>159500</v>
      </c>
      <c r="ITA59" s="21" t="n">
        <f aca="false">ISY59*15%</f>
        <v>23925</v>
      </c>
      <c r="ITB59" s="21" t="n">
        <f aca="false">ITA59*11/12</f>
        <v>21931.25</v>
      </c>
      <c r="ITF59" s="20"/>
      <c r="ITG59" s="17"/>
      <c r="ITH59" s="18"/>
      <c r="ITI59" s="21" t="n">
        <f aca="false">ITI57+ITI58</f>
        <v>159500</v>
      </c>
      <c r="ITK59" s="21" t="n">
        <f aca="false">ITI59*15%</f>
        <v>23925</v>
      </c>
      <c r="ITL59" s="21" t="n">
        <f aca="false">ITK59*11/12</f>
        <v>21931.25</v>
      </c>
      <c r="ITP59" s="20"/>
      <c r="ITQ59" s="17"/>
      <c r="ITR59" s="18"/>
      <c r="ITS59" s="21" t="n">
        <f aca="false">ITS57+ITS58</f>
        <v>159500</v>
      </c>
      <c r="ITU59" s="21" t="n">
        <f aca="false">ITS59*15%</f>
        <v>23925</v>
      </c>
      <c r="ITV59" s="21" t="n">
        <f aca="false">ITU59*11/12</f>
        <v>21931.25</v>
      </c>
      <c r="ITZ59" s="20"/>
      <c r="IUA59" s="17"/>
      <c r="IUB59" s="18"/>
      <c r="IUC59" s="21" t="n">
        <f aca="false">IUC57+IUC58</f>
        <v>159500</v>
      </c>
      <c r="IUE59" s="21" t="n">
        <f aca="false">IUC59*15%</f>
        <v>23925</v>
      </c>
      <c r="IUF59" s="21" t="n">
        <f aca="false">IUE59*11/12</f>
        <v>21931.25</v>
      </c>
      <c r="IUJ59" s="20"/>
      <c r="IUK59" s="17"/>
      <c r="IUL59" s="18"/>
      <c r="IUM59" s="21" t="n">
        <f aca="false">IUM57+IUM58</f>
        <v>159500</v>
      </c>
      <c r="IUO59" s="21" t="n">
        <f aca="false">IUM59*15%</f>
        <v>23925</v>
      </c>
      <c r="IUP59" s="21" t="n">
        <f aca="false">IUO59*11/12</f>
        <v>21931.25</v>
      </c>
      <c r="IUT59" s="20"/>
      <c r="IUU59" s="17"/>
      <c r="IUV59" s="18"/>
      <c r="IUW59" s="21" t="n">
        <f aca="false">IUW57+IUW58</f>
        <v>159500</v>
      </c>
      <c r="IUY59" s="21" t="n">
        <f aca="false">IUW59*15%</f>
        <v>23925</v>
      </c>
      <c r="IUZ59" s="21" t="n">
        <f aca="false">IUY59*11/12</f>
        <v>21931.25</v>
      </c>
      <c r="IVD59" s="20"/>
      <c r="IVE59" s="17"/>
      <c r="IVF59" s="18"/>
      <c r="IVG59" s="21" t="n">
        <f aca="false">IVG57+IVG58</f>
        <v>159500</v>
      </c>
      <c r="IVI59" s="21" t="n">
        <f aca="false">IVG59*15%</f>
        <v>23925</v>
      </c>
      <c r="IVJ59" s="21" t="n">
        <f aca="false">IVI59*11/12</f>
        <v>21931.25</v>
      </c>
      <c r="IVN59" s="20"/>
      <c r="IVO59" s="17"/>
      <c r="IVP59" s="18"/>
      <c r="IVQ59" s="21" t="n">
        <f aca="false">IVQ57+IVQ58</f>
        <v>159500</v>
      </c>
      <c r="IVS59" s="21" t="n">
        <f aca="false">IVQ59*15%</f>
        <v>23925</v>
      </c>
      <c r="IVT59" s="21" t="n">
        <f aca="false">IVS59*11/12</f>
        <v>21931.25</v>
      </c>
      <c r="IVX59" s="20"/>
      <c r="IVY59" s="17"/>
      <c r="IVZ59" s="18"/>
      <c r="IWA59" s="21" t="n">
        <f aca="false">IWA57+IWA58</f>
        <v>159500</v>
      </c>
      <c r="IWC59" s="21" t="n">
        <f aca="false">IWA59*15%</f>
        <v>23925</v>
      </c>
      <c r="IWD59" s="21" t="n">
        <f aca="false">IWC59*11/12</f>
        <v>21931.25</v>
      </c>
      <c r="IWH59" s="20"/>
      <c r="IWI59" s="17"/>
      <c r="IWJ59" s="18"/>
      <c r="IWK59" s="21" t="n">
        <f aca="false">IWK57+IWK58</f>
        <v>159500</v>
      </c>
      <c r="IWM59" s="21" t="n">
        <f aca="false">IWK59*15%</f>
        <v>23925</v>
      </c>
      <c r="IWN59" s="21" t="n">
        <f aca="false">IWM59*11/12</f>
        <v>21931.25</v>
      </c>
      <c r="IWR59" s="20"/>
      <c r="IWS59" s="17"/>
      <c r="IWT59" s="18"/>
      <c r="IWU59" s="21" t="n">
        <f aca="false">IWU57+IWU58</f>
        <v>159500</v>
      </c>
      <c r="IWW59" s="21" t="n">
        <f aca="false">IWU59*15%</f>
        <v>23925</v>
      </c>
      <c r="IWX59" s="21" t="n">
        <f aca="false">IWW59*11/12</f>
        <v>21931.25</v>
      </c>
      <c r="IXB59" s="20"/>
      <c r="IXC59" s="17"/>
      <c r="IXD59" s="18"/>
      <c r="IXE59" s="21" t="n">
        <f aca="false">IXE57+IXE58</f>
        <v>159500</v>
      </c>
      <c r="IXG59" s="21" t="n">
        <f aca="false">IXE59*15%</f>
        <v>23925</v>
      </c>
      <c r="IXH59" s="21" t="n">
        <f aca="false">IXG59*11/12</f>
        <v>21931.25</v>
      </c>
      <c r="IXL59" s="20"/>
      <c r="IXM59" s="17"/>
      <c r="IXN59" s="18"/>
      <c r="IXO59" s="21" t="n">
        <f aca="false">IXO57+IXO58</f>
        <v>159500</v>
      </c>
      <c r="IXQ59" s="21" t="n">
        <f aca="false">IXO59*15%</f>
        <v>23925</v>
      </c>
      <c r="IXR59" s="21" t="n">
        <f aca="false">IXQ59*11/12</f>
        <v>21931.25</v>
      </c>
      <c r="IXV59" s="20"/>
      <c r="IXW59" s="17"/>
      <c r="IXX59" s="18"/>
      <c r="IXY59" s="21" t="n">
        <f aca="false">IXY57+IXY58</f>
        <v>159500</v>
      </c>
      <c r="IYA59" s="21" t="n">
        <f aca="false">IXY59*15%</f>
        <v>23925</v>
      </c>
      <c r="IYB59" s="21" t="n">
        <f aca="false">IYA59*11/12</f>
        <v>21931.25</v>
      </c>
      <c r="IYF59" s="20"/>
      <c r="IYG59" s="17"/>
      <c r="IYH59" s="18"/>
      <c r="IYI59" s="21" t="n">
        <f aca="false">IYI57+IYI58</f>
        <v>159500</v>
      </c>
      <c r="IYK59" s="21" t="n">
        <f aca="false">IYI59*15%</f>
        <v>23925</v>
      </c>
      <c r="IYL59" s="21" t="n">
        <f aca="false">IYK59*11/12</f>
        <v>21931.25</v>
      </c>
      <c r="IYP59" s="20"/>
      <c r="IYQ59" s="17"/>
      <c r="IYR59" s="18"/>
      <c r="IYS59" s="21" t="n">
        <f aca="false">IYS57+IYS58</f>
        <v>159500</v>
      </c>
      <c r="IYU59" s="21" t="n">
        <f aca="false">IYS59*15%</f>
        <v>23925</v>
      </c>
      <c r="IYV59" s="21" t="n">
        <f aca="false">IYU59*11/12</f>
        <v>21931.25</v>
      </c>
      <c r="IYZ59" s="20"/>
      <c r="IZA59" s="17"/>
      <c r="IZB59" s="18"/>
      <c r="IZC59" s="21" t="n">
        <f aca="false">IZC57+IZC58</f>
        <v>159500</v>
      </c>
      <c r="IZE59" s="21" t="n">
        <f aca="false">IZC59*15%</f>
        <v>23925</v>
      </c>
      <c r="IZF59" s="21" t="n">
        <f aca="false">IZE59*11/12</f>
        <v>21931.25</v>
      </c>
      <c r="IZJ59" s="20"/>
      <c r="IZK59" s="17"/>
      <c r="IZL59" s="18"/>
      <c r="IZM59" s="21" t="n">
        <f aca="false">IZM57+IZM58</f>
        <v>159500</v>
      </c>
      <c r="IZO59" s="21" t="n">
        <f aca="false">IZM59*15%</f>
        <v>23925</v>
      </c>
      <c r="IZP59" s="21" t="n">
        <f aca="false">IZO59*11/12</f>
        <v>21931.25</v>
      </c>
      <c r="IZT59" s="20"/>
      <c r="IZU59" s="17"/>
      <c r="IZV59" s="18"/>
      <c r="IZW59" s="21" t="n">
        <f aca="false">IZW57+IZW58</f>
        <v>159500</v>
      </c>
      <c r="IZY59" s="21" t="n">
        <f aca="false">IZW59*15%</f>
        <v>23925</v>
      </c>
      <c r="IZZ59" s="21" t="n">
        <f aca="false">IZY59*11/12</f>
        <v>21931.25</v>
      </c>
      <c r="JAD59" s="20"/>
      <c r="JAE59" s="17"/>
      <c r="JAF59" s="18"/>
      <c r="JAG59" s="21" t="n">
        <f aca="false">JAG57+JAG58</f>
        <v>159500</v>
      </c>
      <c r="JAI59" s="21" t="n">
        <f aca="false">JAG59*15%</f>
        <v>23925</v>
      </c>
      <c r="JAJ59" s="21" t="n">
        <f aca="false">JAI59*11/12</f>
        <v>21931.25</v>
      </c>
      <c r="JAN59" s="20"/>
      <c r="JAO59" s="17"/>
      <c r="JAP59" s="18"/>
      <c r="JAQ59" s="21" t="n">
        <f aca="false">JAQ57+JAQ58</f>
        <v>159500</v>
      </c>
      <c r="JAS59" s="21" t="n">
        <f aca="false">JAQ59*15%</f>
        <v>23925</v>
      </c>
      <c r="JAT59" s="21" t="n">
        <f aca="false">JAS59*11/12</f>
        <v>21931.25</v>
      </c>
      <c r="JAX59" s="20"/>
      <c r="JAY59" s="17"/>
      <c r="JAZ59" s="18"/>
      <c r="JBA59" s="21" t="n">
        <f aca="false">JBA57+JBA58</f>
        <v>159500</v>
      </c>
      <c r="JBC59" s="21" t="n">
        <f aca="false">JBA59*15%</f>
        <v>23925</v>
      </c>
      <c r="JBD59" s="21" t="n">
        <f aca="false">JBC59*11/12</f>
        <v>21931.25</v>
      </c>
      <c r="JBH59" s="20"/>
      <c r="JBI59" s="17"/>
      <c r="JBJ59" s="18"/>
      <c r="JBK59" s="21" t="n">
        <f aca="false">JBK57+JBK58</f>
        <v>159500</v>
      </c>
      <c r="JBM59" s="21" t="n">
        <f aca="false">JBK59*15%</f>
        <v>23925</v>
      </c>
      <c r="JBN59" s="21" t="n">
        <f aca="false">JBM59*11/12</f>
        <v>21931.25</v>
      </c>
      <c r="JBR59" s="20"/>
      <c r="JBS59" s="17"/>
      <c r="JBT59" s="18"/>
      <c r="JBU59" s="21" t="n">
        <f aca="false">JBU57+JBU58</f>
        <v>159500</v>
      </c>
      <c r="JBW59" s="21" t="n">
        <f aca="false">JBU59*15%</f>
        <v>23925</v>
      </c>
      <c r="JBX59" s="21" t="n">
        <f aca="false">JBW59*11/12</f>
        <v>21931.25</v>
      </c>
      <c r="JCB59" s="20"/>
      <c r="JCC59" s="17"/>
      <c r="JCD59" s="18"/>
      <c r="JCE59" s="21" t="n">
        <f aca="false">JCE57+JCE58</f>
        <v>159500</v>
      </c>
      <c r="JCG59" s="21" t="n">
        <f aca="false">JCE59*15%</f>
        <v>23925</v>
      </c>
      <c r="JCH59" s="21" t="n">
        <f aca="false">JCG59*11/12</f>
        <v>21931.25</v>
      </c>
      <c r="JCL59" s="20"/>
      <c r="JCM59" s="17"/>
      <c r="JCN59" s="18"/>
      <c r="JCO59" s="21" t="n">
        <f aca="false">JCO57+JCO58</f>
        <v>159500</v>
      </c>
      <c r="JCQ59" s="21" t="n">
        <f aca="false">JCO59*15%</f>
        <v>23925</v>
      </c>
      <c r="JCR59" s="21" t="n">
        <f aca="false">JCQ59*11/12</f>
        <v>21931.25</v>
      </c>
      <c r="JCV59" s="20"/>
      <c r="JCW59" s="17"/>
      <c r="JCX59" s="18"/>
      <c r="JCY59" s="21" t="n">
        <f aca="false">JCY57+JCY58</f>
        <v>159500</v>
      </c>
      <c r="JDA59" s="21" t="n">
        <f aca="false">JCY59*15%</f>
        <v>23925</v>
      </c>
      <c r="JDB59" s="21" t="n">
        <f aca="false">JDA59*11/12</f>
        <v>21931.25</v>
      </c>
      <c r="JDF59" s="20"/>
      <c r="JDG59" s="17"/>
      <c r="JDH59" s="18"/>
      <c r="JDI59" s="21" t="n">
        <f aca="false">JDI57+JDI58</f>
        <v>159500</v>
      </c>
      <c r="JDK59" s="21" t="n">
        <f aca="false">JDI59*15%</f>
        <v>23925</v>
      </c>
      <c r="JDL59" s="21" t="n">
        <f aca="false">JDK59*11/12</f>
        <v>21931.25</v>
      </c>
      <c r="JDP59" s="20"/>
      <c r="JDQ59" s="17"/>
      <c r="JDR59" s="18"/>
      <c r="JDS59" s="21" t="n">
        <f aca="false">JDS57+JDS58</f>
        <v>159500</v>
      </c>
      <c r="JDU59" s="21" t="n">
        <f aca="false">JDS59*15%</f>
        <v>23925</v>
      </c>
      <c r="JDV59" s="21" t="n">
        <f aca="false">JDU59*11/12</f>
        <v>21931.25</v>
      </c>
      <c r="JDZ59" s="20"/>
      <c r="JEA59" s="17"/>
      <c r="JEB59" s="18"/>
      <c r="JEC59" s="21" t="n">
        <f aca="false">JEC57+JEC58</f>
        <v>159500</v>
      </c>
      <c r="JEE59" s="21" t="n">
        <f aca="false">JEC59*15%</f>
        <v>23925</v>
      </c>
      <c r="JEF59" s="21" t="n">
        <f aca="false">JEE59*11/12</f>
        <v>21931.25</v>
      </c>
      <c r="JEJ59" s="20"/>
      <c r="JEK59" s="17"/>
      <c r="JEL59" s="18"/>
      <c r="JEM59" s="21" t="n">
        <f aca="false">JEM57+JEM58</f>
        <v>159500</v>
      </c>
      <c r="JEO59" s="21" t="n">
        <f aca="false">JEM59*15%</f>
        <v>23925</v>
      </c>
      <c r="JEP59" s="21" t="n">
        <f aca="false">JEO59*11/12</f>
        <v>21931.25</v>
      </c>
      <c r="JET59" s="20"/>
      <c r="JEU59" s="17"/>
      <c r="JEV59" s="18"/>
      <c r="JEW59" s="21" t="n">
        <f aca="false">JEW57+JEW58</f>
        <v>159500</v>
      </c>
      <c r="JEY59" s="21" t="n">
        <f aca="false">JEW59*15%</f>
        <v>23925</v>
      </c>
      <c r="JEZ59" s="21" t="n">
        <f aca="false">JEY59*11/12</f>
        <v>21931.25</v>
      </c>
      <c r="JFD59" s="20"/>
      <c r="JFE59" s="17"/>
      <c r="JFF59" s="18"/>
      <c r="JFG59" s="21" t="n">
        <f aca="false">JFG57+JFG58</f>
        <v>159500</v>
      </c>
      <c r="JFI59" s="21" t="n">
        <f aca="false">JFG59*15%</f>
        <v>23925</v>
      </c>
      <c r="JFJ59" s="21" t="n">
        <f aca="false">JFI59*11/12</f>
        <v>21931.25</v>
      </c>
      <c r="JFN59" s="20"/>
      <c r="JFO59" s="17"/>
      <c r="JFP59" s="18"/>
      <c r="JFQ59" s="21" t="n">
        <f aca="false">JFQ57+JFQ58</f>
        <v>159500</v>
      </c>
      <c r="JFS59" s="21" t="n">
        <f aca="false">JFQ59*15%</f>
        <v>23925</v>
      </c>
      <c r="JFT59" s="21" t="n">
        <f aca="false">JFS59*11/12</f>
        <v>21931.25</v>
      </c>
      <c r="JFX59" s="20"/>
      <c r="JFY59" s="17"/>
      <c r="JFZ59" s="18"/>
      <c r="JGA59" s="21" t="n">
        <f aca="false">JGA57+JGA58</f>
        <v>159500</v>
      </c>
      <c r="JGC59" s="21" t="n">
        <f aca="false">JGA59*15%</f>
        <v>23925</v>
      </c>
      <c r="JGD59" s="21" t="n">
        <f aca="false">JGC59*11/12</f>
        <v>21931.25</v>
      </c>
      <c r="JGH59" s="20"/>
      <c r="JGI59" s="17"/>
      <c r="JGJ59" s="18"/>
      <c r="JGK59" s="21" t="n">
        <f aca="false">JGK57+JGK58</f>
        <v>159500</v>
      </c>
      <c r="JGM59" s="21" t="n">
        <f aca="false">JGK59*15%</f>
        <v>23925</v>
      </c>
      <c r="JGN59" s="21" t="n">
        <f aca="false">JGM59*11/12</f>
        <v>21931.25</v>
      </c>
      <c r="JGR59" s="20"/>
      <c r="JGS59" s="17"/>
      <c r="JGT59" s="18"/>
      <c r="JGU59" s="21" t="n">
        <f aca="false">JGU57+JGU58</f>
        <v>159500</v>
      </c>
      <c r="JGW59" s="21" t="n">
        <f aca="false">JGU59*15%</f>
        <v>23925</v>
      </c>
      <c r="JGX59" s="21" t="n">
        <f aca="false">JGW59*11/12</f>
        <v>21931.25</v>
      </c>
      <c r="JHB59" s="20"/>
      <c r="JHC59" s="17"/>
      <c r="JHD59" s="18"/>
      <c r="JHE59" s="21" t="n">
        <f aca="false">JHE57+JHE58</f>
        <v>159500</v>
      </c>
      <c r="JHG59" s="21" t="n">
        <f aca="false">JHE59*15%</f>
        <v>23925</v>
      </c>
      <c r="JHH59" s="21" t="n">
        <f aca="false">JHG59*11/12</f>
        <v>21931.25</v>
      </c>
      <c r="JHL59" s="20"/>
      <c r="JHM59" s="17"/>
      <c r="JHN59" s="18"/>
      <c r="JHO59" s="21" t="n">
        <f aca="false">JHO57+JHO58</f>
        <v>159500</v>
      </c>
      <c r="JHQ59" s="21" t="n">
        <f aca="false">JHO59*15%</f>
        <v>23925</v>
      </c>
      <c r="JHR59" s="21" t="n">
        <f aca="false">JHQ59*11/12</f>
        <v>21931.25</v>
      </c>
      <c r="JHV59" s="20"/>
      <c r="JHW59" s="17"/>
      <c r="JHX59" s="18"/>
      <c r="JHY59" s="21" t="n">
        <f aca="false">JHY57+JHY58</f>
        <v>159500</v>
      </c>
      <c r="JIA59" s="21" t="n">
        <f aca="false">JHY59*15%</f>
        <v>23925</v>
      </c>
      <c r="JIB59" s="21" t="n">
        <f aca="false">JIA59*11/12</f>
        <v>21931.25</v>
      </c>
      <c r="JIF59" s="20"/>
      <c r="JIG59" s="17"/>
      <c r="JIH59" s="18"/>
      <c r="JII59" s="21" t="n">
        <f aca="false">JII57+JII58</f>
        <v>159500</v>
      </c>
      <c r="JIK59" s="21" t="n">
        <f aca="false">JII59*15%</f>
        <v>23925</v>
      </c>
      <c r="JIL59" s="21" t="n">
        <f aca="false">JIK59*11/12</f>
        <v>21931.25</v>
      </c>
      <c r="JIP59" s="20"/>
      <c r="JIQ59" s="17"/>
      <c r="JIR59" s="18"/>
      <c r="JIS59" s="21" t="n">
        <f aca="false">JIS57+JIS58</f>
        <v>159500</v>
      </c>
      <c r="JIU59" s="21" t="n">
        <f aca="false">JIS59*15%</f>
        <v>23925</v>
      </c>
      <c r="JIV59" s="21" t="n">
        <f aca="false">JIU59*11/12</f>
        <v>21931.25</v>
      </c>
      <c r="JIZ59" s="20"/>
      <c r="JJA59" s="17"/>
      <c r="JJB59" s="18"/>
      <c r="JJC59" s="21" t="n">
        <f aca="false">JJC57+JJC58</f>
        <v>159500</v>
      </c>
      <c r="JJE59" s="21" t="n">
        <f aca="false">JJC59*15%</f>
        <v>23925</v>
      </c>
      <c r="JJF59" s="21" t="n">
        <f aca="false">JJE59*11/12</f>
        <v>21931.25</v>
      </c>
      <c r="JJJ59" s="20"/>
      <c r="JJK59" s="17"/>
      <c r="JJL59" s="18"/>
      <c r="JJM59" s="21" t="n">
        <f aca="false">JJM57+JJM58</f>
        <v>159500</v>
      </c>
      <c r="JJO59" s="21" t="n">
        <f aca="false">JJM59*15%</f>
        <v>23925</v>
      </c>
      <c r="JJP59" s="21" t="n">
        <f aca="false">JJO59*11/12</f>
        <v>21931.25</v>
      </c>
      <c r="JJT59" s="20"/>
      <c r="JJU59" s="17"/>
      <c r="JJV59" s="18"/>
      <c r="JJW59" s="21" t="n">
        <f aca="false">JJW57+JJW58</f>
        <v>159500</v>
      </c>
      <c r="JJY59" s="21" t="n">
        <f aca="false">JJW59*15%</f>
        <v>23925</v>
      </c>
      <c r="JJZ59" s="21" t="n">
        <f aca="false">JJY59*11/12</f>
        <v>21931.25</v>
      </c>
      <c r="JKD59" s="20"/>
      <c r="JKE59" s="17"/>
      <c r="JKF59" s="18"/>
      <c r="JKG59" s="21" t="n">
        <f aca="false">JKG57+JKG58</f>
        <v>159500</v>
      </c>
      <c r="JKI59" s="21" t="n">
        <f aca="false">JKG59*15%</f>
        <v>23925</v>
      </c>
      <c r="JKJ59" s="21" t="n">
        <f aca="false">JKI59*11/12</f>
        <v>21931.25</v>
      </c>
      <c r="JKN59" s="20"/>
      <c r="JKO59" s="17"/>
      <c r="JKP59" s="18"/>
      <c r="JKQ59" s="21" t="n">
        <f aca="false">JKQ57+JKQ58</f>
        <v>159500</v>
      </c>
      <c r="JKS59" s="21" t="n">
        <f aca="false">JKQ59*15%</f>
        <v>23925</v>
      </c>
      <c r="JKT59" s="21" t="n">
        <f aca="false">JKS59*11/12</f>
        <v>21931.25</v>
      </c>
      <c r="JKX59" s="20"/>
      <c r="JKY59" s="17"/>
      <c r="JKZ59" s="18"/>
      <c r="JLA59" s="21" t="n">
        <f aca="false">JLA57+JLA58</f>
        <v>159500</v>
      </c>
      <c r="JLC59" s="21" t="n">
        <f aca="false">JLA59*15%</f>
        <v>23925</v>
      </c>
      <c r="JLD59" s="21" t="n">
        <f aca="false">JLC59*11/12</f>
        <v>21931.25</v>
      </c>
      <c r="JLH59" s="20"/>
      <c r="JLI59" s="17"/>
      <c r="JLJ59" s="18"/>
      <c r="JLK59" s="21" t="n">
        <f aca="false">JLK57+JLK58</f>
        <v>159500</v>
      </c>
      <c r="JLM59" s="21" t="n">
        <f aca="false">JLK59*15%</f>
        <v>23925</v>
      </c>
      <c r="JLN59" s="21" t="n">
        <f aca="false">JLM59*11/12</f>
        <v>21931.25</v>
      </c>
      <c r="JLR59" s="20"/>
      <c r="JLS59" s="17"/>
      <c r="JLT59" s="18"/>
      <c r="JLU59" s="21" t="n">
        <f aca="false">JLU57+JLU58</f>
        <v>159500</v>
      </c>
      <c r="JLW59" s="21" t="n">
        <f aca="false">JLU59*15%</f>
        <v>23925</v>
      </c>
      <c r="JLX59" s="21" t="n">
        <f aca="false">JLW59*11/12</f>
        <v>21931.25</v>
      </c>
      <c r="JMB59" s="20"/>
      <c r="JMC59" s="17"/>
      <c r="JMD59" s="18"/>
      <c r="JME59" s="21" t="n">
        <f aca="false">JME57+JME58</f>
        <v>159500</v>
      </c>
      <c r="JMG59" s="21" t="n">
        <f aca="false">JME59*15%</f>
        <v>23925</v>
      </c>
      <c r="JMH59" s="21" t="n">
        <f aca="false">JMG59*11/12</f>
        <v>21931.25</v>
      </c>
      <c r="JML59" s="20"/>
      <c r="JMM59" s="17"/>
      <c r="JMN59" s="18"/>
      <c r="JMO59" s="21" t="n">
        <f aca="false">JMO57+JMO58</f>
        <v>159500</v>
      </c>
      <c r="JMQ59" s="21" t="n">
        <f aca="false">JMO59*15%</f>
        <v>23925</v>
      </c>
      <c r="JMR59" s="21" t="n">
        <f aca="false">JMQ59*11/12</f>
        <v>21931.25</v>
      </c>
      <c r="JMV59" s="20"/>
      <c r="JMW59" s="17"/>
      <c r="JMX59" s="18"/>
      <c r="JMY59" s="21" t="n">
        <f aca="false">JMY57+JMY58</f>
        <v>159500</v>
      </c>
      <c r="JNA59" s="21" t="n">
        <f aca="false">JMY59*15%</f>
        <v>23925</v>
      </c>
      <c r="JNB59" s="21" t="n">
        <f aca="false">JNA59*11/12</f>
        <v>21931.25</v>
      </c>
      <c r="JNF59" s="20"/>
      <c r="JNG59" s="17"/>
      <c r="JNH59" s="18"/>
      <c r="JNI59" s="21" t="n">
        <f aca="false">JNI57+JNI58</f>
        <v>159500</v>
      </c>
      <c r="JNK59" s="21" t="n">
        <f aca="false">JNI59*15%</f>
        <v>23925</v>
      </c>
      <c r="JNL59" s="21" t="n">
        <f aca="false">JNK59*11/12</f>
        <v>21931.25</v>
      </c>
      <c r="JNP59" s="20"/>
      <c r="JNQ59" s="17"/>
      <c r="JNR59" s="18"/>
      <c r="JNS59" s="21" t="n">
        <f aca="false">JNS57+JNS58</f>
        <v>159500</v>
      </c>
      <c r="JNU59" s="21" t="n">
        <f aca="false">JNS59*15%</f>
        <v>23925</v>
      </c>
      <c r="JNV59" s="21" t="n">
        <f aca="false">JNU59*11/12</f>
        <v>21931.25</v>
      </c>
      <c r="JNZ59" s="20"/>
      <c r="JOA59" s="17"/>
      <c r="JOB59" s="18"/>
      <c r="JOC59" s="21" t="n">
        <f aca="false">JOC57+JOC58</f>
        <v>159500</v>
      </c>
      <c r="JOE59" s="21" t="n">
        <f aca="false">JOC59*15%</f>
        <v>23925</v>
      </c>
      <c r="JOF59" s="21" t="n">
        <f aca="false">JOE59*11/12</f>
        <v>21931.25</v>
      </c>
      <c r="JOJ59" s="20"/>
      <c r="JOK59" s="17"/>
      <c r="JOL59" s="18"/>
      <c r="JOM59" s="21" t="n">
        <f aca="false">JOM57+JOM58</f>
        <v>159500</v>
      </c>
      <c r="JOO59" s="21" t="n">
        <f aca="false">JOM59*15%</f>
        <v>23925</v>
      </c>
      <c r="JOP59" s="21" t="n">
        <f aca="false">JOO59*11/12</f>
        <v>21931.25</v>
      </c>
      <c r="JOT59" s="20"/>
      <c r="JOU59" s="17"/>
      <c r="JOV59" s="18"/>
      <c r="JOW59" s="21" t="n">
        <f aca="false">JOW57+JOW58</f>
        <v>159500</v>
      </c>
      <c r="JOY59" s="21" t="n">
        <f aca="false">JOW59*15%</f>
        <v>23925</v>
      </c>
      <c r="JOZ59" s="21" t="n">
        <f aca="false">JOY59*11/12</f>
        <v>21931.25</v>
      </c>
      <c r="JPD59" s="20"/>
      <c r="JPE59" s="17"/>
      <c r="JPF59" s="18"/>
      <c r="JPG59" s="21" t="n">
        <f aca="false">JPG57+JPG58</f>
        <v>159500</v>
      </c>
      <c r="JPI59" s="21" t="n">
        <f aca="false">JPG59*15%</f>
        <v>23925</v>
      </c>
      <c r="JPJ59" s="21" t="n">
        <f aca="false">JPI59*11/12</f>
        <v>21931.25</v>
      </c>
      <c r="JPN59" s="20"/>
      <c r="JPO59" s="17"/>
      <c r="JPP59" s="18"/>
      <c r="JPQ59" s="21" t="n">
        <f aca="false">JPQ57+JPQ58</f>
        <v>159500</v>
      </c>
      <c r="JPS59" s="21" t="n">
        <f aca="false">JPQ59*15%</f>
        <v>23925</v>
      </c>
      <c r="JPT59" s="21" t="n">
        <f aca="false">JPS59*11/12</f>
        <v>21931.25</v>
      </c>
      <c r="JPX59" s="20"/>
      <c r="JPY59" s="17"/>
      <c r="JPZ59" s="18"/>
      <c r="JQA59" s="21" t="n">
        <f aca="false">JQA57+JQA58</f>
        <v>159500</v>
      </c>
      <c r="JQC59" s="21" t="n">
        <f aca="false">JQA59*15%</f>
        <v>23925</v>
      </c>
      <c r="JQD59" s="21" t="n">
        <f aca="false">JQC59*11/12</f>
        <v>21931.25</v>
      </c>
      <c r="JQH59" s="20"/>
      <c r="JQI59" s="17"/>
      <c r="JQJ59" s="18"/>
      <c r="JQK59" s="21" t="n">
        <f aca="false">JQK57+JQK58</f>
        <v>159500</v>
      </c>
      <c r="JQM59" s="21" t="n">
        <f aca="false">JQK59*15%</f>
        <v>23925</v>
      </c>
      <c r="JQN59" s="21" t="n">
        <f aca="false">JQM59*11/12</f>
        <v>21931.25</v>
      </c>
      <c r="JQR59" s="20"/>
      <c r="JQS59" s="17"/>
      <c r="JQT59" s="18"/>
      <c r="JQU59" s="21" t="n">
        <f aca="false">JQU57+JQU58</f>
        <v>159500</v>
      </c>
      <c r="JQW59" s="21" t="n">
        <f aca="false">JQU59*15%</f>
        <v>23925</v>
      </c>
      <c r="JQX59" s="21" t="n">
        <f aca="false">JQW59*11/12</f>
        <v>21931.25</v>
      </c>
      <c r="JRB59" s="20"/>
      <c r="JRC59" s="17"/>
      <c r="JRD59" s="18"/>
      <c r="JRE59" s="21" t="n">
        <f aca="false">JRE57+JRE58</f>
        <v>159500</v>
      </c>
      <c r="JRG59" s="21" t="n">
        <f aca="false">JRE59*15%</f>
        <v>23925</v>
      </c>
      <c r="JRH59" s="21" t="n">
        <f aca="false">JRG59*11/12</f>
        <v>21931.25</v>
      </c>
      <c r="JRL59" s="20"/>
      <c r="JRM59" s="17"/>
      <c r="JRN59" s="18"/>
      <c r="JRO59" s="21" t="n">
        <f aca="false">JRO57+JRO58</f>
        <v>159500</v>
      </c>
      <c r="JRQ59" s="21" t="n">
        <f aca="false">JRO59*15%</f>
        <v>23925</v>
      </c>
      <c r="JRR59" s="21" t="n">
        <f aca="false">JRQ59*11/12</f>
        <v>21931.25</v>
      </c>
      <c r="JRV59" s="20"/>
      <c r="JRW59" s="17"/>
      <c r="JRX59" s="18"/>
      <c r="JRY59" s="21" t="n">
        <f aca="false">JRY57+JRY58</f>
        <v>159500</v>
      </c>
      <c r="JSA59" s="21" t="n">
        <f aca="false">JRY59*15%</f>
        <v>23925</v>
      </c>
      <c r="JSB59" s="21" t="n">
        <f aca="false">JSA59*11/12</f>
        <v>21931.25</v>
      </c>
      <c r="JSF59" s="20"/>
      <c r="JSG59" s="17"/>
      <c r="JSH59" s="18"/>
      <c r="JSI59" s="21" t="n">
        <f aca="false">JSI57+JSI58</f>
        <v>159500</v>
      </c>
      <c r="JSK59" s="21" t="n">
        <f aca="false">JSI59*15%</f>
        <v>23925</v>
      </c>
      <c r="JSL59" s="21" t="n">
        <f aca="false">JSK59*11/12</f>
        <v>21931.25</v>
      </c>
      <c r="JSP59" s="20"/>
      <c r="JSQ59" s="17"/>
      <c r="JSR59" s="18"/>
      <c r="JSS59" s="21" t="n">
        <f aca="false">JSS57+JSS58</f>
        <v>159500</v>
      </c>
      <c r="JSU59" s="21" t="n">
        <f aca="false">JSS59*15%</f>
        <v>23925</v>
      </c>
      <c r="JSV59" s="21" t="n">
        <f aca="false">JSU59*11/12</f>
        <v>21931.25</v>
      </c>
      <c r="JSZ59" s="20"/>
      <c r="JTA59" s="17"/>
      <c r="JTB59" s="18"/>
      <c r="JTC59" s="21" t="n">
        <f aca="false">JTC57+JTC58</f>
        <v>159500</v>
      </c>
      <c r="JTE59" s="21" t="n">
        <f aca="false">JTC59*15%</f>
        <v>23925</v>
      </c>
      <c r="JTF59" s="21" t="n">
        <f aca="false">JTE59*11/12</f>
        <v>21931.25</v>
      </c>
      <c r="JTJ59" s="20"/>
      <c r="JTK59" s="17"/>
      <c r="JTL59" s="18"/>
      <c r="JTM59" s="21" t="n">
        <f aca="false">JTM57+JTM58</f>
        <v>159500</v>
      </c>
      <c r="JTO59" s="21" t="n">
        <f aca="false">JTM59*15%</f>
        <v>23925</v>
      </c>
      <c r="JTP59" s="21" t="n">
        <f aca="false">JTO59*11/12</f>
        <v>21931.25</v>
      </c>
      <c r="JTT59" s="20"/>
      <c r="JTU59" s="17"/>
      <c r="JTV59" s="18"/>
      <c r="JTW59" s="21" t="n">
        <f aca="false">JTW57+JTW58</f>
        <v>159500</v>
      </c>
      <c r="JTY59" s="21" t="n">
        <f aca="false">JTW59*15%</f>
        <v>23925</v>
      </c>
      <c r="JTZ59" s="21" t="n">
        <f aca="false">JTY59*11/12</f>
        <v>21931.25</v>
      </c>
      <c r="JUD59" s="20"/>
      <c r="JUE59" s="17"/>
      <c r="JUF59" s="18"/>
      <c r="JUG59" s="21" t="n">
        <f aca="false">JUG57+JUG58</f>
        <v>159500</v>
      </c>
      <c r="JUI59" s="21" t="n">
        <f aca="false">JUG59*15%</f>
        <v>23925</v>
      </c>
      <c r="JUJ59" s="21" t="n">
        <f aca="false">JUI59*11/12</f>
        <v>21931.25</v>
      </c>
      <c r="JUN59" s="20"/>
      <c r="JUO59" s="17"/>
      <c r="JUP59" s="18"/>
      <c r="JUQ59" s="21" t="n">
        <f aca="false">JUQ57+JUQ58</f>
        <v>159500</v>
      </c>
      <c r="JUS59" s="21" t="n">
        <f aca="false">JUQ59*15%</f>
        <v>23925</v>
      </c>
      <c r="JUT59" s="21" t="n">
        <f aca="false">JUS59*11/12</f>
        <v>21931.25</v>
      </c>
      <c r="JUX59" s="20"/>
      <c r="JUY59" s="17"/>
      <c r="JUZ59" s="18"/>
      <c r="JVA59" s="21" t="n">
        <f aca="false">JVA57+JVA58</f>
        <v>159500</v>
      </c>
      <c r="JVC59" s="21" t="n">
        <f aca="false">JVA59*15%</f>
        <v>23925</v>
      </c>
      <c r="JVD59" s="21" t="n">
        <f aca="false">JVC59*11/12</f>
        <v>21931.25</v>
      </c>
      <c r="JVH59" s="20"/>
      <c r="JVI59" s="17"/>
      <c r="JVJ59" s="18"/>
      <c r="JVK59" s="21" t="n">
        <f aca="false">JVK57+JVK58</f>
        <v>159500</v>
      </c>
      <c r="JVM59" s="21" t="n">
        <f aca="false">JVK59*15%</f>
        <v>23925</v>
      </c>
      <c r="JVN59" s="21" t="n">
        <f aca="false">JVM59*11/12</f>
        <v>21931.25</v>
      </c>
      <c r="JVR59" s="20"/>
      <c r="JVS59" s="17"/>
      <c r="JVT59" s="18"/>
      <c r="JVU59" s="21" t="n">
        <f aca="false">JVU57+JVU58</f>
        <v>159500</v>
      </c>
      <c r="JVW59" s="21" t="n">
        <f aca="false">JVU59*15%</f>
        <v>23925</v>
      </c>
      <c r="JVX59" s="21" t="n">
        <f aca="false">JVW59*11/12</f>
        <v>21931.25</v>
      </c>
      <c r="JWB59" s="20"/>
      <c r="JWC59" s="17"/>
      <c r="JWD59" s="18"/>
      <c r="JWE59" s="21" t="n">
        <f aca="false">JWE57+JWE58</f>
        <v>159500</v>
      </c>
      <c r="JWG59" s="21" t="n">
        <f aca="false">JWE59*15%</f>
        <v>23925</v>
      </c>
      <c r="JWH59" s="21" t="n">
        <f aca="false">JWG59*11/12</f>
        <v>21931.25</v>
      </c>
      <c r="JWL59" s="20"/>
      <c r="JWM59" s="17"/>
      <c r="JWN59" s="18"/>
      <c r="JWO59" s="21" t="n">
        <f aca="false">JWO57+JWO58</f>
        <v>159500</v>
      </c>
      <c r="JWQ59" s="21" t="n">
        <f aca="false">JWO59*15%</f>
        <v>23925</v>
      </c>
      <c r="JWR59" s="21" t="n">
        <f aca="false">JWQ59*11/12</f>
        <v>21931.25</v>
      </c>
      <c r="JWV59" s="20"/>
      <c r="JWW59" s="17"/>
      <c r="JWX59" s="18"/>
      <c r="JWY59" s="21" t="n">
        <f aca="false">JWY57+JWY58</f>
        <v>159500</v>
      </c>
      <c r="JXA59" s="21" t="n">
        <f aca="false">JWY59*15%</f>
        <v>23925</v>
      </c>
      <c r="JXB59" s="21" t="n">
        <f aca="false">JXA59*11/12</f>
        <v>21931.25</v>
      </c>
      <c r="JXF59" s="20"/>
      <c r="JXG59" s="17"/>
      <c r="JXH59" s="18"/>
      <c r="JXI59" s="21" t="n">
        <f aca="false">JXI57+JXI58</f>
        <v>159500</v>
      </c>
      <c r="JXK59" s="21" t="n">
        <f aca="false">JXI59*15%</f>
        <v>23925</v>
      </c>
      <c r="JXL59" s="21" t="n">
        <f aca="false">JXK59*11/12</f>
        <v>21931.25</v>
      </c>
      <c r="JXP59" s="20"/>
      <c r="JXQ59" s="17"/>
      <c r="JXR59" s="18"/>
      <c r="JXS59" s="21" t="n">
        <f aca="false">JXS57+JXS58</f>
        <v>159500</v>
      </c>
      <c r="JXU59" s="21" t="n">
        <f aca="false">JXS59*15%</f>
        <v>23925</v>
      </c>
      <c r="JXV59" s="21" t="n">
        <f aca="false">JXU59*11/12</f>
        <v>21931.25</v>
      </c>
      <c r="JXZ59" s="20"/>
      <c r="JYA59" s="17"/>
      <c r="JYB59" s="18"/>
      <c r="JYC59" s="21" t="n">
        <f aca="false">JYC57+JYC58</f>
        <v>159500</v>
      </c>
      <c r="JYE59" s="21" t="n">
        <f aca="false">JYC59*15%</f>
        <v>23925</v>
      </c>
      <c r="JYF59" s="21" t="n">
        <f aca="false">JYE59*11/12</f>
        <v>21931.25</v>
      </c>
      <c r="JYJ59" s="20"/>
      <c r="JYK59" s="17"/>
      <c r="JYL59" s="18"/>
      <c r="JYM59" s="21" t="n">
        <f aca="false">JYM57+JYM58</f>
        <v>159500</v>
      </c>
      <c r="JYO59" s="21" t="n">
        <f aca="false">JYM59*15%</f>
        <v>23925</v>
      </c>
      <c r="JYP59" s="21" t="n">
        <f aca="false">JYO59*11/12</f>
        <v>21931.25</v>
      </c>
      <c r="JYT59" s="20"/>
      <c r="JYU59" s="17"/>
      <c r="JYV59" s="18"/>
      <c r="JYW59" s="21" t="n">
        <f aca="false">JYW57+JYW58</f>
        <v>159500</v>
      </c>
      <c r="JYY59" s="21" t="n">
        <f aca="false">JYW59*15%</f>
        <v>23925</v>
      </c>
      <c r="JYZ59" s="21" t="n">
        <f aca="false">JYY59*11/12</f>
        <v>21931.25</v>
      </c>
      <c r="JZD59" s="20"/>
      <c r="JZE59" s="17"/>
      <c r="JZF59" s="18"/>
      <c r="JZG59" s="21" t="n">
        <f aca="false">JZG57+JZG58</f>
        <v>159500</v>
      </c>
      <c r="JZI59" s="21" t="n">
        <f aca="false">JZG59*15%</f>
        <v>23925</v>
      </c>
      <c r="JZJ59" s="21" t="n">
        <f aca="false">JZI59*11/12</f>
        <v>21931.25</v>
      </c>
      <c r="JZN59" s="20"/>
      <c r="JZO59" s="17"/>
      <c r="JZP59" s="18"/>
      <c r="JZQ59" s="21" t="n">
        <f aca="false">JZQ57+JZQ58</f>
        <v>159500</v>
      </c>
      <c r="JZS59" s="21" t="n">
        <f aca="false">JZQ59*15%</f>
        <v>23925</v>
      </c>
      <c r="JZT59" s="21" t="n">
        <f aca="false">JZS59*11/12</f>
        <v>21931.25</v>
      </c>
      <c r="JZX59" s="20"/>
      <c r="JZY59" s="17"/>
      <c r="JZZ59" s="18"/>
      <c r="KAA59" s="21" t="n">
        <f aca="false">KAA57+KAA58</f>
        <v>159500</v>
      </c>
      <c r="KAC59" s="21" t="n">
        <f aca="false">KAA59*15%</f>
        <v>23925</v>
      </c>
      <c r="KAD59" s="21" t="n">
        <f aca="false">KAC59*11/12</f>
        <v>21931.25</v>
      </c>
      <c r="KAH59" s="20"/>
      <c r="KAI59" s="17"/>
      <c r="KAJ59" s="18"/>
      <c r="KAK59" s="21" t="n">
        <f aca="false">KAK57+KAK58</f>
        <v>159500</v>
      </c>
      <c r="KAM59" s="21" t="n">
        <f aca="false">KAK59*15%</f>
        <v>23925</v>
      </c>
      <c r="KAN59" s="21" t="n">
        <f aca="false">KAM59*11/12</f>
        <v>21931.25</v>
      </c>
      <c r="KAR59" s="20"/>
      <c r="KAS59" s="17"/>
      <c r="KAT59" s="18"/>
      <c r="KAU59" s="21" t="n">
        <f aca="false">KAU57+KAU58</f>
        <v>159500</v>
      </c>
      <c r="KAW59" s="21" t="n">
        <f aca="false">KAU59*15%</f>
        <v>23925</v>
      </c>
      <c r="KAX59" s="21" t="n">
        <f aca="false">KAW59*11/12</f>
        <v>21931.25</v>
      </c>
      <c r="KBB59" s="20"/>
      <c r="KBC59" s="17"/>
      <c r="KBD59" s="18"/>
      <c r="KBE59" s="21" t="n">
        <f aca="false">KBE57+KBE58</f>
        <v>159500</v>
      </c>
      <c r="KBG59" s="21" t="n">
        <f aca="false">KBE59*15%</f>
        <v>23925</v>
      </c>
      <c r="KBH59" s="21" t="n">
        <f aca="false">KBG59*11/12</f>
        <v>21931.25</v>
      </c>
      <c r="KBL59" s="20"/>
      <c r="KBM59" s="17"/>
      <c r="KBN59" s="18"/>
      <c r="KBO59" s="21" t="n">
        <f aca="false">KBO57+KBO58</f>
        <v>159500</v>
      </c>
      <c r="KBQ59" s="21" t="n">
        <f aca="false">KBO59*15%</f>
        <v>23925</v>
      </c>
      <c r="KBR59" s="21" t="n">
        <f aca="false">KBQ59*11/12</f>
        <v>21931.25</v>
      </c>
      <c r="KBV59" s="20"/>
      <c r="KBW59" s="17"/>
      <c r="KBX59" s="18"/>
      <c r="KBY59" s="21" t="n">
        <f aca="false">KBY57+KBY58</f>
        <v>159500</v>
      </c>
      <c r="KCA59" s="21" t="n">
        <f aca="false">KBY59*15%</f>
        <v>23925</v>
      </c>
      <c r="KCB59" s="21" t="n">
        <f aca="false">KCA59*11/12</f>
        <v>21931.25</v>
      </c>
      <c r="KCF59" s="20"/>
      <c r="KCG59" s="17"/>
      <c r="KCH59" s="18"/>
      <c r="KCI59" s="21" t="n">
        <f aca="false">KCI57+KCI58</f>
        <v>159500</v>
      </c>
      <c r="KCK59" s="21" t="n">
        <f aca="false">KCI59*15%</f>
        <v>23925</v>
      </c>
      <c r="KCL59" s="21" t="n">
        <f aca="false">KCK59*11/12</f>
        <v>21931.25</v>
      </c>
      <c r="KCP59" s="20"/>
      <c r="KCQ59" s="17"/>
      <c r="KCR59" s="18"/>
      <c r="KCS59" s="21" t="n">
        <f aca="false">KCS57+KCS58</f>
        <v>159500</v>
      </c>
      <c r="KCU59" s="21" t="n">
        <f aca="false">KCS59*15%</f>
        <v>23925</v>
      </c>
      <c r="KCV59" s="21" t="n">
        <f aca="false">KCU59*11/12</f>
        <v>21931.25</v>
      </c>
      <c r="KCZ59" s="20"/>
      <c r="KDA59" s="17"/>
      <c r="KDB59" s="18"/>
      <c r="KDC59" s="21" t="n">
        <f aca="false">KDC57+KDC58</f>
        <v>159500</v>
      </c>
      <c r="KDE59" s="21" t="n">
        <f aca="false">KDC59*15%</f>
        <v>23925</v>
      </c>
      <c r="KDF59" s="21" t="n">
        <f aca="false">KDE59*11/12</f>
        <v>21931.25</v>
      </c>
      <c r="KDJ59" s="20"/>
      <c r="KDK59" s="17"/>
      <c r="KDL59" s="18"/>
      <c r="KDM59" s="21" t="n">
        <f aca="false">KDM57+KDM58</f>
        <v>159500</v>
      </c>
      <c r="KDO59" s="21" t="n">
        <f aca="false">KDM59*15%</f>
        <v>23925</v>
      </c>
      <c r="KDP59" s="21" t="n">
        <f aca="false">KDO59*11/12</f>
        <v>21931.25</v>
      </c>
      <c r="KDT59" s="20"/>
      <c r="KDU59" s="17"/>
      <c r="KDV59" s="18"/>
      <c r="KDW59" s="21" t="n">
        <f aca="false">KDW57+KDW58</f>
        <v>159500</v>
      </c>
      <c r="KDY59" s="21" t="n">
        <f aca="false">KDW59*15%</f>
        <v>23925</v>
      </c>
      <c r="KDZ59" s="21" t="n">
        <f aca="false">KDY59*11/12</f>
        <v>21931.25</v>
      </c>
      <c r="KED59" s="20"/>
      <c r="KEE59" s="17"/>
      <c r="KEF59" s="18"/>
      <c r="KEG59" s="21" t="n">
        <f aca="false">KEG57+KEG58</f>
        <v>159500</v>
      </c>
      <c r="KEI59" s="21" t="n">
        <f aca="false">KEG59*15%</f>
        <v>23925</v>
      </c>
      <c r="KEJ59" s="21" t="n">
        <f aca="false">KEI59*11/12</f>
        <v>21931.25</v>
      </c>
      <c r="KEN59" s="20"/>
      <c r="KEO59" s="17"/>
      <c r="KEP59" s="18"/>
      <c r="KEQ59" s="21" t="n">
        <f aca="false">KEQ57+KEQ58</f>
        <v>159500</v>
      </c>
      <c r="KES59" s="21" t="n">
        <f aca="false">KEQ59*15%</f>
        <v>23925</v>
      </c>
      <c r="KET59" s="21" t="n">
        <f aca="false">KES59*11/12</f>
        <v>21931.25</v>
      </c>
      <c r="KEX59" s="20"/>
      <c r="KEY59" s="17"/>
      <c r="KEZ59" s="18"/>
      <c r="KFA59" s="21" t="n">
        <f aca="false">KFA57+KFA58</f>
        <v>159500</v>
      </c>
      <c r="KFC59" s="21" t="n">
        <f aca="false">KFA59*15%</f>
        <v>23925</v>
      </c>
      <c r="KFD59" s="21" t="n">
        <f aca="false">KFC59*11/12</f>
        <v>21931.25</v>
      </c>
      <c r="KFH59" s="20"/>
      <c r="KFI59" s="17"/>
      <c r="KFJ59" s="18"/>
      <c r="KFK59" s="21" t="n">
        <f aca="false">KFK57+KFK58</f>
        <v>159500</v>
      </c>
      <c r="KFM59" s="21" t="n">
        <f aca="false">KFK59*15%</f>
        <v>23925</v>
      </c>
      <c r="KFN59" s="21" t="n">
        <f aca="false">KFM59*11/12</f>
        <v>21931.25</v>
      </c>
      <c r="KFR59" s="20"/>
      <c r="KFS59" s="17"/>
      <c r="KFT59" s="18"/>
      <c r="KFU59" s="21" t="n">
        <f aca="false">KFU57+KFU58</f>
        <v>159500</v>
      </c>
      <c r="KFW59" s="21" t="n">
        <f aca="false">KFU59*15%</f>
        <v>23925</v>
      </c>
      <c r="KFX59" s="21" t="n">
        <f aca="false">KFW59*11/12</f>
        <v>21931.25</v>
      </c>
      <c r="KGB59" s="20"/>
      <c r="KGC59" s="17"/>
      <c r="KGD59" s="18"/>
      <c r="KGE59" s="21" t="n">
        <f aca="false">KGE57+KGE58</f>
        <v>159500</v>
      </c>
      <c r="KGG59" s="21" t="n">
        <f aca="false">KGE59*15%</f>
        <v>23925</v>
      </c>
      <c r="KGH59" s="21" t="n">
        <f aca="false">KGG59*11/12</f>
        <v>21931.25</v>
      </c>
      <c r="KGL59" s="20"/>
      <c r="KGM59" s="17"/>
      <c r="KGN59" s="18"/>
      <c r="KGO59" s="21" t="n">
        <f aca="false">KGO57+KGO58</f>
        <v>159500</v>
      </c>
      <c r="KGQ59" s="21" t="n">
        <f aca="false">KGO59*15%</f>
        <v>23925</v>
      </c>
      <c r="KGR59" s="21" t="n">
        <f aca="false">KGQ59*11/12</f>
        <v>21931.25</v>
      </c>
      <c r="KGV59" s="20"/>
      <c r="KGW59" s="17"/>
      <c r="KGX59" s="18"/>
      <c r="KGY59" s="21" t="n">
        <f aca="false">KGY57+KGY58</f>
        <v>159500</v>
      </c>
      <c r="KHA59" s="21" t="n">
        <f aca="false">KGY59*15%</f>
        <v>23925</v>
      </c>
      <c r="KHB59" s="21" t="n">
        <f aca="false">KHA59*11/12</f>
        <v>21931.25</v>
      </c>
      <c r="KHF59" s="20"/>
      <c r="KHG59" s="17"/>
      <c r="KHH59" s="18"/>
      <c r="KHI59" s="21" t="n">
        <f aca="false">KHI57+KHI58</f>
        <v>159500</v>
      </c>
      <c r="KHK59" s="21" t="n">
        <f aca="false">KHI59*15%</f>
        <v>23925</v>
      </c>
      <c r="KHL59" s="21" t="n">
        <f aca="false">KHK59*11/12</f>
        <v>21931.25</v>
      </c>
      <c r="KHP59" s="20"/>
      <c r="KHQ59" s="17"/>
      <c r="KHR59" s="18"/>
      <c r="KHS59" s="21" t="n">
        <f aca="false">KHS57+KHS58</f>
        <v>159500</v>
      </c>
      <c r="KHU59" s="21" t="n">
        <f aca="false">KHS59*15%</f>
        <v>23925</v>
      </c>
      <c r="KHV59" s="21" t="n">
        <f aca="false">KHU59*11/12</f>
        <v>21931.25</v>
      </c>
      <c r="KHZ59" s="20"/>
      <c r="KIA59" s="17"/>
      <c r="KIB59" s="18"/>
      <c r="KIC59" s="21" t="n">
        <f aca="false">KIC57+KIC58</f>
        <v>159500</v>
      </c>
      <c r="KIE59" s="21" t="n">
        <f aca="false">KIC59*15%</f>
        <v>23925</v>
      </c>
      <c r="KIF59" s="21" t="n">
        <f aca="false">KIE59*11/12</f>
        <v>21931.25</v>
      </c>
      <c r="KIJ59" s="20"/>
      <c r="KIK59" s="17"/>
      <c r="KIL59" s="18"/>
      <c r="KIM59" s="21" t="n">
        <f aca="false">KIM57+KIM58</f>
        <v>159500</v>
      </c>
      <c r="KIO59" s="21" t="n">
        <f aca="false">KIM59*15%</f>
        <v>23925</v>
      </c>
      <c r="KIP59" s="21" t="n">
        <f aca="false">KIO59*11/12</f>
        <v>21931.25</v>
      </c>
      <c r="KIT59" s="20"/>
      <c r="KIU59" s="17"/>
      <c r="KIV59" s="18"/>
      <c r="KIW59" s="21" t="n">
        <f aca="false">KIW57+KIW58</f>
        <v>159500</v>
      </c>
      <c r="KIY59" s="21" t="n">
        <f aca="false">KIW59*15%</f>
        <v>23925</v>
      </c>
      <c r="KIZ59" s="21" t="n">
        <f aca="false">KIY59*11/12</f>
        <v>21931.25</v>
      </c>
      <c r="KJD59" s="20"/>
      <c r="KJE59" s="17"/>
      <c r="KJF59" s="18"/>
      <c r="KJG59" s="21" t="n">
        <f aca="false">KJG57+KJG58</f>
        <v>159500</v>
      </c>
      <c r="KJI59" s="21" t="n">
        <f aca="false">KJG59*15%</f>
        <v>23925</v>
      </c>
      <c r="KJJ59" s="21" t="n">
        <f aca="false">KJI59*11/12</f>
        <v>21931.25</v>
      </c>
      <c r="KJN59" s="20"/>
      <c r="KJO59" s="17"/>
      <c r="KJP59" s="18"/>
      <c r="KJQ59" s="21" t="n">
        <f aca="false">KJQ57+KJQ58</f>
        <v>159500</v>
      </c>
      <c r="KJS59" s="21" t="n">
        <f aca="false">KJQ59*15%</f>
        <v>23925</v>
      </c>
      <c r="KJT59" s="21" t="n">
        <f aca="false">KJS59*11/12</f>
        <v>21931.25</v>
      </c>
      <c r="KJX59" s="20"/>
      <c r="KJY59" s="17"/>
      <c r="KJZ59" s="18"/>
      <c r="KKA59" s="21" t="n">
        <f aca="false">KKA57+KKA58</f>
        <v>159500</v>
      </c>
      <c r="KKC59" s="21" t="n">
        <f aca="false">KKA59*15%</f>
        <v>23925</v>
      </c>
      <c r="KKD59" s="21" t="n">
        <f aca="false">KKC59*11/12</f>
        <v>21931.25</v>
      </c>
      <c r="KKH59" s="20"/>
      <c r="KKI59" s="17"/>
      <c r="KKJ59" s="18"/>
      <c r="KKK59" s="21" t="n">
        <f aca="false">KKK57+KKK58</f>
        <v>159500</v>
      </c>
      <c r="KKM59" s="21" t="n">
        <f aca="false">KKK59*15%</f>
        <v>23925</v>
      </c>
      <c r="KKN59" s="21" t="n">
        <f aca="false">KKM59*11/12</f>
        <v>21931.25</v>
      </c>
      <c r="KKR59" s="20"/>
      <c r="KKS59" s="17"/>
      <c r="KKT59" s="18"/>
      <c r="KKU59" s="21" t="n">
        <f aca="false">KKU57+KKU58</f>
        <v>159500</v>
      </c>
      <c r="KKW59" s="21" t="n">
        <f aca="false">KKU59*15%</f>
        <v>23925</v>
      </c>
      <c r="KKX59" s="21" t="n">
        <f aca="false">KKW59*11/12</f>
        <v>21931.25</v>
      </c>
      <c r="KLB59" s="20"/>
      <c r="KLC59" s="17"/>
      <c r="KLD59" s="18"/>
      <c r="KLE59" s="21" t="n">
        <f aca="false">KLE57+KLE58</f>
        <v>159500</v>
      </c>
      <c r="KLG59" s="21" t="n">
        <f aca="false">KLE59*15%</f>
        <v>23925</v>
      </c>
      <c r="KLH59" s="21" t="n">
        <f aca="false">KLG59*11/12</f>
        <v>21931.25</v>
      </c>
      <c r="KLL59" s="20"/>
      <c r="KLM59" s="17"/>
      <c r="KLN59" s="18"/>
      <c r="KLO59" s="21" t="n">
        <f aca="false">KLO57+KLO58</f>
        <v>159500</v>
      </c>
      <c r="KLQ59" s="21" t="n">
        <f aca="false">KLO59*15%</f>
        <v>23925</v>
      </c>
      <c r="KLR59" s="21" t="n">
        <f aca="false">KLQ59*11/12</f>
        <v>21931.25</v>
      </c>
      <c r="KLV59" s="20"/>
      <c r="KLW59" s="17"/>
      <c r="KLX59" s="18"/>
      <c r="KLY59" s="21" t="n">
        <f aca="false">KLY57+KLY58</f>
        <v>159500</v>
      </c>
      <c r="KMA59" s="21" t="n">
        <f aca="false">KLY59*15%</f>
        <v>23925</v>
      </c>
      <c r="KMB59" s="21" t="n">
        <f aca="false">KMA59*11/12</f>
        <v>21931.25</v>
      </c>
      <c r="KMF59" s="20"/>
      <c r="KMG59" s="17"/>
      <c r="KMH59" s="18"/>
      <c r="KMI59" s="21" t="n">
        <f aca="false">KMI57+KMI58</f>
        <v>159500</v>
      </c>
      <c r="KMK59" s="21" t="n">
        <f aca="false">KMI59*15%</f>
        <v>23925</v>
      </c>
      <c r="KML59" s="21" t="n">
        <f aca="false">KMK59*11/12</f>
        <v>21931.25</v>
      </c>
      <c r="KMP59" s="20"/>
      <c r="KMQ59" s="17"/>
      <c r="KMR59" s="18"/>
      <c r="KMS59" s="21" t="n">
        <f aca="false">KMS57+KMS58</f>
        <v>159500</v>
      </c>
      <c r="KMU59" s="21" t="n">
        <f aca="false">KMS59*15%</f>
        <v>23925</v>
      </c>
      <c r="KMV59" s="21" t="n">
        <f aca="false">KMU59*11/12</f>
        <v>21931.25</v>
      </c>
      <c r="KMZ59" s="20"/>
      <c r="KNA59" s="17"/>
      <c r="KNB59" s="18"/>
      <c r="KNC59" s="21" t="n">
        <f aca="false">KNC57+KNC58</f>
        <v>159500</v>
      </c>
      <c r="KNE59" s="21" t="n">
        <f aca="false">KNC59*15%</f>
        <v>23925</v>
      </c>
      <c r="KNF59" s="21" t="n">
        <f aca="false">KNE59*11/12</f>
        <v>21931.25</v>
      </c>
      <c r="KNJ59" s="20"/>
      <c r="KNK59" s="17"/>
      <c r="KNL59" s="18"/>
      <c r="KNM59" s="21" t="n">
        <f aca="false">KNM57+KNM58</f>
        <v>159500</v>
      </c>
      <c r="KNO59" s="21" t="n">
        <f aca="false">KNM59*15%</f>
        <v>23925</v>
      </c>
      <c r="KNP59" s="21" t="n">
        <f aca="false">KNO59*11/12</f>
        <v>21931.25</v>
      </c>
      <c r="KNT59" s="20"/>
      <c r="KNU59" s="17"/>
      <c r="KNV59" s="18"/>
      <c r="KNW59" s="21" t="n">
        <f aca="false">KNW57+KNW58</f>
        <v>159500</v>
      </c>
      <c r="KNY59" s="21" t="n">
        <f aca="false">KNW59*15%</f>
        <v>23925</v>
      </c>
      <c r="KNZ59" s="21" t="n">
        <f aca="false">KNY59*11/12</f>
        <v>21931.25</v>
      </c>
      <c r="KOD59" s="20"/>
      <c r="KOE59" s="17"/>
      <c r="KOF59" s="18"/>
      <c r="KOG59" s="21" t="n">
        <f aca="false">KOG57+KOG58</f>
        <v>159500</v>
      </c>
      <c r="KOI59" s="21" t="n">
        <f aca="false">KOG59*15%</f>
        <v>23925</v>
      </c>
      <c r="KOJ59" s="21" t="n">
        <f aca="false">KOI59*11/12</f>
        <v>21931.25</v>
      </c>
      <c r="KON59" s="20"/>
      <c r="KOO59" s="17"/>
      <c r="KOP59" s="18"/>
      <c r="KOQ59" s="21" t="n">
        <f aca="false">KOQ57+KOQ58</f>
        <v>159500</v>
      </c>
      <c r="KOS59" s="21" t="n">
        <f aca="false">KOQ59*15%</f>
        <v>23925</v>
      </c>
      <c r="KOT59" s="21" t="n">
        <f aca="false">KOS59*11/12</f>
        <v>21931.25</v>
      </c>
      <c r="KOX59" s="20"/>
      <c r="KOY59" s="17"/>
      <c r="KOZ59" s="18"/>
      <c r="KPA59" s="21" t="n">
        <f aca="false">KPA57+KPA58</f>
        <v>159500</v>
      </c>
      <c r="KPC59" s="21" t="n">
        <f aca="false">KPA59*15%</f>
        <v>23925</v>
      </c>
      <c r="KPD59" s="21" t="n">
        <f aca="false">KPC59*11/12</f>
        <v>21931.25</v>
      </c>
      <c r="KPH59" s="20"/>
      <c r="KPI59" s="17"/>
      <c r="KPJ59" s="18"/>
      <c r="KPK59" s="21" t="n">
        <f aca="false">KPK57+KPK58</f>
        <v>159500</v>
      </c>
      <c r="KPM59" s="21" t="n">
        <f aca="false">KPK59*15%</f>
        <v>23925</v>
      </c>
      <c r="KPN59" s="21" t="n">
        <f aca="false">KPM59*11/12</f>
        <v>21931.25</v>
      </c>
      <c r="KPR59" s="20"/>
      <c r="KPS59" s="17"/>
      <c r="KPT59" s="18"/>
      <c r="KPU59" s="21" t="n">
        <f aca="false">KPU57+KPU58</f>
        <v>159500</v>
      </c>
      <c r="KPW59" s="21" t="n">
        <f aca="false">KPU59*15%</f>
        <v>23925</v>
      </c>
      <c r="KPX59" s="21" t="n">
        <f aca="false">KPW59*11/12</f>
        <v>21931.25</v>
      </c>
      <c r="KQB59" s="20"/>
      <c r="KQC59" s="17"/>
      <c r="KQD59" s="18"/>
      <c r="KQE59" s="21" t="n">
        <f aca="false">KQE57+KQE58</f>
        <v>159500</v>
      </c>
      <c r="KQG59" s="21" t="n">
        <f aca="false">KQE59*15%</f>
        <v>23925</v>
      </c>
      <c r="KQH59" s="21" t="n">
        <f aca="false">KQG59*11/12</f>
        <v>21931.25</v>
      </c>
      <c r="KQL59" s="20"/>
      <c r="KQM59" s="17"/>
      <c r="KQN59" s="18"/>
      <c r="KQO59" s="21" t="n">
        <f aca="false">KQO57+KQO58</f>
        <v>159500</v>
      </c>
      <c r="KQQ59" s="21" t="n">
        <f aca="false">KQO59*15%</f>
        <v>23925</v>
      </c>
      <c r="KQR59" s="21" t="n">
        <f aca="false">KQQ59*11/12</f>
        <v>21931.25</v>
      </c>
      <c r="KQV59" s="20"/>
      <c r="KQW59" s="17"/>
      <c r="KQX59" s="18"/>
      <c r="KQY59" s="21" t="n">
        <f aca="false">KQY57+KQY58</f>
        <v>159500</v>
      </c>
      <c r="KRA59" s="21" t="n">
        <f aca="false">KQY59*15%</f>
        <v>23925</v>
      </c>
      <c r="KRB59" s="21" t="n">
        <f aca="false">KRA59*11/12</f>
        <v>21931.25</v>
      </c>
      <c r="KRF59" s="20"/>
      <c r="KRG59" s="17"/>
      <c r="KRH59" s="18"/>
      <c r="KRI59" s="21" t="n">
        <f aca="false">KRI57+KRI58</f>
        <v>159500</v>
      </c>
      <c r="KRK59" s="21" t="n">
        <f aca="false">KRI59*15%</f>
        <v>23925</v>
      </c>
      <c r="KRL59" s="21" t="n">
        <f aca="false">KRK59*11/12</f>
        <v>21931.25</v>
      </c>
      <c r="KRP59" s="20"/>
      <c r="KRQ59" s="17"/>
      <c r="KRR59" s="18"/>
      <c r="KRS59" s="21" t="n">
        <f aca="false">KRS57+KRS58</f>
        <v>159500</v>
      </c>
      <c r="KRU59" s="21" t="n">
        <f aca="false">KRS59*15%</f>
        <v>23925</v>
      </c>
      <c r="KRV59" s="21" t="n">
        <f aca="false">KRU59*11/12</f>
        <v>21931.25</v>
      </c>
      <c r="KRZ59" s="20"/>
      <c r="KSA59" s="17"/>
      <c r="KSB59" s="18"/>
      <c r="KSC59" s="21" t="n">
        <f aca="false">KSC57+KSC58</f>
        <v>159500</v>
      </c>
      <c r="KSE59" s="21" t="n">
        <f aca="false">KSC59*15%</f>
        <v>23925</v>
      </c>
      <c r="KSF59" s="21" t="n">
        <f aca="false">KSE59*11/12</f>
        <v>21931.25</v>
      </c>
      <c r="KSJ59" s="20"/>
      <c r="KSK59" s="17"/>
      <c r="KSL59" s="18"/>
      <c r="KSM59" s="21" t="n">
        <f aca="false">KSM57+KSM58</f>
        <v>159500</v>
      </c>
      <c r="KSO59" s="21" t="n">
        <f aca="false">KSM59*15%</f>
        <v>23925</v>
      </c>
      <c r="KSP59" s="21" t="n">
        <f aca="false">KSO59*11/12</f>
        <v>21931.25</v>
      </c>
      <c r="KST59" s="20"/>
      <c r="KSU59" s="17"/>
      <c r="KSV59" s="18"/>
      <c r="KSW59" s="21" t="n">
        <f aca="false">KSW57+KSW58</f>
        <v>159500</v>
      </c>
      <c r="KSY59" s="21" t="n">
        <f aca="false">KSW59*15%</f>
        <v>23925</v>
      </c>
      <c r="KSZ59" s="21" t="n">
        <f aca="false">KSY59*11/12</f>
        <v>21931.25</v>
      </c>
      <c r="KTD59" s="20"/>
      <c r="KTE59" s="17"/>
      <c r="KTF59" s="18"/>
      <c r="KTG59" s="21" t="n">
        <f aca="false">KTG57+KTG58</f>
        <v>159500</v>
      </c>
      <c r="KTI59" s="21" t="n">
        <f aca="false">KTG59*15%</f>
        <v>23925</v>
      </c>
      <c r="KTJ59" s="21" t="n">
        <f aca="false">KTI59*11/12</f>
        <v>21931.25</v>
      </c>
      <c r="KTN59" s="20"/>
      <c r="KTO59" s="17"/>
      <c r="KTP59" s="18"/>
      <c r="KTQ59" s="21" t="n">
        <f aca="false">KTQ57+KTQ58</f>
        <v>159500</v>
      </c>
      <c r="KTS59" s="21" t="n">
        <f aca="false">KTQ59*15%</f>
        <v>23925</v>
      </c>
      <c r="KTT59" s="21" t="n">
        <f aca="false">KTS59*11/12</f>
        <v>21931.25</v>
      </c>
      <c r="KTX59" s="20"/>
      <c r="KTY59" s="17"/>
      <c r="KTZ59" s="18"/>
      <c r="KUA59" s="21" t="n">
        <f aca="false">KUA57+KUA58</f>
        <v>159500</v>
      </c>
      <c r="KUC59" s="21" t="n">
        <f aca="false">KUA59*15%</f>
        <v>23925</v>
      </c>
      <c r="KUD59" s="21" t="n">
        <f aca="false">KUC59*11/12</f>
        <v>21931.25</v>
      </c>
      <c r="KUH59" s="20"/>
      <c r="KUI59" s="17"/>
      <c r="KUJ59" s="18"/>
      <c r="KUK59" s="21" t="n">
        <f aca="false">KUK57+KUK58</f>
        <v>159500</v>
      </c>
      <c r="KUM59" s="21" t="n">
        <f aca="false">KUK59*15%</f>
        <v>23925</v>
      </c>
      <c r="KUN59" s="21" t="n">
        <f aca="false">KUM59*11/12</f>
        <v>21931.25</v>
      </c>
      <c r="KUR59" s="20"/>
      <c r="KUS59" s="17"/>
      <c r="KUT59" s="18"/>
      <c r="KUU59" s="21" t="n">
        <f aca="false">KUU57+KUU58</f>
        <v>159500</v>
      </c>
      <c r="KUW59" s="21" t="n">
        <f aca="false">KUU59*15%</f>
        <v>23925</v>
      </c>
      <c r="KUX59" s="21" t="n">
        <f aca="false">KUW59*11/12</f>
        <v>21931.25</v>
      </c>
      <c r="KVB59" s="20"/>
      <c r="KVC59" s="17"/>
      <c r="KVD59" s="18"/>
      <c r="KVE59" s="21" t="n">
        <f aca="false">KVE57+KVE58</f>
        <v>159500</v>
      </c>
      <c r="KVG59" s="21" t="n">
        <f aca="false">KVE59*15%</f>
        <v>23925</v>
      </c>
      <c r="KVH59" s="21" t="n">
        <f aca="false">KVG59*11/12</f>
        <v>21931.25</v>
      </c>
      <c r="KVL59" s="20"/>
      <c r="KVM59" s="17"/>
      <c r="KVN59" s="18"/>
      <c r="KVO59" s="21" t="n">
        <f aca="false">KVO57+KVO58</f>
        <v>159500</v>
      </c>
      <c r="KVQ59" s="21" t="n">
        <f aca="false">KVO59*15%</f>
        <v>23925</v>
      </c>
      <c r="KVR59" s="21" t="n">
        <f aca="false">KVQ59*11/12</f>
        <v>21931.25</v>
      </c>
      <c r="KVV59" s="20"/>
      <c r="KVW59" s="17"/>
      <c r="KVX59" s="18"/>
      <c r="KVY59" s="21" t="n">
        <f aca="false">KVY57+KVY58</f>
        <v>159500</v>
      </c>
      <c r="KWA59" s="21" t="n">
        <f aca="false">KVY59*15%</f>
        <v>23925</v>
      </c>
      <c r="KWB59" s="21" t="n">
        <f aca="false">KWA59*11/12</f>
        <v>21931.25</v>
      </c>
      <c r="KWF59" s="20"/>
      <c r="KWG59" s="17"/>
      <c r="KWH59" s="18"/>
      <c r="KWI59" s="21" t="n">
        <f aca="false">KWI57+KWI58</f>
        <v>159500</v>
      </c>
      <c r="KWK59" s="21" t="n">
        <f aca="false">KWI59*15%</f>
        <v>23925</v>
      </c>
      <c r="KWL59" s="21" t="n">
        <f aca="false">KWK59*11/12</f>
        <v>21931.25</v>
      </c>
      <c r="KWP59" s="20"/>
      <c r="KWQ59" s="17"/>
      <c r="KWR59" s="18"/>
      <c r="KWS59" s="21" t="n">
        <f aca="false">KWS57+KWS58</f>
        <v>159500</v>
      </c>
      <c r="KWU59" s="21" t="n">
        <f aca="false">KWS59*15%</f>
        <v>23925</v>
      </c>
      <c r="KWV59" s="21" t="n">
        <f aca="false">KWU59*11/12</f>
        <v>21931.25</v>
      </c>
      <c r="KWZ59" s="20"/>
      <c r="KXA59" s="17"/>
      <c r="KXB59" s="18"/>
      <c r="KXC59" s="21" t="n">
        <f aca="false">KXC57+KXC58</f>
        <v>159500</v>
      </c>
      <c r="KXE59" s="21" t="n">
        <f aca="false">KXC59*15%</f>
        <v>23925</v>
      </c>
      <c r="KXF59" s="21" t="n">
        <f aca="false">KXE59*11/12</f>
        <v>21931.25</v>
      </c>
      <c r="KXJ59" s="20"/>
      <c r="KXK59" s="17"/>
      <c r="KXL59" s="18"/>
      <c r="KXM59" s="21" t="n">
        <f aca="false">KXM57+KXM58</f>
        <v>159500</v>
      </c>
      <c r="KXO59" s="21" t="n">
        <f aca="false">KXM59*15%</f>
        <v>23925</v>
      </c>
      <c r="KXP59" s="21" t="n">
        <f aca="false">KXO59*11/12</f>
        <v>21931.25</v>
      </c>
      <c r="KXT59" s="20"/>
      <c r="KXU59" s="17"/>
      <c r="KXV59" s="18"/>
      <c r="KXW59" s="21" t="n">
        <f aca="false">KXW57+KXW58</f>
        <v>159500</v>
      </c>
      <c r="KXY59" s="21" t="n">
        <f aca="false">KXW59*15%</f>
        <v>23925</v>
      </c>
      <c r="KXZ59" s="21" t="n">
        <f aca="false">KXY59*11/12</f>
        <v>21931.25</v>
      </c>
      <c r="KYD59" s="20"/>
      <c r="KYE59" s="17"/>
      <c r="KYF59" s="18"/>
      <c r="KYG59" s="21" t="n">
        <f aca="false">KYG57+KYG58</f>
        <v>159500</v>
      </c>
      <c r="KYI59" s="21" t="n">
        <f aca="false">KYG59*15%</f>
        <v>23925</v>
      </c>
      <c r="KYJ59" s="21" t="n">
        <f aca="false">KYI59*11/12</f>
        <v>21931.25</v>
      </c>
      <c r="KYN59" s="20"/>
      <c r="KYO59" s="17"/>
      <c r="KYP59" s="18"/>
      <c r="KYQ59" s="21" t="n">
        <f aca="false">KYQ57+KYQ58</f>
        <v>159500</v>
      </c>
      <c r="KYS59" s="21" t="n">
        <f aca="false">KYQ59*15%</f>
        <v>23925</v>
      </c>
      <c r="KYT59" s="21" t="n">
        <f aca="false">KYS59*11/12</f>
        <v>21931.25</v>
      </c>
      <c r="KYX59" s="20"/>
      <c r="KYY59" s="17"/>
      <c r="KYZ59" s="18"/>
      <c r="KZA59" s="21" t="n">
        <f aca="false">KZA57+KZA58</f>
        <v>159500</v>
      </c>
      <c r="KZC59" s="21" t="n">
        <f aca="false">KZA59*15%</f>
        <v>23925</v>
      </c>
      <c r="KZD59" s="21" t="n">
        <f aca="false">KZC59*11/12</f>
        <v>21931.25</v>
      </c>
      <c r="KZH59" s="20"/>
      <c r="KZI59" s="17"/>
      <c r="KZJ59" s="18"/>
      <c r="KZK59" s="21" t="n">
        <f aca="false">KZK57+KZK58</f>
        <v>159500</v>
      </c>
      <c r="KZM59" s="21" t="n">
        <f aca="false">KZK59*15%</f>
        <v>23925</v>
      </c>
      <c r="KZN59" s="21" t="n">
        <f aca="false">KZM59*11/12</f>
        <v>21931.25</v>
      </c>
      <c r="KZR59" s="20"/>
      <c r="KZS59" s="17"/>
      <c r="KZT59" s="18"/>
      <c r="KZU59" s="21" t="n">
        <f aca="false">KZU57+KZU58</f>
        <v>159500</v>
      </c>
      <c r="KZW59" s="21" t="n">
        <f aca="false">KZU59*15%</f>
        <v>23925</v>
      </c>
      <c r="KZX59" s="21" t="n">
        <f aca="false">KZW59*11/12</f>
        <v>21931.25</v>
      </c>
      <c r="LAB59" s="20"/>
      <c r="LAC59" s="17"/>
      <c r="LAD59" s="18"/>
      <c r="LAE59" s="21" t="n">
        <f aca="false">LAE57+LAE58</f>
        <v>159500</v>
      </c>
      <c r="LAG59" s="21" t="n">
        <f aca="false">LAE59*15%</f>
        <v>23925</v>
      </c>
      <c r="LAH59" s="21" t="n">
        <f aca="false">LAG59*11/12</f>
        <v>21931.25</v>
      </c>
      <c r="LAL59" s="20"/>
      <c r="LAM59" s="17"/>
      <c r="LAN59" s="18"/>
      <c r="LAO59" s="21" t="n">
        <f aca="false">LAO57+LAO58</f>
        <v>159500</v>
      </c>
      <c r="LAQ59" s="21" t="n">
        <f aca="false">LAO59*15%</f>
        <v>23925</v>
      </c>
      <c r="LAR59" s="21" t="n">
        <f aca="false">LAQ59*11/12</f>
        <v>21931.25</v>
      </c>
      <c r="LAV59" s="20"/>
      <c r="LAW59" s="17"/>
      <c r="LAX59" s="18"/>
      <c r="LAY59" s="21" t="n">
        <f aca="false">LAY57+LAY58</f>
        <v>159500</v>
      </c>
      <c r="LBA59" s="21" t="n">
        <f aca="false">LAY59*15%</f>
        <v>23925</v>
      </c>
      <c r="LBB59" s="21" t="n">
        <f aca="false">LBA59*11/12</f>
        <v>21931.25</v>
      </c>
      <c r="LBF59" s="20"/>
      <c r="LBG59" s="17"/>
      <c r="LBH59" s="18"/>
      <c r="LBI59" s="21" t="n">
        <f aca="false">LBI57+LBI58</f>
        <v>159500</v>
      </c>
      <c r="LBK59" s="21" t="n">
        <f aca="false">LBI59*15%</f>
        <v>23925</v>
      </c>
      <c r="LBL59" s="21" t="n">
        <f aca="false">LBK59*11/12</f>
        <v>21931.25</v>
      </c>
      <c r="LBP59" s="20"/>
      <c r="LBQ59" s="17"/>
      <c r="LBR59" s="18"/>
      <c r="LBS59" s="21" t="n">
        <f aca="false">LBS57+LBS58</f>
        <v>159500</v>
      </c>
      <c r="LBU59" s="21" t="n">
        <f aca="false">LBS59*15%</f>
        <v>23925</v>
      </c>
      <c r="LBV59" s="21" t="n">
        <f aca="false">LBU59*11/12</f>
        <v>21931.25</v>
      </c>
      <c r="LBZ59" s="20"/>
      <c r="LCA59" s="17"/>
      <c r="LCB59" s="18"/>
      <c r="LCC59" s="21" t="n">
        <f aca="false">LCC57+LCC58</f>
        <v>159500</v>
      </c>
      <c r="LCE59" s="21" t="n">
        <f aca="false">LCC59*15%</f>
        <v>23925</v>
      </c>
      <c r="LCF59" s="21" t="n">
        <f aca="false">LCE59*11/12</f>
        <v>21931.25</v>
      </c>
      <c r="LCJ59" s="20"/>
      <c r="LCK59" s="17"/>
      <c r="LCL59" s="18"/>
      <c r="LCM59" s="21" t="n">
        <f aca="false">LCM57+LCM58</f>
        <v>159500</v>
      </c>
      <c r="LCO59" s="21" t="n">
        <f aca="false">LCM59*15%</f>
        <v>23925</v>
      </c>
      <c r="LCP59" s="21" t="n">
        <f aca="false">LCO59*11/12</f>
        <v>21931.25</v>
      </c>
      <c r="LCT59" s="20"/>
      <c r="LCU59" s="17"/>
      <c r="LCV59" s="18"/>
      <c r="LCW59" s="21" t="n">
        <f aca="false">LCW57+LCW58</f>
        <v>159500</v>
      </c>
      <c r="LCY59" s="21" t="n">
        <f aca="false">LCW59*15%</f>
        <v>23925</v>
      </c>
      <c r="LCZ59" s="21" t="n">
        <f aca="false">LCY59*11/12</f>
        <v>21931.25</v>
      </c>
      <c r="LDD59" s="20"/>
      <c r="LDE59" s="17"/>
      <c r="LDF59" s="18"/>
      <c r="LDG59" s="21" t="n">
        <f aca="false">LDG57+LDG58</f>
        <v>159500</v>
      </c>
      <c r="LDI59" s="21" t="n">
        <f aca="false">LDG59*15%</f>
        <v>23925</v>
      </c>
      <c r="LDJ59" s="21" t="n">
        <f aca="false">LDI59*11/12</f>
        <v>21931.25</v>
      </c>
      <c r="LDN59" s="20"/>
      <c r="LDO59" s="17"/>
      <c r="LDP59" s="18"/>
      <c r="LDQ59" s="21" t="n">
        <f aca="false">LDQ57+LDQ58</f>
        <v>159500</v>
      </c>
      <c r="LDS59" s="21" t="n">
        <f aca="false">LDQ59*15%</f>
        <v>23925</v>
      </c>
      <c r="LDT59" s="21" t="n">
        <f aca="false">LDS59*11/12</f>
        <v>21931.25</v>
      </c>
      <c r="LDX59" s="20"/>
      <c r="LDY59" s="17"/>
      <c r="LDZ59" s="18"/>
      <c r="LEA59" s="21" t="n">
        <f aca="false">LEA57+LEA58</f>
        <v>159500</v>
      </c>
      <c r="LEC59" s="21" t="n">
        <f aca="false">LEA59*15%</f>
        <v>23925</v>
      </c>
      <c r="LED59" s="21" t="n">
        <f aca="false">LEC59*11/12</f>
        <v>21931.25</v>
      </c>
      <c r="LEH59" s="20"/>
      <c r="LEI59" s="17"/>
      <c r="LEJ59" s="18"/>
      <c r="LEK59" s="21" t="n">
        <f aca="false">LEK57+LEK58</f>
        <v>159500</v>
      </c>
      <c r="LEM59" s="21" t="n">
        <f aca="false">LEK59*15%</f>
        <v>23925</v>
      </c>
      <c r="LEN59" s="21" t="n">
        <f aca="false">LEM59*11/12</f>
        <v>21931.25</v>
      </c>
      <c r="LER59" s="20"/>
      <c r="LES59" s="17"/>
      <c r="LET59" s="18"/>
      <c r="LEU59" s="21" t="n">
        <f aca="false">LEU57+LEU58</f>
        <v>159500</v>
      </c>
      <c r="LEW59" s="21" t="n">
        <f aca="false">LEU59*15%</f>
        <v>23925</v>
      </c>
      <c r="LEX59" s="21" t="n">
        <f aca="false">LEW59*11/12</f>
        <v>21931.25</v>
      </c>
      <c r="LFB59" s="20"/>
      <c r="LFC59" s="17"/>
      <c r="LFD59" s="18"/>
      <c r="LFE59" s="21" t="n">
        <f aca="false">LFE57+LFE58</f>
        <v>159500</v>
      </c>
      <c r="LFG59" s="21" t="n">
        <f aca="false">LFE59*15%</f>
        <v>23925</v>
      </c>
      <c r="LFH59" s="21" t="n">
        <f aca="false">LFG59*11/12</f>
        <v>21931.25</v>
      </c>
      <c r="LFL59" s="20"/>
      <c r="LFM59" s="17"/>
      <c r="LFN59" s="18"/>
      <c r="LFO59" s="21" t="n">
        <f aca="false">LFO57+LFO58</f>
        <v>159500</v>
      </c>
      <c r="LFQ59" s="21" t="n">
        <f aca="false">LFO59*15%</f>
        <v>23925</v>
      </c>
      <c r="LFR59" s="21" t="n">
        <f aca="false">LFQ59*11/12</f>
        <v>21931.25</v>
      </c>
      <c r="LFV59" s="20"/>
      <c r="LFW59" s="17"/>
      <c r="LFX59" s="18"/>
      <c r="LFY59" s="21" t="n">
        <f aca="false">LFY57+LFY58</f>
        <v>159500</v>
      </c>
      <c r="LGA59" s="21" t="n">
        <f aca="false">LFY59*15%</f>
        <v>23925</v>
      </c>
      <c r="LGB59" s="21" t="n">
        <f aca="false">LGA59*11/12</f>
        <v>21931.25</v>
      </c>
      <c r="LGF59" s="20"/>
      <c r="LGG59" s="17"/>
      <c r="LGH59" s="18"/>
      <c r="LGI59" s="21" t="n">
        <f aca="false">LGI57+LGI58</f>
        <v>159500</v>
      </c>
      <c r="LGK59" s="21" t="n">
        <f aca="false">LGI59*15%</f>
        <v>23925</v>
      </c>
      <c r="LGL59" s="21" t="n">
        <f aca="false">LGK59*11/12</f>
        <v>21931.25</v>
      </c>
      <c r="LGP59" s="20"/>
      <c r="LGQ59" s="17"/>
      <c r="LGR59" s="18"/>
      <c r="LGS59" s="21" t="n">
        <f aca="false">LGS57+LGS58</f>
        <v>159500</v>
      </c>
      <c r="LGU59" s="21" t="n">
        <f aca="false">LGS59*15%</f>
        <v>23925</v>
      </c>
      <c r="LGV59" s="21" t="n">
        <f aca="false">LGU59*11/12</f>
        <v>21931.25</v>
      </c>
      <c r="LGZ59" s="20"/>
      <c r="LHA59" s="17"/>
      <c r="LHB59" s="18"/>
      <c r="LHC59" s="21" t="n">
        <f aca="false">LHC57+LHC58</f>
        <v>159500</v>
      </c>
      <c r="LHE59" s="21" t="n">
        <f aca="false">LHC59*15%</f>
        <v>23925</v>
      </c>
      <c r="LHF59" s="21" t="n">
        <f aca="false">LHE59*11/12</f>
        <v>21931.25</v>
      </c>
      <c r="LHJ59" s="20"/>
      <c r="LHK59" s="17"/>
      <c r="LHL59" s="18"/>
      <c r="LHM59" s="21" t="n">
        <f aca="false">LHM57+LHM58</f>
        <v>159500</v>
      </c>
      <c r="LHO59" s="21" t="n">
        <f aca="false">LHM59*15%</f>
        <v>23925</v>
      </c>
      <c r="LHP59" s="21" t="n">
        <f aca="false">LHO59*11/12</f>
        <v>21931.25</v>
      </c>
      <c r="LHT59" s="20"/>
      <c r="LHU59" s="17"/>
      <c r="LHV59" s="18"/>
      <c r="LHW59" s="21" t="n">
        <f aca="false">LHW57+LHW58</f>
        <v>159500</v>
      </c>
      <c r="LHY59" s="21" t="n">
        <f aca="false">LHW59*15%</f>
        <v>23925</v>
      </c>
      <c r="LHZ59" s="21" t="n">
        <f aca="false">LHY59*11/12</f>
        <v>21931.25</v>
      </c>
      <c r="LID59" s="20"/>
      <c r="LIE59" s="17"/>
      <c r="LIF59" s="18"/>
      <c r="LIG59" s="21" t="n">
        <f aca="false">LIG57+LIG58</f>
        <v>159500</v>
      </c>
      <c r="LII59" s="21" t="n">
        <f aca="false">LIG59*15%</f>
        <v>23925</v>
      </c>
      <c r="LIJ59" s="21" t="n">
        <f aca="false">LII59*11/12</f>
        <v>21931.25</v>
      </c>
      <c r="LIN59" s="20"/>
      <c r="LIO59" s="17"/>
      <c r="LIP59" s="18"/>
      <c r="LIQ59" s="21" t="n">
        <f aca="false">LIQ57+LIQ58</f>
        <v>159500</v>
      </c>
      <c r="LIS59" s="21" t="n">
        <f aca="false">LIQ59*15%</f>
        <v>23925</v>
      </c>
      <c r="LIT59" s="21" t="n">
        <f aca="false">LIS59*11/12</f>
        <v>21931.25</v>
      </c>
      <c r="LIX59" s="20"/>
      <c r="LIY59" s="17"/>
      <c r="LIZ59" s="18"/>
      <c r="LJA59" s="21" t="n">
        <f aca="false">LJA57+LJA58</f>
        <v>159500</v>
      </c>
      <c r="LJC59" s="21" t="n">
        <f aca="false">LJA59*15%</f>
        <v>23925</v>
      </c>
      <c r="LJD59" s="21" t="n">
        <f aca="false">LJC59*11/12</f>
        <v>21931.25</v>
      </c>
      <c r="LJH59" s="20"/>
      <c r="LJI59" s="17"/>
      <c r="LJJ59" s="18"/>
      <c r="LJK59" s="21" t="n">
        <f aca="false">LJK57+LJK58</f>
        <v>159500</v>
      </c>
      <c r="LJM59" s="21" t="n">
        <f aca="false">LJK59*15%</f>
        <v>23925</v>
      </c>
      <c r="LJN59" s="21" t="n">
        <f aca="false">LJM59*11/12</f>
        <v>21931.25</v>
      </c>
      <c r="LJR59" s="20"/>
      <c r="LJS59" s="17"/>
      <c r="LJT59" s="18"/>
      <c r="LJU59" s="21" t="n">
        <f aca="false">LJU57+LJU58</f>
        <v>159500</v>
      </c>
      <c r="LJW59" s="21" t="n">
        <f aca="false">LJU59*15%</f>
        <v>23925</v>
      </c>
      <c r="LJX59" s="21" t="n">
        <f aca="false">LJW59*11/12</f>
        <v>21931.25</v>
      </c>
      <c r="LKB59" s="20"/>
      <c r="LKC59" s="17"/>
      <c r="LKD59" s="18"/>
      <c r="LKE59" s="21" t="n">
        <f aca="false">LKE57+LKE58</f>
        <v>159500</v>
      </c>
      <c r="LKG59" s="21" t="n">
        <f aca="false">LKE59*15%</f>
        <v>23925</v>
      </c>
      <c r="LKH59" s="21" t="n">
        <f aca="false">LKG59*11/12</f>
        <v>21931.25</v>
      </c>
      <c r="LKL59" s="20"/>
      <c r="LKM59" s="17"/>
      <c r="LKN59" s="18"/>
      <c r="LKO59" s="21" t="n">
        <f aca="false">LKO57+LKO58</f>
        <v>159500</v>
      </c>
      <c r="LKQ59" s="21" t="n">
        <f aca="false">LKO59*15%</f>
        <v>23925</v>
      </c>
      <c r="LKR59" s="21" t="n">
        <f aca="false">LKQ59*11/12</f>
        <v>21931.25</v>
      </c>
      <c r="LKV59" s="20"/>
      <c r="LKW59" s="17"/>
      <c r="LKX59" s="18"/>
      <c r="LKY59" s="21" t="n">
        <f aca="false">LKY57+LKY58</f>
        <v>159500</v>
      </c>
      <c r="LLA59" s="21" t="n">
        <f aca="false">LKY59*15%</f>
        <v>23925</v>
      </c>
      <c r="LLB59" s="21" t="n">
        <f aca="false">LLA59*11/12</f>
        <v>21931.25</v>
      </c>
      <c r="LLF59" s="20"/>
      <c r="LLG59" s="17"/>
      <c r="LLH59" s="18"/>
      <c r="LLI59" s="21" t="n">
        <f aca="false">LLI57+LLI58</f>
        <v>159500</v>
      </c>
      <c r="LLK59" s="21" t="n">
        <f aca="false">LLI59*15%</f>
        <v>23925</v>
      </c>
      <c r="LLL59" s="21" t="n">
        <f aca="false">LLK59*11/12</f>
        <v>21931.25</v>
      </c>
      <c r="LLP59" s="20"/>
      <c r="LLQ59" s="17"/>
      <c r="LLR59" s="18"/>
      <c r="LLS59" s="21" t="n">
        <f aca="false">LLS57+LLS58</f>
        <v>159500</v>
      </c>
      <c r="LLU59" s="21" t="n">
        <f aca="false">LLS59*15%</f>
        <v>23925</v>
      </c>
      <c r="LLV59" s="21" t="n">
        <f aca="false">LLU59*11/12</f>
        <v>21931.25</v>
      </c>
      <c r="LLZ59" s="20"/>
      <c r="LMA59" s="17"/>
      <c r="LMB59" s="18"/>
      <c r="LMC59" s="21" t="n">
        <f aca="false">LMC57+LMC58</f>
        <v>159500</v>
      </c>
      <c r="LME59" s="21" t="n">
        <f aca="false">LMC59*15%</f>
        <v>23925</v>
      </c>
      <c r="LMF59" s="21" t="n">
        <f aca="false">LME59*11/12</f>
        <v>21931.25</v>
      </c>
      <c r="LMJ59" s="20"/>
      <c r="LMK59" s="17"/>
      <c r="LML59" s="18"/>
      <c r="LMM59" s="21" t="n">
        <f aca="false">LMM57+LMM58</f>
        <v>159500</v>
      </c>
      <c r="LMO59" s="21" t="n">
        <f aca="false">LMM59*15%</f>
        <v>23925</v>
      </c>
      <c r="LMP59" s="21" t="n">
        <f aca="false">LMO59*11/12</f>
        <v>21931.25</v>
      </c>
      <c r="LMT59" s="20"/>
      <c r="LMU59" s="17"/>
      <c r="LMV59" s="18"/>
      <c r="LMW59" s="21" t="n">
        <f aca="false">LMW57+LMW58</f>
        <v>159500</v>
      </c>
      <c r="LMY59" s="21" t="n">
        <f aca="false">LMW59*15%</f>
        <v>23925</v>
      </c>
      <c r="LMZ59" s="21" t="n">
        <f aca="false">LMY59*11/12</f>
        <v>21931.25</v>
      </c>
      <c r="LND59" s="20"/>
      <c r="LNE59" s="17"/>
      <c r="LNF59" s="18"/>
      <c r="LNG59" s="21" t="n">
        <f aca="false">LNG57+LNG58</f>
        <v>159500</v>
      </c>
      <c r="LNI59" s="21" t="n">
        <f aca="false">LNG59*15%</f>
        <v>23925</v>
      </c>
      <c r="LNJ59" s="21" t="n">
        <f aca="false">LNI59*11/12</f>
        <v>21931.25</v>
      </c>
      <c r="LNN59" s="20"/>
      <c r="LNO59" s="17"/>
      <c r="LNP59" s="18"/>
      <c r="LNQ59" s="21" t="n">
        <f aca="false">LNQ57+LNQ58</f>
        <v>159500</v>
      </c>
      <c r="LNS59" s="21" t="n">
        <f aca="false">LNQ59*15%</f>
        <v>23925</v>
      </c>
      <c r="LNT59" s="21" t="n">
        <f aca="false">LNS59*11/12</f>
        <v>21931.25</v>
      </c>
      <c r="LNX59" s="20"/>
      <c r="LNY59" s="17"/>
      <c r="LNZ59" s="18"/>
      <c r="LOA59" s="21" t="n">
        <f aca="false">LOA57+LOA58</f>
        <v>159500</v>
      </c>
      <c r="LOC59" s="21" t="n">
        <f aca="false">LOA59*15%</f>
        <v>23925</v>
      </c>
      <c r="LOD59" s="21" t="n">
        <f aca="false">LOC59*11/12</f>
        <v>21931.25</v>
      </c>
      <c r="LOH59" s="20"/>
      <c r="LOI59" s="17"/>
      <c r="LOJ59" s="18"/>
      <c r="LOK59" s="21" t="n">
        <f aca="false">LOK57+LOK58</f>
        <v>159500</v>
      </c>
      <c r="LOM59" s="21" t="n">
        <f aca="false">LOK59*15%</f>
        <v>23925</v>
      </c>
      <c r="LON59" s="21" t="n">
        <f aca="false">LOM59*11/12</f>
        <v>21931.25</v>
      </c>
      <c r="LOR59" s="20"/>
      <c r="LOS59" s="17"/>
      <c r="LOT59" s="18"/>
      <c r="LOU59" s="21" t="n">
        <f aca="false">LOU57+LOU58</f>
        <v>159500</v>
      </c>
      <c r="LOW59" s="21" t="n">
        <f aca="false">LOU59*15%</f>
        <v>23925</v>
      </c>
      <c r="LOX59" s="21" t="n">
        <f aca="false">LOW59*11/12</f>
        <v>21931.25</v>
      </c>
      <c r="LPB59" s="20"/>
      <c r="LPC59" s="17"/>
      <c r="LPD59" s="18"/>
      <c r="LPE59" s="21" t="n">
        <f aca="false">LPE57+LPE58</f>
        <v>159500</v>
      </c>
      <c r="LPG59" s="21" t="n">
        <f aca="false">LPE59*15%</f>
        <v>23925</v>
      </c>
      <c r="LPH59" s="21" t="n">
        <f aca="false">LPG59*11/12</f>
        <v>21931.25</v>
      </c>
      <c r="LPL59" s="20"/>
      <c r="LPM59" s="17"/>
      <c r="LPN59" s="18"/>
      <c r="LPO59" s="21" t="n">
        <f aca="false">LPO57+LPO58</f>
        <v>159500</v>
      </c>
      <c r="LPQ59" s="21" t="n">
        <f aca="false">LPO59*15%</f>
        <v>23925</v>
      </c>
      <c r="LPR59" s="21" t="n">
        <f aca="false">LPQ59*11/12</f>
        <v>21931.25</v>
      </c>
      <c r="LPV59" s="20"/>
      <c r="LPW59" s="17"/>
      <c r="LPX59" s="18"/>
      <c r="LPY59" s="21" t="n">
        <f aca="false">LPY57+LPY58</f>
        <v>159500</v>
      </c>
      <c r="LQA59" s="21" t="n">
        <f aca="false">LPY59*15%</f>
        <v>23925</v>
      </c>
      <c r="LQB59" s="21" t="n">
        <f aca="false">LQA59*11/12</f>
        <v>21931.25</v>
      </c>
      <c r="LQF59" s="20"/>
      <c r="LQG59" s="17"/>
      <c r="LQH59" s="18"/>
      <c r="LQI59" s="21" t="n">
        <f aca="false">LQI57+LQI58</f>
        <v>159500</v>
      </c>
      <c r="LQK59" s="21" t="n">
        <f aca="false">LQI59*15%</f>
        <v>23925</v>
      </c>
      <c r="LQL59" s="21" t="n">
        <f aca="false">LQK59*11/12</f>
        <v>21931.25</v>
      </c>
      <c r="LQP59" s="20"/>
      <c r="LQQ59" s="17"/>
      <c r="LQR59" s="18"/>
      <c r="LQS59" s="21" t="n">
        <f aca="false">LQS57+LQS58</f>
        <v>159500</v>
      </c>
      <c r="LQU59" s="21" t="n">
        <f aca="false">LQS59*15%</f>
        <v>23925</v>
      </c>
      <c r="LQV59" s="21" t="n">
        <f aca="false">LQU59*11/12</f>
        <v>21931.25</v>
      </c>
      <c r="LQZ59" s="20"/>
      <c r="LRA59" s="17"/>
      <c r="LRB59" s="18"/>
      <c r="LRC59" s="21" t="n">
        <f aca="false">LRC57+LRC58</f>
        <v>159500</v>
      </c>
      <c r="LRE59" s="21" t="n">
        <f aca="false">LRC59*15%</f>
        <v>23925</v>
      </c>
      <c r="LRF59" s="21" t="n">
        <f aca="false">LRE59*11/12</f>
        <v>21931.25</v>
      </c>
      <c r="LRJ59" s="20"/>
      <c r="LRK59" s="17"/>
      <c r="LRL59" s="18"/>
      <c r="LRM59" s="21" t="n">
        <f aca="false">LRM57+LRM58</f>
        <v>159500</v>
      </c>
      <c r="LRO59" s="21" t="n">
        <f aca="false">LRM59*15%</f>
        <v>23925</v>
      </c>
      <c r="LRP59" s="21" t="n">
        <f aca="false">LRO59*11/12</f>
        <v>21931.25</v>
      </c>
      <c r="LRT59" s="20"/>
      <c r="LRU59" s="17"/>
      <c r="LRV59" s="18"/>
      <c r="LRW59" s="21" t="n">
        <f aca="false">LRW57+LRW58</f>
        <v>159500</v>
      </c>
      <c r="LRY59" s="21" t="n">
        <f aca="false">LRW59*15%</f>
        <v>23925</v>
      </c>
      <c r="LRZ59" s="21" t="n">
        <f aca="false">LRY59*11/12</f>
        <v>21931.25</v>
      </c>
      <c r="LSD59" s="20"/>
      <c r="LSE59" s="17"/>
      <c r="LSF59" s="18"/>
      <c r="LSG59" s="21" t="n">
        <f aca="false">LSG57+LSG58</f>
        <v>159500</v>
      </c>
      <c r="LSI59" s="21" t="n">
        <f aca="false">LSG59*15%</f>
        <v>23925</v>
      </c>
      <c r="LSJ59" s="21" t="n">
        <f aca="false">LSI59*11/12</f>
        <v>21931.25</v>
      </c>
      <c r="LSN59" s="20"/>
      <c r="LSO59" s="17"/>
      <c r="LSP59" s="18"/>
      <c r="LSQ59" s="21" t="n">
        <f aca="false">LSQ57+LSQ58</f>
        <v>159500</v>
      </c>
      <c r="LSS59" s="21" t="n">
        <f aca="false">LSQ59*15%</f>
        <v>23925</v>
      </c>
      <c r="LST59" s="21" t="n">
        <f aca="false">LSS59*11/12</f>
        <v>21931.25</v>
      </c>
      <c r="LSX59" s="20"/>
      <c r="LSY59" s="17"/>
      <c r="LSZ59" s="18"/>
      <c r="LTA59" s="21" t="n">
        <f aca="false">LTA57+LTA58</f>
        <v>159500</v>
      </c>
      <c r="LTC59" s="21" t="n">
        <f aca="false">LTA59*15%</f>
        <v>23925</v>
      </c>
      <c r="LTD59" s="21" t="n">
        <f aca="false">LTC59*11/12</f>
        <v>21931.25</v>
      </c>
      <c r="LTH59" s="20"/>
      <c r="LTI59" s="17"/>
      <c r="LTJ59" s="18"/>
      <c r="LTK59" s="21" t="n">
        <f aca="false">LTK57+LTK58</f>
        <v>159500</v>
      </c>
      <c r="LTM59" s="21" t="n">
        <f aca="false">LTK59*15%</f>
        <v>23925</v>
      </c>
      <c r="LTN59" s="21" t="n">
        <f aca="false">LTM59*11/12</f>
        <v>21931.25</v>
      </c>
      <c r="LTR59" s="20"/>
      <c r="LTS59" s="17"/>
      <c r="LTT59" s="18"/>
      <c r="LTU59" s="21" t="n">
        <f aca="false">LTU57+LTU58</f>
        <v>159500</v>
      </c>
      <c r="LTW59" s="21" t="n">
        <f aca="false">LTU59*15%</f>
        <v>23925</v>
      </c>
      <c r="LTX59" s="21" t="n">
        <f aca="false">LTW59*11/12</f>
        <v>21931.25</v>
      </c>
      <c r="LUB59" s="20"/>
      <c r="LUC59" s="17"/>
      <c r="LUD59" s="18"/>
      <c r="LUE59" s="21" t="n">
        <f aca="false">LUE57+LUE58</f>
        <v>159500</v>
      </c>
      <c r="LUG59" s="21" t="n">
        <f aca="false">LUE59*15%</f>
        <v>23925</v>
      </c>
      <c r="LUH59" s="21" t="n">
        <f aca="false">LUG59*11/12</f>
        <v>21931.25</v>
      </c>
      <c r="LUL59" s="20"/>
      <c r="LUM59" s="17"/>
      <c r="LUN59" s="18"/>
      <c r="LUO59" s="21" t="n">
        <f aca="false">LUO57+LUO58</f>
        <v>159500</v>
      </c>
      <c r="LUQ59" s="21" t="n">
        <f aca="false">LUO59*15%</f>
        <v>23925</v>
      </c>
      <c r="LUR59" s="21" t="n">
        <f aca="false">LUQ59*11/12</f>
        <v>21931.25</v>
      </c>
      <c r="LUV59" s="20"/>
      <c r="LUW59" s="17"/>
      <c r="LUX59" s="18"/>
      <c r="LUY59" s="21" t="n">
        <f aca="false">LUY57+LUY58</f>
        <v>159500</v>
      </c>
      <c r="LVA59" s="21" t="n">
        <f aca="false">LUY59*15%</f>
        <v>23925</v>
      </c>
      <c r="LVB59" s="21" t="n">
        <f aca="false">LVA59*11/12</f>
        <v>21931.25</v>
      </c>
      <c r="LVF59" s="20"/>
      <c r="LVG59" s="17"/>
      <c r="LVH59" s="18"/>
      <c r="LVI59" s="21" t="n">
        <f aca="false">LVI57+LVI58</f>
        <v>159500</v>
      </c>
      <c r="LVK59" s="21" t="n">
        <f aca="false">LVI59*15%</f>
        <v>23925</v>
      </c>
      <c r="LVL59" s="21" t="n">
        <f aca="false">LVK59*11/12</f>
        <v>21931.25</v>
      </c>
      <c r="LVP59" s="20"/>
      <c r="LVQ59" s="17"/>
      <c r="LVR59" s="18"/>
      <c r="LVS59" s="21" t="n">
        <f aca="false">LVS57+LVS58</f>
        <v>159500</v>
      </c>
      <c r="LVU59" s="21" t="n">
        <f aca="false">LVS59*15%</f>
        <v>23925</v>
      </c>
      <c r="LVV59" s="21" t="n">
        <f aca="false">LVU59*11/12</f>
        <v>21931.25</v>
      </c>
      <c r="LVZ59" s="20"/>
      <c r="LWA59" s="17"/>
      <c r="LWB59" s="18"/>
      <c r="LWC59" s="21" t="n">
        <f aca="false">LWC57+LWC58</f>
        <v>159500</v>
      </c>
      <c r="LWE59" s="21" t="n">
        <f aca="false">LWC59*15%</f>
        <v>23925</v>
      </c>
      <c r="LWF59" s="21" t="n">
        <f aca="false">LWE59*11/12</f>
        <v>21931.25</v>
      </c>
      <c r="LWJ59" s="20"/>
      <c r="LWK59" s="17"/>
      <c r="LWL59" s="18"/>
      <c r="LWM59" s="21" t="n">
        <f aca="false">LWM57+LWM58</f>
        <v>159500</v>
      </c>
      <c r="LWO59" s="21" t="n">
        <f aca="false">LWM59*15%</f>
        <v>23925</v>
      </c>
      <c r="LWP59" s="21" t="n">
        <f aca="false">LWO59*11/12</f>
        <v>21931.25</v>
      </c>
      <c r="LWT59" s="20"/>
      <c r="LWU59" s="17"/>
      <c r="LWV59" s="18"/>
      <c r="LWW59" s="21" t="n">
        <f aca="false">LWW57+LWW58</f>
        <v>159500</v>
      </c>
      <c r="LWY59" s="21" t="n">
        <f aca="false">LWW59*15%</f>
        <v>23925</v>
      </c>
      <c r="LWZ59" s="21" t="n">
        <f aca="false">LWY59*11/12</f>
        <v>21931.25</v>
      </c>
      <c r="LXD59" s="20"/>
      <c r="LXE59" s="17"/>
      <c r="LXF59" s="18"/>
      <c r="LXG59" s="21" t="n">
        <f aca="false">LXG57+LXG58</f>
        <v>159500</v>
      </c>
      <c r="LXI59" s="21" t="n">
        <f aca="false">LXG59*15%</f>
        <v>23925</v>
      </c>
      <c r="LXJ59" s="21" t="n">
        <f aca="false">LXI59*11/12</f>
        <v>21931.25</v>
      </c>
      <c r="LXN59" s="20"/>
      <c r="LXO59" s="17"/>
      <c r="LXP59" s="18"/>
      <c r="LXQ59" s="21" t="n">
        <f aca="false">LXQ57+LXQ58</f>
        <v>159500</v>
      </c>
      <c r="LXS59" s="21" t="n">
        <f aca="false">LXQ59*15%</f>
        <v>23925</v>
      </c>
      <c r="LXT59" s="21" t="n">
        <f aca="false">LXS59*11/12</f>
        <v>21931.25</v>
      </c>
      <c r="LXX59" s="20"/>
      <c r="LXY59" s="17"/>
      <c r="LXZ59" s="18"/>
      <c r="LYA59" s="21" t="n">
        <f aca="false">LYA57+LYA58</f>
        <v>159500</v>
      </c>
      <c r="LYC59" s="21" t="n">
        <f aca="false">LYA59*15%</f>
        <v>23925</v>
      </c>
      <c r="LYD59" s="21" t="n">
        <f aca="false">LYC59*11/12</f>
        <v>21931.25</v>
      </c>
      <c r="LYH59" s="20"/>
      <c r="LYI59" s="17"/>
      <c r="LYJ59" s="18"/>
      <c r="LYK59" s="21" t="n">
        <f aca="false">LYK57+LYK58</f>
        <v>159500</v>
      </c>
      <c r="LYM59" s="21" t="n">
        <f aca="false">LYK59*15%</f>
        <v>23925</v>
      </c>
      <c r="LYN59" s="21" t="n">
        <f aca="false">LYM59*11/12</f>
        <v>21931.25</v>
      </c>
      <c r="LYR59" s="20"/>
      <c r="LYS59" s="17"/>
      <c r="LYT59" s="18"/>
      <c r="LYU59" s="21" t="n">
        <f aca="false">LYU57+LYU58</f>
        <v>159500</v>
      </c>
      <c r="LYW59" s="21" t="n">
        <f aca="false">LYU59*15%</f>
        <v>23925</v>
      </c>
      <c r="LYX59" s="21" t="n">
        <f aca="false">LYW59*11/12</f>
        <v>21931.25</v>
      </c>
      <c r="LZB59" s="20"/>
      <c r="LZC59" s="17"/>
      <c r="LZD59" s="18"/>
      <c r="LZE59" s="21" t="n">
        <f aca="false">LZE57+LZE58</f>
        <v>159500</v>
      </c>
      <c r="LZG59" s="21" t="n">
        <f aca="false">LZE59*15%</f>
        <v>23925</v>
      </c>
      <c r="LZH59" s="21" t="n">
        <f aca="false">LZG59*11/12</f>
        <v>21931.25</v>
      </c>
      <c r="LZL59" s="20"/>
      <c r="LZM59" s="17"/>
      <c r="LZN59" s="18"/>
      <c r="LZO59" s="21" t="n">
        <f aca="false">LZO57+LZO58</f>
        <v>159500</v>
      </c>
      <c r="LZQ59" s="21" t="n">
        <f aca="false">LZO59*15%</f>
        <v>23925</v>
      </c>
      <c r="LZR59" s="21" t="n">
        <f aca="false">LZQ59*11/12</f>
        <v>21931.25</v>
      </c>
      <c r="LZV59" s="20"/>
      <c r="LZW59" s="17"/>
      <c r="LZX59" s="18"/>
      <c r="LZY59" s="21" t="n">
        <f aca="false">LZY57+LZY58</f>
        <v>159500</v>
      </c>
      <c r="MAA59" s="21" t="n">
        <f aca="false">LZY59*15%</f>
        <v>23925</v>
      </c>
      <c r="MAB59" s="21" t="n">
        <f aca="false">MAA59*11/12</f>
        <v>21931.25</v>
      </c>
      <c r="MAF59" s="20"/>
      <c r="MAG59" s="17"/>
      <c r="MAH59" s="18"/>
      <c r="MAI59" s="21" t="n">
        <f aca="false">MAI57+MAI58</f>
        <v>159500</v>
      </c>
      <c r="MAK59" s="21" t="n">
        <f aca="false">MAI59*15%</f>
        <v>23925</v>
      </c>
      <c r="MAL59" s="21" t="n">
        <f aca="false">MAK59*11/12</f>
        <v>21931.25</v>
      </c>
      <c r="MAP59" s="20"/>
      <c r="MAQ59" s="17"/>
      <c r="MAR59" s="18"/>
      <c r="MAS59" s="21" t="n">
        <f aca="false">MAS57+MAS58</f>
        <v>159500</v>
      </c>
      <c r="MAU59" s="21" t="n">
        <f aca="false">MAS59*15%</f>
        <v>23925</v>
      </c>
      <c r="MAV59" s="21" t="n">
        <f aca="false">MAU59*11/12</f>
        <v>21931.25</v>
      </c>
      <c r="MAZ59" s="20"/>
      <c r="MBA59" s="17"/>
      <c r="MBB59" s="18"/>
      <c r="MBC59" s="21" t="n">
        <f aca="false">MBC57+MBC58</f>
        <v>159500</v>
      </c>
      <c r="MBE59" s="21" t="n">
        <f aca="false">MBC59*15%</f>
        <v>23925</v>
      </c>
      <c r="MBF59" s="21" t="n">
        <f aca="false">MBE59*11/12</f>
        <v>21931.25</v>
      </c>
      <c r="MBJ59" s="20"/>
      <c r="MBK59" s="17"/>
      <c r="MBL59" s="18"/>
      <c r="MBM59" s="21" t="n">
        <f aca="false">MBM57+MBM58</f>
        <v>159500</v>
      </c>
      <c r="MBO59" s="21" t="n">
        <f aca="false">MBM59*15%</f>
        <v>23925</v>
      </c>
      <c r="MBP59" s="21" t="n">
        <f aca="false">MBO59*11/12</f>
        <v>21931.25</v>
      </c>
      <c r="MBT59" s="20"/>
      <c r="MBU59" s="17"/>
      <c r="MBV59" s="18"/>
      <c r="MBW59" s="21" t="n">
        <f aca="false">MBW57+MBW58</f>
        <v>159500</v>
      </c>
      <c r="MBY59" s="21" t="n">
        <f aca="false">MBW59*15%</f>
        <v>23925</v>
      </c>
      <c r="MBZ59" s="21" t="n">
        <f aca="false">MBY59*11/12</f>
        <v>21931.25</v>
      </c>
      <c r="MCD59" s="20"/>
      <c r="MCE59" s="17"/>
      <c r="MCF59" s="18"/>
      <c r="MCG59" s="21" t="n">
        <f aca="false">MCG57+MCG58</f>
        <v>159500</v>
      </c>
      <c r="MCI59" s="21" t="n">
        <f aca="false">MCG59*15%</f>
        <v>23925</v>
      </c>
      <c r="MCJ59" s="21" t="n">
        <f aca="false">MCI59*11/12</f>
        <v>21931.25</v>
      </c>
      <c r="MCN59" s="20"/>
      <c r="MCO59" s="17"/>
      <c r="MCP59" s="18"/>
      <c r="MCQ59" s="21" t="n">
        <f aca="false">MCQ57+MCQ58</f>
        <v>159500</v>
      </c>
      <c r="MCS59" s="21" t="n">
        <f aca="false">MCQ59*15%</f>
        <v>23925</v>
      </c>
      <c r="MCT59" s="21" t="n">
        <f aca="false">MCS59*11/12</f>
        <v>21931.25</v>
      </c>
      <c r="MCX59" s="20"/>
      <c r="MCY59" s="17"/>
      <c r="MCZ59" s="18"/>
      <c r="MDA59" s="21" t="n">
        <f aca="false">MDA57+MDA58</f>
        <v>159500</v>
      </c>
      <c r="MDC59" s="21" t="n">
        <f aca="false">MDA59*15%</f>
        <v>23925</v>
      </c>
      <c r="MDD59" s="21" t="n">
        <f aca="false">MDC59*11/12</f>
        <v>21931.25</v>
      </c>
      <c r="MDH59" s="20"/>
      <c r="MDI59" s="17"/>
      <c r="MDJ59" s="18"/>
      <c r="MDK59" s="21" t="n">
        <f aca="false">MDK57+MDK58</f>
        <v>159500</v>
      </c>
      <c r="MDM59" s="21" t="n">
        <f aca="false">MDK59*15%</f>
        <v>23925</v>
      </c>
      <c r="MDN59" s="21" t="n">
        <f aca="false">MDM59*11/12</f>
        <v>21931.25</v>
      </c>
      <c r="MDR59" s="20"/>
      <c r="MDS59" s="17"/>
      <c r="MDT59" s="18"/>
      <c r="MDU59" s="21" t="n">
        <f aca="false">MDU57+MDU58</f>
        <v>159500</v>
      </c>
      <c r="MDW59" s="21" t="n">
        <f aca="false">MDU59*15%</f>
        <v>23925</v>
      </c>
      <c r="MDX59" s="21" t="n">
        <f aca="false">MDW59*11/12</f>
        <v>21931.25</v>
      </c>
      <c r="MEB59" s="20"/>
      <c r="MEC59" s="17"/>
      <c r="MED59" s="18"/>
      <c r="MEE59" s="21" t="n">
        <f aca="false">MEE57+MEE58</f>
        <v>159500</v>
      </c>
      <c r="MEG59" s="21" t="n">
        <f aca="false">MEE59*15%</f>
        <v>23925</v>
      </c>
      <c r="MEH59" s="21" t="n">
        <f aca="false">MEG59*11/12</f>
        <v>21931.25</v>
      </c>
      <c r="MEL59" s="20"/>
      <c r="MEM59" s="17"/>
      <c r="MEN59" s="18"/>
      <c r="MEO59" s="21" t="n">
        <f aca="false">MEO57+MEO58</f>
        <v>159500</v>
      </c>
      <c r="MEQ59" s="21" t="n">
        <f aca="false">MEO59*15%</f>
        <v>23925</v>
      </c>
      <c r="MER59" s="21" t="n">
        <f aca="false">MEQ59*11/12</f>
        <v>21931.25</v>
      </c>
      <c r="MEV59" s="20"/>
      <c r="MEW59" s="17"/>
      <c r="MEX59" s="18"/>
      <c r="MEY59" s="21" t="n">
        <f aca="false">MEY57+MEY58</f>
        <v>159500</v>
      </c>
      <c r="MFA59" s="21" t="n">
        <f aca="false">MEY59*15%</f>
        <v>23925</v>
      </c>
      <c r="MFB59" s="21" t="n">
        <f aca="false">MFA59*11/12</f>
        <v>21931.25</v>
      </c>
      <c r="MFF59" s="20"/>
      <c r="MFG59" s="17"/>
      <c r="MFH59" s="18"/>
      <c r="MFI59" s="21" t="n">
        <f aca="false">MFI57+MFI58</f>
        <v>159500</v>
      </c>
      <c r="MFK59" s="21" t="n">
        <f aca="false">MFI59*15%</f>
        <v>23925</v>
      </c>
      <c r="MFL59" s="21" t="n">
        <f aca="false">MFK59*11/12</f>
        <v>21931.25</v>
      </c>
      <c r="MFP59" s="20"/>
      <c r="MFQ59" s="17"/>
      <c r="MFR59" s="18"/>
      <c r="MFS59" s="21" t="n">
        <f aca="false">MFS57+MFS58</f>
        <v>159500</v>
      </c>
      <c r="MFU59" s="21" t="n">
        <f aca="false">MFS59*15%</f>
        <v>23925</v>
      </c>
      <c r="MFV59" s="21" t="n">
        <f aca="false">MFU59*11/12</f>
        <v>21931.25</v>
      </c>
      <c r="MFZ59" s="20"/>
      <c r="MGA59" s="17"/>
      <c r="MGB59" s="18"/>
      <c r="MGC59" s="21" t="n">
        <f aca="false">MGC57+MGC58</f>
        <v>159500</v>
      </c>
      <c r="MGE59" s="21" t="n">
        <f aca="false">MGC59*15%</f>
        <v>23925</v>
      </c>
      <c r="MGF59" s="21" t="n">
        <f aca="false">MGE59*11/12</f>
        <v>21931.25</v>
      </c>
      <c r="MGJ59" s="20"/>
      <c r="MGK59" s="17"/>
      <c r="MGL59" s="18"/>
      <c r="MGM59" s="21" t="n">
        <f aca="false">MGM57+MGM58</f>
        <v>159500</v>
      </c>
      <c r="MGO59" s="21" t="n">
        <f aca="false">MGM59*15%</f>
        <v>23925</v>
      </c>
      <c r="MGP59" s="21" t="n">
        <f aca="false">MGO59*11/12</f>
        <v>21931.25</v>
      </c>
      <c r="MGT59" s="20"/>
      <c r="MGU59" s="17"/>
      <c r="MGV59" s="18"/>
      <c r="MGW59" s="21" t="n">
        <f aca="false">MGW57+MGW58</f>
        <v>159500</v>
      </c>
      <c r="MGY59" s="21" t="n">
        <f aca="false">MGW59*15%</f>
        <v>23925</v>
      </c>
      <c r="MGZ59" s="21" t="n">
        <f aca="false">MGY59*11/12</f>
        <v>21931.25</v>
      </c>
      <c r="MHD59" s="20"/>
      <c r="MHE59" s="17"/>
      <c r="MHF59" s="18"/>
      <c r="MHG59" s="21" t="n">
        <f aca="false">MHG57+MHG58</f>
        <v>159500</v>
      </c>
      <c r="MHI59" s="21" t="n">
        <f aca="false">MHG59*15%</f>
        <v>23925</v>
      </c>
      <c r="MHJ59" s="21" t="n">
        <f aca="false">MHI59*11/12</f>
        <v>21931.25</v>
      </c>
      <c r="MHN59" s="20"/>
      <c r="MHO59" s="17"/>
      <c r="MHP59" s="18"/>
      <c r="MHQ59" s="21" t="n">
        <f aca="false">MHQ57+MHQ58</f>
        <v>159500</v>
      </c>
      <c r="MHS59" s="21" t="n">
        <f aca="false">MHQ59*15%</f>
        <v>23925</v>
      </c>
      <c r="MHT59" s="21" t="n">
        <f aca="false">MHS59*11/12</f>
        <v>21931.25</v>
      </c>
      <c r="MHX59" s="20"/>
      <c r="MHY59" s="17"/>
      <c r="MHZ59" s="18"/>
      <c r="MIA59" s="21" t="n">
        <f aca="false">MIA57+MIA58</f>
        <v>159500</v>
      </c>
      <c r="MIC59" s="21" t="n">
        <f aca="false">MIA59*15%</f>
        <v>23925</v>
      </c>
      <c r="MID59" s="21" t="n">
        <f aca="false">MIC59*11/12</f>
        <v>21931.25</v>
      </c>
      <c r="MIH59" s="20"/>
      <c r="MII59" s="17"/>
      <c r="MIJ59" s="18"/>
      <c r="MIK59" s="21" t="n">
        <f aca="false">MIK57+MIK58</f>
        <v>159500</v>
      </c>
      <c r="MIM59" s="21" t="n">
        <f aca="false">MIK59*15%</f>
        <v>23925</v>
      </c>
      <c r="MIN59" s="21" t="n">
        <f aca="false">MIM59*11/12</f>
        <v>21931.25</v>
      </c>
      <c r="MIR59" s="20"/>
      <c r="MIS59" s="17"/>
      <c r="MIT59" s="18"/>
      <c r="MIU59" s="21" t="n">
        <f aca="false">MIU57+MIU58</f>
        <v>159500</v>
      </c>
      <c r="MIW59" s="21" t="n">
        <f aca="false">MIU59*15%</f>
        <v>23925</v>
      </c>
      <c r="MIX59" s="21" t="n">
        <f aca="false">MIW59*11/12</f>
        <v>21931.25</v>
      </c>
      <c r="MJB59" s="20"/>
      <c r="MJC59" s="17"/>
      <c r="MJD59" s="18"/>
      <c r="MJE59" s="21" t="n">
        <f aca="false">MJE57+MJE58</f>
        <v>159500</v>
      </c>
      <c r="MJG59" s="21" t="n">
        <f aca="false">MJE59*15%</f>
        <v>23925</v>
      </c>
      <c r="MJH59" s="21" t="n">
        <f aca="false">MJG59*11/12</f>
        <v>21931.25</v>
      </c>
      <c r="MJL59" s="20"/>
      <c r="MJM59" s="17"/>
      <c r="MJN59" s="18"/>
      <c r="MJO59" s="21" t="n">
        <f aca="false">MJO57+MJO58</f>
        <v>159500</v>
      </c>
      <c r="MJQ59" s="21" t="n">
        <f aca="false">MJO59*15%</f>
        <v>23925</v>
      </c>
      <c r="MJR59" s="21" t="n">
        <f aca="false">MJQ59*11/12</f>
        <v>21931.25</v>
      </c>
      <c r="MJV59" s="20"/>
      <c r="MJW59" s="17"/>
      <c r="MJX59" s="18"/>
      <c r="MJY59" s="21" t="n">
        <f aca="false">MJY57+MJY58</f>
        <v>159500</v>
      </c>
      <c r="MKA59" s="21" t="n">
        <f aca="false">MJY59*15%</f>
        <v>23925</v>
      </c>
      <c r="MKB59" s="21" t="n">
        <f aca="false">MKA59*11/12</f>
        <v>21931.25</v>
      </c>
      <c r="MKF59" s="20"/>
      <c r="MKG59" s="17"/>
      <c r="MKH59" s="18"/>
      <c r="MKI59" s="21" t="n">
        <f aca="false">MKI57+MKI58</f>
        <v>159500</v>
      </c>
      <c r="MKK59" s="21" t="n">
        <f aca="false">MKI59*15%</f>
        <v>23925</v>
      </c>
      <c r="MKL59" s="21" t="n">
        <f aca="false">MKK59*11/12</f>
        <v>21931.25</v>
      </c>
      <c r="MKP59" s="20"/>
      <c r="MKQ59" s="17"/>
      <c r="MKR59" s="18"/>
      <c r="MKS59" s="21" t="n">
        <f aca="false">MKS57+MKS58</f>
        <v>159500</v>
      </c>
      <c r="MKU59" s="21" t="n">
        <f aca="false">MKS59*15%</f>
        <v>23925</v>
      </c>
      <c r="MKV59" s="21" t="n">
        <f aca="false">MKU59*11/12</f>
        <v>21931.25</v>
      </c>
      <c r="MKZ59" s="20"/>
      <c r="MLA59" s="17"/>
      <c r="MLB59" s="18"/>
      <c r="MLC59" s="21" t="n">
        <f aca="false">MLC57+MLC58</f>
        <v>159500</v>
      </c>
      <c r="MLE59" s="21" t="n">
        <f aca="false">MLC59*15%</f>
        <v>23925</v>
      </c>
      <c r="MLF59" s="21" t="n">
        <f aca="false">MLE59*11/12</f>
        <v>21931.25</v>
      </c>
      <c r="MLJ59" s="20"/>
      <c r="MLK59" s="17"/>
      <c r="MLL59" s="18"/>
      <c r="MLM59" s="21" t="n">
        <f aca="false">MLM57+MLM58</f>
        <v>159500</v>
      </c>
      <c r="MLO59" s="21" t="n">
        <f aca="false">MLM59*15%</f>
        <v>23925</v>
      </c>
      <c r="MLP59" s="21" t="n">
        <f aca="false">MLO59*11/12</f>
        <v>21931.25</v>
      </c>
      <c r="MLT59" s="20"/>
      <c r="MLU59" s="17"/>
      <c r="MLV59" s="18"/>
      <c r="MLW59" s="21" t="n">
        <f aca="false">MLW57+MLW58</f>
        <v>159500</v>
      </c>
      <c r="MLY59" s="21" t="n">
        <f aca="false">MLW59*15%</f>
        <v>23925</v>
      </c>
      <c r="MLZ59" s="21" t="n">
        <f aca="false">MLY59*11/12</f>
        <v>21931.25</v>
      </c>
      <c r="MMD59" s="20"/>
      <c r="MME59" s="17"/>
      <c r="MMF59" s="18"/>
      <c r="MMG59" s="21" t="n">
        <f aca="false">MMG57+MMG58</f>
        <v>159500</v>
      </c>
      <c r="MMI59" s="21" t="n">
        <f aca="false">MMG59*15%</f>
        <v>23925</v>
      </c>
      <c r="MMJ59" s="21" t="n">
        <f aca="false">MMI59*11/12</f>
        <v>21931.25</v>
      </c>
      <c r="MMN59" s="20"/>
      <c r="MMO59" s="17"/>
      <c r="MMP59" s="18"/>
      <c r="MMQ59" s="21" t="n">
        <f aca="false">MMQ57+MMQ58</f>
        <v>159500</v>
      </c>
      <c r="MMS59" s="21" t="n">
        <f aca="false">MMQ59*15%</f>
        <v>23925</v>
      </c>
      <c r="MMT59" s="21" t="n">
        <f aca="false">MMS59*11/12</f>
        <v>21931.25</v>
      </c>
      <c r="MMX59" s="20"/>
      <c r="MMY59" s="17"/>
      <c r="MMZ59" s="18"/>
      <c r="MNA59" s="21" t="n">
        <f aca="false">MNA57+MNA58</f>
        <v>159500</v>
      </c>
      <c r="MNC59" s="21" t="n">
        <f aca="false">MNA59*15%</f>
        <v>23925</v>
      </c>
      <c r="MND59" s="21" t="n">
        <f aca="false">MNC59*11/12</f>
        <v>21931.25</v>
      </c>
      <c r="MNH59" s="20"/>
      <c r="MNI59" s="17"/>
      <c r="MNJ59" s="18"/>
      <c r="MNK59" s="21" t="n">
        <f aca="false">MNK57+MNK58</f>
        <v>159500</v>
      </c>
      <c r="MNM59" s="21" t="n">
        <f aca="false">MNK59*15%</f>
        <v>23925</v>
      </c>
      <c r="MNN59" s="21" t="n">
        <f aca="false">MNM59*11/12</f>
        <v>21931.25</v>
      </c>
      <c r="MNR59" s="20"/>
      <c r="MNS59" s="17"/>
      <c r="MNT59" s="18"/>
      <c r="MNU59" s="21" t="n">
        <f aca="false">MNU57+MNU58</f>
        <v>159500</v>
      </c>
      <c r="MNW59" s="21" t="n">
        <f aca="false">MNU59*15%</f>
        <v>23925</v>
      </c>
      <c r="MNX59" s="21" t="n">
        <f aca="false">MNW59*11/12</f>
        <v>21931.25</v>
      </c>
      <c r="MOB59" s="20"/>
      <c r="MOC59" s="17"/>
      <c r="MOD59" s="18"/>
      <c r="MOE59" s="21" t="n">
        <f aca="false">MOE57+MOE58</f>
        <v>159500</v>
      </c>
      <c r="MOG59" s="21" t="n">
        <f aca="false">MOE59*15%</f>
        <v>23925</v>
      </c>
      <c r="MOH59" s="21" t="n">
        <f aca="false">MOG59*11/12</f>
        <v>21931.25</v>
      </c>
      <c r="MOL59" s="20"/>
      <c r="MOM59" s="17"/>
      <c r="MON59" s="18"/>
      <c r="MOO59" s="21" t="n">
        <f aca="false">MOO57+MOO58</f>
        <v>159500</v>
      </c>
      <c r="MOQ59" s="21" t="n">
        <f aca="false">MOO59*15%</f>
        <v>23925</v>
      </c>
      <c r="MOR59" s="21" t="n">
        <f aca="false">MOQ59*11/12</f>
        <v>21931.25</v>
      </c>
      <c r="MOV59" s="20"/>
      <c r="MOW59" s="17"/>
      <c r="MOX59" s="18"/>
      <c r="MOY59" s="21" t="n">
        <f aca="false">MOY57+MOY58</f>
        <v>159500</v>
      </c>
      <c r="MPA59" s="21" t="n">
        <f aca="false">MOY59*15%</f>
        <v>23925</v>
      </c>
      <c r="MPB59" s="21" t="n">
        <f aca="false">MPA59*11/12</f>
        <v>21931.25</v>
      </c>
      <c r="MPF59" s="20"/>
      <c r="MPG59" s="17"/>
      <c r="MPH59" s="18"/>
      <c r="MPI59" s="21" t="n">
        <f aca="false">MPI57+MPI58</f>
        <v>159500</v>
      </c>
      <c r="MPK59" s="21" t="n">
        <f aca="false">MPI59*15%</f>
        <v>23925</v>
      </c>
      <c r="MPL59" s="21" t="n">
        <f aca="false">MPK59*11/12</f>
        <v>21931.25</v>
      </c>
      <c r="MPP59" s="20"/>
      <c r="MPQ59" s="17"/>
      <c r="MPR59" s="18"/>
      <c r="MPS59" s="21" t="n">
        <f aca="false">MPS57+MPS58</f>
        <v>159500</v>
      </c>
      <c r="MPU59" s="21" t="n">
        <f aca="false">MPS59*15%</f>
        <v>23925</v>
      </c>
      <c r="MPV59" s="21" t="n">
        <f aca="false">MPU59*11/12</f>
        <v>21931.25</v>
      </c>
      <c r="MPZ59" s="20"/>
      <c r="MQA59" s="17"/>
      <c r="MQB59" s="18"/>
      <c r="MQC59" s="21" t="n">
        <f aca="false">MQC57+MQC58</f>
        <v>159500</v>
      </c>
      <c r="MQE59" s="21" t="n">
        <f aca="false">MQC59*15%</f>
        <v>23925</v>
      </c>
      <c r="MQF59" s="21" t="n">
        <f aca="false">MQE59*11/12</f>
        <v>21931.25</v>
      </c>
      <c r="MQJ59" s="20"/>
      <c r="MQK59" s="17"/>
      <c r="MQL59" s="18"/>
      <c r="MQM59" s="21" t="n">
        <f aca="false">MQM57+MQM58</f>
        <v>159500</v>
      </c>
      <c r="MQO59" s="21" t="n">
        <f aca="false">MQM59*15%</f>
        <v>23925</v>
      </c>
      <c r="MQP59" s="21" t="n">
        <f aca="false">MQO59*11/12</f>
        <v>21931.25</v>
      </c>
      <c r="MQT59" s="20"/>
      <c r="MQU59" s="17"/>
      <c r="MQV59" s="18"/>
      <c r="MQW59" s="21" t="n">
        <f aca="false">MQW57+MQW58</f>
        <v>159500</v>
      </c>
      <c r="MQY59" s="21" t="n">
        <f aca="false">MQW59*15%</f>
        <v>23925</v>
      </c>
      <c r="MQZ59" s="21" t="n">
        <f aca="false">MQY59*11/12</f>
        <v>21931.25</v>
      </c>
      <c r="MRD59" s="20"/>
      <c r="MRE59" s="17"/>
      <c r="MRF59" s="18"/>
      <c r="MRG59" s="21" t="n">
        <f aca="false">MRG57+MRG58</f>
        <v>159500</v>
      </c>
      <c r="MRI59" s="21" t="n">
        <f aca="false">MRG59*15%</f>
        <v>23925</v>
      </c>
      <c r="MRJ59" s="21" t="n">
        <f aca="false">MRI59*11/12</f>
        <v>21931.25</v>
      </c>
      <c r="MRN59" s="20"/>
      <c r="MRO59" s="17"/>
      <c r="MRP59" s="18"/>
      <c r="MRQ59" s="21" t="n">
        <f aca="false">MRQ57+MRQ58</f>
        <v>159500</v>
      </c>
      <c r="MRS59" s="21" t="n">
        <f aca="false">MRQ59*15%</f>
        <v>23925</v>
      </c>
      <c r="MRT59" s="21" t="n">
        <f aca="false">MRS59*11/12</f>
        <v>21931.25</v>
      </c>
      <c r="MRX59" s="20"/>
      <c r="MRY59" s="17"/>
      <c r="MRZ59" s="18"/>
      <c r="MSA59" s="21" t="n">
        <f aca="false">MSA57+MSA58</f>
        <v>159500</v>
      </c>
      <c r="MSC59" s="21" t="n">
        <f aca="false">MSA59*15%</f>
        <v>23925</v>
      </c>
      <c r="MSD59" s="21" t="n">
        <f aca="false">MSC59*11/12</f>
        <v>21931.25</v>
      </c>
      <c r="MSH59" s="20"/>
      <c r="MSI59" s="17"/>
      <c r="MSJ59" s="18"/>
      <c r="MSK59" s="21" t="n">
        <f aca="false">MSK57+MSK58</f>
        <v>159500</v>
      </c>
      <c r="MSM59" s="21" t="n">
        <f aca="false">MSK59*15%</f>
        <v>23925</v>
      </c>
      <c r="MSN59" s="21" t="n">
        <f aca="false">MSM59*11/12</f>
        <v>21931.25</v>
      </c>
      <c r="MSR59" s="20"/>
      <c r="MSS59" s="17"/>
      <c r="MST59" s="18"/>
      <c r="MSU59" s="21" t="n">
        <f aca="false">MSU57+MSU58</f>
        <v>159500</v>
      </c>
      <c r="MSW59" s="21" t="n">
        <f aca="false">MSU59*15%</f>
        <v>23925</v>
      </c>
      <c r="MSX59" s="21" t="n">
        <f aca="false">MSW59*11/12</f>
        <v>21931.25</v>
      </c>
      <c r="MTB59" s="20"/>
      <c r="MTC59" s="17"/>
      <c r="MTD59" s="18"/>
      <c r="MTE59" s="21" t="n">
        <f aca="false">MTE57+MTE58</f>
        <v>159500</v>
      </c>
      <c r="MTG59" s="21" t="n">
        <f aca="false">MTE59*15%</f>
        <v>23925</v>
      </c>
      <c r="MTH59" s="21" t="n">
        <f aca="false">MTG59*11/12</f>
        <v>21931.25</v>
      </c>
      <c r="MTL59" s="20"/>
      <c r="MTM59" s="17"/>
      <c r="MTN59" s="18"/>
      <c r="MTO59" s="21" t="n">
        <f aca="false">MTO57+MTO58</f>
        <v>159500</v>
      </c>
      <c r="MTQ59" s="21" t="n">
        <f aca="false">MTO59*15%</f>
        <v>23925</v>
      </c>
      <c r="MTR59" s="21" t="n">
        <f aca="false">MTQ59*11/12</f>
        <v>21931.25</v>
      </c>
      <c r="MTV59" s="20"/>
      <c r="MTW59" s="17"/>
      <c r="MTX59" s="18"/>
      <c r="MTY59" s="21" t="n">
        <f aca="false">MTY57+MTY58</f>
        <v>159500</v>
      </c>
      <c r="MUA59" s="21" t="n">
        <f aca="false">MTY59*15%</f>
        <v>23925</v>
      </c>
      <c r="MUB59" s="21" t="n">
        <f aca="false">MUA59*11/12</f>
        <v>21931.25</v>
      </c>
      <c r="MUF59" s="20"/>
      <c r="MUG59" s="17"/>
      <c r="MUH59" s="18"/>
      <c r="MUI59" s="21" t="n">
        <f aca="false">MUI57+MUI58</f>
        <v>159500</v>
      </c>
      <c r="MUK59" s="21" t="n">
        <f aca="false">MUI59*15%</f>
        <v>23925</v>
      </c>
      <c r="MUL59" s="21" t="n">
        <f aca="false">MUK59*11/12</f>
        <v>21931.25</v>
      </c>
      <c r="MUP59" s="20"/>
      <c r="MUQ59" s="17"/>
      <c r="MUR59" s="18"/>
      <c r="MUS59" s="21" t="n">
        <f aca="false">MUS57+MUS58</f>
        <v>159500</v>
      </c>
      <c r="MUU59" s="21" t="n">
        <f aca="false">MUS59*15%</f>
        <v>23925</v>
      </c>
      <c r="MUV59" s="21" t="n">
        <f aca="false">MUU59*11/12</f>
        <v>21931.25</v>
      </c>
      <c r="MUZ59" s="20"/>
      <c r="MVA59" s="17"/>
      <c r="MVB59" s="18"/>
      <c r="MVC59" s="21" t="n">
        <f aca="false">MVC57+MVC58</f>
        <v>159500</v>
      </c>
      <c r="MVE59" s="21" t="n">
        <f aca="false">MVC59*15%</f>
        <v>23925</v>
      </c>
      <c r="MVF59" s="21" t="n">
        <f aca="false">MVE59*11/12</f>
        <v>21931.25</v>
      </c>
      <c r="MVJ59" s="20"/>
      <c r="MVK59" s="17"/>
      <c r="MVL59" s="18"/>
      <c r="MVM59" s="21" t="n">
        <f aca="false">MVM57+MVM58</f>
        <v>159500</v>
      </c>
      <c r="MVO59" s="21" t="n">
        <f aca="false">MVM59*15%</f>
        <v>23925</v>
      </c>
      <c r="MVP59" s="21" t="n">
        <f aca="false">MVO59*11/12</f>
        <v>21931.25</v>
      </c>
      <c r="MVT59" s="20"/>
      <c r="MVU59" s="17"/>
      <c r="MVV59" s="18"/>
      <c r="MVW59" s="21" t="n">
        <f aca="false">MVW57+MVW58</f>
        <v>159500</v>
      </c>
      <c r="MVY59" s="21" t="n">
        <f aca="false">MVW59*15%</f>
        <v>23925</v>
      </c>
      <c r="MVZ59" s="21" t="n">
        <f aca="false">MVY59*11/12</f>
        <v>21931.25</v>
      </c>
      <c r="MWD59" s="20"/>
      <c r="MWE59" s="17"/>
      <c r="MWF59" s="18"/>
      <c r="MWG59" s="21" t="n">
        <f aca="false">MWG57+MWG58</f>
        <v>159500</v>
      </c>
      <c r="MWI59" s="21" t="n">
        <f aca="false">MWG59*15%</f>
        <v>23925</v>
      </c>
      <c r="MWJ59" s="21" t="n">
        <f aca="false">MWI59*11/12</f>
        <v>21931.25</v>
      </c>
      <c r="MWN59" s="20"/>
      <c r="MWO59" s="17"/>
      <c r="MWP59" s="18"/>
      <c r="MWQ59" s="21" t="n">
        <f aca="false">MWQ57+MWQ58</f>
        <v>159500</v>
      </c>
      <c r="MWS59" s="21" t="n">
        <f aca="false">MWQ59*15%</f>
        <v>23925</v>
      </c>
      <c r="MWT59" s="21" t="n">
        <f aca="false">MWS59*11/12</f>
        <v>21931.25</v>
      </c>
      <c r="MWX59" s="20"/>
      <c r="MWY59" s="17"/>
      <c r="MWZ59" s="18"/>
      <c r="MXA59" s="21" t="n">
        <f aca="false">MXA57+MXA58</f>
        <v>159500</v>
      </c>
      <c r="MXC59" s="21" t="n">
        <f aca="false">MXA59*15%</f>
        <v>23925</v>
      </c>
      <c r="MXD59" s="21" t="n">
        <f aca="false">MXC59*11/12</f>
        <v>21931.25</v>
      </c>
      <c r="MXH59" s="20"/>
      <c r="MXI59" s="17"/>
      <c r="MXJ59" s="18"/>
      <c r="MXK59" s="21" t="n">
        <f aca="false">MXK57+MXK58</f>
        <v>159500</v>
      </c>
      <c r="MXM59" s="21" t="n">
        <f aca="false">MXK59*15%</f>
        <v>23925</v>
      </c>
      <c r="MXN59" s="21" t="n">
        <f aca="false">MXM59*11/12</f>
        <v>21931.25</v>
      </c>
      <c r="MXR59" s="20"/>
      <c r="MXS59" s="17"/>
      <c r="MXT59" s="18"/>
      <c r="MXU59" s="21" t="n">
        <f aca="false">MXU57+MXU58</f>
        <v>159500</v>
      </c>
      <c r="MXW59" s="21" t="n">
        <f aca="false">MXU59*15%</f>
        <v>23925</v>
      </c>
      <c r="MXX59" s="21" t="n">
        <f aca="false">MXW59*11/12</f>
        <v>21931.25</v>
      </c>
      <c r="MYB59" s="20"/>
      <c r="MYC59" s="17"/>
      <c r="MYD59" s="18"/>
      <c r="MYE59" s="21" t="n">
        <f aca="false">MYE57+MYE58</f>
        <v>159500</v>
      </c>
      <c r="MYG59" s="21" t="n">
        <f aca="false">MYE59*15%</f>
        <v>23925</v>
      </c>
      <c r="MYH59" s="21" t="n">
        <f aca="false">MYG59*11/12</f>
        <v>21931.25</v>
      </c>
      <c r="MYL59" s="20"/>
      <c r="MYM59" s="17"/>
      <c r="MYN59" s="18"/>
      <c r="MYO59" s="21" t="n">
        <f aca="false">MYO57+MYO58</f>
        <v>159500</v>
      </c>
      <c r="MYQ59" s="21" t="n">
        <f aca="false">MYO59*15%</f>
        <v>23925</v>
      </c>
      <c r="MYR59" s="21" t="n">
        <f aca="false">MYQ59*11/12</f>
        <v>21931.25</v>
      </c>
      <c r="MYV59" s="20"/>
      <c r="MYW59" s="17"/>
      <c r="MYX59" s="18"/>
      <c r="MYY59" s="21" t="n">
        <f aca="false">MYY57+MYY58</f>
        <v>159500</v>
      </c>
      <c r="MZA59" s="21" t="n">
        <f aca="false">MYY59*15%</f>
        <v>23925</v>
      </c>
      <c r="MZB59" s="21" t="n">
        <f aca="false">MZA59*11/12</f>
        <v>21931.25</v>
      </c>
      <c r="MZF59" s="20"/>
      <c r="MZG59" s="17"/>
      <c r="MZH59" s="18"/>
      <c r="MZI59" s="21" t="n">
        <f aca="false">MZI57+MZI58</f>
        <v>159500</v>
      </c>
      <c r="MZK59" s="21" t="n">
        <f aca="false">MZI59*15%</f>
        <v>23925</v>
      </c>
      <c r="MZL59" s="21" t="n">
        <f aca="false">MZK59*11/12</f>
        <v>21931.25</v>
      </c>
      <c r="MZP59" s="20"/>
      <c r="MZQ59" s="17"/>
      <c r="MZR59" s="18"/>
      <c r="MZS59" s="21" t="n">
        <f aca="false">MZS57+MZS58</f>
        <v>159500</v>
      </c>
      <c r="MZU59" s="21" t="n">
        <f aca="false">MZS59*15%</f>
        <v>23925</v>
      </c>
      <c r="MZV59" s="21" t="n">
        <f aca="false">MZU59*11/12</f>
        <v>21931.25</v>
      </c>
      <c r="MZZ59" s="20"/>
      <c r="NAA59" s="17"/>
      <c r="NAB59" s="18"/>
      <c r="NAC59" s="21" t="n">
        <f aca="false">NAC57+NAC58</f>
        <v>159500</v>
      </c>
      <c r="NAE59" s="21" t="n">
        <f aca="false">NAC59*15%</f>
        <v>23925</v>
      </c>
      <c r="NAF59" s="21" t="n">
        <f aca="false">NAE59*11/12</f>
        <v>21931.25</v>
      </c>
      <c r="NAJ59" s="20"/>
      <c r="NAK59" s="17"/>
      <c r="NAL59" s="18"/>
      <c r="NAM59" s="21" t="n">
        <f aca="false">NAM57+NAM58</f>
        <v>159500</v>
      </c>
      <c r="NAO59" s="21" t="n">
        <f aca="false">NAM59*15%</f>
        <v>23925</v>
      </c>
      <c r="NAP59" s="21" t="n">
        <f aca="false">NAO59*11/12</f>
        <v>21931.25</v>
      </c>
      <c r="NAT59" s="20"/>
      <c r="NAU59" s="17"/>
      <c r="NAV59" s="18"/>
      <c r="NAW59" s="21" t="n">
        <f aca="false">NAW57+NAW58</f>
        <v>159500</v>
      </c>
      <c r="NAY59" s="21" t="n">
        <f aca="false">NAW59*15%</f>
        <v>23925</v>
      </c>
      <c r="NAZ59" s="21" t="n">
        <f aca="false">NAY59*11/12</f>
        <v>21931.25</v>
      </c>
      <c r="NBD59" s="20"/>
      <c r="NBE59" s="17"/>
      <c r="NBF59" s="18"/>
      <c r="NBG59" s="21" t="n">
        <f aca="false">NBG57+NBG58</f>
        <v>159500</v>
      </c>
      <c r="NBI59" s="21" t="n">
        <f aca="false">NBG59*15%</f>
        <v>23925</v>
      </c>
      <c r="NBJ59" s="21" t="n">
        <f aca="false">NBI59*11/12</f>
        <v>21931.25</v>
      </c>
      <c r="NBN59" s="20"/>
      <c r="NBO59" s="17"/>
      <c r="NBP59" s="18"/>
      <c r="NBQ59" s="21" t="n">
        <f aca="false">NBQ57+NBQ58</f>
        <v>159500</v>
      </c>
      <c r="NBS59" s="21" t="n">
        <f aca="false">NBQ59*15%</f>
        <v>23925</v>
      </c>
      <c r="NBT59" s="21" t="n">
        <f aca="false">NBS59*11/12</f>
        <v>21931.25</v>
      </c>
      <c r="NBX59" s="20"/>
      <c r="NBY59" s="17"/>
      <c r="NBZ59" s="18"/>
      <c r="NCA59" s="21" t="n">
        <f aca="false">NCA57+NCA58</f>
        <v>159500</v>
      </c>
      <c r="NCC59" s="21" t="n">
        <f aca="false">NCA59*15%</f>
        <v>23925</v>
      </c>
      <c r="NCD59" s="21" t="n">
        <f aca="false">NCC59*11/12</f>
        <v>21931.25</v>
      </c>
      <c r="NCH59" s="20"/>
      <c r="NCI59" s="17"/>
      <c r="NCJ59" s="18"/>
      <c r="NCK59" s="21" t="n">
        <f aca="false">NCK57+NCK58</f>
        <v>159500</v>
      </c>
      <c r="NCM59" s="21" t="n">
        <f aca="false">NCK59*15%</f>
        <v>23925</v>
      </c>
      <c r="NCN59" s="21" t="n">
        <f aca="false">NCM59*11/12</f>
        <v>21931.25</v>
      </c>
      <c r="NCR59" s="20"/>
      <c r="NCS59" s="17"/>
      <c r="NCT59" s="18"/>
      <c r="NCU59" s="21" t="n">
        <f aca="false">NCU57+NCU58</f>
        <v>159500</v>
      </c>
      <c r="NCW59" s="21" t="n">
        <f aca="false">NCU59*15%</f>
        <v>23925</v>
      </c>
      <c r="NCX59" s="21" t="n">
        <f aca="false">NCW59*11/12</f>
        <v>21931.25</v>
      </c>
      <c r="NDB59" s="20"/>
      <c r="NDC59" s="17"/>
      <c r="NDD59" s="18"/>
      <c r="NDE59" s="21" t="n">
        <f aca="false">NDE57+NDE58</f>
        <v>159500</v>
      </c>
      <c r="NDG59" s="21" t="n">
        <f aca="false">NDE59*15%</f>
        <v>23925</v>
      </c>
      <c r="NDH59" s="21" t="n">
        <f aca="false">NDG59*11/12</f>
        <v>21931.25</v>
      </c>
      <c r="NDL59" s="20"/>
      <c r="NDM59" s="17"/>
      <c r="NDN59" s="18"/>
      <c r="NDO59" s="21" t="n">
        <f aca="false">NDO57+NDO58</f>
        <v>159500</v>
      </c>
      <c r="NDQ59" s="21" t="n">
        <f aca="false">NDO59*15%</f>
        <v>23925</v>
      </c>
      <c r="NDR59" s="21" t="n">
        <f aca="false">NDQ59*11/12</f>
        <v>21931.25</v>
      </c>
      <c r="NDV59" s="20"/>
      <c r="NDW59" s="17"/>
      <c r="NDX59" s="18"/>
      <c r="NDY59" s="21" t="n">
        <f aca="false">NDY57+NDY58</f>
        <v>159500</v>
      </c>
      <c r="NEA59" s="21" t="n">
        <f aca="false">NDY59*15%</f>
        <v>23925</v>
      </c>
      <c r="NEB59" s="21" t="n">
        <f aca="false">NEA59*11/12</f>
        <v>21931.25</v>
      </c>
      <c r="NEF59" s="20"/>
      <c r="NEG59" s="17"/>
      <c r="NEH59" s="18"/>
      <c r="NEI59" s="21" t="n">
        <f aca="false">NEI57+NEI58</f>
        <v>159500</v>
      </c>
      <c r="NEK59" s="21" t="n">
        <f aca="false">NEI59*15%</f>
        <v>23925</v>
      </c>
      <c r="NEL59" s="21" t="n">
        <f aca="false">NEK59*11/12</f>
        <v>21931.25</v>
      </c>
      <c r="NEP59" s="20"/>
      <c r="NEQ59" s="17"/>
      <c r="NER59" s="18"/>
      <c r="NES59" s="21" t="n">
        <f aca="false">NES57+NES58</f>
        <v>159500</v>
      </c>
      <c r="NEU59" s="21" t="n">
        <f aca="false">NES59*15%</f>
        <v>23925</v>
      </c>
      <c r="NEV59" s="21" t="n">
        <f aca="false">NEU59*11/12</f>
        <v>21931.25</v>
      </c>
      <c r="NEZ59" s="20"/>
      <c r="NFA59" s="17"/>
      <c r="NFB59" s="18"/>
      <c r="NFC59" s="21" t="n">
        <f aca="false">NFC57+NFC58</f>
        <v>159500</v>
      </c>
      <c r="NFE59" s="21" t="n">
        <f aca="false">NFC59*15%</f>
        <v>23925</v>
      </c>
      <c r="NFF59" s="21" t="n">
        <f aca="false">NFE59*11/12</f>
        <v>21931.25</v>
      </c>
      <c r="NFJ59" s="20"/>
      <c r="NFK59" s="17"/>
      <c r="NFL59" s="18"/>
      <c r="NFM59" s="21" t="n">
        <f aca="false">NFM57+NFM58</f>
        <v>159500</v>
      </c>
      <c r="NFO59" s="21" t="n">
        <f aca="false">NFM59*15%</f>
        <v>23925</v>
      </c>
      <c r="NFP59" s="21" t="n">
        <f aca="false">NFO59*11/12</f>
        <v>21931.25</v>
      </c>
      <c r="NFT59" s="20"/>
      <c r="NFU59" s="17"/>
      <c r="NFV59" s="18"/>
      <c r="NFW59" s="21" t="n">
        <f aca="false">NFW57+NFW58</f>
        <v>159500</v>
      </c>
      <c r="NFY59" s="21" t="n">
        <f aca="false">NFW59*15%</f>
        <v>23925</v>
      </c>
      <c r="NFZ59" s="21" t="n">
        <f aca="false">NFY59*11/12</f>
        <v>21931.25</v>
      </c>
      <c r="NGD59" s="20"/>
      <c r="NGE59" s="17"/>
      <c r="NGF59" s="18"/>
      <c r="NGG59" s="21" t="n">
        <f aca="false">NGG57+NGG58</f>
        <v>159500</v>
      </c>
      <c r="NGI59" s="21" t="n">
        <f aca="false">NGG59*15%</f>
        <v>23925</v>
      </c>
      <c r="NGJ59" s="21" t="n">
        <f aca="false">NGI59*11/12</f>
        <v>21931.25</v>
      </c>
      <c r="NGN59" s="20"/>
      <c r="NGO59" s="17"/>
      <c r="NGP59" s="18"/>
      <c r="NGQ59" s="21" t="n">
        <f aca="false">NGQ57+NGQ58</f>
        <v>159500</v>
      </c>
      <c r="NGS59" s="21" t="n">
        <f aca="false">NGQ59*15%</f>
        <v>23925</v>
      </c>
      <c r="NGT59" s="21" t="n">
        <f aca="false">NGS59*11/12</f>
        <v>21931.25</v>
      </c>
      <c r="NGX59" s="20"/>
      <c r="NGY59" s="17"/>
      <c r="NGZ59" s="18"/>
      <c r="NHA59" s="21" t="n">
        <f aca="false">NHA57+NHA58</f>
        <v>159500</v>
      </c>
      <c r="NHC59" s="21" t="n">
        <f aca="false">NHA59*15%</f>
        <v>23925</v>
      </c>
      <c r="NHD59" s="21" t="n">
        <f aca="false">NHC59*11/12</f>
        <v>21931.25</v>
      </c>
      <c r="NHH59" s="20"/>
      <c r="NHI59" s="17"/>
      <c r="NHJ59" s="18"/>
      <c r="NHK59" s="21" t="n">
        <f aca="false">NHK57+NHK58</f>
        <v>159500</v>
      </c>
      <c r="NHM59" s="21" t="n">
        <f aca="false">NHK59*15%</f>
        <v>23925</v>
      </c>
      <c r="NHN59" s="21" t="n">
        <f aca="false">NHM59*11/12</f>
        <v>21931.25</v>
      </c>
      <c r="NHR59" s="20"/>
      <c r="NHS59" s="17"/>
      <c r="NHT59" s="18"/>
      <c r="NHU59" s="21" t="n">
        <f aca="false">NHU57+NHU58</f>
        <v>159500</v>
      </c>
      <c r="NHW59" s="21" t="n">
        <f aca="false">NHU59*15%</f>
        <v>23925</v>
      </c>
      <c r="NHX59" s="21" t="n">
        <f aca="false">NHW59*11/12</f>
        <v>21931.25</v>
      </c>
      <c r="NIB59" s="20"/>
      <c r="NIC59" s="17"/>
      <c r="NID59" s="18"/>
      <c r="NIE59" s="21" t="n">
        <f aca="false">NIE57+NIE58</f>
        <v>159500</v>
      </c>
      <c r="NIG59" s="21" t="n">
        <f aca="false">NIE59*15%</f>
        <v>23925</v>
      </c>
      <c r="NIH59" s="21" t="n">
        <f aca="false">NIG59*11/12</f>
        <v>21931.25</v>
      </c>
      <c r="NIL59" s="20"/>
      <c r="NIM59" s="17"/>
      <c r="NIN59" s="18"/>
      <c r="NIO59" s="21" t="n">
        <f aca="false">NIO57+NIO58</f>
        <v>159500</v>
      </c>
      <c r="NIQ59" s="21" t="n">
        <f aca="false">NIO59*15%</f>
        <v>23925</v>
      </c>
      <c r="NIR59" s="21" t="n">
        <f aca="false">NIQ59*11/12</f>
        <v>21931.25</v>
      </c>
      <c r="NIV59" s="20"/>
      <c r="NIW59" s="17"/>
      <c r="NIX59" s="18"/>
      <c r="NIY59" s="21" t="n">
        <f aca="false">NIY57+NIY58</f>
        <v>159500</v>
      </c>
      <c r="NJA59" s="21" t="n">
        <f aca="false">NIY59*15%</f>
        <v>23925</v>
      </c>
      <c r="NJB59" s="21" t="n">
        <f aca="false">NJA59*11/12</f>
        <v>21931.25</v>
      </c>
      <c r="NJF59" s="20"/>
      <c r="NJG59" s="17"/>
      <c r="NJH59" s="18"/>
      <c r="NJI59" s="21" t="n">
        <f aca="false">NJI57+NJI58</f>
        <v>159500</v>
      </c>
      <c r="NJK59" s="21" t="n">
        <f aca="false">NJI59*15%</f>
        <v>23925</v>
      </c>
      <c r="NJL59" s="21" t="n">
        <f aca="false">NJK59*11/12</f>
        <v>21931.25</v>
      </c>
      <c r="NJP59" s="20"/>
      <c r="NJQ59" s="17"/>
      <c r="NJR59" s="18"/>
      <c r="NJS59" s="21" t="n">
        <f aca="false">NJS57+NJS58</f>
        <v>159500</v>
      </c>
      <c r="NJU59" s="21" t="n">
        <f aca="false">NJS59*15%</f>
        <v>23925</v>
      </c>
      <c r="NJV59" s="21" t="n">
        <f aca="false">NJU59*11/12</f>
        <v>21931.25</v>
      </c>
      <c r="NJZ59" s="20"/>
      <c r="NKA59" s="17"/>
      <c r="NKB59" s="18"/>
      <c r="NKC59" s="21" t="n">
        <f aca="false">NKC57+NKC58</f>
        <v>159500</v>
      </c>
      <c r="NKE59" s="21" t="n">
        <f aca="false">NKC59*15%</f>
        <v>23925</v>
      </c>
      <c r="NKF59" s="21" t="n">
        <f aca="false">NKE59*11/12</f>
        <v>21931.25</v>
      </c>
      <c r="NKJ59" s="20"/>
      <c r="NKK59" s="17"/>
      <c r="NKL59" s="18"/>
      <c r="NKM59" s="21" t="n">
        <f aca="false">NKM57+NKM58</f>
        <v>159500</v>
      </c>
      <c r="NKO59" s="21" t="n">
        <f aca="false">NKM59*15%</f>
        <v>23925</v>
      </c>
      <c r="NKP59" s="21" t="n">
        <f aca="false">NKO59*11/12</f>
        <v>21931.25</v>
      </c>
      <c r="NKT59" s="20"/>
      <c r="NKU59" s="17"/>
      <c r="NKV59" s="18"/>
      <c r="NKW59" s="21" t="n">
        <f aca="false">NKW57+NKW58</f>
        <v>159500</v>
      </c>
      <c r="NKY59" s="21" t="n">
        <f aca="false">NKW59*15%</f>
        <v>23925</v>
      </c>
      <c r="NKZ59" s="21" t="n">
        <f aca="false">NKY59*11/12</f>
        <v>21931.25</v>
      </c>
      <c r="NLD59" s="20"/>
      <c r="NLE59" s="17"/>
      <c r="NLF59" s="18"/>
      <c r="NLG59" s="21" t="n">
        <f aca="false">NLG57+NLG58</f>
        <v>159500</v>
      </c>
      <c r="NLI59" s="21" t="n">
        <f aca="false">NLG59*15%</f>
        <v>23925</v>
      </c>
      <c r="NLJ59" s="21" t="n">
        <f aca="false">NLI59*11/12</f>
        <v>21931.25</v>
      </c>
      <c r="NLN59" s="20"/>
      <c r="NLO59" s="17"/>
      <c r="NLP59" s="18"/>
      <c r="NLQ59" s="21" t="n">
        <f aca="false">NLQ57+NLQ58</f>
        <v>159500</v>
      </c>
      <c r="NLS59" s="21" t="n">
        <f aca="false">NLQ59*15%</f>
        <v>23925</v>
      </c>
      <c r="NLT59" s="21" t="n">
        <f aca="false">NLS59*11/12</f>
        <v>21931.25</v>
      </c>
      <c r="NLX59" s="20"/>
      <c r="NLY59" s="17"/>
      <c r="NLZ59" s="18"/>
      <c r="NMA59" s="21" t="n">
        <f aca="false">NMA57+NMA58</f>
        <v>159500</v>
      </c>
      <c r="NMC59" s="21" t="n">
        <f aca="false">NMA59*15%</f>
        <v>23925</v>
      </c>
      <c r="NMD59" s="21" t="n">
        <f aca="false">NMC59*11/12</f>
        <v>21931.25</v>
      </c>
      <c r="NMH59" s="20"/>
      <c r="NMI59" s="17"/>
      <c r="NMJ59" s="18"/>
      <c r="NMK59" s="21" t="n">
        <f aca="false">NMK57+NMK58</f>
        <v>159500</v>
      </c>
      <c r="NMM59" s="21" t="n">
        <f aca="false">NMK59*15%</f>
        <v>23925</v>
      </c>
      <c r="NMN59" s="21" t="n">
        <f aca="false">NMM59*11/12</f>
        <v>21931.25</v>
      </c>
      <c r="NMR59" s="20"/>
      <c r="NMS59" s="17"/>
      <c r="NMT59" s="18"/>
      <c r="NMU59" s="21" t="n">
        <f aca="false">NMU57+NMU58</f>
        <v>159500</v>
      </c>
      <c r="NMW59" s="21" t="n">
        <f aca="false">NMU59*15%</f>
        <v>23925</v>
      </c>
      <c r="NMX59" s="21" t="n">
        <f aca="false">NMW59*11/12</f>
        <v>21931.25</v>
      </c>
      <c r="NNB59" s="20"/>
      <c r="NNC59" s="17"/>
      <c r="NND59" s="18"/>
      <c r="NNE59" s="21" t="n">
        <f aca="false">NNE57+NNE58</f>
        <v>159500</v>
      </c>
      <c r="NNG59" s="21" t="n">
        <f aca="false">NNE59*15%</f>
        <v>23925</v>
      </c>
      <c r="NNH59" s="21" t="n">
        <f aca="false">NNG59*11/12</f>
        <v>21931.25</v>
      </c>
      <c r="NNL59" s="20"/>
      <c r="NNM59" s="17"/>
      <c r="NNN59" s="18"/>
      <c r="NNO59" s="21" t="n">
        <f aca="false">NNO57+NNO58</f>
        <v>159500</v>
      </c>
      <c r="NNQ59" s="21" t="n">
        <f aca="false">NNO59*15%</f>
        <v>23925</v>
      </c>
      <c r="NNR59" s="21" t="n">
        <f aca="false">NNQ59*11/12</f>
        <v>21931.25</v>
      </c>
      <c r="NNV59" s="20"/>
      <c r="NNW59" s="17"/>
      <c r="NNX59" s="18"/>
      <c r="NNY59" s="21" t="n">
        <f aca="false">NNY57+NNY58</f>
        <v>159500</v>
      </c>
      <c r="NOA59" s="21" t="n">
        <f aca="false">NNY59*15%</f>
        <v>23925</v>
      </c>
      <c r="NOB59" s="21" t="n">
        <f aca="false">NOA59*11/12</f>
        <v>21931.25</v>
      </c>
      <c r="NOF59" s="20"/>
      <c r="NOG59" s="17"/>
      <c r="NOH59" s="18"/>
      <c r="NOI59" s="21" t="n">
        <f aca="false">NOI57+NOI58</f>
        <v>159500</v>
      </c>
      <c r="NOK59" s="21" t="n">
        <f aca="false">NOI59*15%</f>
        <v>23925</v>
      </c>
      <c r="NOL59" s="21" t="n">
        <f aca="false">NOK59*11/12</f>
        <v>21931.25</v>
      </c>
      <c r="NOP59" s="20"/>
      <c r="NOQ59" s="17"/>
      <c r="NOR59" s="18"/>
      <c r="NOS59" s="21" t="n">
        <f aca="false">NOS57+NOS58</f>
        <v>159500</v>
      </c>
      <c r="NOU59" s="21" t="n">
        <f aca="false">NOS59*15%</f>
        <v>23925</v>
      </c>
      <c r="NOV59" s="21" t="n">
        <f aca="false">NOU59*11/12</f>
        <v>21931.25</v>
      </c>
      <c r="NOZ59" s="20"/>
      <c r="NPA59" s="17"/>
      <c r="NPB59" s="18"/>
      <c r="NPC59" s="21" t="n">
        <f aca="false">NPC57+NPC58</f>
        <v>159500</v>
      </c>
      <c r="NPE59" s="21" t="n">
        <f aca="false">NPC59*15%</f>
        <v>23925</v>
      </c>
      <c r="NPF59" s="21" t="n">
        <f aca="false">NPE59*11/12</f>
        <v>21931.25</v>
      </c>
      <c r="NPJ59" s="20"/>
      <c r="NPK59" s="17"/>
      <c r="NPL59" s="18"/>
      <c r="NPM59" s="21" t="n">
        <f aca="false">NPM57+NPM58</f>
        <v>159500</v>
      </c>
      <c r="NPO59" s="21" t="n">
        <f aca="false">NPM59*15%</f>
        <v>23925</v>
      </c>
      <c r="NPP59" s="21" t="n">
        <f aca="false">NPO59*11/12</f>
        <v>21931.25</v>
      </c>
      <c r="NPT59" s="20"/>
      <c r="NPU59" s="17"/>
      <c r="NPV59" s="18"/>
      <c r="NPW59" s="21" t="n">
        <f aca="false">NPW57+NPW58</f>
        <v>159500</v>
      </c>
      <c r="NPY59" s="21" t="n">
        <f aca="false">NPW59*15%</f>
        <v>23925</v>
      </c>
      <c r="NPZ59" s="21" t="n">
        <f aca="false">NPY59*11/12</f>
        <v>21931.25</v>
      </c>
      <c r="NQD59" s="20"/>
      <c r="NQE59" s="17"/>
      <c r="NQF59" s="18"/>
      <c r="NQG59" s="21" t="n">
        <f aca="false">NQG57+NQG58</f>
        <v>159500</v>
      </c>
      <c r="NQI59" s="21" t="n">
        <f aca="false">NQG59*15%</f>
        <v>23925</v>
      </c>
      <c r="NQJ59" s="21" t="n">
        <f aca="false">NQI59*11/12</f>
        <v>21931.25</v>
      </c>
      <c r="NQN59" s="20"/>
      <c r="NQO59" s="17"/>
      <c r="NQP59" s="18"/>
      <c r="NQQ59" s="21" t="n">
        <f aca="false">NQQ57+NQQ58</f>
        <v>159500</v>
      </c>
      <c r="NQS59" s="21" t="n">
        <f aca="false">NQQ59*15%</f>
        <v>23925</v>
      </c>
      <c r="NQT59" s="21" t="n">
        <f aca="false">NQS59*11/12</f>
        <v>21931.25</v>
      </c>
      <c r="NQX59" s="20"/>
      <c r="NQY59" s="17"/>
      <c r="NQZ59" s="18"/>
      <c r="NRA59" s="21" t="n">
        <f aca="false">NRA57+NRA58</f>
        <v>159500</v>
      </c>
      <c r="NRC59" s="21" t="n">
        <f aca="false">NRA59*15%</f>
        <v>23925</v>
      </c>
      <c r="NRD59" s="21" t="n">
        <f aca="false">NRC59*11/12</f>
        <v>21931.25</v>
      </c>
      <c r="NRH59" s="20"/>
      <c r="NRI59" s="17"/>
      <c r="NRJ59" s="18"/>
      <c r="NRK59" s="21" t="n">
        <f aca="false">NRK57+NRK58</f>
        <v>159500</v>
      </c>
      <c r="NRM59" s="21" t="n">
        <f aca="false">NRK59*15%</f>
        <v>23925</v>
      </c>
      <c r="NRN59" s="21" t="n">
        <f aca="false">NRM59*11/12</f>
        <v>21931.25</v>
      </c>
      <c r="NRR59" s="20"/>
      <c r="NRS59" s="17"/>
      <c r="NRT59" s="18"/>
      <c r="NRU59" s="21" t="n">
        <f aca="false">NRU57+NRU58</f>
        <v>159500</v>
      </c>
      <c r="NRW59" s="21" t="n">
        <f aca="false">NRU59*15%</f>
        <v>23925</v>
      </c>
      <c r="NRX59" s="21" t="n">
        <f aca="false">NRW59*11/12</f>
        <v>21931.25</v>
      </c>
      <c r="NSB59" s="20"/>
      <c r="NSC59" s="17"/>
      <c r="NSD59" s="18"/>
      <c r="NSE59" s="21" t="n">
        <f aca="false">NSE57+NSE58</f>
        <v>159500</v>
      </c>
      <c r="NSG59" s="21" t="n">
        <f aca="false">NSE59*15%</f>
        <v>23925</v>
      </c>
      <c r="NSH59" s="21" t="n">
        <f aca="false">NSG59*11/12</f>
        <v>21931.25</v>
      </c>
      <c r="NSL59" s="20"/>
      <c r="NSM59" s="17"/>
      <c r="NSN59" s="18"/>
      <c r="NSO59" s="21" t="n">
        <f aca="false">NSO57+NSO58</f>
        <v>159500</v>
      </c>
      <c r="NSQ59" s="21" t="n">
        <f aca="false">NSO59*15%</f>
        <v>23925</v>
      </c>
      <c r="NSR59" s="21" t="n">
        <f aca="false">NSQ59*11/12</f>
        <v>21931.25</v>
      </c>
      <c r="NSV59" s="20"/>
      <c r="NSW59" s="17"/>
      <c r="NSX59" s="18"/>
      <c r="NSY59" s="21" t="n">
        <f aca="false">NSY57+NSY58</f>
        <v>159500</v>
      </c>
      <c r="NTA59" s="21" t="n">
        <f aca="false">NSY59*15%</f>
        <v>23925</v>
      </c>
      <c r="NTB59" s="21" t="n">
        <f aca="false">NTA59*11/12</f>
        <v>21931.25</v>
      </c>
      <c r="NTF59" s="20"/>
      <c r="NTG59" s="17"/>
      <c r="NTH59" s="18"/>
      <c r="NTI59" s="21" t="n">
        <f aca="false">NTI57+NTI58</f>
        <v>159500</v>
      </c>
      <c r="NTK59" s="21" t="n">
        <f aca="false">NTI59*15%</f>
        <v>23925</v>
      </c>
      <c r="NTL59" s="21" t="n">
        <f aca="false">NTK59*11/12</f>
        <v>21931.25</v>
      </c>
      <c r="NTP59" s="20"/>
      <c r="NTQ59" s="17"/>
      <c r="NTR59" s="18"/>
      <c r="NTS59" s="21" t="n">
        <f aca="false">NTS57+NTS58</f>
        <v>159500</v>
      </c>
      <c r="NTU59" s="21" t="n">
        <f aca="false">NTS59*15%</f>
        <v>23925</v>
      </c>
      <c r="NTV59" s="21" t="n">
        <f aca="false">NTU59*11/12</f>
        <v>21931.25</v>
      </c>
      <c r="NTZ59" s="20"/>
      <c r="NUA59" s="17"/>
      <c r="NUB59" s="18"/>
      <c r="NUC59" s="21" t="n">
        <f aca="false">NUC57+NUC58</f>
        <v>159500</v>
      </c>
      <c r="NUE59" s="21" t="n">
        <f aca="false">NUC59*15%</f>
        <v>23925</v>
      </c>
      <c r="NUF59" s="21" t="n">
        <f aca="false">NUE59*11/12</f>
        <v>21931.25</v>
      </c>
      <c r="NUJ59" s="20"/>
      <c r="NUK59" s="17"/>
      <c r="NUL59" s="18"/>
      <c r="NUM59" s="21" t="n">
        <f aca="false">NUM57+NUM58</f>
        <v>159500</v>
      </c>
      <c r="NUO59" s="21" t="n">
        <f aca="false">NUM59*15%</f>
        <v>23925</v>
      </c>
      <c r="NUP59" s="21" t="n">
        <f aca="false">NUO59*11/12</f>
        <v>21931.25</v>
      </c>
      <c r="NUT59" s="20"/>
      <c r="NUU59" s="17"/>
      <c r="NUV59" s="18"/>
      <c r="NUW59" s="21" t="n">
        <f aca="false">NUW57+NUW58</f>
        <v>159500</v>
      </c>
      <c r="NUY59" s="21" t="n">
        <f aca="false">NUW59*15%</f>
        <v>23925</v>
      </c>
      <c r="NUZ59" s="21" t="n">
        <f aca="false">NUY59*11/12</f>
        <v>21931.25</v>
      </c>
      <c r="NVD59" s="20"/>
      <c r="NVE59" s="17"/>
      <c r="NVF59" s="18"/>
      <c r="NVG59" s="21" t="n">
        <f aca="false">NVG57+NVG58</f>
        <v>159500</v>
      </c>
      <c r="NVI59" s="21" t="n">
        <f aca="false">NVG59*15%</f>
        <v>23925</v>
      </c>
      <c r="NVJ59" s="21" t="n">
        <f aca="false">NVI59*11/12</f>
        <v>21931.25</v>
      </c>
      <c r="NVN59" s="20"/>
      <c r="NVO59" s="17"/>
      <c r="NVP59" s="18"/>
      <c r="NVQ59" s="21" t="n">
        <f aca="false">NVQ57+NVQ58</f>
        <v>159500</v>
      </c>
      <c r="NVS59" s="21" t="n">
        <f aca="false">NVQ59*15%</f>
        <v>23925</v>
      </c>
      <c r="NVT59" s="21" t="n">
        <f aca="false">NVS59*11/12</f>
        <v>21931.25</v>
      </c>
      <c r="NVX59" s="20"/>
      <c r="NVY59" s="17"/>
      <c r="NVZ59" s="18"/>
      <c r="NWA59" s="21" t="n">
        <f aca="false">NWA57+NWA58</f>
        <v>159500</v>
      </c>
      <c r="NWC59" s="21" t="n">
        <f aca="false">NWA59*15%</f>
        <v>23925</v>
      </c>
      <c r="NWD59" s="21" t="n">
        <f aca="false">NWC59*11/12</f>
        <v>21931.25</v>
      </c>
      <c r="NWH59" s="20"/>
      <c r="NWI59" s="17"/>
      <c r="NWJ59" s="18"/>
      <c r="NWK59" s="21" t="n">
        <f aca="false">NWK57+NWK58</f>
        <v>159500</v>
      </c>
      <c r="NWM59" s="21" t="n">
        <f aca="false">NWK59*15%</f>
        <v>23925</v>
      </c>
      <c r="NWN59" s="21" t="n">
        <f aca="false">NWM59*11/12</f>
        <v>21931.25</v>
      </c>
      <c r="NWR59" s="20"/>
      <c r="NWS59" s="17"/>
      <c r="NWT59" s="18"/>
      <c r="NWU59" s="21" t="n">
        <f aca="false">NWU57+NWU58</f>
        <v>159500</v>
      </c>
      <c r="NWW59" s="21" t="n">
        <f aca="false">NWU59*15%</f>
        <v>23925</v>
      </c>
      <c r="NWX59" s="21" t="n">
        <f aca="false">NWW59*11/12</f>
        <v>21931.25</v>
      </c>
      <c r="NXB59" s="20"/>
      <c r="NXC59" s="17"/>
      <c r="NXD59" s="18"/>
      <c r="NXE59" s="21" t="n">
        <f aca="false">NXE57+NXE58</f>
        <v>159500</v>
      </c>
      <c r="NXG59" s="21" t="n">
        <f aca="false">NXE59*15%</f>
        <v>23925</v>
      </c>
      <c r="NXH59" s="21" t="n">
        <f aca="false">NXG59*11/12</f>
        <v>21931.25</v>
      </c>
      <c r="NXL59" s="20"/>
      <c r="NXM59" s="17"/>
      <c r="NXN59" s="18"/>
      <c r="NXO59" s="21" t="n">
        <f aca="false">NXO57+NXO58</f>
        <v>159500</v>
      </c>
      <c r="NXQ59" s="21" t="n">
        <f aca="false">NXO59*15%</f>
        <v>23925</v>
      </c>
      <c r="NXR59" s="21" t="n">
        <f aca="false">NXQ59*11/12</f>
        <v>21931.25</v>
      </c>
      <c r="NXV59" s="20"/>
      <c r="NXW59" s="17"/>
      <c r="NXX59" s="18"/>
      <c r="NXY59" s="21" t="n">
        <f aca="false">NXY57+NXY58</f>
        <v>159500</v>
      </c>
      <c r="NYA59" s="21" t="n">
        <f aca="false">NXY59*15%</f>
        <v>23925</v>
      </c>
      <c r="NYB59" s="21" t="n">
        <f aca="false">NYA59*11/12</f>
        <v>21931.25</v>
      </c>
      <c r="NYF59" s="20"/>
      <c r="NYG59" s="17"/>
      <c r="NYH59" s="18"/>
      <c r="NYI59" s="21" t="n">
        <f aca="false">NYI57+NYI58</f>
        <v>159500</v>
      </c>
      <c r="NYK59" s="21" t="n">
        <f aca="false">NYI59*15%</f>
        <v>23925</v>
      </c>
      <c r="NYL59" s="21" t="n">
        <f aca="false">NYK59*11/12</f>
        <v>21931.25</v>
      </c>
      <c r="NYP59" s="20"/>
      <c r="NYQ59" s="17"/>
      <c r="NYR59" s="18"/>
      <c r="NYS59" s="21" t="n">
        <f aca="false">NYS57+NYS58</f>
        <v>159500</v>
      </c>
      <c r="NYU59" s="21" t="n">
        <f aca="false">NYS59*15%</f>
        <v>23925</v>
      </c>
      <c r="NYV59" s="21" t="n">
        <f aca="false">NYU59*11/12</f>
        <v>21931.25</v>
      </c>
      <c r="NYZ59" s="20"/>
      <c r="NZA59" s="17"/>
      <c r="NZB59" s="18"/>
      <c r="NZC59" s="21" t="n">
        <f aca="false">NZC57+NZC58</f>
        <v>159500</v>
      </c>
      <c r="NZE59" s="21" t="n">
        <f aca="false">NZC59*15%</f>
        <v>23925</v>
      </c>
      <c r="NZF59" s="21" t="n">
        <f aca="false">NZE59*11/12</f>
        <v>21931.25</v>
      </c>
      <c r="NZJ59" s="20"/>
      <c r="NZK59" s="17"/>
      <c r="NZL59" s="18"/>
      <c r="NZM59" s="21" t="n">
        <f aca="false">NZM57+NZM58</f>
        <v>159500</v>
      </c>
      <c r="NZO59" s="21" t="n">
        <f aca="false">NZM59*15%</f>
        <v>23925</v>
      </c>
      <c r="NZP59" s="21" t="n">
        <f aca="false">NZO59*11/12</f>
        <v>21931.25</v>
      </c>
      <c r="NZT59" s="20"/>
      <c r="NZU59" s="17"/>
      <c r="NZV59" s="18"/>
      <c r="NZW59" s="21" t="n">
        <f aca="false">NZW57+NZW58</f>
        <v>159500</v>
      </c>
      <c r="NZY59" s="21" t="n">
        <f aca="false">NZW59*15%</f>
        <v>23925</v>
      </c>
      <c r="NZZ59" s="21" t="n">
        <f aca="false">NZY59*11/12</f>
        <v>21931.25</v>
      </c>
      <c r="OAD59" s="20"/>
      <c r="OAE59" s="17"/>
      <c r="OAF59" s="18"/>
      <c r="OAG59" s="21" t="n">
        <f aca="false">OAG57+OAG58</f>
        <v>159500</v>
      </c>
      <c r="OAI59" s="21" t="n">
        <f aca="false">OAG59*15%</f>
        <v>23925</v>
      </c>
      <c r="OAJ59" s="21" t="n">
        <f aca="false">OAI59*11/12</f>
        <v>21931.25</v>
      </c>
      <c r="OAN59" s="20"/>
      <c r="OAO59" s="17"/>
      <c r="OAP59" s="18"/>
      <c r="OAQ59" s="21" t="n">
        <f aca="false">OAQ57+OAQ58</f>
        <v>159500</v>
      </c>
      <c r="OAS59" s="21" t="n">
        <f aca="false">OAQ59*15%</f>
        <v>23925</v>
      </c>
      <c r="OAT59" s="21" t="n">
        <f aca="false">OAS59*11/12</f>
        <v>21931.25</v>
      </c>
      <c r="OAX59" s="20"/>
      <c r="OAY59" s="17"/>
      <c r="OAZ59" s="18"/>
      <c r="OBA59" s="21" t="n">
        <f aca="false">OBA57+OBA58</f>
        <v>159500</v>
      </c>
      <c r="OBC59" s="21" t="n">
        <f aca="false">OBA59*15%</f>
        <v>23925</v>
      </c>
      <c r="OBD59" s="21" t="n">
        <f aca="false">OBC59*11/12</f>
        <v>21931.25</v>
      </c>
      <c r="OBH59" s="20"/>
      <c r="OBI59" s="17"/>
      <c r="OBJ59" s="18"/>
      <c r="OBK59" s="21" t="n">
        <f aca="false">OBK57+OBK58</f>
        <v>159500</v>
      </c>
      <c r="OBM59" s="21" t="n">
        <f aca="false">OBK59*15%</f>
        <v>23925</v>
      </c>
      <c r="OBN59" s="21" t="n">
        <f aca="false">OBM59*11/12</f>
        <v>21931.25</v>
      </c>
      <c r="OBR59" s="20"/>
      <c r="OBS59" s="17"/>
      <c r="OBT59" s="18"/>
      <c r="OBU59" s="21" t="n">
        <f aca="false">OBU57+OBU58</f>
        <v>159500</v>
      </c>
      <c r="OBW59" s="21" t="n">
        <f aca="false">OBU59*15%</f>
        <v>23925</v>
      </c>
      <c r="OBX59" s="21" t="n">
        <f aca="false">OBW59*11/12</f>
        <v>21931.25</v>
      </c>
      <c r="OCB59" s="20"/>
      <c r="OCC59" s="17"/>
      <c r="OCD59" s="18"/>
      <c r="OCE59" s="21" t="n">
        <f aca="false">OCE57+OCE58</f>
        <v>159500</v>
      </c>
      <c r="OCG59" s="21" t="n">
        <f aca="false">OCE59*15%</f>
        <v>23925</v>
      </c>
      <c r="OCH59" s="21" t="n">
        <f aca="false">OCG59*11/12</f>
        <v>21931.25</v>
      </c>
      <c r="OCL59" s="20"/>
      <c r="OCM59" s="17"/>
      <c r="OCN59" s="18"/>
      <c r="OCO59" s="21" t="n">
        <f aca="false">OCO57+OCO58</f>
        <v>159500</v>
      </c>
      <c r="OCQ59" s="21" t="n">
        <f aca="false">OCO59*15%</f>
        <v>23925</v>
      </c>
      <c r="OCR59" s="21" t="n">
        <f aca="false">OCQ59*11/12</f>
        <v>21931.25</v>
      </c>
      <c r="OCV59" s="20"/>
      <c r="OCW59" s="17"/>
      <c r="OCX59" s="18"/>
      <c r="OCY59" s="21" t="n">
        <f aca="false">OCY57+OCY58</f>
        <v>159500</v>
      </c>
      <c r="ODA59" s="21" t="n">
        <f aca="false">OCY59*15%</f>
        <v>23925</v>
      </c>
      <c r="ODB59" s="21" t="n">
        <f aca="false">ODA59*11/12</f>
        <v>21931.25</v>
      </c>
      <c r="ODF59" s="20"/>
      <c r="ODG59" s="17"/>
      <c r="ODH59" s="18"/>
      <c r="ODI59" s="21" t="n">
        <f aca="false">ODI57+ODI58</f>
        <v>159500</v>
      </c>
      <c r="ODK59" s="21" t="n">
        <f aca="false">ODI59*15%</f>
        <v>23925</v>
      </c>
      <c r="ODL59" s="21" t="n">
        <f aca="false">ODK59*11/12</f>
        <v>21931.25</v>
      </c>
      <c r="ODP59" s="20"/>
      <c r="ODQ59" s="17"/>
      <c r="ODR59" s="18"/>
      <c r="ODS59" s="21" t="n">
        <f aca="false">ODS57+ODS58</f>
        <v>159500</v>
      </c>
      <c r="ODU59" s="21" t="n">
        <f aca="false">ODS59*15%</f>
        <v>23925</v>
      </c>
      <c r="ODV59" s="21" t="n">
        <f aca="false">ODU59*11/12</f>
        <v>21931.25</v>
      </c>
      <c r="ODZ59" s="20"/>
      <c r="OEA59" s="17"/>
      <c r="OEB59" s="18"/>
      <c r="OEC59" s="21" t="n">
        <f aca="false">OEC57+OEC58</f>
        <v>159500</v>
      </c>
      <c r="OEE59" s="21" t="n">
        <f aca="false">OEC59*15%</f>
        <v>23925</v>
      </c>
      <c r="OEF59" s="21" t="n">
        <f aca="false">OEE59*11/12</f>
        <v>21931.25</v>
      </c>
      <c r="OEJ59" s="20"/>
      <c r="OEK59" s="17"/>
      <c r="OEL59" s="18"/>
      <c r="OEM59" s="21" t="n">
        <f aca="false">OEM57+OEM58</f>
        <v>159500</v>
      </c>
      <c r="OEO59" s="21" t="n">
        <f aca="false">OEM59*15%</f>
        <v>23925</v>
      </c>
      <c r="OEP59" s="21" t="n">
        <f aca="false">OEO59*11/12</f>
        <v>21931.25</v>
      </c>
      <c r="OET59" s="20"/>
      <c r="OEU59" s="17"/>
      <c r="OEV59" s="18"/>
      <c r="OEW59" s="21" t="n">
        <f aca="false">OEW57+OEW58</f>
        <v>159500</v>
      </c>
      <c r="OEY59" s="21" t="n">
        <f aca="false">OEW59*15%</f>
        <v>23925</v>
      </c>
      <c r="OEZ59" s="21" t="n">
        <f aca="false">OEY59*11/12</f>
        <v>21931.25</v>
      </c>
      <c r="OFD59" s="20"/>
      <c r="OFE59" s="17"/>
      <c r="OFF59" s="18"/>
      <c r="OFG59" s="21" t="n">
        <f aca="false">OFG57+OFG58</f>
        <v>159500</v>
      </c>
      <c r="OFI59" s="21" t="n">
        <f aca="false">OFG59*15%</f>
        <v>23925</v>
      </c>
      <c r="OFJ59" s="21" t="n">
        <f aca="false">OFI59*11/12</f>
        <v>21931.25</v>
      </c>
      <c r="OFN59" s="20"/>
      <c r="OFO59" s="17"/>
      <c r="OFP59" s="18"/>
      <c r="OFQ59" s="21" t="n">
        <f aca="false">OFQ57+OFQ58</f>
        <v>159500</v>
      </c>
      <c r="OFS59" s="21" t="n">
        <f aca="false">OFQ59*15%</f>
        <v>23925</v>
      </c>
      <c r="OFT59" s="21" t="n">
        <f aca="false">OFS59*11/12</f>
        <v>21931.25</v>
      </c>
      <c r="OFX59" s="20"/>
      <c r="OFY59" s="17"/>
      <c r="OFZ59" s="18"/>
      <c r="OGA59" s="21" t="n">
        <f aca="false">OGA57+OGA58</f>
        <v>159500</v>
      </c>
      <c r="OGC59" s="21" t="n">
        <f aca="false">OGA59*15%</f>
        <v>23925</v>
      </c>
      <c r="OGD59" s="21" t="n">
        <f aca="false">OGC59*11/12</f>
        <v>21931.25</v>
      </c>
      <c r="OGH59" s="20"/>
      <c r="OGI59" s="17"/>
      <c r="OGJ59" s="18"/>
      <c r="OGK59" s="21" t="n">
        <f aca="false">OGK57+OGK58</f>
        <v>159500</v>
      </c>
      <c r="OGM59" s="21" t="n">
        <f aca="false">OGK59*15%</f>
        <v>23925</v>
      </c>
      <c r="OGN59" s="21" t="n">
        <f aca="false">OGM59*11/12</f>
        <v>21931.25</v>
      </c>
      <c r="OGR59" s="20"/>
      <c r="OGS59" s="17"/>
      <c r="OGT59" s="18"/>
      <c r="OGU59" s="21" t="n">
        <f aca="false">OGU57+OGU58</f>
        <v>159500</v>
      </c>
      <c r="OGW59" s="21" t="n">
        <f aca="false">OGU59*15%</f>
        <v>23925</v>
      </c>
      <c r="OGX59" s="21" t="n">
        <f aca="false">OGW59*11/12</f>
        <v>21931.25</v>
      </c>
      <c r="OHB59" s="20"/>
      <c r="OHC59" s="17"/>
      <c r="OHD59" s="18"/>
      <c r="OHE59" s="21" t="n">
        <f aca="false">OHE57+OHE58</f>
        <v>159500</v>
      </c>
      <c r="OHG59" s="21" t="n">
        <f aca="false">OHE59*15%</f>
        <v>23925</v>
      </c>
      <c r="OHH59" s="21" t="n">
        <f aca="false">OHG59*11/12</f>
        <v>21931.25</v>
      </c>
      <c r="OHL59" s="20"/>
      <c r="OHM59" s="17"/>
      <c r="OHN59" s="18"/>
      <c r="OHO59" s="21" t="n">
        <f aca="false">OHO57+OHO58</f>
        <v>159500</v>
      </c>
      <c r="OHQ59" s="21" t="n">
        <f aca="false">OHO59*15%</f>
        <v>23925</v>
      </c>
      <c r="OHR59" s="21" t="n">
        <f aca="false">OHQ59*11/12</f>
        <v>21931.25</v>
      </c>
      <c r="OHV59" s="20"/>
      <c r="OHW59" s="17"/>
      <c r="OHX59" s="18"/>
      <c r="OHY59" s="21" t="n">
        <f aca="false">OHY57+OHY58</f>
        <v>159500</v>
      </c>
      <c r="OIA59" s="21" t="n">
        <f aca="false">OHY59*15%</f>
        <v>23925</v>
      </c>
      <c r="OIB59" s="21" t="n">
        <f aca="false">OIA59*11/12</f>
        <v>21931.25</v>
      </c>
      <c r="OIF59" s="20"/>
      <c r="OIG59" s="17"/>
      <c r="OIH59" s="18"/>
      <c r="OII59" s="21" t="n">
        <f aca="false">OII57+OII58</f>
        <v>159500</v>
      </c>
      <c r="OIK59" s="21" t="n">
        <f aca="false">OII59*15%</f>
        <v>23925</v>
      </c>
      <c r="OIL59" s="21" t="n">
        <f aca="false">OIK59*11/12</f>
        <v>21931.25</v>
      </c>
      <c r="OIP59" s="20"/>
      <c r="OIQ59" s="17"/>
      <c r="OIR59" s="18"/>
      <c r="OIS59" s="21" t="n">
        <f aca="false">OIS57+OIS58</f>
        <v>159500</v>
      </c>
      <c r="OIU59" s="21" t="n">
        <f aca="false">OIS59*15%</f>
        <v>23925</v>
      </c>
      <c r="OIV59" s="21" t="n">
        <f aca="false">OIU59*11/12</f>
        <v>21931.25</v>
      </c>
      <c r="OIZ59" s="20"/>
      <c r="OJA59" s="17"/>
      <c r="OJB59" s="18"/>
      <c r="OJC59" s="21" t="n">
        <f aca="false">OJC57+OJC58</f>
        <v>159500</v>
      </c>
      <c r="OJE59" s="21" t="n">
        <f aca="false">OJC59*15%</f>
        <v>23925</v>
      </c>
      <c r="OJF59" s="21" t="n">
        <f aca="false">OJE59*11/12</f>
        <v>21931.25</v>
      </c>
      <c r="OJJ59" s="20"/>
      <c r="OJK59" s="17"/>
      <c r="OJL59" s="18"/>
      <c r="OJM59" s="21" t="n">
        <f aca="false">OJM57+OJM58</f>
        <v>159500</v>
      </c>
      <c r="OJO59" s="21" t="n">
        <f aca="false">OJM59*15%</f>
        <v>23925</v>
      </c>
      <c r="OJP59" s="21" t="n">
        <f aca="false">OJO59*11/12</f>
        <v>21931.25</v>
      </c>
      <c r="OJT59" s="20"/>
      <c r="OJU59" s="17"/>
      <c r="OJV59" s="18"/>
      <c r="OJW59" s="21" t="n">
        <f aca="false">OJW57+OJW58</f>
        <v>159500</v>
      </c>
      <c r="OJY59" s="21" t="n">
        <f aca="false">OJW59*15%</f>
        <v>23925</v>
      </c>
      <c r="OJZ59" s="21" t="n">
        <f aca="false">OJY59*11/12</f>
        <v>21931.25</v>
      </c>
      <c r="OKD59" s="20"/>
      <c r="OKE59" s="17"/>
      <c r="OKF59" s="18"/>
      <c r="OKG59" s="21" t="n">
        <f aca="false">OKG57+OKG58</f>
        <v>159500</v>
      </c>
      <c r="OKI59" s="21" t="n">
        <f aca="false">OKG59*15%</f>
        <v>23925</v>
      </c>
      <c r="OKJ59" s="21" t="n">
        <f aca="false">OKI59*11/12</f>
        <v>21931.25</v>
      </c>
      <c r="OKN59" s="20"/>
      <c r="OKO59" s="17"/>
      <c r="OKP59" s="18"/>
      <c r="OKQ59" s="21" t="n">
        <f aca="false">OKQ57+OKQ58</f>
        <v>159500</v>
      </c>
      <c r="OKS59" s="21" t="n">
        <f aca="false">OKQ59*15%</f>
        <v>23925</v>
      </c>
      <c r="OKT59" s="21" t="n">
        <f aca="false">OKS59*11/12</f>
        <v>21931.25</v>
      </c>
      <c r="OKX59" s="20"/>
      <c r="OKY59" s="17"/>
      <c r="OKZ59" s="18"/>
      <c r="OLA59" s="21" t="n">
        <f aca="false">OLA57+OLA58</f>
        <v>159500</v>
      </c>
      <c r="OLC59" s="21" t="n">
        <f aca="false">OLA59*15%</f>
        <v>23925</v>
      </c>
      <c r="OLD59" s="21" t="n">
        <f aca="false">OLC59*11/12</f>
        <v>21931.25</v>
      </c>
      <c r="OLH59" s="20"/>
      <c r="OLI59" s="17"/>
      <c r="OLJ59" s="18"/>
      <c r="OLK59" s="21" t="n">
        <f aca="false">OLK57+OLK58</f>
        <v>159500</v>
      </c>
      <c r="OLM59" s="21" t="n">
        <f aca="false">OLK59*15%</f>
        <v>23925</v>
      </c>
      <c r="OLN59" s="21" t="n">
        <f aca="false">OLM59*11/12</f>
        <v>21931.25</v>
      </c>
      <c r="OLR59" s="20"/>
      <c r="OLS59" s="17"/>
      <c r="OLT59" s="18"/>
      <c r="OLU59" s="21" t="n">
        <f aca="false">OLU57+OLU58</f>
        <v>159500</v>
      </c>
      <c r="OLW59" s="21" t="n">
        <f aca="false">OLU59*15%</f>
        <v>23925</v>
      </c>
      <c r="OLX59" s="21" t="n">
        <f aca="false">OLW59*11/12</f>
        <v>21931.25</v>
      </c>
      <c r="OMB59" s="20"/>
      <c r="OMC59" s="17"/>
      <c r="OMD59" s="18"/>
      <c r="OME59" s="21" t="n">
        <f aca="false">OME57+OME58</f>
        <v>159500</v>
      </c>
      <c r="OMG59" s="21" t="n">
        <f aca="false">OME59*15%</f>
        <v>23925</v>
      </c>
      <c r="OMH59" s="21" t="n">
        <f aca="false">OMG59*11/12</f>
        <v>21931.25</v>
      </c>
      <c r="OML59" s="20"/>
      <c r="OMM59" s="17"/>
      <c r="OMN59" s="18"/>
      <c r="OMO59" s="21" t="n">
        <f aca="false">OMO57+OMO58</f>
        <v>159500</v>
      </c>
      <c r="OMQ59" s="21" t="n">
        <f aca="false">OMO59*15%</f>
        <v>23925</v>
      </c>
      <c r="OMR59" s="21" t="n">
        <f aca="false">OMQ59*11/12</f>
        <v>21931.25</v>
      </c>
      <c r="OMV59" s="20"/>
      <c r="OMW59" s="17"/>
      <c r="OMX59" s="18"/>
      <c r="OMY59" s="21" t="n">
        <f aca="false">OMY57+OMY58</f>
        <v>159500</v>
      </c>
      <c r="ONA59" s="21" t="n">
        <f aca="false">OMY59*15%</f>
        <v>23925</v>
      </c>
      <c r="ONB59" s="21" t="n">
        <f aca="false">ONA59*11/12</f>
        <v>21931.25</v>
      </c>
      <c r="ONF59" s="20"/>
      <c r="ONG59" s="17"/>
      <c r="ONH59" s="18"/>
      <c r="ONI59" s="21" t="n">
        <f aca="false">ONI57+ONI58</f>
        <v>159500</v>
      </c>
      <c r="ONK59" s="21" t="n">
        <f aca="false">ONI59*15%</f>
        <v>23925</v>
      </c>
      <c r="ONL59" s="21" t="n">
        <f aca="false">ONK59*11/12</f>
        <v>21931.25</v>
      </c>
      <c r="ONP59" s="20"/>
      <c r="ONQ59" s="17"/>
      <c r="ONR59" s="18"/>
      <c r="ONS59" s="21" t="n">
        <f aca="false">ONS57+ONS58</f>
        <v>159500</v>
      </c>
      <c r="ONU59" s="21" t="n">
        <f aca="false">ONS59*15%</f>
        <v>23925</v>
      </c>
      <c r="ONV59" s="21" t="n">
        <f aca="false">ONU59*11/12</f>
        <v>21931.25</v>
      </c>
      <c r="ONZ59" s="20"/>
      <c r="OOA59" s="17"/>
      <c r="OOB59" s="18"/>
      <c r="OOC59" s="21" t="n">
        <f aca="false">OOC57+OOC58</f>
        <v>159500</v>
      </c>
      <c r="OOE59" s="21" t="n">
        <f aca="false">OOC59*15%</f>
        <v>23925</v>
      </c>
      <c r="OOF59" s="21" t="n">
        <f aca="false">OOE59*11/12</f>
        <v>21931.25</v>
      </c>
      <c r="OOJ59" s="20"/>
      <c r="OOK59" s="17"/>
      <c r="OOL59" s="18"/>
      <c r="OOM59" s="21" t="n">
        <f aca="false">OOM57+OOM58</f>
        <v>159500</v>
      </c>
      <c r="OOO59" s="21" t="n">
        <f aca="false">OOM59*15%</f>
        <v>23925</v>
      </c>
      <c r="OOP59" s="21" t="n">
        <f aca="false">OOO59*11/12</f>
        <v>21931.25</v>
      </c>
      <c r="OOT59" s="20"/>
      <c r="OOU59" s="17"/>
      <c r="OOV59" s="18"/>
      <c r="OOW59" s="21" t="n">
        <f aca="false">OOW57+OOW58</f>
        <v>159500</v>
      </c>
      <c r="OOY59" s="21" t="n">
        <f aca="false">OOW59*15%</f>
        <v>23925</v>
      </c>
      <c r="OOZ59" s="21" t="n">
        <f aca="false">OOY59*11/12</f>
        <v>21931.25</v>
      </c>
      <c r="OPD59" s="20"/>
      <c r="OPE59" s="17"/>
      <c r="OPF59" s="18"/>
      <c r="OPG59" s="21" t="n">
        <f aca="false">OPG57+OPG58</f>
        <v>159500</v>
      </c>
      <c r="OPI59" s="21" t="n">
        <f aca="false">OPG59*15%</f>
        <v>23925</v>
      </c>
      <c r="OPJ59" s="21" t="n">
        <f aca="false">OPI59*11/12</f>
        <v>21931.25</v>
      </c>
      <c r="OPN59" s="20"/>
      <c r="OPO59" s="17"/>
      <c r="OPP59" s="18"/>
      <c r="OPQ59" s="21" t="n">
        <f aca="false">OPQ57+OPQ58</f>
        <v>159500</v>
      </c>
      <c r="OPS59" s="21" t="n">
        <f aca="false">OPQ59*15%</f>
        <v>23925</v>
      </c>
      <c r="OPT59" s="21" t="n">
        <f aca="false">OPS59*11/12</f>
        <v>21931.25</v>
      </c>
      <c r="OPX59" s="20"/>
      <c r="OPY59" s="17"/>
      <c r="OPZ59" s="18"/>
      <c r="OQA59" s="21" t="n">
        <f aca="false">OQA57+OQA58</f>
        <v>159500</v>
      </c>
      <c r="OQC59" s="21" t="n">
        <f aca="false">OQA59*15%</f>
        <v>23925</v>
      </c>
      <c r="OQD59" s="21" t="n">
        <f aca="false">OQC59*11/12</f>
        <v>21931.25</v>
      </c>
      <c r="OQH59" s="20"/>
      <c r="OQI59" s="17"/>
      <c r="OQJ59" s="18"/>
      <c r="OQK59" s="21" t="n">
        <f aca="false">OQK57+OQK58</f>
        <v>159500</v>
      </c>
      <c r="OQM59" s="21" t="n">
        <f aca="false">OQK59*15%</f>
        <v>23925</v>
      </c>
      <c r="OQN59" s="21" t="n">
        <f aca="false">OQM59*11/12</f>
        <v>21931.25</v>
      </c>
      <c r="OQR59" s="20"/>
      <c r="OQS59" s="17"/>
      <c r="OQT59" s="18"/>
      <c r="OQU59" s="21" t="n">
        <f aca="false">OQU57+OQU58</f>
        <v>159500</v>
      </c>
      <c r="OQW59" s="21" t="n">
        <f aca="false">OQU59*15%</f>
        <v>23925</v>
      </c>
      <c r="OQX59" s="21" t="n">
        <f aca="false">OQW59*11/12</f>
        <v>21931.25</v>
      </c>
      <c r="ORB59" s="20"/>
      <c r="ORC59" s="17"/>
      <c r="ORD59" s="18"/>
      <c r="ORE59" s="21" t="n">
        <f aca="false">ORE57+ORE58</f>
        <v>159500</v>
      </c>
      <c r="ORG59" s="21" t="n">
        <f aca="false">ORE59*15%</f>
        <v>23925</v>
      </c>
      <c r="ORH59" s="21" t="n">
        <f aca="false">ORG59*11/12</f>
        <v>21931.25</v>
      </c>
      <c r="ORL59" s="20"/>
      <c r="ORM59" s="17"/>
      <c r="ORN59" s="18"/>
      <c r="ORO59" s="21" t="n">
        <f aca="false">ORO57+ORO58</f>
        <v>159500</v>
      </c>
      <c r="ORQ59" s="21" t="n">
        <f aca="false">ORO59*15%</f>
        <v>23925</v>
      </c>
      <c r="ORR59" s="21" t="n">
        <f aca="false">ORQ59*11/12</f>
        <v>21931.25</v>
      </c>
      <c r="ORV59" s="20"/>
      <c r="ORW59" s="17"/>
      <c r="ORX59" s="18"/>
      <c r="ORY59" s="21" t="n">
        <f aca="false">ORY57+ORY58</f>
        <v>159500</v>
      </c>
      <c r="OSA59" s="21" t="n">
        <f aca="false">ORY59*15%</f>
        <v>23925</v>
      </c>
      <c r="OSB59" s="21" t="n">
        <f aca="false">OSA59*11/12</f>
        <v>21931.25</v>
      </c>
      <c r="OSF59" s="20"/>
      <c r="OSG59" s="17"/>
      <c r="OSH59" s="18"/>
      <c r="OSI59" s="21" t="n">
        <f aca="false">OSI57+OSI58</f>
        <v>159500</v>
      </c>
      <c r="OSK59" s="21" t="n">
        <f aca="false">OSI59*15%</f>
        <v>23925</v>
      </c>
      <c r="OSL59" s="21" t="n">
        <f aca="false">OSK59*11/12</f>
        <v>21931.25</v>
      </c>
      <c r="OSP59" s="20"/>
      <c r="OSQ59" s="17"/>
      <c r="OSR59" s="18"/>
      <c r="OSS59" s="21" t="n">
        <f aca="false">OSS57+OSS58</f>
        <v>159500</v>
      </c>
      <c r="OSU59" s="21" t="n">
        <f aca="false">OSS59*15%</f>
        <v>23925</v>
      </c>
      <c r="OSV59" s="21" t="n">
        <f aca="false">OSU59*11/12</f>
        <v>21931.25</v>
      </c>
      <c r="OSZ59" s="20"/>
      <c r="OTA59" s="17"/>
      <c r="OTB59" s="18"/>
      <c r="OTC59" s="21" t="n">
        <f aca="false">OTC57+OTC58</f>
        <v>159500</v>
      </c>
      <c r="OTE59" s="21" t="n">
        <f aca="false">OTC59*15%</f>
        <v>23925</v>
      </c>
      <c r="OTF59" s="21" t="n">
        <f aca="false">OTE59*11/12</f>
        <v>21931.25</v>
      </c>
      <c r="OTJ59" s="20"/>
      <c r="OTK59" s="17"/>
      <c r="OTL59" s="18"/>
      <c r="OTM59" s="21" t="n">
        <f aca="false">OTM57+OTM58</f>
        <v>159500</v>
      </c>
      <c r="OTO59" s="21" t="n">
        <f aca="false">OTM59*15%</f>
        <v>23925</v>
      </c>
      <c r="OTP59" s="21" t="n">
        <f aca="false">OTO59*11/12</f>
        <v>21931.25</v>
      </c>
      <c r="OTT59" s="20"/>
      <c r="OTU59" s="17"/>
      <c r="OTV59" s="18"/>
      <c r="OTW59" s="21" t="n">
        <f aca="false">OTW57+OTW58</f>
        <v>159500</v>
      </c>
      <c r="OTY59" s="21" t="n">
        <f aca="false">OTW59*15%</f>
        <v>23925</v>
      </c>
      <c r="OTZ59" s="21" t="n">
        <f aca="false">OTY59*11/12</f>
        <v>21931.25</v>
      </c>
      <c r="OUD59" s="20"/>
      <c r="OUE59" s="17"/>
      <c r="OUF59" s="18"/>
      <c r="OUG59" s="21" t="n">
        <f aca="false">OUG57+OUG58</f>
        <v>159500</v>
      </c>
      <c r="OUI59" s="21" t="n">
        <f aca="false">OUG59*15%</f>
        <v>23925</v>
      </c>
      <c r="OUJ59" s="21" t="n">
        <f aca="false">OUI59*11/12</f>
        <v>21931.25</v>
      </c>
      <c r="OUN59" s="20"/>
      <c r="OUO59" s="17"/>
      <c r="OUP59" s="18"/>
      <c r="OUQ59" s="21" t="n">
        <f aca="false">OUQ57+OUQ58</f>
        <v>159500</v>
      </c>
      <c r="OUS59" s="21" t="n">
        <f aca="false">OUQ59*15%</f>
        <v>23925</v>
      </c>
      <c r="OUT59" s="21" t="n">
        <f aca="false">OUS59*11/12</f>
        <v>21931.25</v>
      </c>
      <c r="OUX59" s="20"/>
      <c r="OUY59" s="17"/>
      <c r="OUZ59" s="18"/>
      <c r="OVA59" s="21" t="n">
        <f aca="false">OVA57+OVA58</f>
        <v>159500</v>
      </c>
      <c r="OVC59" s="21" t="n">
        <f aca="false">OVA59*15%</f>
        <v>23925</v>
      </c>
      <c r="OVD59" s="21" t="n">
        <f aca="false">OVC59*11/12</f>
        <v>21931.25</v>
      </c>
      <c r="OVH59" s="20"/>
      <c r="OVI59" s="17"/>
      <c r="OVJ59" s="18"/>
      <c r="OVK59" s="21" t="n">
        <f aca="false">OVK57+OVK58</f>
        <v>159500</v>
      </c>
      <c r="OVM59" s="21" t="n">
        <f aca="false">OVK59*15%</f>
        <v>23925</v>
      </c>
      <c r="OVN59" s="21" t="n">
        <f aca="false">OVM59*11/12</f>
        <v>21931.25</v>
      </c>
      <c r="OVR59" s="20"/>
      <c r="OVS59" s="17"/>
      <c r="OVT59" s="18"/>
      <c r="OVU59" s="21" t="n">
        <f aca="false">OVU57+OVU58</f>
        <v>159500</v>
      </c>
      <c r="OVW59" s="21" t="n">
        <f aca="false">OVU59*15%</f>
        <v>23925</v>
      </c>
      <c r="OVX59" s="21" t="n">
        <f aca="false">OVW59*11/12</f>
        <v>21931.25</v>
      </c>
      <c r="OWB59" s="20"/>
      <c r="OWC59" s="17"/>
      <c r="OWD59" s="18"/>
      <c r="OWE59" s="21" t="n">
        <f aca="false">OWE57+OWE58</f>
        <v>159500</v>
      </c>
      <c r="OWG59" s="21" t="n">
        <f aca="false">OWE59*15%</f>
        <v>23925</v>
      </c>
      <c r="OWH59" s="21" t="n">
        <f aca="false">OWG59*11/12</f>
        <v>21931.25</v>
      </c>
      <c r="OWL59" s="20"/>
      <c r="OWM59" s="17"/>
      <c r="OWN59" s="18"/>
      <c r="OWO59" s="21" t="n">
        <f aca="false">OWO57+OWO58</f>
        <v>159500</v>
      </c>
      <c r="OWQ59" s="21" t="n">
        <f aca="false">OWO59*15%</f>
        <v>23925</v>
      </c>
      <c r="OWR59" s="21" t="n">
        <f aca="false">OWQ59*11/12</f>
        <v>21931.25</v>
      </c>
      <c r="OWV59" s="20"/>
      <c r="OWW59" s="17"/>
      <c r="OWX59" s="18"/>
      <c r="OWY59" s="21" t="n">
        <f aca="false">OWY57+OWY58</f>
        <v>159500</v>
      </c>
      <c r="OXA59" s="21" t="n">
        <f aca="false">OWY59*15%</f>
        <v>23925</v>
      </c>
      <c r="OXB59" s="21" t="n">
        <f aca="false">OXA59*11/12</f>
        <v>21931.25</v>
      </c>
      <c r="OXF59" s="20"/>
      <c r="OXG59" s="17"/>
      <c r="OXH59" s="18"/>
      <c r="OXI59" s="21" t="n">
        <f aca="false">OXI57+OXI58</f>
        <v>159500</v>
      </c>
      <c r="OXK59" s="21" t="n">
        <f aca="false">OXI59*15%</f>
        <v>23925</v>
      </c>
      <c r="OXL59" s="21" t="n">
        <f aca="false">OXK59*11/12</f>
        <v>21931.25</v>
      </c>
      <c r="OXP59" s="20"/>
      <c r="OXQ59" s="17"/>
      <c r="OXR59" s="18"/>
      <c r="OXS59" s="21" t="n">
        <f aca="false">OXS57+OXS58</f>
        <v>159500</v>
      </c>
      <c r="OXU59" s="21" t="n">
        <f aca="false">OXS59*15%</f>
        <v>23925</v>
      </c>
      <c r="OXV59" s="21" t="n">
        <f aca="false">OXU59*11/12</f>
        <v>21931.25</v>
      </c>
      <c r="OXZ59" s="20"/>
      <c r="OYA59" s="17"/>
      <c r="OYB59" s="18"/>
      <c r="OYC59" s="21" t="n">
        <f aca="false">OYC57+OYC58</f>
        <v>159500</v>
      </c>
      <c r="OYE59" s="21" t="n">
        <f aca="false">OYC59*15%</f>
        <v>23925</v>
      </c>
      <c r="OYF59" s="21" t="n">
        <f aca="false">OYE59*11/12</f>
        <v>21931.25</v>
      </c>
      <c r="OYJ59" s="20"/>
      <c r="OYK59" s="17"/>
      <c r="OYL59" s="18"/>
      <c r="OYM59" s="21" t="n">
        <f aca="false">OYM57+OYM58</f>
        <v>159500</v>
      </c>
      <c r="OYO59" s="21" t="n">
        <f aca="false">OYM59*15%</f>
        <v>23925</v>
      </c>
      <c r="OYP59" s="21" t="n">
        <f aca="false">OYO59*11/12</f>
        <v>21931.25</v>
      </c>
      <c r="OYT59" s="20"/>
      <c r="OYU59" s="17"/>
      <c r="OYV59" s="18"/>
      <c r="OYW59" s="21" t="n">
        <f aca="false">OYW57+OYW58</f>
        <v>159500</v>
      </c>
      <c r="OYY59" s="21" t="n">
        <f aca="false">OYW59*15%</f>
        <v>23925</v>
      </c>
      <c r="OYZ59" s="21" t="n">
        <f aca="false">OYY59*11/12</f>
        <v>21931.25</v>
      </c>
      <c r="OZD59" s="20"/>
      <c r="OZE59" s="17"/>
      <c r="OZF59" s="18"/>
      <c r="OZG59" s="21" t="n">
        <f aca="false">OZG57+OZG58</f>
        <v>159500</v>
      </c>
      <c r="OZI59" s="21" t="n">
        <f aca="false">OZG59*15%</f>
        <v>23925</v>
      </c>
      <c r="OZJ59" s="21" t="n">
        <f aca="false">OZI59*11/12</f>
        <v>21931.25</v>
      </c>
      <c r="OZN59" s="20"/>
      <c r="OZO59" s="17"/>
      <c r="OZP59" s="18"/>
      <c r="OZQ59" s="21" t="n">
        <f aca="false">OZQ57+OZQ58</f>
        <v>159500</v>
      </c>
      <c r="OZS59" s="21" t="n">
        <f aca="false">OZQ59*15%</f>
        <v>23925</v>
      </c>
      <c r="OZT59" s="21" t="n">
        <f aca="false">OZS59*11/12</f>
        <v>21931.25</v>
      </c>
      <c r="OZX59" s="20"/>
      <c r="OZY59" s="17"/>
      <c r="OZZ59" s="18"/>
      <c r="PAA59" s="21" t="n">
        <f aca="false">PAA57+PAA58</f>
        <v>159500</v>
      </c>
      <c r="PAC59" s="21" t="n">
        <f aca="false">PAA59*15%</f>
        <v>23925</v>
      </c>
      <c r="PAD59" s="21" t="n">
        <f aca="false">PAC59*11/12</f>
        <v>21931.25</v>
      </c>
      <c r="PAH59" s="20"/>
      <c r="PAI59" s="17"/>
      <c r="PAJ59" s="18"/>
      <c r="PAK59" s="21" t="n">
        <f aca="false">PAK57+PAK58</f>
        <v>159500</v>
      </c>
      <c r="PAM59" s="21" t="n">
        <f aca="false">PAK59*15%</f>
        <v>23925</v>
      </c>
      <c r="PAN59" s="21" t="n">
        <f aca="false">PAM59*11/12</f>
        <v>21931.25</v>
      </c>
      <c r="PAR59" s="20"/>
      <c r="PAS59" s="17"/>
      <c r="PAT59" s="18"/>
      <c r="PAU59" s="21" t="n">
        <f aca="false">PAU57+PAU58</f>
        <v>159500</v>
      </c>
      <c r="PAW59" s="21" t="n">
        <f aca="false">PAU59*15%</f>
        <v>23925</v>
      </c>
      <c r="PAX59" s="21" t="n">
        <f aca="false">PAW59*11/12</f>
        <v>21931.25</v>
      </c>
      <c r="PBB59" s="20"/>
      <c r="PBC59" s="17"/>
      <c r="PBD59" s="18"/>
      <c r="PBE59" s="21" t="n">
        <f aca="false">PBE57+PBE58</f>
        <v>159500</v>
      </c>
      <c r="PBG59" s="21" t="n">
        <f aca="false">PBE59*15%</f>
        <v>23925</v>
      </c>
      <c r="PBH59" s="21" t="n">
        <f aca="false">PBG59*11/12</f>
        <v>21931.25</v>
      </c>
      <c r="PBL59" s="20"/>
      <c r="PBM59" s="17"/>
      <c r="PBN59" s="18"/>
      <c r="PBO59" s="21" t="n">
        <f aca="false">PBO57+PBO58</f>
        <v>159500</v>
      </c>
      <c r="PBQ59" s="21" t="n">
        <f aca="false">PBO59*15%</f>
        <v>23925</v>
      </c>
      <c r="PBR59" s="21" t="n">
        <f aca="false">PBQ59*11/12</f>
        <v>21931.25</v>
      </c>
      <c r="PBV59" s="20"/>
      <c r="PBW59" s="17"/>
      <c r="PBX59" s="18"/>
      <c r="PBY59" s="21" t="n">
        <f aca="false">PBY57+PBY58</f>
        <v>159500</v>
      </c>
      <c r="PCA59" s="21" t="n">
        <f aca="false">PBY59*15%</f>
        <v>23925</v>
      </c>
      <c r="PCB59" s="21" t="n">
        <f aca="false">PCA59*11/12</f>
        <v>21931.25</v>
      </c>
      <c r="PCF59" s="20"/>
      <c r="PCG59" s="17"/>
      <c r="PCH59" s="18"/>
      <c r="PCI59" s="21" t="n">
        <f aca="false">PCI57+PCI58</f>
        <v>159500</v>
      </c>
      <c r="PCK59" s="21" t="n">
        <f aca="false">PCI59*15%</f>
        <v>23925</v>
      </c>
      <c r="PCL59" s="21" t="n">
        <f aca="false">PCK59*11/12</f>
        <v>21931.25</v>
      </c>
      <c r="PCP59" s="20"/>
      <c r="PCQ59" s="17"/>
      <c r="PCR59" s="18"/>
      <c r="PCS59" s="21" t="n">
        <f aca="false">PCS57+PCS58</f>
        <v>159500</v>
      </c>
      <c r="PCU59" s="21" t="n">
        <f aca="false">PCS59*15%</f>
        <v>23925</v>
      </c>
      <c r="PCV59" s="21" t="n">
        <f aca="false">PCU59*11/12</f>
        <v>21931.25</v>
      </c>
      <c r="PCZ59" s="20"/>
      <c r="PDA59" s="17"/>
      <c r="PDB59" s="18"/>
      <c r="PDC59" s="21" t="n">
        <f aca="false">PDC57+PDC58</f>
        <v>159500</v>
      </c>
      <c r="PDE59" s="21" t="n">
        <f aca="false">PDC59*15%</f>
        <v>23925</v>
      </c>
      <c r="PDF59" s="21" t="n">
        <f aca="false">PDE59*11/12</f>
        <v>21931.25</v>
      </c>
      <c r="PDJ59" s="20"/>
      <c r="PDK59" s="17"/>
      <c r="PDL59" s="18"/>
      <c r="PDM59" s="21" t="n">
        <f aca="false">PDM57+PDM58</f>
        <v>159500</v>
      </c>
      <c r="PDO59" s="21" t="n">
        <f aca="false">PDM59*15%</f>
        <v>23925</v>
      </c>
      <c r="PDP59" s="21" t="n">
        <f aca="false">PDO59*11/12</f>
        <v>21931.25</v>
      </c>
      <c r="PDT59" s="20"/>
      <c r="PDU59" s="17"/>
      <c r="PDV59" s="18"/>
      <c r="PDW59" s="21" t="n">
        <f aca="false">PDW57+PDW58</f>
        <v>159500</v>
      </c>
      <c r="PDY59" s="21" t="n">
        <f aca="false">PDW59*15%</f>
        <v>23925</v>
      </c>
      <c r="PDZ59" s="21" t="n">
        <f aca="false">PDY59*11/12</f>
        <v>21931.25</v>
      </c>
      <c r="PED59" s="20"/>
      <c r="PEE59" s="17"/>
      <c r="PEF59" s="18"/>
      <c r="PEG59" s="21" t="n">
        <f aca="false">PEG57+PEG58</f>
        <v>159500</v>
      </c>
      <c r="PEI59" s="21" t="n">
        <f aca="false">PEG59*15%</f>
        <v>23925</v>
      </c>
      <c r="PEJ59" s="21" t="n">
        <f aca="false">PEI59*11/12</f>
        <v>21931.25</v>
      </c>
      <c r="PEN59" s="20"/>
      <c r="PEO59" s="17"/>
      <c r="PEP59" s="18"/>
      <c r="PEQ59" s="21" t="n">
        <f aca="false">PEQ57+PEQ58</f>
        <v>159500</v>
      </c>
      <c r="PES59" s="21" t="n">
        <f aca="false">PEQ59*15%</f>
        <v>23925</v>
      </c>
      <c r="PET59" s="21" t="n">
        <f aca="false">PES59*11/12</f>
        <v>21931.25</v>
      </c>
      <c r="PEX59" s="20"/>
      <c r="PEY59" s="17"/>
      <c r="PEZ59" s="18"/>
      <c r="PFA59" s="21" t="n">
        <f aca="false">PFA57+PFA58</f>
        <v>159500</v>
      </c>
      <c r="PFC59" s="21" t="n">
        <f aca="false">PFA59*15%</f>
        <v>23925</v>
      </c>
      <c r="PFD59" s="21" t="n">
        <f aca="false">PFC59*11/12</f>
        <v>21931.25</v>
      </c>
      <c r="PFH59" s="20"/>
      <c r="PFI59" s="17"/>
      <c r="PFJ59" s="18"/>
      <c r="PFK59" s="21" t="n">
        <f aca="false">PFK57+PFK58</f>
        <v>159500</v>
      </c>
      <c r="PFM59" s="21" t="n">
        <f aca="false">PFK59*15%</f>
        <v>23925</v>
      </c>
      <c r="PFN59" s="21" t="n">
        <f aca="false">PFM59*11/12</f>
        <v>21931.25</v>
      </c>
      <c r="PFR59" s="20"/>
      <c r="PFS59" s="17"/>
      <c r="PFT59" s="18"/>
      <c r="PFU59" s="21" t="n">
        <f aca="false">PFU57+PFU58</f>
        <v>159500</v>
      </c>
      <c r="PFW59" s="21" t="n">
        <f aca="false">PFU59*15%</f>
        <v>23925</v>
      </c>
      <c r="PFX59" s="21" t="n">
        <f aca="false">PFW59*11/12</f>
        <v>21931.25</v>
      </c>
      <c r="PGB59" s="20"/>
      <c r="PGC59" s="17"/>
      <c r="PGD59" s="18"/>
      <c r="PGE59" s="21" t="n">
        <f aca="false">PGE57+PGE58</f>
        <v>159500</v>
      </c>
      <c r="PGG59" s="21" t="n">
        <f aca="false">PGE59*15%</f>
        <v>23925</v>
      </c>
      <c r="PGH59" s="21" t="n">
        <f aca="false">PGG59*11/12</f>
        <v>21931.25</v>
      </c>
      <c r="PGL59" s="20"/>
      <c r="PGM59" s="17"/>
      <c r="PGN59" s="18"/>
      <c r="PGO59" s="21" t="n">
        <f aca="false">PGO57+PGO58</f>
        <v>159500</v>
      </c>
      <c r="PGQ59" s="21" t="n">
        <f aca="false">PGO59*15%</f>
        <v>23925</v>
      </c>
      <c r="PGR59" s="21" t="n">
        <f aca="false">PGQ59*11/12</f>
        <v>21931.25</v>
      </c>
      <c r="PGV59" s="20"/>
      <c r="PGW59" s="17"/>
      <c r="PGX59" s="18"/>
      <c r="PGY59" s="21" t="n">
        <f aca="false">PGY57+PGY58</f>
        <v>159500</v>
      </c>
      <c r="PHA59" s="21" t="n">
        <f aca="false">PGY59*15%</f>
        <v>23925</v>
      </c>
      <c r="PHB59" s="21" t="n">
        <f aca="false">PHA59*11/12</f>
        <v>21931.25</v>
      </c>
      <c r="PHF59" s="20"/>
      <c r="PHG59" s="17"/>
      <c r="PHH59" s="18"/>
      <c r="PHI59" s="21" t="n">
        <f aca="false">PHI57+PHI58</f>
        <v>159500</v>
      </c>
      <c r="PHK59" s="21" t="n">
        <f aca="false">PHI59*15%</f>
        <v>23925</v>
      </c>
      <c r="PHL59" s="21" t="n">
        <f aca="false">PHK59*11/12</f>
        <v>21931.25</v>
      </c>
      <c r="PHP59" s="20"/>
      <c r="PHQ59" s="17"/>
      <c r="PHR59" s="18"/>
      <c r="PHS59" s="21" t="n">
        <f aca="false">PHS57+PHS58</f>
        <v>159500</v>
      </c>
      <c r="PHU59" s="21" t="n">
        <f aca="false">PHS59*15%</f>
        <v>23925</v>
      </c>
      <c r="PHV59" s="21" t="n">
        <f aca="false">PHU59*11/12</f>
        <v>21931.25</v>
      </c>
      <c r="PHZ59" s="20"/>
      <c r="PIA59" s="17"/>
      <c r="PIB59" s="18"/>
      <c r="PIC59" s="21" t="n">
        <f aca="false">PIC57+PIC58</f>
        <v>159500</v>
      </c>
      <c r="PIE59" s="21" t="n">
        <f aca="false">PIC59*15%</f>
        <v>23925</v>
      </c>
      <c r="PIF59" s="21" t="n">
        <f aca="false">PIE59*11/12</f>
        <v>21931.25</v>
      </c>
      <c r="PIJ59" s="20"/>
      <c r="PIK59" s="17"/>
      <c r="PIL59" s="18"/>
      <c r="PIM59" s="21" t="n">
        <f aca="false">PIM57+PIM58</f>
        <v>159500</v>
      </c>
      <c r="PIO59" s="21" t="n">
        <f aca="false">PIM59*15%</f>
        <v>23925</v>
      </c>
      <c r="PIP59" s="21" t="n">
        <f aca="false">PIO59*11/12</f>
        <v>21931.25</v>
      </c>
      <c r="PIT59" s="20"/>
      <c r="PIU59" s="17"/>
      <c r="PIV59" s="18"/>
      <c r="PIW59" s="21" t="n">
        <f aca="false">PIW57+PIW58</f>
        <v>159500</v>
      </c>
      <c r="PIY59" s="21" t="n">
        <f aca="false">PIW59*15%</f>
        <v>23925</v>
      </c>
      <c r="PIZ59" s="21" t="n">
        <f aca="false">PIY59*11/12</f>
        <v>21931.25</v>
      </c>
      <c r="PJD59" s="20"/>
      <c r="PJE59" s="17"/>
      <c r="PJF59" s="18"/>
      <c r="PJG59" s="21" t="n">
        <f aca="false">PJG57+PJG58</f>
        <v>159500</v>
      </c>
      <c r="PJI59" s="21" t="n">
        <f aca="false">PJG59*15%</f>
        <v>23925</v>
      </c>
      <c r="PJJ59" s="21" t="n">
        <f aca="false">PJI59*11/12</f>
        <v>21931.25</v>
      </c>
      <c r="PJN59" s="20"/>
      <c r="PJO59" s="17"/>
      <c r="PJP59" s="18"/>
      <c r="PJQ59" s="21" t="n">
        <f aca="false">PJQ57+PJQ58</f>
        <v>159500</v>
      </c>
      <c r="PJS59" s="21" t="n">
        <f aca="false">PJQ59*15%</f>
        <v>23925</v>
      </c>
      <c r="PJT59" s="21" t="n">
        <f aca="false">PJS59*11/12</f>
        <v>21931.25</v>
      </c>
      <c r="PJX59" s="20"/>
      <c r="PJY59" s="17"/>
      <c r="PJZ59" s="18"/>
      <c r="PKA59" s="21" t="n">
        <f aca="false">PKA57+PKA58</f>
        <v>159500</v>
      </c>
      <c r="PKC59" s="21" t="n">
        <f aca="false">PKA59*15%</f>
        <v>23925</v>
      </c>
      <c r="PKD59" s="21" t="n">
        <f aca="false">PKC59*11/12</f>
        <v>21931.25</v>
      </c>
      <c r="PKH59" s="20"/>
      <c r="PKI59" s="17"/>
      <c r="PKJ59" s="18"/>
      <c r="PKK59" s="21" t="n">
        <f aca="false">PKK57+PKK58</f>
        <v>159500</v>
      </c>
      <c r="PKM59" s="21" t="n">
        <f aca="false">PKK59*15%</f>
        <v>23925</v>
      </c>
      <c r="PKN59" s="21" t="n">
        <f aca="false">PKM59*11/12</f>
        <v>21931.25</v>
      </c>
      <c r="PKR59" s="20"/>
      <c r="PKS59" s="17"/>
      <c r="PKT59" s="18"/>
      <c r="PKU59" s="21" t="n">
        <f aca="false">PKU57+PKU58</f>
        <v>159500</v>
      </c>
      <c r="PKW59" s="21" t="n">
        <f aca="false">PKU59*15%</f>
        <v>23925</v>
      </c>
      <c r="PKX59" s="21" t="n">
        <f aca="false">PKW59*11/12</f>
        <v>21931.25</v>
      </c>
      <c r="PLB59" s="20"/>
      <c r="PLC59" s="17"/>
      <c r="PLD59" s="18"/>
      <c r="PLE59" s="21" t="n">
        <f aca="false">PLE57+PLE58</f>
        <v>159500</v>
      </c>
      <c r="PLG59" s="21" t="n">
        <f aca="false">PLE59*15%</f>
        <v>23925</v>
      </c>
      <c r="PLH59" s="21" t="n">
        <f aca="false">PLG59*11/12</f>
        <v>21931.25</v>
      </c>
      <c r="PLL59" s="20"/>
      <c r="PLM59" s="17"/>
      <c r="PLN59" s="18"/>
      <c r="PLO59" s="21" t="n">
        <f aca="false">PLO57+PLO58</f>
        <v>159500</v>
      </c>
      <c r="PLQ59" s="21" t="n">
        <f aca="false">PLO59*15%</f>
        <v>23925</v>
      </c>
      <c r="PLR59" s="21" t="n">
        <f aca="false">PLQ59*11/12</f>
        <v>21931.25</v>
      </c>
      <c r="PLV59" s="20"/>
      <c r="PLW59" s="17"/>
      <c r="PLX59" s="18"/>
      <c r="PLY59" s="21" t="n">
        <f aca="false">PLY57+PLY58</f>
        <v>159500</v>
      </c>
      <c r="PMA59" s="21" t="n">
        <f aca="false">PLY59*15%</f>
        <v>23925</v>
      </c>
      <c r="PMB59" s="21" t="n">
        <f aca="false">PMA59*11/12</f>
        <v>21931.25</v>
      </c>
      <c r="PMF59" s="20"/>
      <c r="PMG59" s="17"/>
      <c r="PMH59" s="18"/>
      <c r="PMI59" s="21" t="n">
        <f aca="false">PMI57+PMI58</f>
        <v>159500</v>
      </c>
      <c r="PMK59" s="21" t="n">
        <f aca="false">PMI59*15%</f>
        <v>23925</v>
      </c>
      <c r="PML59" s="21" t="n">
        <f aca="false">PMK59*11/12</f>
        <v>21931.25</v>
      </c>
      <c r="PMP59" s="20"/>
      <c r="PMQ59" s="17"/>
      <c r="PMR59" s="18"/>
      <c r="PMS59" s="21" t="n">
        <f aca="false">PMS57+PMS58</f>
        <v>159500</v>
      </c>
      <c r="PMU59" s="21" t="n">
        <f aca="false">PMS59*15%</f>
        <v>23925</v>
      </c>
      <c r="PMV59" s="21" t="n">
        <f aca="false">PMU59*11/12</f>
        <v>21931.25</v>
      </c>
      <c r="PMZ59" s="20"/>
      <c r="PNA59" s="17"/>
      <c r="PNB59" s="18"/>
      <c r="PNC59" s="21" t="n">
        <f aca="false">PNC57+PNC58</f>
        <v>159500</v>
      </c>
      <c r="PNE59" s="21" t="n">
        <f aca="false">PNC59*15%</f>
        <v>23925</v>
      </c>
      <c r="PNF59" s="21" t="n">
        <f aca="false">PNE59*11/12</f>
        <v>21931.25</v>
      </c>
      <c r="PNJ59" s="20"/>
      <c r="PNK59" s="17"/>
      <c r="PNL59" s="18"/>
      <c r="PNM59" s="21" t="n">
        <f aca="false">PNM57+PNM58</f>
        <v>159500</v>
      </c>
      <c r="PNO59" s="21" t="n">
        <f aca="false">PNM59*15%</f>
        <v>23925</v>
      </c>
      <c r="PNP59" s="21" t="n">
        <f aca="false">PNO59*11/12</f>
        <v>21931.25</v>
      </c>
      <c r="PNT59" s="20"/>
      <c r="PNU59" s="17"/>
      <c r="PNV59" s="18"/>
      <c r="PNW59" s="21" t="n">
        <f aca="false">PNW57+PNW58</f>
        <v>159500</v>
      </c>
      <c r="PNY59" s="21" t="n">
        <f aca="false">PNW59*15%</f>
        <v>23925</v>
      </c>
      <c r="PNZ59" s="21" t="n">
        <f aca="false">PNY59*11/12</f>
        <v>21931.25</v>
      </c>
      <c r="POD59" s="20"/>
      <c r="POE59" s="17"/>
      <c r="POF59" s="18"/>
      <c r="POG59" s="21" t="n">
        <f aca="false">POG57+POG58</f>
        <v>159500</v>
      </c>
      <c r="POI59" s="21" t="n">
        <f aca="false">POG59*15%</f>
        <v>23925</v>
      </c>
      <c r="POJ59" s="21" t="n">
        <f aca="false">POI59*11/12</f>
        <v>21931.25</v>
      </c>
      <c r="PON59" s="20"/>
      <c r="POO59" s="17"/>
      <c r="POP59" s="18"/>
      <c r="POQ59" s="21" t="n">
        <f aca="false">POQ57+POQ58</f>
        <v>159500</v>
      </c>
      <c r="POS59" s="21" t="n">
        <f aca="false">POQ59*15%</f>
        <v>23925</v>
      </c>
      <c r="POT59" s="21" t="n">
        <f aca="false">POS59*11/12</f>
        <v>21931.25</v>
      </c>
      <c r="POX59" s="20"/>
      <c r="POY59" s="17"/>
      <c r="POZ59" s="18"/>
      <c r="PPA59" s="21" t="n">
        <f aca="false">PPA57+PPA58</f>
        <v>159500</v>
      </c>
      <c r="PPC59" s="21" t="n">
        <f aca="false">PPA59*15%</f>
        <v>23925</v>
      </c>
      <c r="PPD59" s="21" t="n">
        <f aca="false">PPC59*11/12</f>
        <v>21931.25</v>
      </c>
      <c r="PPH59" s="20"/>
      <c r="PPI59" s="17"/>
      <c r="PPJ59" s="18"/>
      <c r="PPK59" s="21" t="n">
        <f aca="false">PPK57+PPK58</f>
        <v>159500</v>
      </c>
      <c r="PPM59" s="21" t="n">
        <f aca="false">PPK59*15%</f>
        <v>23925</v>
      </c>
      <c r="PPN59" s="21" t="n">
        <f aca="false">PPM59*11/12</f>
        <v>21931.25</v>
      </c>
      <c r="PPR59" s="20"/>
      <c r="PPS59" s="17"/>
      <c r="PPT59" s="18"/>
      <c r="PPU59" s="21" t="n">
        <f aca="false">PPU57+PPU58</f>
        <v>159500</v>
      </c>
      <c r="PPW59" s="21" t="n">
        <f aca="false">PPU59*15%</f>
        <v>23925</v>
      </c>
      <c r="PPX59" s="21" t="n">
        <f aca="false">PPW59*11/12</f>
        <v>21931.25</v>
      </c>
      <c r="PQB59" s="20"/>
      <c r="PQC59" s="17"/>
      <c r="PQD59" s="18"/>
      <c r="PQE59" s="21" t="n">
        <f aca="false">PQE57+PQE58</f>
        <v>159500</v>
      </c>
      <c r="PQG59" s="21" t="n">
        <f aca="false">PQE59*15%</f>
        <v>23925</v>
      </c>
      <c r="PQH59" s="21" t="n">
        <f aca="false">PQG59*11/12</f>
        <v>21931.25</v>
      </c>
      <c r="PQL59" s="20"/>
      <c r="PQM59" s="17"/>
      <c r="PQN59" s="18"/>
      <c r="PQO59" s="21" t="n">
        <f aca="false">PQO57+PQO58</f>
        <v>159500</v>
      </c>
      <c r="PQQ59" s="21" t="n">
        <f aca="false">PQO59*15%</f>
        <v>23925</v>
      </c>
      <c r="PQR59" s="21" t="n">
        <f aca="false">PQQ59*11/12</f>
        <v>21931.25</v>
      </c>
      <c r="PQV59" s="20"/>
      <c r="PQW59" s="17"/>
      <c r="PQX59" s="18"/>
      <c r="PQY59" s="21" t="n">
        <f aca="false">PQY57+PQY58</f>
        <v>159500</v>
      </c>
      <c r="PRA59" s="21" t="n">
        <f aca="false">PQY59*15%</f>
        <v>23925</v>
      </c>
      <c r="PRB59" s="21" t="n">
        <f aca="false">PRA59*11/12</f>
        <v>21931.25</v>
      </c>
      <c r="PRF59" s="20"/>
      <c r="PRG59" s="17"/>
      <c r="PRH59" s="18"/>
      <c r="PRI59" s="21" t="n">
        <f aca="false">PRI57+PRI58</f>
        <v>159500</v>
      </c>
      <c r="PRK59" s="21" t="n">
        <f aca="false">PRI59*15%</f>
        <v>23925</v>
      </c>
      <c r="PRL59" s="21" t="n">
        <f aca="false">PRK59*11/12</f>
        <v>21931.25</v>
      </c>
      <c r="PRP59" s="20"/>
      <c r="PRQ59" s="17"/>
      <c r="PRR59" s="18"/>
      <c r="PRS59" s="21" t="n">
        <f aca="false">PRS57+PRS58</f>
        <v>159500</v>
      </c>
      <c r="PRU59" s="21" t="n">
        <f aca="false">PRS59*15%</f>
        <v>23925</v>
      </c>
      <c r="PRV59" s="21" t="n">
        <f aca="false">PRU59*11/12</f>
        <v>21931.25</v>
      </c>
      <c r="PRZ59" s="20"/>
      <c r="PSA59" s="17"/>
      <c r="PSB59" s="18"/>
      <c r="PSC59" s="21" t="n">
        <f aca="false">PSC57+PSC58</f>
        <v>159500</v>
      </c>
      <c r="PSE59" s="21" t="n">
        <f aca="false">PSC59*15%</f>
        <v>23925</v>
      </c>
      <c r="PSF59" s="21" t="n">
        <f aca="false">PSE59*11/12</f>
        <v>21931.25</v>
      </c>
      <c r="PSJ59" s="20"/>
      <c r="PSK59" s="17"/>
      <c r="PSL59" s="18"/>
      <c r="PSM59" s="21" t="n">
        <f aca="false">PSM57+PSM58</f>
        <v>159500</v>
      </c>
      <c r="PSO59" s="21" t="n">
        <f aca="false">PSM59*15%</f>
        <v>23925</v>
      </c>
      <c r="PSP59" s="21" t="n">
        <f aca="false">PSO59*11/12</f>
        <v>21931.25</v>
      </c>
      <c r="PST59" s="20"/>
      <c r="PSU59" s="17"/>
      <c r="PSV59" s="18"/>
      <c r="PSW59" s="21" t="n">
        <f aca="false">PSW57+PSW58</f>
        <v>159500</v>
      </c>
      <c r="PSY59" s="21" t="n">
        <f aca="false">PSW59*15%</f>
        <v>23925</v>
      </c>
      <c r="PSZ59" s="21" t="n">
        <f aca="false">PSY59*11/12</f>
        <v>21931.25</v>
      </c>
      <c r="PTD59" s="20"/>
      <c r="PTE59" s="17"/>
      <c r="PTF59" s="18"/>
      <c r="PTG59" s="21" t="n">
        <f aca="false">PTG57+PTG58</f>
        <v>159500</v>
      </c>
      <c r="PTI59" s="21" t="n">
        <f aca="false">PTG59*15%</f>
        <v>23925</v>
      </c>
      <c r="PTJ59" s="21" t="n">
        <f aca="false">PTI59*11/12</f>
        <v>21931.25</v>
      </c>
      <c r="PTN59" s="20"/>
      <c r="PTO59" s="17"/>
      <c r="PTP59" s="18"/>
      <c r="PTQ59" s="21" t="n">
        <f aca="false">PTQ57+PTQ58</f>
        <v>159500</v>
      </c>
      <c r="PTS59" s="21" t="n">
        <f aca="false">PTQ59*15%</f>
        <v>23925</v>
      </c>
      <c r="PTT59" s="21" t="n">
        <f aca="false">PTS59*11/12</f>
        <v>21931.25</v>
      </c>
      <c r="PTX59" s="20"/>
      <c r="PTY59" s="17"/>
      <c r="PTZ59" s="18"/>
      <c r="PUA59" s="21" t="n">
        <f aca="false">PUA57+PUA58</f>
        <v>159500</v>
      </c>
      <c r="PUC59" s="21" t="n">
        <f aca="false">PUA59*15%</f>
        <v>23925</v>
      </c>
      <c r="PUD59" s="21" t="n">
        <f aca="false">PUC59*11/12</f>
        <v>21931.25</v>
      </c>
      <c r="PUH59" s="20"/>
      <c r="PUI59" s="17"/>
      <c r="PUJ59" s="18"/>
      <c r="PUK59" s="21" t="n">
        <f aca="false">PUK57+PUK58</f>
        <v>159500</v>
      </c>
      <c r="PUM59" s="21" t="n">
        <f aca="false">PUK59*15%</f>
        <v>23925</v>
      </c>
      <c r="PUN59" s="21" t="n">
        <f aca="false">PUM59*11/12</f>
        <v>21931.25</v>
      </c>
      <c r="PUR59" s="20"/>
      <c r="PUS59" s="17"/>
      <c r="PUT59" s="18"/>
      <c r="PUU59" s="21" t="n">
        <f aca="false">PUU57+PUU58</f>
        <v>159500</v>
      </c>
      <c r="PUW59" s="21" t="n">
        <f aca="false">PUU59*15%</f>
        <v>23925</v>
      </c>
      <c r="PUX59" s="21" t="n">
        <f aca="false">PUW59*11/12</f>
        <v>21931.25</v>
      </c>
      <c r="PVB59" s="20"/>
      <c r="PVC59" s="17"/>
      <c r="PVD59" s="18"/>
      <c r="PVE59" s="21" t="n">
        <f aca="false">PVE57+PVE58</f>
        <v>159500</v>
      </c>
      <c r="PVG59" s="21" t="n">
        <f aca="false">PVE59*15%</f>
        <v>23925</v>
      </c>
      <c r="PVH59" s="21" t="n">
        <f aca="false">PVG59*11/12</f>
        <v>21931.25</v>
      </c>
      <c r="PVL59" s="20"/>
      <c r="PVM59" s="17"/>
      <c r="PVN59" s="18"/>
      <c r="PVO59" s="21" t="n">
        <f aca="false">PVO57+PVO58</f>
        <v>159500</v>
      </c>
      <c r="PVQ59" s="21" t="n">
        <f aca="false">PVO59*15%</f>
        <v>23925</v>
      </c>
      <c r="PVR59" s="21" t="n">
        <f aca="false">PVQ59*11/12</f>
        <v>21931.25</v>
      </c>
      <c r="PVV59" s="20"/>
      <c r="PVW59" s="17"/>
      <c r="PVX59" s="18"/>
      <c r="PVY59" s="21" t="n">
        <f aca="false">PVY57+PVY58</f>
        <v>159500</v>
      </c>
      <c r="PWA59" s="21" t="n">
        <f aca="false">PVY59*15%</f>
        <v>23925</v>
      </c>
      <c r="PWB59" s="21" t="n">
        <f aca="false">PWA59*11/12</f>
        <v>21931.25</v>
      </c>
      <c r="PWF59" s="20"/>
      <c r="PWG59" s="17"/>
      <c r="PWH59" s="18"/>
      <c r="PWI59" s="21" t="n">
        <f aca="false">PWI57+PWI58</f>
        <v>159500</v>
      </c>
      <c r="PWK59" s="21" t="n">
        <f aca="false">PWI59*15%</f>
        <v>23925</v>
      </c>
      <c r="PWL59" s="21" t="n">
        <f aca="false">PWK59*11/12</f>
        <v>21931.25</v>
      </c>
      <c r="PWP59" s="20"/>
      <c r="PWQ59" s="17"/>
      <c r="PWR59" s="18"/>
      <c r="PWS59" s="21" t="n">
        <f aca="false">PWS57+PWS58</f>
        <v>159500</v>
      </c>
      <c r="PWU59" s="21" t="n">
        <f aca="false">PWS59*15%</f>
        <v>23925</v>
      </c>
      <c r="PWV59" s="21" t="n">
        <f aca="false">PWU59*11/12</f>
        <v>21931.25</v>
      </c>
      <c r="PWZ59" s="20"/>
      <c r="PXA59" s="17"/>
      <c r="PXB59" s="18"/>
      <c r="PXC59" s="21" t="n">
        <f aca="false">PXC57+PXC58</f>
        <v>159500</v>
      </c>
      <c r="PXE59" s="21" t="n">
        <f aca="false">PXC59*15%</f>
        <v>23925</v>
      </c>
      <c r="PXF59" s="21" t="n">
        <f aca="false">PXE59*11/12</f>
        <v>21931.25</v>
      </c>
      <c r="PXJ59" s="20"/>
      <c r="PXK59" s="17"/>
      <c r="PXL59" s="18"/>
      <c r="PXM59" s="21" t="n">
        <f aca="false">PXM57+PXM58</f>
        <v>159500</v>
      </c>
      <c r="PXO59" s="21" t="n">
        <f aca="false">PXM59*15%</f>
        <v>23925</v>
      </c>
      <c r="PXP59" s="21" t="n">
        <f aca="false">PXO59*11/12</f>
        <v>21931.25</v>
      </c>
      <c r="PXT59" s="20"/>
      <c r="PXU59" s="17"/>
      <c r="PXV59" s="18"/>
      <c r="PXW59" s="21" t="n">
        <f aca="false">PXW57+PXW58</f>
        <v>159500</v>
      </c>
      <c r="PXY59" s="21" t="n">
        <f aca="false">PXW59*15%</f>
        <v>23925</v>
      </c>
      <c r="PXZ59" s="21" t="n">
        <f aca="false">PXY59*11/12</f>
        <v>21931.25</v>
      </c>
      <c r="PYD59" s="20"/>
      <c r="PYE59" s="17"/>
      <c r="PYF59" s="18"/>
      <c r="PYG59" s="21" t="n">
        <f aca="false">PYG57+PYG58</f>
        <v>159500</v>
      </c>
      <c r="PYI59" s="21" t="n">
        <f aca="false">PYG59*15%</f>
        <v>23925</v>
      </c>
      <c r="PYJ59" s="21" t="n">
        <f aca="false">PYI59*11/12</f>
        <v>21931.25</v>
      </c>
      <c r="PYN59" s="20"/>
      <c r="PYO59" s="17"/>
      <c r="PYP59" s="18"/>
      <c r="PYQ59" s="21" t="n">
        <f aca="false">PYQ57+PYQ58</f>
        <v>159500</v>
      </c>
      <c r="PYS59" s="21" t="n">
        <f aca="false">PYQ59*15%</f>
        <v>23925</v>
      </c>
      <c r="PYT59" s="21" t="n">
        <f aca="false">PYS59*11/12</f>
        <v>21931.25</v>
      </c>
      <c r="PYX59" s="20"/>
      <c r="PYY59" s="17"/>
      <c r="PYZ59" s="18"/>
      <c r="PZA59" s="21" t="n">
        <f aca="false">PZA57+PZA58</f>
        <v>159500</v>
      </c>
      <c r="PZC59" s="21" t="n">
        <f aca="false">PZA59*15%</f>
        <v>23925</v>
      </c>
      <c r="PZD59" s="21" t="n">
        <f aca="false">PZC59*11/12</f>
        <v>21931.25</v>
      </c>
      <c r="PZH59" s="20"/>
      <c r="PZI59" s="17"/>
      <c r="PZJ59" s="18"/>
      <c r="PZK59" s="21" t="n">
        <f aca="false">PZK57+PZK58</f>
        <v>159500</v>
      </c>
      <c r="PZM59" s="21" t="n">
        <f aca="false">PZK59*15%</f>
        <v>23925</v>
      </c>
      <c r="PZN59" s="21" t="n">
        <f aca="false">PZM59*11/12</f>
        <v>21931.25</v>
      </c>
      <c r="PZR59" s="20"/>
      <c r="PZS59" s="17"/>
      <c r="PZT59" s="18"/>
      <c r="PZU59" s="21" t="n">
        <f aca="false">PZU57+PZU58</f>
        <v>159500</v>
      </c>
      <c r="PZW59" s="21" t="n">
        <f aca="false">PZU59*15%</f>
        <v>23925</v>
      </c>
      <c r="PZX59" s="21" t="n">
        <f aca="false">PZW59*11/12</f>
        <v>21931.25</v>
      </c>
      <c r="QAB59" s="20"/>
      <c r="QAC59" s="17"/>
      <c r="QAD59" s="18"/>
      <c r="QAE59" s="21" t="n">
        <f aca="false">QAE57+QAE58</f>
        <v>159500</v>
      </c>
      <c r="QAG59" s="21" t="n">
        <f aca="false">QAE59*15%</f>
        <v>23925</v>
      </c>
      <c r="QAH59" s="21" t="n">
        <f aca="false">QAG59*11/12</f>
        <v>21931.25</v>
      </c>
      <c r="QAL59" s="20"/>
      <c r="QAM59" s="17"/>
      <c r="QAN59" s="18"/>
      <c r="QAO59" s="21" t="n">
        <f aca="false">QAO57+QAO58</f>
        <v>159500</v>
      </c>
      <c r="QAQ59" s="21" t="n">
        <f aca="false">QAO59*15%</f>
        <v>23925</v>
      </c>
      <c r="QAR59" s="21" t="n">
        <f aca="false">QAQ59*11/12</f>
        <v>21931.25</v>
      </c>
      <c r="QAV59" s="20"/>
      <c r="QAW59" s="17"/>
      <c r="QAX59" s="18"/>
      <c r="QAY59" s="21" t="n">
        <f aca="false">QAY57+QAY58</f>
        <v>159500</v>
      </c>
      <c r="QBA59" s="21" t="n">
        <f aca="false">QAY59*15%</f>
        <v>23925</v>
      </c>
      <c r="QBB59" s="21" t="n">
        <f aca="false">QBA59*11/12</f>
        <v>21931.25</v>
      </c>
      <c r="QBF59" s="20"/>
      <c r="QBG59" s="17"/>
      <c r="QBH59" s="18"/>
      <c r="QBI59" s="21" t="n">
        <f aca="false">QBI57+QBI58</f>
        <v>159500</v>
      </c>
      <c r="QBK59" s="21" t="n">
        <f aca="false">QBI59*15%</f>
        <v>23925</v>
      </c>
      <c r="QBL59" s="21" t="n">
        <f aca="false">QBK59*11/12</f>
        <v>21931.25</v>
      </c>
      <c r="QBP59" s="20"/>
      <c r="QBQ59" s="17"/>
      <c r="QBR59" s="18"/>
      <c r="QBS59" s="21" t="n">
        <f aca="false">QBS57+QBS58</f>
        <v>159500</v>
      </c>
      <c r="QBU59" s="21" t="n">
        <f aca="false">QBS59*15%</f>
        <v>23925</v>
      </c>
      <c r="QBV59" s="21" t="n">
        <f aca="false">QBU59*11/12</f>
        <v>21931.25</v>
      </c>
      <c r="QBZ59" s="20"/>
      <c r="QCA59" s="17"/>
      <c r="QCB59" s="18"/>
      <c r="QCC59" s="21" t="n">
        <f aca="false">QCC57+QCC58</f>
        <v>159500</v>
      </c>
      <c r="QCE59" s="21" t="n">
        <f aca="false">QCC59*15%</f>
        <v>23925</v>
      </c>
      <c r="QCF59" s="21" t="n">
        <f aca="false">QCE59*11/12</f>
        <v>21931.25</v>
      </c>
      <c r="QCJ59" s="20"/>
      <c r="QCK59" s="17"/>
      <c r="QCL59" s="18"/>
      <c r="QCM59" s="21" t="n">
        <f aca="false">QCM57+QCM58</f>
        <v>159500</v>
      </c>
      <c r="QCO59" s="21" t="n">
        <f aca="false">QCM59*15%</f>
        <v>23925</v>
      </c>
      <c r="QCP59" s="21" t="n">
        <f aca="false">QCO59*11/12</f>
        <v>21931.25</v>
      </c>
      <c r="QCT59" s="20"/>
      <c r="QCU59" s="17"/>
      <c r="QCV59" s="18"/>
      <c r="QCW59" s="21" t="n">
        <f aca="false">QCW57+QCW58</f>
        <v>159500</v>
      </c>
      <c r="QCY59" s="21" t="n">
        <f aca="false">QCW59*15%</f>
        <v>23925</v>
      </c>
      <c r="QCZ59" s="21" t="n">
        <f aca="false">QCY59*11/12</f>
        <v>21931.25</v>
      </c>
      <c r="QDD59" s="20"/>
      <c r="QDE59" s="17"/>
      <c r="QDF59" s="18"/>
      <c r="QDG59" s="21" t="n">
        <f aca="false">QDG57+QDG58</f>
        <v>159500</v>
      </c>
      <c r="QDI59" s="21" t="n">
        <f aca="false">QDG59*15%</f>
        <v>23925</v>
      </c>
      <c r="QDJ59" s="21" t="n">
        <f aca="false">QDI59*11/12</f>
        <v>21931.25</v>
      </c>
      <c r="QDN59" s="20"/>
      <c r="QDO59" s="17"/>
      <c r="QDP59" s="18"/>
      <c r="QDQ59" s="21" t="n">
        <f aca="false">QDQ57+QDQ58</f>
        <v>159500</v>
      </c>
      <c r="QDS59" s="21" t="n">
        <f aca="false">QDQ59*15%</f>
        <v>23925</v>
      </c>
      <c r="QDT59" s="21" t="n">
        <f aca="false">QDS59*11/12</f>
        <v>21931.25</v>
      </c>
      <c r="QDX59" s="20"/>
      <c r="QDY59" s="17"/>
      <c r="QDZ59" s="18"/>
      <c r="QEA59" s="21" t="n">
        <f aca="false">QEA57+QEA58</f>
        <v>159500</v>
      </c>
      <c r="QEC59" s="21" t="n">
        <f aca="false">QEA59*15%</f>
        <v>23925</v>
      </c>
      <c r="QED59" s="21" t="n">
        <f aca="false">QEC59*11/12</f>
        <v>21931.25</v>
      </c>
      <c r="QEH59" s="20"/>
      <c r="QEI59" s="17"/>
      <c r="QEJ59" s="18"/>
      <c r="QEK59" s="21" t="n">
        <f aca="false">QEK57+QEK58</f>
        <v>159500</v>
      </c>
      <c r="QEM59" s="21" t="n">
        <f aca="false">QEK59*15%</f>
        <v>23925</v>
      </c>
      <c r="QEN59" s="21" t="n">
        <f aca="false">QEM59*11/12</f>
        <v>21931.25</v>
      </c>
      <c r="QER59" s="20"/>
      <c r="QES59" s="17"/>
      <c r="QET59" s="18"/>
      <c r="QEU59" s="21" t="n">
        <f aca="false">QEU57+QEU58</f>
        <v>159500</v>
      </c>
      <c r="QEW59" s="21" t="n">
        <f aca="false">QEU59*15%</f>
        <v>23925</v>
      </c>
      <c r="QEX59" s="21" t="n">
        <f aca="false">QEW59*11/12</f>
        <v>21931.25</v>
      </c>
      <c r="QFB59" s="20"/>
      <c r="QFC59" s="17"/>
      <c r="QFD59" s="18"/>
      <c r="QFE59" s="21" t="n">
        <f aca="false">QFE57+QFE58</f>
        <v>159500</v>
      </c>
      <c r="QFG59" s="21" t="n">
        <f aca="false">QFE59*15%</f>
        <v>23925</v>
      </c>
      <c r="QFH59" s="21" t="n">
        <f aca="false">QFG59*11/12</f>
        <v>21931.25</v>
      </c>
      <c r="QFL59" s="20"/>
      <c r="QFM59" s="17"/>
      <c r="QFN59" s="18"/>
      <c r="QFO59" s="21" t="n">
        <f aca="false">QFO57+QFO58</f>
        <v>159500</v>
      </c>
      <c r="QFQ59" s="21" t="n">
        <f aca="false">QFO59*15%</f>
        <v>23925</v>
      </c>
      <c r="QFR59" s="21" t="n">
        <f aca="false">QFQ59*11/12</f>
        <v>21931.25</v>
      </c>
      <c r="QFV59" s="20"/>
      <c r="QFW59" s="17"/>
      <c r="QFX59" s="18"/>
      <c r="QFY59" s="21" t="n">
        <f aca="false">QFY57+QFY58</f>
        <v>159500</v>
      </c>
      <c r="QGA59" s="21" t="n">
        <f aca="false">QFY59*15%</f>
        <v>23925</v>
      </c>
      <c r="QGB59" s="21" t="n">
        <f aca="false">QGA59*11/12</f>
        <v>21931.25</v>
      </c>
      <c r="QGF59" s="20"/>
      <c r="QGG59" s="17"/>
      <c r="QGH59" s="18"/>
      <c r="QGI59" s="21" t="n">
        <f aca="false">QGI57+QGI58</f>
        <v>159500</v>
      </c>
      <c r="QGK59" s="21" t="n">
        <f aca="false">QGI59*15%</f>
        <v>23925</v>
      </c>
      <c r="QGL59" s="21" t="n">
        <f aca="false">QGK59*11/12</f>
        <v>21931.25</v>
      </c>
      <c r="QGP59" s="20"/>
      <c r="QGQ59" s="17"/>
      <c r="QGR59" s="18"/>
      <c r="QGS59" s="21" t="n">
        <f aca="false">QGS57+QGS58</f>
        <v>159500</v>
      </c>
      <c r="QGU59" s="21" t="n">
        <f aca="false">QGS59*15%</f>
        <v>23925</v>
      </c>
      <c r="QGV59" s="21" t="n">
        <f aca="false">QGU59*11/12</f>
        <v>21931.25</v>
      </c>
      <c r="QGZ59" s="20"/>
      <c r="QHA59" s="17"/>
      <c r="QHB59" s="18"/>
      <c r="QHC59" s="21" t="n">
        <f aca="false">QHC57+QHC58</f>
        <v>159500</v>
      </c>
      <c r="QHE59" s="21" t="n">
        <f aca="false">QHC59*15%</f>
        <v>23925</v>
      </c>
      <c r="QHF59" s="21" t="n">
        <f aca="false">QHE59*11/12</f>
        <v>21931.25</v>
      </c>
      <c r="QHJ59" s="20"/>
      <c r="QHK59" s="17"/>
      <c r="QHL59" s="18"/>
      <c r="QHM59" s="21" t="n">
        <f aca="false">QHM57+QHM58</f>
        <v>159500</v>
      </c>
      <c r="QHO59" s="21" t="n">
        <f aca="false">QHM59*15%</f>
        <v>23925</v>
      </c>
      <c r="QHP59" s="21" t="n">
        <f aca="false">QHO59*11/12</f>
        <v>21931.25</v>
      </c>
      <c r="QHT59" s="20"/>
      <c r="QHU59" s="17"/>
      <c r="QHV59" s="18"/>
      <c r="QHW59" s="21" t="n">
        <f aca="false">QHW57+QHW58</f>
        <v>159500</v>
      </c>
      <c r="QHY59" s="21" t="n">
        <f aca="false">QHW59*15%</f>
        <v>23925</v>
      </c>
      <c r="QHZ59" s="21" t="n">
        <f aca="false">QHY59*11/12</f>
        <v>21931.25</v>
      </c>
      <c r="QID59" s="20"/>
      <c r="QIE59" s="17"/>
      <c r="QIF59" s="18"/>
      <c r="QIG59" s="21" t="n">
        <f aca="false">QIG57+QIG58</f>
        <v>159500</v>
      </c>
      <c r="QII59" s="21" t="n">
        <f aca="false">QIG59*15%</f>
        <v>23925</v>
      </c>
      <c r="QIJ59" s="21" t="n">
        <f aca="false">QII59*11/12</f>
        <v>21931.25</v>
      </c>
      <c r="QIN59" s="20"/>
      <c r="QIO59" s="17"/>
      <c r="QIP59" s="18"/>
      <c r="QIQ59" s="21" t="n">
        <f aca="false">QIQ57+QIQ58</f>
        <v>159500</v>
      </c>
      <c r="QIS59" s="21" t="n">
        <f aca="false">QIQ59*15%</f>
        <v>23925</v>
      </c>
      <c r="QIT59" s="21" t="n">
        <f aca="false">QIS59*11/12</f>
        <v>21931.25</v>
      </c>
      <c r="QIX59" s="20"/>
      <c r="QIY59" s="17"/>
      <c r="QIZ59" s="18"/>
      <c r="QJA59" s="21" t="n">
        <f aca="false">QJA57+QJA58</f>
        <v>159500</v>
      </c>
      <c r="QJC59" s="21" t="n">
        <f aca="false">QJA59*15%</f>
        <v>23925</v>
      </c>
      <c r="QJD59" s="21" t="n">
        <f aca="false">QJC59*11/12</f>
        <v>21931.25</v>
      </c>
      <c r="QJH59" s="20"/>
      <c r="QJI59" s="17"/>
      <c r="QJJ59" s="18"/>
      <c r="QJK59" s="21" t="n">
        <f aca="false">QJK57+QJK58</f>
        <v>159500</v>
      </c>
      <c r="QJM59" s="21" t="n">
        <f aca="false">QJK59*15%</f>
        <v>23925</v>
      </c>
      <c r="QJN59" s="21" t="n">
        <f aca="false">QJM59*11/12</f>
        <v>21931.25</v>
      </c>
      <c r="QJR59" s="20"/>
      <c r="QJS59" s="17"/>
      <c r="QJT59" s="18"/>
      <c r="QJU59" s="21" t="n">
        <f aca="false">QJU57+QJU58</f>
        <v>159500</v>
      </c>
      <c r="QJW59" s="21" t="n">
        <f aca="false">QJU59*15%</f>
        <v>23925</v>
      </c>
      <c r="QJX59" s="21" t="n">
        <f aca="false">QJW59*11/12</f>
        <v>21931.25</v>
      </c>
      <c r="QKB59" s="20"/>
      <c r="QKC59" s="17"/>
      <c r="QKD59" s="18"/>
      <c r="QKE59" s="21" t="n">
        <f aca="false">QKE57+QKE58</f>
        <v>159500</v>
      </c>
      <c r="QKG59" s="21" t="n">
        <f aca="false">QKE59*15%</f>
        <v>23925</v>
      </c>
      <c r="QKH59" s="21" t="n">
        <f aca="false">QKG59*11/12</f>
        <v>21931.25</v>
      </c>
      <c r="QKL59" s="20"/>
      <c r="QKM59" s="17"/>
      <c r="QKN59" s="18"/>
      <c r="QKO59" s="21" t="n">
        <f aca="false">QKO57+QKO58</f>
        <v>159500</v>
      </c>
      <c r="QKQ59" s="21" t="n">
        <f aca="false">QKO59*15%</f>
        <v>23925</v>
      </c>
      <c r="QKR59" s="21" t="n">
        <f aca="false">QKQ59*11/12</f>
        <v>21931.25</v>
      </c>
      <c r="QKV59" s="20"/>
      <c r="QKW59" s="17"/>
      <c r="QKX59" s="18"/>
      <c r="QKY59" s="21" t="n">
        <f aca="false">QKY57+QKY58</f>
        <v>159500</v>
      </c>
      <c r="QLA59" s="21" t="n">
        <f aca="false">QKY59*15%</f>
        <v>23925</v>
      </c>
      <c r="QLB59" s="21" t="n">
        <f aca="false">QLA59*11/12</f>
        <v>21931.25</v>
      </c>
      <c r="QLF59" s="20"/>
      <c r="QLG59" s="17"/>
      <c r="QLH59" s="18"/>
      <c r="QLI59" s="21" t="n">
        <f aca="false">QLI57+QLI58</f>
        <v>159500</v>
      </c>
      <c r="QLK59" s="21" t="n">
        <f aca="false">QLI59*15%</f>
        <v>23925</v>
      </c>
      <c r="QLL59" s="21" t="n">
        <f aca="false">QLK59*11/12</f>
        <v>21931.25</v>
      </c>
      <c r="QLP59" s="20"/>
      <c r="QLQ59" s="17"/>
      <c r="QLR59" s="18"/>
      <c r="QLS59" s="21" t="n">
        <f aca="false">QLS57+QLS58</f>
        <v>159500</v>
      </c>
      <c r="QLU59" s="21" t="n">
        <f aca="false">QLS59*15%</f>
        <v>23925</v>
      </c>
      <c r="QLV59" s="21" t="n">
        <f aca="false">QLU59*11/12</f>
        <v>21931.25</v>
      </c>
      <c r="QLZ59" s="20"/>
      <c r="QMA59" s="17"/>
      <c r="QMB59" s="18"/>
      <c r="QMC59" s="21" t="n">
        <f aca="false">QMC57+QMC58</f>
        <v>159500</v>
      </c>
      <c r="QME59" s="21" t="n">
        <f aca="false">QMC59*15%</f>
        <v>23925</v>
      </c>
      <c r="QMF59" s="21" t="n">
        <f aca="false">QME59*11/12</f>
        <v>21931.25</v>
      </c>
      <c r="QMJ59" s="20"/>
      <c r="QMK59" s="17"/>
      <c r="QML59" s="18"/>
      <c r="QMM59" s="21" t="n">
        <f aca="false">QMM57+QMM58</f>
        <v>159500</v>
      </c>
      <c r="QMO59" s="21" t="n">
        <f aca="false">QMM59*15%</f>
        <v>23925</v>
      </c>
      <c r="QMP59" s="21" t="n">
        <f aca="false">QMO59*11/12</f>
        <v>21931.25</v>
      </c>
      <c r="QMT59" s="20"/>
      <c r="QMU59" s="17"/>
      <c r="QMV59" s="18"/>
      <c r="QMW59" s="21" t="n">
        <f aca="false">QMW57+QMW58</f>
        <v>159500</v>
      </c>
      <c r="QMY59" s="21" t="n">
        <f aca="false">QMW59*15%</f>
        <v>23925</v>
      </c>
      <c r="QMZ59" s="21" t="n">
        <f aca="false">QMY59*11/12</f>
        <v>21931.25</v>
      </c>
      <c r="QND59" s="20"/>
      <c r="QNE59" s="17"/>
      <c r="QNF59" s="18"/>
      <c r="QNG59" s="21" t="n">
        <f aca="false">QNG57+QNG58</f>
        <v>159500</v>
      </c>
      <c r="QNI59" s="21" t="n">
        <f aca="false">QNG59*15%</f>
        <v>23925</v>
      </c>
      <c r="QNJ59" s="21" t="n">
        <f aca="false">QNI59*11/12</f>
        <v>21931.25</v>
      </c>
      <c r="QNN59" s="20"/>
      <c r="QNO59" s="17"/>
      <c r="QNP59" s="18"/>
      <c r="QNQ59" s="21" t="n">
        <f aca="false">QNQ57+QNQ58</f>
        <v>159500</v>
      </c>
      <c r="QNS59" s="21" t="n">
        <f aca="false">QNQ59*15%</f>
        <v>23925</v>
      </c>
      <c r="QNT59" s="21" t="n">
        <f aca="false">QNS59*11/12</f>
        <v>21931.25</v>
      </c>
      <c r="QNX59" s="20"/>
      <c r="QNY59" s="17"/>
      <c r="QNZ59" s="18"/>
      <c r="QOA59" s="21" t="n">
        <f aca="false">QOA57+QOA58</f>
        <v>159500</v>
      </c>
      <c r="QOC59" s="21" t="n">
        <f aca="false">QOA59*15%</f>
        <v>23925</v>
      </c>
      <c r="QOD59" s="21" t="n">
        <f aca="false">QOC59*11/12</f>
        <v>21931.25</v>
      </c>
      <c r="QOH59" s="20"/>
      <c r="QOI59" s="17"/>
      <c r="QOJ59" s="18"/>
      <c r="QOK59" s="21" t="n">
        <f aca="false">QOK57+QOK58</f>
        <v>159500</v>
      </c>
      <c r="QOM59" s="21" t="n">
        <f aca="false">QOK59*15%</f>
        <v>23925</v>
      </c>
      <c r="QON59" s="21" t="n">
        <f aca="false">QOM59*11/12</f>
        <v>21931.25</v>
      </c>
      <c r="QOR59" s="20"/>
      <c r="QOS59" s="17"/>
      <c r="QOT59" s="18"/>
      <c r="QOU59" s="21" t="n">
        <f aca="false">QOU57+QOU58</f>
        <v>159500</v>
      </c>
      <c r="QOW59" s="21" t="n">
        <f aca="false">QOU59*15%</f>
        <v>23925</v>
      </c>
      <c r="QOX59" s="21" t="n">
        <f aca="false">QOW59*11/12</f>
        <v>21931.25</v>
      </c>
      <c r="QPB59" s="20"/>
      <c r="QPC59" s="17"/>
      <c r="QPD59" s="18"/>
      <c r="QPE59" s="21" t="n">
        <f aca="false">QPE57+QPE58</f>
        <v>159500</v>
      </c>
      <c r="QPG59" s="21" t="n">
        <f aca="false">QPE59*15%</f>
        <v>23925</v>
      </c>
      <c r="QPH59" s="21" t="n">
        <f aca="false">QPG59*11/12</f>
        <v>21931.25</v>
      </c>
      <c r="QPL59" s="20"/>
      <c r="QPM59" s="17"/>
      <c r="QPN59" s="18"/>
      <c r="QPO59" s="21" t="n">
        <f aca="false">QPO57+QPO58</f>
        <v>159500</v>
      </c>
      <c r="QPQ59" s="21" t="n">
        <f aca="false">QPO59*15%</f>
        <v>23925</v>
      </c>
      <c r="QPR59" s="21" t="n">
        <f aca="false">QPQ59*11/12</f>
        <v>21931.25</v>
      </c>
      <c r="QPV59" s="20"/>
      <c r="QPW59" s="17"/>
      <c r="QPX59" s="18"/>
      <c r="QPY59" s="21" t="n">
        <f aca="false">QPY57+QPY58</f>
        <v>159500</v>
      </c>
      <c r="QQA59" s="21" t="n">
        <f aca="false">QPY59*15%</f>
        <v>23925</v>
      </c>
      <c r="QQB59" s="21" t="n">
        <f aca="false">QQA59*11/12</f>
        <v>21931.25</v>
      </c>
      <c r="QQF59" s="20"/>
      <c r="QQG59" s="17"/>
      <c r="QQH59" s="18"/>
      <c r="QQI59" s="21" t="n">
        <f aca="false">QQI57+QQI58</f>
        <v>159500</v>
      </c>
      <c r="QQK59" s="21" t="n">
        <f aca="false">QQI59*15%</f>
        <v>23925</v>
      </c>
      <c r="QQL59" s="21" t="n">
        <f aca="false">QQK59*11/12</f>
        <v>21931.25</v>
      </c>
      <c r="QQP59" s="20"/>
      <c r="QQQ59" s="17"/>
      <c r="QQR59" s="18"/>
      <c r="QQS59" s="21" t="n">
        <f aca="false">QQS57+QQS58</f>
        <v>159500</v>
      </c>
      <c r="QQU59" s="21" t="n">
        <f aca="false">QQS59*15%</f>
        <v>23925</v>
      </c>
      <c r="QQV59" s="21" t="n">
        <f aca="false">QQU59*11/12</f>
        <v>21931.25</v>
      </c>
      <c r="QQZ59" s="20"/>
      <c r="QRA59" s="17"/>
      <c r="QRB59" s="18"/>
      <c r="QRC59" s="21" t="n">
        <f aca="false">QRC57+QRC58</f>
        <v>159500</v>
      </c>
      <c r="QRE59" s="21" t="n">
        <f aca="false">QRC59*15%</f>
        <v>23925</v>
      </c>
      <c r="QRF59" s="21" t="n">
        <f aca="false">QRE59*11/12</f>
        <v>21931.25</v>
      </c>
      <c r="QRJ59" s="20"/>
      <c r="QRK59" s="17"/>
      <c r="QRL59" s="18"/>
      <c r="QRM59" s="21" t="n">
        <f aca="false">QRM57+QRM58</f>
        <v>159500</v>
      </c>
      <c r="QRO59" s="21" t="n">
        <f aca="false">QRM59*15%</f>
        <v>23925</v>
      </c>
      <c r="QRP59" s="21" t="n">
        <f aca="false">QRO59*11/12</f>
        <v>21931.25</v>
      </c>
      <c r="QRT59" s="20"/>
      <c r="QRU59" s="17"/>
      <c r="QRV59" s="18"/>
      <c r="QRW59" s="21" t="n">
        <f aca="false">QRW57+QRW58</f>
        <v>159500</v>
      </c>
      <c r="QRY59" s="21" t="n">
        <f aca="false">QRW59*15%</f>
        <v>23925</v>
      </c>
      <c r="QRZ59" s="21" t="n">
        <f aca="false">QRY59*11/12</f>
        <v>21931.25</v>
      </c>
      <c r="QSD59" s="20"/>
      <c r="QSE59" s="17"/>
      <c r="QSF59" s="18"/>
      <c r="QSG59" s="21" t="n">
        <f aca="false">QSG57+QSG58</f>
        <v>159500</v>
      </c>
      <c r="QSI59" s="21" t="n">
        <f aca="false">QSG59*15%</f>
        <v>23925</v>
      </c>
      <c r="QSJ59" s="21" t="n">
        <f aca="false">QSI59*11/12</f>
        <v>21931.25</v>
      </c>
      <c r="QSN59" s="20"/>
      <c r="QSO59" s="17"/>
      <c r="QSP59" s="18"/>
      <c r="QSQ59" s="21" t="n">
        <f aca="false">QSQ57+QSQ58</f>
        <v>159500</v>
      </c>
      <c r="QSS59" s="21" t="n">
        <f aca="false">QSQ59*15%</f>
        <v>23925</v>
      </c>
      <c r="QST59" s="21" t="n">
        <f aca="false">QSS59*11/12</f>
        <v>21931.25</v>
      </c>
      <c r="QSX59" s="20"/>
      <c r="QSY59" s="17"/>
      <c r="QSZ59" s="18"/>
      <c r="QTA59" s="21" t="n">
        <f aca="false">QTA57+QTA58</f>
        <v>159500</v>
      </c>
      <c r="QTC59" s="21" t="n">
        <f aca="false">QTA59*15%</f>
        <v>23925</v>
      </c>
      <c r="QTD59" s="21" t="n">
        <f aca="false">QTC59*11/12</f>
        <v>21931.25</v>
      </c>
      <c r="QTH59" s="20"/>
      <c r="QTI59" s="17"/>
      <c r="QTJ59" s="18"/>
      <c r="QTK59" s="21" t="n">
        <f aca="false">QTK57+QTK58</f>
        <v>159500</v>
      </c>
      <c r="QTM59" s="21" t="n">
        <f aca="false">QTK59*15%</f>
        <v>23925</v>
      </c>
      <c r="QTN59" s="21" t="n">
        <f aca="false">QTM59*11/12</f>
        <v>21931.25</v>
      </c>
      <c r="QTR59" s="20"/>
      <c r="QTS59" s="17"/>
      <c r="QTT59" s="18"/>
      <c r="QTU59" s="21" t="n">
        <f aca="false">QTU57+QTU58</f>
        <v>159500</v>
      </c>
      <c r="QTW59" s="21" t="n">
        <f aca="false">QTU59*15%</f>
        <v>23925</v>
      </c>
      <c r="QTX59" s="21" t="n">
        <f aca="false">QTW59*11/12</f>
        <v>21931.25</v>
      </c>
      <c r="QUB59" s="20"/>
      <c r="QUC59" s="17"/>
      <c r="QUD59" s="18"/>
      <c r="QUE59" s="21" t="n">
        <f aca="false">QUE57+QUE58</f>
        <v>159500</v>
      </c>
      <c r="QUG59" s="21" t="n">
        <f aca="false">QUE59*15%</f>
        <v>23925</v>
      </c>
      <c r="QUH59" s="21" t="n">
        <f aca="false">QUG59*11/12</f>
        <v>21931.25</v>
      </c>
      <c r="QUL59" s="20"/>
      <c r="QUM59" s="17"/>
      <c r="QUN59" s="18"/>
      <c r="QUO59" s="21" t="n">
        <f aca="false">QUO57+QUO58</f>
        <v>159500</v>
      </c>
      <c r="QUQ59" s="21" t="n">
        <f aca="false">QUO59*15%</f>
        <v>23925</v>
      </c>
      <c r="QUR59" s="21" t="n">
        <f aca="false">QUQ59*11/12</f>
        <v>21931.25</v>
      </c>
      <c r="QUV59" s="20"/>
      <c r="QUW59" s="17"/>
      <c r="QUX59" s="18"/>
      <c r="QUY59" s="21" t="n">
        <f aca="false">QUY57+QUY58</f>
        <v>159500</v>
      </c>
      <c r="QVA59" s="21" t="n">
        <f aca="false">QUY59*15%</f>
        <v>23925</v>
      </c>
      <c r="QVB59" s="21" t="n">
        <f aca="false">QVA59*11/12</f>
        <v>21931.25</v>
      </c>
      <c r="QVF59" s="20"/>
      <c r="QVG59" s="17"/>
      <c r="QVH59" s="18"/>
      <c r="QVI59" s="21" t="n">
        <f aca="false">QVI57+QVI58</f>
        <v>159500</v>
      </c>
      <c r="QVK59" s="21" t="n">
        <f aca="false">QVI59*15%</f>
        <v>23925</v>
      </c>
      <c r="QVL59" s="21" t="n">
        <f aca="false">QVK59*11/12</f>
        <v>21931.25</v>
      </c>
      <c r="QVP59" s="20"/>
      <c r="QVQ59" s="17"/>
      <c r="QVR59" s="18"/>
      <c r="QVS59" s="21" t="n">
        <f aca="false">QVS57+QVS58</f>
        <v>159500</v>
      </c>
      <c r="QVU59" s="21" t="n">
        <f aca="false">QVS59*15%</f>
        <v>23925</v>
      </c>
      <c r="QVV59" s="21" t="n">
        <f aca="false">QVU59*11/12</f>
        <v>21931.25</v>
      </c>
      <c r="QVZ59" s="20"/>
      <c r="QWA59" s="17"/>
      <c r="QWB59" s="18"/>
      <c r="QWC59" s="21" t="n">
        <f aca="false">QWC57+QWC58</f>
        <v>159500</v>
      </c>
      <c r="QWE59" s="21" t="n">
        <f aca="false">QWC59*15%</f>
        <v>23925</v>
      </c>
      <c r="QWF59" s="21" t="n">
        <f aca="false">QWE59*11/12</f>
        <v>21931.25</v>
      </c>
      <c r="QWJ59" s="20"/>
      <c r="QWK59" s="17"/>
      <c r="QWL59" s="18"/>
      <c r="QWM59" s="21" t="n">
        <f aca="false">QWM57+QWM58</f>
        <v>159500</v>
      </c>
      <c r="QWO59" s="21" t="n">
        <f aca="false">QWM59*15%</f>
        <v>23925</v>
      </c>
      <c r="QWP59" s="21" t="n">
        <f aca="false">QWO59*11/12</f>
        <v>21931.25</v>
      </c>
      <c r="QWT59" s="20"/>
      <c r="QWU59" s="17"/>
      <c r="QWV59" s="18"/>
      <c r="QWW59" s="21" t="n">
        <f aca="false">QWW57+QWW58</f>
        <v>159500</v>
      </c>
      <c r="QWY59" s="21" t="n">
        <f aca="false">QWW59*15%</f>
        <v>23925</v>
      </c>
      <c r="QWZ59" s="21" t="n">
        <f aca="false">QWY59*11/12</f>
        <v>21931.25</v>
      </c>
      <c r="QXD59" s="20"/>
      <c r="QXE59" s="17"/>
      <c r="QXF59" s="18"/>
      <c r="QXG59" s="21" t="n">
        <f aca="false">QXG57+QXG58</f>
        <v>159500</v>
      </c>
      <c r="QXI59" s="21" t="n">
        <f aca="false">QXG59*15%</f>
        <v>23925</v>
      </c>
      <c r="QXJ59" s="21" t="n">
        <f aca="false">QXI59*11/12</f>
        <v>21931.25</v>
      </c>
      <c r="QXN59" s="20"/>
      <c r="QXO59" s="17"/>
      <c r="QXP59" s="18"/>
      <c r="QXQ59" s="21" t="n">
        <f aca="false">QXQ57+QXQ58</f>
        <v>159500</v>
      </c>
      <c r="QXS59" s="21" t="n">
        <f aca="false">QXQ59*15%</f>
        <v>23925</v>
      </c>
      <c r="QXT59" s="21" t="n">
        <f aca="false">QXS59*11/12</f>
        <v>21931.25</v>
      </c>
      <c r="QXX59" s="20"/>
      <c r="QXY59" s="17"/>
      <c r="QXZ59" s="18"/>
      <c r="QYA59" s="21" t="n">
        <f aca="false">QYA57+QYA58</f>
        <v>159500</v>
      </c>
      <c r="QYC59" s="21" t="n">
        <f aca="false">QYA59*15%</f>
        <v>23925</v>
      </c>
      <c r="QYD59" s="21" t="n">
        <f aca="false">QYC59*11/12</f>
        <v>21931.25</v>
      </c>
      <c r="QYH59" s="20"/>
      <c r="QYI59" s="17"/>
      <c r="QYJ59" s="18"/>
      <c r="QYK59" s="21" t="n">
        <f aca="false">QYK57+QYK58</f>
        <v>159500</v>
      </c>
      <c r="QYM59" s="21" t="n">
        <f aca="false">QYK59*15%</f>
        <v>23925</v>
      </c>
      <c r="QYN59" s="21" t="n">
        <f aca="false">QYM59*11/12</f>
        <v>21931.25</v>
      </c>
      <c r="QYR59" s="20"/>
      <c r="QYS59" s="17"/>
      <c r="QYT59" s="18"/>
      <c r="QYU59" s="21" t="n">
        <f aca="false">QYU57+QYU58</f>
        <v>159500</v>
      </c>
      <c r="QYW59" s="21" t="n">
        <f aca="false">QYU59*15%</f>
        <v>23925</v>
      </c>
      <c r="QYX59" s="21" t="n">
        <f aca="false">QYW59*11/12</f>
        <v>21931.25</v>
      </c>
      <c r="QZB59" s="20"/>
      <c r="QZC59" s="17"/>
      <c r="QZD59" s="18"/>
      <c r="QZE59" s="21" t="n">
        <f aca="false">QZE57+QZE58</f>
        <v>159500</v>
      </c>
      <c r="QZG59" s="21" t="n">
        <f aca="false">QZE59*15%</f>
        <v>23925</v>
      </c>
      <c r="QZH59" s="21" t="n">
        <f aca="false">QZG59*11/12</f>
        <v>21931.25</v>
      </c>
      <c r="QZL59" s="20"/>
      <c r="QZM59" s="17"/>
      <c r="QZN59" s="18"/>
      <c r="QZO59" s="21" t="n">
        <f aca="false">QZO57+QZO58</f>
        <v>159500</v>
      </c>
      <c r="QZQ59" s="21" t="n">
        <f aca="false">QZO59*15%</f>
        <v>23925</v>
      </c>
      <c r="QZR59" s="21" t="n">
        <f aca="false">QZQ59*11/12</f>
        <v>21931.25</v>
      </c>
      <c r="QZV59" s="20"/>
      <c r="QZW59" s="17"/>
      <c r="QZX59" s="18"/>
      <c r="QZY59" s="21" t="n">
        <f aca="false">QZY57+QZY58</f>
        <v>159500</v>
      </c>
      <c r="RAA59" s="21" t="n">
        <f aca="false">QZY59*15%</f>
        <v>23925</v>
      </c>
      <c r="RAB59" s="21" t="n">
        <f aca="false">RAA59*11/12</f>
        <v>21931.25</v>
      </c>
      <c r="RAF59" s="20"/>
      <c r="RAG59" s="17"/>
      <c r="RAH59" s="18"/>
      <c r="RAI59" s="21" t="n">
        <f aca="false">RAI57+RAI58</f>
        <v>159500</v>
      </c>
      <c r="RAK59" s="21" t="n">
        <f aca="false">RAI59*15%</f>
        <v>23925</v>
      </c>
      <c r="RAL59" s="21" t="n">
        <f aca="false">RAK59*11/12</f>
        <v>21931.25</v>
      </c>
      <c r="RAP59" s="20"/>
      <c r="RAQ59" s="17"/>
      <c r="RAR59" s="18"/>
      <c r="RAS59" s="21" t="n">
        <f aca="false">RAS57+RAS58</f>
        <v>159500</v>
      </c>
      <c r="RAU59" s="21" t="n">
        <f aca="false">RAS59*15%</f>
        <v>23925</v>
      </c>
      <c r="RAV59" s="21" t="n">
        <f aca="false">RAU59*11/12</f>
        <v>21931.25</v>
      </c>
      <c r="RAZ59" s="20"/>
      <c r="RBA59" s="17"/>
      <c r="RBB59" s="18"/>
      <c r="RBC59" s="21" t="n">
        <f aca="false">RBC57+RBC58</f>
        <v>159500</v>
      </c>
      <c r="RBE59" s="21" t="n">
        <f aca="false">RBC59*15%</f>
        <v>23925</v>
      </c>
      <c r="RBF59" s="21" t="n">
        <f aca="false">RBE59*11/12</f>
        <v>21931.25</v>
      </c>
      <c r="RBJ59" s="20"/>
      <c r="RBK59" s="17"/>
      <c r="RBL59" s="18"/>
      <c r="RBM59" s="21" t="n">
        <f aca="false">RBM57+RBM58</f>
        <v>159500</v>
      </c>
      <c r="RBO59" s="21" t="n">
        <f aca="false">RBM59*15%</f>
        <v>23925</v>
      </c>
      <c r="RBP59" s="21" t="n">
        <f aca="false">RBO59*11/12</f>
        <v>21931.25</v>
      </c>
      <c r="RBT59" s="20"/>
      <c r="RBU59" s="17"/>
      <c r="RBV59" s="18"/>
      <c r="RBW59" s="21" t="n">
        <f aca="false">RBW57+RBW58</f>
        <v>159500</v>
      </c>
      <c r="RBY59" s="21" t="n">
        <f aca="false">RBW59*15%</f>
        <v>23925</v>
      </c>
      <c r="RBZ59" s="21" t="n">
        <f aca="false">RBY59*11/12</f>
        <v>21931.25</v>
      </c>
      <c r="RCD59" s="20"/>
      <c r="RCE59" s="17"/>
      <c r="RCF59" s="18"/>
      <c r="RCG59" s="21" t="n">
        <f aca="false">RCG57+RCG58</f>
        <v>159500</v>
      </c>
      <c r="RCI59" s="21" t="n">
        <f aca="false">RCG59*15%</f>
        <v>23925</v>
      </c>
      <c r="RCJ59" s="21" t="n">
        <f aca="false">RCI59*11/12</f>
        <v>21931.25</v>
      </c>
      <c r="RCN59" s="20"/>
      <c r="RCO59" s="17"/>
      <c r="RCP59" s="18"/>
      <c r="RCQ59" s="21" t="n">
        <f aca="false">RCQ57+RCQ58</f>
        <v>159500</v>
      </c>
      <c r="RCS59" s="21" t="n">
        <f aca="false">RCQ59*15%</f>
        <v>23925</v>
      </c>
      <c r="RCT59" s="21" t="n">
        <f aca="false">RCS59*11/12</f>
        <v>21931.25</v>
      </c>
      <c r="RCX59" s="20"/>
      <c r="RCY59" s="17"/>
      <c r="RCZ59" s="18"/>
      <c r="RDA59" s="21" t="n">
        <f aca="false">RDA57+RDA58</f>
        <v>159500</v>
      </c>
      <c r="RDC59" s="21" t="n">
        <f aca="false">RDA59*15%</f>
        <v>23925</v>
      </c>
      <c r="RDD59" s="21" t="n">
        <f aca="false">RDC59*11/12</f>
        <v>21931.25</v>
      </c>
      <c r="RDH59" s="20"/>
      <c r="RDI59" s="17"/>
      <c r="RDJ59" s="18"/>
      <c r="RDK59" s="21" t="n">
        <f aca="false">RDK57+RDK58</f>
        <v>159500</v>
      </c>
      <c r="RDM59" s="21" t="n">
        <f aca="false">RDK59*15%</f>
        <v>23925</v>
      </c>
      <c r="RDN59" s="21" t="n">
        <f aca="false">RDM59*11/12</f>
        <v>21931.25</v>
      </c>
      <c r="RDR59" s="20"/>
      <c r="RDS59" s="17"/>
      <c r="RDT59" s="18"/>
      <c r="RDU59" s="21" t="n">
        <f aca="false">RDU57+RDU58</f>
        <v>159500</v>
      </c>
      <c r="RDW59" s="21" t="n">
        <f aca="false">RDU59*15%</f>
        <v>23925</v>
      </c>
      <c r="RDX59" s="21" t="n">
        <f aca="false">RDW59*11/12</f>
        <v>21931.25</v>
      </c>
      <c r="REB59" s="20"/>
      <c r="REC59" s="17"/>
      <c r="RED59" s="18"/>
      <c r="REE59" s="21" t="n">
        <f aca="false">REE57+REE58</f>
        <v>159500</v>
      </c>
      <c r="REG59" s="21" t="n">
        <f aca="false">REE59*15%</f>
        <v>23925</v>
      </c>
      <c r="REH59" s="21" t="n">
        <f aca="false">REG59*11/12</f>
        <v>21931.25</v>
      </c>
      <c r="REL59" s="20"/>
      <c r="REM59" s="17"/>
      <c r="REN59" s="18"/>
      <c r="REO59" s="21" t="n">
        <f aca="false">REO57+REO58</f>
        <v>159500</v>
      </c>
      <c r="REQ59" s="21" t="n">
        <f aca="false">REO59*15%</f>
        <v>23925</v>
      </c>
      <c r="RER59" s="21" t="n">
        <f aca="false">REQ59*11/12</f>
        <v>21931.25</v>
      </c>
      <c r="REV59" s="20"/>
      <c r="REW59" s="17"/>
      <c r="REX59" s="18"/>
      <c r="REY59" s="21" t="n">
        <f aca="false">REY57+REY58</f>
        <v>159500</v>
      </c>
      <c r="RFA59" s="21" t="n">
        <f aca="false">REY59*15%</f>
        <v>23925</v>
      </c>
      <c r="RFB59" s="21" t="n">
        <f aca="false">RFA59*11/12</f>
        <v>21931.25</v>
      </c>
      <c r="RFF59" s="20"/>
      <c r="RFG59" s="17"/>
      <c r="RFH59" s="18"/>
      <c r="RFI59" s="21" t="n">
        <f aca="false">RFI57+RFI58</f>
        <v>159500</v>
      </c>
      <c r="RFK59" s="21" t="n">
        <f aca="false">RFI59*15%</f>
        <v>23925</v>
      </c>
      <c r="RFL59" s="21" t="n">
        <f aca="false">RFK59*11/12</f>
        <v>21931.25</v>
      </c>
      <c r="RFP59" s="20"/>
      <c r="RFQ59" s="17"/>
      <c r="RFR59" s="18"/>
      <c r="RFS59" s="21" t="n">
        <f aca="false">RFS57+RFS58</f>
        <v>159500</v>
      </c>
      <c r="RFU59" s="21" t="n">
        <f aca="false">RFS59*15%</f>
        <v>23925</v>
      </c>
      <c r="RFV59" s="21" t="n">
        <f aca="false">RFU59*11/12</f>
        <v>21931.25</v>
      </c>
      <c r="RFZ59" s="20"/>
      <c r="RGA59" s="17"/>
      <c r="RGB59" s="18"/>
      <c r="RGC59" s="21" t="n">
        <f aca="false">RGC57+RGC58</f>
        <v>159500</v>
      </c>
      <c r="RGE59" s="21" t="n">
        <f aca="false">RGC59*15%</f>
        <v>23925</v>
      </c>
      <c r="RGF59" s="21" t="n">
        <f aca="false">RGE59*11/12</f>
        <v>21931.25</v>
      </c>
      <c r="RGJ59" s="20"/>
      <c r="RGK59" s="17"/>
      <c r="RGL59" s="18"/>
      <c r="RGM59" s="21" t="n">
        <f aca="false">RGM57+RGM58</f>
        <v>159500</v>
      </c>
      <c r="RGO59" s="21" t="n">
        <f aca="false">RGM59*15%</f>
        <v>23925</v>
      </c>
      <c r="RGP59" s="21" t="n">
        <f aca="false">RGO59*11/12</f>
        <v>21931.25</v>
      </c>
      <c r="RGT59" s="20"/>
      <c r="RGU59" s="17"/>
      <c r="RGV59" s="18"/>
      <c r="RGW59" s="21" t="n">
        <f aca="false">RGW57+RGW58</f>
        <v>159500</v>
      </c>
      <c r="RGY59" s="21" t="n">
        <f aca="false">RGW59*15%</f>
        <v>23925</v>
      </c>
      <c r="RGZ59" s="21" t="n">
        <f aca="false">RGY59*11/12</f>
        <v>21931.25</v>
      </c>
      <c r="RHD59" s="20"/>
      <c r="RHE59" s="17"/>
      <c r="RHF59" s="18"/>
      <c r="RHG59" s="21" t="n">
        <f aca="false">RHG57+RHG58</f>
        <v>159500</v>
      </c>
      <c r="RHI59" s="21" t="n">
        <f aca="false">RHG59*15%</f>
        <v>23925</v>
      </c>
      <c r="RHJ59" s="21" t="n">
        <f aca="false">RHI59*11/12</f>
        <v>21931.25</v>
      </c>
      <c r="RHN59" s="20"/>
      <c r="RHO59" s="17"/>
      <c r="RHP59" s="18"/>
      <c r="RHQ59" s="21" t="n">
        <f aca="false">RHQ57+RHQ58</f>
        <v>159500</v>
      </c>
      <c r="RHS59" s="21" t="n">
        <f aca="false">RHQ59*15%</f>
        <v>23925</v>
      </c>
      <c r="RHT59" s="21" t="n">
        <f aca="false">RHS59*11/12</f>
        <v>21931.25</v>
      </c>
      <c r="RHX59" s="20"/>
      <c r="RHY59" s="17"/>
      <c r="RHZ59" s="18"/>
      <c r="RIA59" s="21" t="n">
        <f aca="false">RIA57+RIA58</f>
        <v>159500</v>
      </c>
      <c r="RIC59" s="21" t="n">
        <f aca="false">RIA59*15%</f>
        <v>23925</v>
      </c>
      <c r="RID59" s="21" t="n">
        <f aca="false">RIC59*11/12</f>
        <v>21931.25</v>
      </c>
      <c r="RIH59" s="20"/>
      <c r="RII59" s="17"/>
      <c r="RIJ59" s="18"/>
      <c r="RIK59" s="21" t="n">
        <f aca="false">RIK57+RIK58</f>
        <v>159500</v>
      </c>
      <c r="RIM59" s="21" t="n">
        <f aca="false">RIK59*15%</f>
        <v>23925</v>
      </c>
      <c r="RIN59" s="21" t="n">
        <f aca="false">RIM59*11/12</f>
        <v>21931.25</v>
      </c>
      <c r="RIR59" s="20"/>
      <c r="RIS59" s="17"/>
      <c r="RIT59" s="18"/>
      <c r="RIU59" s="21" t="n">
        <f aca="false">RIU57+RIU58</f>
        <v>159500</v>
      </c>
      <c r="RIW59" s="21" t="n">
        <f aca="false">RIU59*15%</f>
        <v>23925</v>
      </c>
      <c r="RIX59" s="21" t="n">
        <f aca="false">RIW59*11/12</f>
        <v>21931.25</v>
      </c>
      <c r="RJB59" s="20"/>
      <c r="RJC59" s="17"/>
      <c r="RJD59" s="18"/>
      <c r="RJE59" s="21" t="n">
        <f aca="false">RJE57+RJE58</f>
        <v>159500</v>
      </c>
      <c r="RJG59" s="21" t="n">
        <f aca="false">RJE59*15%</f>
        <v>23925</v>
      </c>
      <c r="RJH59" s="21" t="n">
        <f aca="false">RJG59*11/12</f>
        <v>21931.25</v>
      </c>
      <c r="RJL59" s="20"/>
      <c r="RJM59" s="17"/>
      <c r="RJN59" s="18"/>
      <c r="RJO59" s="21" t="n">
        <f aca="false">RJO57+RJO58</f>
        <v>159500</v>
      </c>
      <c r="RJQ59" s="21" t="n">
        <f aca="false">RJO59*15%</f>
        <v>23925</v>
      </c>
      <c r="RJR59" s="21" t="n">
        <f aca="false">RJQ59*11/12</f>
        <v>21931.25</v>
      </c>
      <c r="RJV59" s="20"/>
      <c r="RJW59" s="17"/>
      <c r="RJX59" s="18"/>
      <c r="RJY59" s="21" t="n">
        <f aca="false">RJY57+RJY58</f>
        <v>159500</v>
      </c>
      <c r="RKA59" s="21" t="n">
        <f aca="false">RJY59*15%</f>
        <v>23925</v>
      </c>
      <c r="RKB59" s="21" t="n">
        <f aca="false">RKA59*11/12</f>
        <v>21931.25</v>
      </c>
      <c r="RKF59" s="20"/>
      <c r="RKG59" s="17"/>
      <c r="RKH59" s="18"/>
      <c r="RKI59" s="21" t="n">
        <f aca="false">RKI57+RKI58</f>
        <v>159500</v>
      </c>
      <c r="RKK59" s="21" t="n">
        <f aca="false">RKI59*15%</f>
        <v>23925</v>
      </c>
      <c r="RKL59" s="21" t="n">
        <f aca="false">RKK59*11/12</f>
        <v>21931.25</v>
      </c>
      <c r="RKP59" s="20"/>
      <c r="RKQ59" s="17"/>
      <c r="RKR59" s="18"/>
      <c r="RKS59" s="21" t="n">
        <f aca="false">RKS57+RKS58</f>
        <v>159500</v>
      </c>
      <c r="RKU59" s="21" t="n">
        <f aca="false">RKS59*15%</f>
        <v>23925</v>
      </c>
      <c r="RKV59" s="21" t="n">
        <f aca="false">RKU59*11/12</f>
        <v>21931.25</v>
      </c>
      <c r="RKZ59" s="20"/>
      <c r="RLA59" s="17"/>
      <c r="RLB59" s="18"/>
      <c r="RLC59" s="21" t="n">
        <f aca="false">RLC57+RLC58</f>
        <v>159500</v>
      </c>
      <c r="RLE59" s="21" t="n">
        <f aca="false">RLC59*15%</f>
        <v>23925</v>
      </c>
      <c r="RLF59" s="21" t="n">
        <f aca="false">RLE59*11/12</f>
        <v>21931.25</v>
      </c>
      <c r="RLJ59" s="20"/>
      <c r="RLK59" s="17"/>
      <c r="RLL59" s="18"/>
      <c r="RLM59" s="21" t="n">
        <f aca="false">RLM57+RLM58</f>
        <v>159500</v>
      </c>
      <c r="RLO59" s="21" t="n">
        <f aca="false">RLM59*15%</f>
        <v>23925</v>
      </c>
      <c r="RLP59" s="21" t="n">
        <f aca="false">RLO59*11/12</f>
        <v>21931.25</v>
      </c>
      <c r="RLT59" s="20"/>
      <c r="RLU59" s="17"/>
      <c r="RLV59" s="18"/>
      <c r="RLW59" s="21" t="n">
        <f aca="false">RLW57+RLW58</f>
        <v>159500</v>
      </c>
      <c r="RLY59" s="21" t="n">
        <f aca="false">RLW59*15%</f>
        <v>23925</v>
      </c>
      <c r="RLZ59" s="21" t="n">
        <f aca="false">RLY59*11/12</f>
        <v>21931.25</v>
      </c>
      <c r="RMD59" s="20"/>
      <c r="RME59" s="17"/>
      <c r="RMF59" s="18"/>
      <c r="RMG59" s="21" t="n">
        <f aca="false">RMG57+RMG58</f>
        <v>159500</v>
      </c>
      <c r="RMI59" s="21" t="n">
        <f aca="false">RMG59*15%</f>
        <v>23925</v>
      </c>
      <c r="RMJ59" s="21" t="n">
        <f aca="false">RMI59*11/12</f>
        <v>21931.25</v>
      </c>
      <c r="RMN59" s="20"/>
      <c r="RMO59" s="17"/>
      <c r="RMP59" s="18"/>
      <c r="RMQ59" s="21" t="n">
        <f aca="false">RMQ57+RMQ58</f>
        <v>159500</v>
      </c>
      <c r="RMS59" s="21" t="n">
        <f aca="false">RMQ59*15%</f>
        <v>23925</v>
      </c>
      <c r="RMT59" s="21" t="n">
        <f aca="false">RMS59*11/12</f>
        <v>21931.25</v>
      </c>
      <c r="RMX59" s="20"/>
      <c r="RMY59" s="17"/>
      <c r="RMZ59" s="18"/>
      <c r="RNA59" s="21" t="n">
        <f aca="false">RNA57+RNA58</f>
        <v>159500</v>
      </c>
      <c r="RNC59" s="21" t="n">
        <f aca="false">RNA59*15%</f>
        <v>23925</v>
      </c>
      <c r="RND59" s="21" t="n">
        <f aca="false">RNC59*11/12</f>
        <v>21931.25</v>
      </c>
      <c r="RNH59" s="20"/>
      <c r="RNI59" s="17"/>
      <c r="RNJ59" s="18"/>
      <c r="RNK59" s="21" t="n">
        <f aca="false">RNK57+RNK58</f>
        <v>159500</v>
      </c>
      <c r="RNM59" s="21" t="n">
        <f aca="false">RNK59*15%</f>
        <v>23925</v>
      </c>
      <c r="RNN59" s="21" t="n">
        <f aca="false">RNM59*11/12</f>
        <v>21931.25</v>
      </c>
      <c r="RNR59" s="20"/>
      <c r="RNS59" s="17"/>
      <c r="RNT59" s="18"/>
      <c r="RNU59" s="21" t="n">
        <f aca="false">RNU57+RNU58</f>
        <v>159500</v>
      </c>
      <c r="RNW59" s="21" t="n">
        <f aca="false">RNU59*15%</f>
        <v>23925</v>
      </c>
      <c r="RNX59" s="21" t="n">
        <f aca="false">RNW59*11/12</f>
        <v>21931.25</v>
      </c>
      <c r="ROB59" s="20"/>
      <c r="ROC59" s="17"/>
      <c r="ROD59" s="18"/>
      <c r="ROE59" s="21" t="n">
        <f aca="false">ROE57+ROE58</f>
        <v>159500</v>
      </c>
      <c r="ROG59" s="21" t="n">
        <f aca="false">ROE59*15%</f>
        <v>23925</v>
      </c>
      <c r="ROH59" s="21" t="n">
        <f aca="false">ROG59*11/12</f>
        <v>21931.25</v>
      </c>
      <c r="ROL59" s="20"/>
      <c r="ROM59" s="17"/>
      <c r="RON59" s="18"/>
      <c r="ROO59" s="21" t="n">
        <f aca="false">ROO57+ROO58</f>
        <v>159500</v>
      </c>
      <c r="ROQ59" s="21" t="n">
        <f aca="false">ROO59*15%</f>
        <v>23925</v>
      </c>
      <c r="ROR59" s="21" t="n">
        <f aca="false">ROQ59*11/12</f>
        <v>21931.25</v>
      </c>
      <c r="ROV59" s="20"/>
      <c r="ROW59" s="17"/>
      <c r="ROX59" s="18"/>
      <c r="ROY59" s="21" t="n">
        <f aca="false">ROY57+ROY58</f>
        <v>159500</v>
      </c>
      <c r="RPA59" s="21" t="n">
        <f aca="false">ROY59*15%</f>
        <v>23925</v>
      </c>
      <c r="RPB59" s="21" t="n">
        <f aca="false">RPA59*11/12</f>
        <v>21931.25</v>
      </c>
      <c r="RPF59" s="20"/>
      <c r="RPG59" s="17"/>
      <c r="RPH59" s="18"/>
      <c r="RPI59" s="21" t="n">
        <f aca="false">RPI57+RPI58</f>
        <v>159500</v>
      </c>
      <c r="RPK59" s="21" t="n">
        <f aca="false">RPI59*15%</f>
        <v>23925</v>
      </c>
      <c r="RPL59" s="21" t="n">
        <f aca="false">RPK59*11/12</f>
        <v>21931.25</v>
      </c>
      <c r="RPP59" s="20"/>
      <c r="RPQ59" s="17"/>
      <c r="RPR59" s="18"/>
      <c r="RPS59" s="21" t="n">
        <f aca="false">RPS57+RPS58</f>
        <v>159500</v>
      </c>
      <c r="RPU59" s="21" t="n">
        <f aca="false">RPS59*15%</f>
        <v>23925</v>
      </c>
      <c r="RPV59" s="21" t="n">
        <f aca="false">RPU59*11/12</f>
        <v>21931.25</v>
      </c>
      <c r="RPZ59" s="20"/>
      <c r="RQA59" s="17"/>
      <c r="RQB59" s="18"/>
      <c r="RQC59" s="21" t="n">
        <f aca="false">RQC57+RQC58</f>
        <v>159500</v>
      </c>
      <c r="RQE59" s="21" t="n">
        <f aca="false">RQC59*15%</f>
        <v>23925</v>
      </c>
      <c r="RQF59" s="21" t="n">
        <f aca="false">RQE59*11/12</f>
        <v>21931.25</v>
      </c>
      <c r="RQJ59" s="20"/>
      <c r="RQK59" s="17"/>
      <c r="RQL59" s="18"/>
      <c r="RQM59" s="21" t="n">
        <f aca="false">RQM57+RQM58</f>
        <v>159500</v>
      </c>
      <c r="RQO59" s="21" t="n">
        <f aca="false">RQM59*15%</f>
        <v>23925</v>
      </c>
      <c r="RQP59" s="21" t="n">
        <f aca="false">RQO59*11/12</f>
        <v>21931.25</v>
      </c>
      <c r="RQT59" s="20"/>
      <c r="RQU59" s="17"/>
      <c r="RQV59" s="18"/>
      <c r="RQW59" s="21" t="n">
        <f aca="false">RQW57+RQW58</f>
        <v>159500</v>
      </c>
      <c r="RQY59" s="21" t="n">
        <f aca="false">RQW59*15%</f>
        <v>23925</v>
      </c>
      <c r="RQZ59" s="21" t="n">
        <f aca="false">RQY59*11/12</f>
        <v>21931.25</v>
      </c>
      <c r="RRD59" s="20"/>
      <c r="RRE59" s="17"/>
      <c r="RRF59" s="18"/>
      <c r="RRG59" s="21" t="n">
        <f aca="false">RRG57+RRG58</f>
        <v>159500</v>
      </c>
      <c r="RRI59" s="21" t="n">
        <f aca="false">RRG59*15%</f>
        <v>23925</v>
      </c>
      <c r="RRJ59" s="21" t="n">
        <f aca="false">RRI59*11/12</f>
        <v>21931.25</v>
      </c>
      <c r="RRN59" s="20"/>
      <c r="RRO59" s="17"/>
      <c r="RRP59" s="18"/>
      <c r="RRQ59" s="21" t="n">
        <f aca="false">RRQ57+RRQ58</f>
        <v>159500</v>
      </c>
      <c r="RRS59" s="21" t="n">
        <f aca="false">RRQ59*15%</f>
        <v>23925</v>
      </c>
      <c r="RRT59" s="21" t="n">
        <f aca="false">RRS59*11/12</f>
        <v>21931.25</v>
      </c>
      <c r="RRX59" s="20"/>
      <c r="RRY59" s="17"/>
      <c r="RRZ59" s="18"/>
      <c r="RSA59" s="21" t="n">
        <f aca="false">RSA57+RSA58</f>
        <v>159500</v>
      </c>
      <c r="RSC59" s="21" t="n">
        <f aca="false">RSA59*15%</f>
        <v>23925</v>
      </c>
      <c r="RSD59" s="21" t="n">
        <f aca="false">RSC59*11/12</f>
        <v>21931.25</v>
      </c>
      <c r="RSH59" s="20"/>
      <c r="RSI59" s="17"/>
      <c r="RSJ59" s="18"/>
      <c r="RSK59" s="21" t="n">
        <f aca="false">RSK57+RSK58</f>
        <v>159500</v>
      </c>
      <c r="RSM59" s="21" t="n">
        <f aca="false">RSK59*15%</f>
        <v>23925</v>
      </c>
      <c r="RSN59" s="21" t="n">
        <f aca="false">RSM59*11/12</f>
        <v>21931.25</v>
      </c>
      <c r="RSR59" s="20"/>
      <c r="RSS59" s="17"/>
      <c r="RST59" s="18"/>
      <c r="RSU59" s="21" t="n">
        <f aca="false">RSU57+RSU58</f>
        <v>159500</v>
      </c>
      <c r="RSW59" s="21" t="n">
        <f aca="false">RSU59*15%</f>
        <v>23925</v>
      </c>
      <c r="RSX59" s="21" t="n">
        <f aca="false">RSW59*11/12</f>
        <v>21931.25</v>
      </c>
      <c r="RTB59" s="20"/>
      <c r="RTC59" s="17"/>
      <c r="RTD59" s="18"/>
      <c r="RTE59" s="21" t="n">
        <f aca="false">RTE57+RTE58</f>
        <v>159500</v>
      </c>
      <c r="RTG59" s="21" t="n">
        <f aca="false">RTE59*15%</f>
        <v>23925</v>
      </c>
      <c r="RTH59" s="21" t="n">
        <f aca="false">RTG59*11/12</f>
        <v>21931.25</v>
      </c>
      <c r="RTL59" s="20"/>
      <c r="RTM59" s="17"/>
      <c r="RTN59" s="18"/>
      <c r="RTO59" s="21" t="n">
        <f aca="false">RTO57+RTO58</f>
        <v>159500</v>
      </c>
      <c r="RTQ59" s="21" t="n">
        <f aca="false">RTO59*15%</f>
        <v>23925</v>
      </c>
      <c r="RTR59" s="21" t="n">
        <f aca="false">RTQ59*11/12</f>
        <v>21931.25</v>
      </c>
      <c r="RTV59" s="20"/>
      <c r="RTW59" s="17"/>
      <c r="RTX59" s="18"/>
      <c r="RTY59" s="21" t="n">
        <f aca="false">RTY57+RTY58</f>
        <v>159500</v>
      </c>
      <c r="RUA59" s="21" t="n">
        <f aca="false">RTY59*15%</f>
        <v>23925</v>
      </c>
      <c r="RUB59" s="21" t="n">
        <f aca="false">RUA59*11/12</f>
        <v>21931.25</v>
      </c>
      <c r="RUF59" s="20"/>
      <c r="RUG59" s="17"/>
      <c r="RUH59" s="18"/>
      <c r="RUI59" s="21" t="n">
        <f aca="false">RUI57+RUI58</f>
        <v>159500</v>
      </c>
      <c r="RUK59" s="21" t="n">
        <f aca="false">RUI59*15%</f>
        <v>23925</v>
      </c>
      <c r="RUL59" s="21" t="n">
        <f aca="false">RUK59*11/12</f>
        <v>21931.25</v>
      </c>
      <c r="RUP59" s="20"/>
      <c r="RUQ59" s="17"/>
      <c r="RUR59" s="18"/>
      <c r="RUS59" s="21" t="n">
        <f aca="false">RUS57+RUS58</f>
        <v>159500</v>
      </c>
      <c r="RUU59" s="21" t="n">
        <f aca="false">RUS59*15%</f>
        <v>23925</v>
      </c>
      <c r="RUV59" s="21" t="n">
        <f aca="false">RUU59*11/12</f>
        <v>21931.25</v>
      </c>
      <c r="RUZ59" s="20"/>
      <c r="RVA59" s="17"/>
      <c r="RVB59" s="18"/>
      <c r="RVC59" s="21" t="n">
        <f aca="false">RVC57+RVC58</f>
        <v>159500</v>
      </c>
      <c r="RVE59" s="21" t="n">
        <f aca="false">RVC59*15%</f>
        <v>23925</v>
      </c>
      <c r="RVF59" s="21" t="n">
        <f aca="false">RVE59*11/12</f>
        <v>21931.25</v>
      </c>
      <c r="RVJ59" s="20"/>
      <c r="RVK59" s="17"/>
      <c r="RVL59" s="18"/>
      <c r="RVM59" s="21" t="n">
        <f aca="false">RVM57+RVM58</f>
        <v>159500</v>
      </c>
      <c r="RVO59" s="21" t="n">
        <f aca="false">RVM59*15%</f>
        <v>23925</v>
      </c>
      <c r="RVP59" s="21" t="n">
        <f aca="false">RVO59*11/12</f>
        <v>21931.25</v>
      </c>
      <c r="RVT59" s="20"/>
      <c r="RVU59" s="17"/>
      <c r="RVV59" s="18"/>
      <c r="RVW59" s="21" t="n">
        <f aca="false">RVW57+RVW58</f>
        <v>159500</v>
      </c>
      <c r="RVY59" s="21" t="n">
        <f aca="false">RVW59*15%</f>
        <v>23925</v>
      </c>
      <c r="RVZ59" s="21" t="n">
        <f aca="false">RVY59*11/12</f>
        <v>21931.25</v>
      </c>
      <c r="RWD59" s="20"/>
      <c r="RWE59" s="17"/>
      <c r="RWF59" s="18"/>
      <c r="RWG59" s="21" t="n">
        <f aca="false">RWG57+RWG58</f>
        <v>159500</v>
      </c>
      <c r="RWI59" s="21" t="n">
        <f aca="false">RWG59*15%</f>
        <v>23925</v>
      </c>
      <c r="RWJ59" s="21" t="n">
        <f aca="false">RWI59*11/12</f>
        <v>21931.25</v>
      </c>
      <c r="RWN59" s="20"/>
      <c r="RWO59" s="17"/>
      <c r="RWP59" s="18"/>
      <c r="RWQ59" s="21" t="n">
        <f aca="false">RWQ57+RWQ58</f>
        <v>159500</v>
      </c>
      <c r="RWS59" s="21" t="n">
        <f aca="false">RWQ59*15%</f>
        <v>23925</v>
      </c>
      <c r="RWT59" s="21" t="n">
        <f aca="false">RWS59*11/12</f>
        <v>21931.25</v>
      </c>
      <c r="RWX59" s="20"/>
      <c r="RWY59" s="17"/>
      <c r="RWZ59" s="18"/>
      <c r="RXA59" s="21" t="n">
        <f aca="false">RXA57+RXA58</f>
        <v>159500</v>
      </c>
      <c r="RXC59" s="21" t="n">
        <f aca="false">RXA59*15%</f>
        <v>23925</v>
      </c>
      <c r="RXD59" s="21" t="n">
        <f aca="false">RXC59*11/12</f>
        <v>21931.25</v>
      </c>
      <c r="RXH59" s="20"/>
      <c r="RXI59" s="17"/>
      <c r="RXJ59" s="18"/>
      <c r="RXK59" s="21" t="n">
        <f aca="false">RXK57+RXK58</f>
        <v>159500</v>
      </c>
      <c r="RXM59" s="21" t="n">
        <f aca="false">RXK59*15%</f>
        <v>23925</v>
      </c>
      <c r="RXN59" s="21" t="n">
        <f aca="false">RXM59*11/12</f>
        <v>21931.25</v>
      </c>
      <c r="RXR59" s="20"/>
      <c r="RXS59" s="17"/>
      <c r="RXT59" s="18"/>
      <c r="RXU59" s="21" t="n">
        <f aca="false">RXU57+RXU58</f>
        <v>159500</v>
      </c>
      <c r="RXW59" s="21" t="n">
        <f aca="false">RXU59*15%</f>
        <v>23925</v>
      </c>
      <c r="RXX59" s="21" t="n">
        <f aca="false">RXW59*11/12</f>
        <v>21931.25</v>
      </c>
      <c r="RYB59" s="20"/>
      <c r="RYC59" s="17"/>
      <c r="RYD59" s="18"/>
      <c r="RYE59" s="21" t="n">
        <f aca="false">RYE57+RYE58</f>
        <v>159500</v>
      </c>
      <c r="RYG59" s="21" t="n">
        <f aca="false">RYE59*15%</f>
        <v>23925</v>
      </c>
      <c r="RYH59" s="21" t="n">
        <f aca="false">RYG59*11/12</f>
        <v>21931.25</v>
      </c>
      <c r="RYL59" s="20"/>
      <c r="RYM59" s="17"/>
      <c r="RYN59" s="18"/>
      <c r="RYO59" s="21" t="n">
        <f aca="false">RYO57+RYO58</f>
        <v>159500</v>
      </c>
      <c r="RYQ59" s="21" t="n">
        <f aca="false">RYO59*15%</f>
        <v>23925</v>
      </c>
      <c r="RYR59" s="21" t="n">
        <f aca="false">RYQ59*11/12</f>
        <v>21931.25</v>
      </c>
      <c r="RYV59" s="20"/>
      <c r="RYW59" s="17"/>
      <c r="RYX59" s="18"/>
      <c r="RYY59" s="21" t="n">
        <f aca="false">RYY57+RYY58</f>
        <v>159500</v>
      </c>
      <c r="RZA59" s="21" t="n">
        <f aca="false">RYY59*15%</f>
        <v>23925</v>
      </c>
      <c r="RZB59" s="21" t="n">
        <f aca="false">RZA59*11/12</f>
        <v>21931.25</v>
      </c>
      <c r="RZF59" s="20"/>
      <c r="RZG59" s="17"/>
      <c r="RZH59" s="18"/>
      <c r="RZI59" s="21" t="n">
        <f aca="false">RZI57+RZI58</f>
        <v>159500</v>
      </c>
      <c r="RZK59" s="21" t="n">
        <f aca="false">RZI59*15%</f>
        <v>23925</v>
      </c>
      <c r="RZL59" s="21" t="n">
        <f aca="false">RZK59*11/12</f>
        <v>21931.25</v>
      </c>
      <c r="RZP59" s="20"/>
      <c r="RZQ59" s="17"/>
      <c r="RZR59" s="18"/>
      <c r="RZS59" s="21" t="n">
        <f aca="false">RZS57+RZS58</f>
        <v>159500</v>
      </c>
      <c r="RZU59" s="21" t="n">
        <f aca="false">RZS59*15%</f>
        <v>23925</v>
      </c>
      <c r="RZV59" s="21" t="n">
        <f aca="false">RZU59*11/12</f>
        <v>21931.25</v>
      </c>
      <c r="RZZ59" s="20"/>
      <c r="SAA59" s="17"/>
      <c r="SAB59" s="18"/>
      <c r="SAC59" s="21" t="n">
        <f aca="false">SAC57+SAC58</f>
        <v>159500</v>
      </c>
      <c r="SAE59" s="21" t="n">
        <f aca="false">SAC59*15%</f>
        <v>23925</v>
      </c>
      <c r="SAF59" s="21" t="n">
        <f aca="false">SAE59*11/12</f>
        <v>21931.25</v>
      </c>
      <c r="SAJ59" s="20"/>
      <c r="SAK59" s="17"/>
      <c r="SAL59" s="18"/>
      <c r="SAM59" s="21" t="n">
        <f aca="false">SAM57+SAM58</f>
        <v>159500</v>
      </c>
      <c r="SAO59" s="21" t="n">
        <f aca="false">SAM59*15%</f>
        <v>23925</v>
      </c>
      <c r="SAP59" s="21" t="n">
        <f aca="false">SAO59*11/12</f>
        <v>21931.25</v>
      </c>
      <c r="SAT59" s="20"/>
      <c r="SAU59" s="17"/>
      <c r="SAV59" s="18"/>
      <c r="SAW59" s="21" t="n">
        <f aca="false">SAW57+SAW58</f>
        <v>159500</v>
      </c>
      <c r="SAY59" s="21" t="n">
        <f aca="false">SAW59*15%</f>
        <v>23925</v>
      </c>
      <c r="SAZ59" s="21" t="n">
        <f aca="false">SAY59*11/12</f>
        <v>21931.25</v>
      </c>
      <c r="SBD59" s="20"/>
      <c r="SBE59" s="17"/>
      <c r="SBF59" s="18"/>
      <c r="SBG59" s="21" t="n">
        <f aca="false">SBG57+SBG58</f>
        <v>159500</v>
      </c>
      <c r="SBI59" s="21" t="n">
        <f aca="false">SBG59*15%</f>
        <v>23925</v>
      </c>
      <c r="SBJ59" s="21" t="n">
        <f aca="false">SBI59*11/12</f>
        <v>21931.25</v>
      </c>
      <c r="SBN59" s="20"/>
      <c r="SBO59" s="17"/>
      <c r="SBP59" s="18"/>
      <c r="SBQ59" s="21" t="n">
        <f aca="false">SBQ57+SBQ58</f>
        <v>159500</v>
      </c>
      <c r="SBS59" s="21" t="n">
        <f aca="false">SBQ59*15%</f>
        <v>23925</v>
      </c>
      <c r="SBT59" s="21" t="n">
        <f aca="false">SBS59*11/12</f>
        <v>21931.25</v>
      </c>
      <c r="SBX59" s="20"/>
      <c r="SBY59" s="17"/>
      <c r="SBZ59" s="18"/>
      <c r="SCA59" s="21" t="n">
        <f aca="false">SCA57+SCA58</f>
        <v>159500</v>
      </c>
      <c r="SCC59" s="21" t="n">
        <f aca="false">SCA59*15%</f>
        <v>23925</v>
      </c>
      <c r="SCD59" s="21" t="n">
        <f aca="false">SCC59*11/12</f>
        <v>21931.25</v>
      </c>
      <c r="SCH59" s="20"/>
      <c r="SCI59" s="17"/>
      <c r="SCJ59" s="18"/>
      <c r="SCK59" s="21" t="n">
        <f aca="false">SCK57+SCK58</f>
        <v>159500</v>
      </c>
      <c r="SCM59" s="21" t="n">
        <f aca="false">SCK59*15%</f>
        <v>23925</v>
      </c>
      <c r="SCN59" s="21" t="n">
        <f aca="false">SCM59*11/12</f>
        <v>21931.25</v>
      </c>
      <c r="SCR59" s="20"/>
      <c r="SCS59" s="17"/>
      <c r="SCT59" s="18"/>
      <c r="SCU59" s="21" t="n">
        <f aca="false">SCU57+SCU58</f>
        <v>159500</v>
      </c>
      <c r="SCW59" s="21" t="n">
        <f aca="false">SCU59*15%</f>
        <v>23925</v>
      </c>
      <c r="SCX59" s="21" t="n">
        <f aca="false">SCW59*11/12</f>
        <v>21931.25</v>
      </c>
      <c r="SDB59" s="20"/>
      <c r="SDC59" s="17"/>
      <c r="SDD59" s="18"/>
      <c r="SDE59" s="21" t="n">
        <f aca="false">SDE57+SDE58</f>
        <v>159500</v>
      </c>
      <c r="SDG59" s="21" t="n">
        <f aca="false">SDE59*15%</f>
        <v>23925</v>
      </c>
      <c r="SDH59" s="21" t="n">
        <f aca="false">SDG59*11/12</f>
        <v>21931.25</v>
      </c>
      <c r="SDL59" s="20"/>
      <c r="SDM59" s="17"/>
      <c r="SDN59" s="18"/>
      <c r="SDO59" s="21" t="n">
        <f aca="false">SDO57+SDO58</f>
        <v>159500</v>
      </c>
      <c r="SDQ59" s="21" t="n">
        <f aca="false">SDO59*15%</f>
        <v>23925</v>
      </c>
      <c r="SDR59" s="21" t="n">
        <f aca="false">SDQ59*11/12</f>
        <v>21931.25</v>
      </c>
      <c r="SDV59" s="20"/>
      <c r="SDW59" s="17"/>
      <c r="SDX59" s="18"/>
      <c r="SDY59" s="21" t="n">
        <f aca="false">SDY57+SDY58</f>
        <v>159500</v>
      </c>
      <c r="SEA59" s="21" t="n">
        <f aca="false">SDY59*15%</f>
        <v>23925</v>
      </c>
      <c r="SEB59" s="21" t="n">
        <f aca="false">SEA59*11/12</f>
        <v>21931.25</v>
      </c>
      <c r="SEF59" s="20"/>
      <c r="SEG59" s="17"/>
      <c r="SEH59" s="18"/>
      <c r="SEI59" s="21" t="n">
        <f aca="false">SEI57+SEI58</f>
        <v>159500</v>
      </c>
      <c r="SEK59" s="21" t="n">
        <f aca="false">SEI59*15%</f>
        <v>23925</v>
      </c>
      <c r="SEL59" s="21" t="n">
        <f aca="false">SEK59*11/12</f>
        <v>21931.25</v>
      </c>
      <c r="SEP59" s="20"/>
      <c r="SEQ59" s="17"/>
      <c r="SER59" s="18"/>
      <c r="SES59" s="21" t="n">
        <f aca="false">SES57+SES58</f>
        <v>159500</v>
      </c>
      <c r="SEU59" s="21" t="n">
        <f aca="false">SES59*15%</f>
        <v>23925</v>
      </c>
      <c r="SEV59" s="21" t="n">
        <f aca="false">SEU59*11/12</f>
        <v>21931.25</v>
      </c>
      <c r="SEZ59" s="20"/>
      <c r="SFA59" s="17"/>
      <c r="SFB59" s="18"/>
      <c r="SFC59" s="21" t="n">
        <f aca="false">SFC57+SFC58</f>
        <v>159500</v>
      </c>
      <c r="SFE59" s="21" t="n">
        <f aca="false">SFC59*15%</f>
        <v>23925</v>
      </c>
      <c r="SFF59" s="21" t="n">
        <f aca="false">SFE59*11/12</f>
        <v>21931.25</v>
      </c>
      <c r="SFJ59" s="20"/>
      <c r="SFK59" s="17"/>
      <c r="SFL59" s="18"/>
      <c r="SFM59" s="21" t="n">
        <f aca="false">SFM57+SFM58</f>
        <v>159500</v>
      </c>
      <c r="SFO59" s="21" t="n">
        <f aca="false">SFM59*15%</f>
        <v>23925</v>
      </c>
      <c r="SFP59" s="21" t="n">
        <f aca="false">SFO59*11/12</f>
        <v>21931.25</v>
      </c>
      <c r="SFT59" s="20"/>
      <c r="SFU59" s="17"/>
      <c r="SFV59" s="18"/>
      <c r="SFW59" s="21" t="n">
        <f aca="false">SFW57+SFW58</f>
        <v>159500</v>
      </c>
      <c r="SFY59" s="21" t="n">
        <f aca="false">SFW59*15%</f>
        <v>23925</v>
      </c>
      <c r="SFZ59" s="21" t="n">
        <f aca="false">SFY59*11/12</f>
        <v>21931.25</v>
      </c>
      <c r="SGD59" s="20"/>
      <c r="SGE59" s="17"/>
      <c r="SGF59" s="18"/>
      <c r="SGG59" s="21" t="n">
        <f aca="false">SGG57+SGG58</f>
        <v>159500</v>
      </c>
      <c r="SGI59" s="21" t="n">
        <f aca="false">SGG59*15%</f>
        <v>23925</v>
      </c>
      <c r="SGJ59" s="21" t="n">
        <f aca="false">SGI59*11/12</f>
        <v>21931.25</v>
      </c>
      <c r="SGN59" s="20"/>
      <c r="SGO59" s="17"/>
      <c r="SGP59" s="18"/>
      <c r="SGQ59" s="21" t="n">
        <f aca="false">SGQ57+SGQ58</f>
        <v>159500</v>
      </c>
      <c r="SGS59" s="21" t="n">
        <f aca="false">SGQ59*15%</f>
        <v>23925</v>
      </c>
      <c r="SGT59" s="21" t="n">
        <f aca="false">SGS59*11/12</f>
        <v>21931.25</v>
      </c>
      <c r="SGX59" s="20"/>
      <c r="SGY59" s="17"/>
      <c r="SGZ59" s="18"/>
      <c r="SHA59" s="21" t="n">
        <f aca="false">SHA57+SHA58</f>
        <v>159500</v>
      </c>
      <c r="SHC59" s="21" t="n">
        <f aca="false">SHA59*15%</f>
        <v>23925</v>
      </c>
      <c r="SHD59" s="21" t="n">
        <f aca="false">SHC59*11/12</f>
        <v>21931.25</v>
      </c>
      <c r="SHH59" s="20"/>
      <c r="SHI59" s="17"/>
      <c r="SHJ59" s="18"/>
      <c r="SHK59" s="21" t="n">
        <f aca="false">SHK57+SHK58</f>
        <v>159500</v>
      </c>
      <c r="SHM59" s="21" t="n">
        <f aca="false">SHK59*15%</f>
        <v>23925</v>
      </c>
      <c r="SHN59" s="21" t="n">
        <f aca="false">SHM59*11/12</f>
        <v>21931.25</v>
      </c>
      <c r="SHR59" s="20"/>
      <c r="SHS59" s="17"/>
      <c r="SHT59" s="18"/>
      <c r="SHU59" s="21" t="n">
        <f aca="false">SHU57+SHU58</f>
        <v>159500</v>
      </c>
      <c r="SHW59" s="21" t="n">
        <f aca="false">SHU59*15%</f>
        <v>23925</v>
      </c>
      <c r="SHX59" s="21" t="n">
        <f aca="false">SHW59*11/12</f>
        <v>21931.25</v>
      </c>
      <c r="SIB59" s="20"/>
      <c r="SIC59" s="17"/>
      <c r="SID59" s="18"/>
      <c r="SIE59" s="21" t="n">
        <f aca="false">SIE57+SIE58</f>
        <v>159500</v>
      </c>
      <c r="SIG59" s="21" t="n">
        <f aca="false">SIE59*15%</f>
        <v>23925</v>
      </c>
      <c r="SIH59" s="21" t="n">
        <f aca="false">SIG59*11/12</f>
        <v>21931.25</v>
      </c>
      <c r="SIL59" s="20"/>
      <c r="SIM59" s="17"/>
      <c r="SIN59" s="18"/>
      <c r="SIO59" s="21" t="n">
        <f aca="false">SIO57+SIO58</f>
        <v>159500</v>
      </c>
      <c r="SIQ59" s="21" t="n">
        <f aca="false">SIO59*15%</f>
        <v>23925</v>
      </c>
      <c r="SIR59" s="21" t="n">
        <f aca="false">SIQ59*11/12</f>
        <v>21931.25</v>
      </c>
      <c r="SIV59" s="20"/>
      <c r="SIW59" s="17"/>
      <c r="SIX59" s="18"/>
      <c r="SIY59" s="21" t="n">
        <f aca="false">SIY57+SIY58</f>
        <v>159500</v>
      </c>
      <c r="SJA59" s="21" t="n">
        <f aca="false">SIY59*15%</f>
        <v>23925</v>
      </c>
      <c r="SJB59" s="21" t="n">
        <f aca="false">SJA59*11/12</f>
        <v>21931.25</v>
      </c>
      <c r="SJF59" s="20"/>
      <c r="SJG59" s="17"/>
      <c r="SJH59" s="18"/>
      <c r="SJI59" s="21" t="n">
        <f aca="false">SJI57+SJI58</f>
        <v>159500</v>
      </c>
      <c r="SJK59" s="21" t="n">
        <f aca="false">SJI59*15%</f>
        <v>23925</v>
      </c>
      <c r="SJL59" s="21" t="n">
        <f aca="false">SJK59*11/12</f>
        <v>21931.25</v>
      </c>
      <c r="SJP59" s="20"/>
      <c r="SJQ59" s="17"/>
      <c r="SJR59" s="18"/>
      <c r="SJS59" s="21" t="n">
        <f aca="false">SJS57+SJS58</f>
        <v>159500</v>
      </c>
      <c r="SJU59" s="21" t="n">
        <f aca="false">SJS59*15%</f>
        <v>23925</v>
      </c>
      <c r="SJV59" s="21" t="n">
        <f aca="false">SJU59*11/12</f>
        <v>21931.25</v>
      </c>
      <c r="SJZ59" s="20"/>
      <c r="SKA59" s="17"/>
      <c r="SKB59" s="18"/>
      <c r="SKC59" s="21" t="n">
        <f aca="false">SKC57+SKC58</f>
        <v>159500</v>
      </c>
      <c r="SKE59" s="21" t="n">
        <f aca="false">SKC59*15%</f>
        <v>23925</v>
      </c>
      <c r="SKF59" s="21" t="n">
        <f aca="false">SKE59*11/12</f>
        <v>21931.25</v>
      </c>
      <c r="SKJ59" s="20"/>
      <c r="SKK59" s="17"/>
      <c r="SKL59" s="18"/>
      <c r="SKM59" s="21" t="n">
        <f aca="false">SKM57+SKM58</f>
        <v>159500</v>
      </c>
      <c r="SKO59" s="21" t="n">
        <f aca="false">SKM59*15%</f>
        <v>23925</v>
      </c>
      <c r="SKP59" s="21" t="n">
        <f aca="false">SKO59*11/12</f>
        <v>21931.25</v>
      </c>
      <c r="SKT59" s="20"/>
      <c r="SKU59" s="17"/>
      <c r="SKV59" s="18"/>
      <c r="SKW59" s="21" t="n">
        <f aca="false">SKW57+SKW58</f>
        <v>159500</v>
      </c>
      <c r="SKY59" s="21" t="n">
        <f aca="false">SKW59*15%</f>
        <v>23925</v>
      </c>
      <c r="SKZ59" s="21" t="n">
        <f aca="false">SKY59*11/12</f>
        <v>21931.25</v>
      </c>
      <c r="SLD59" s="20"/>
      <c r="SLE59" s="17"/>
      <c r="SLF59" s="18"/>
      <c r="SLG59" s="21" t="n">
        <f aca="false">SLG57+SLG58</f>
        <v>159500</v>
      </c>
      <c r="SLI59" s="21" t="n">
        <f aca="false">SLG59*15%</f>
        <v>23925</v>
      </c>
      <c r="SLJ59" s="21" t="n">
        <f aca="false">SLI59*11/12</f>
        <v>21931.25</v>
      </c>
      <c r="SLN59" s="20"/>
      <c r="SLO59" s="17"/>
      <c r="SLP59" s="18"/>
      <c r="SLQ59" s="21" t="n">
        <f aca="false">SLQ57+SLQ58</f>
        <v>159500</v>
      </c>
      <c r="SLS59" s="21" t="n">
        <f aca="false">SLQ59*15%</f>
        <v>23925</v>
      </c>
      <c r="SLT59" s="21" t="n">
        <f aca="false">SLS59*11/12</f>
        <v>21931.25</v>
      </c>
      <c r="SLX59" s="20"/>
      <c r="SLY59" s="17"/>
      <c r="SLZ59" s="18"/>
      <c r="SMA59" s="21" t="n">
        <f aca="false">SMA57+SMA58</f>
        <v>159500</v>
      </c>
      <c r="SMC59" s="21" t="n">
        <f aca="false">SMA59*15%</f>
        <v>23925</v>
      </c>
      <c r="SMD59" s="21" t="n">
        <f aca="false">SMC59*11/12</f>
        <v>21931.25</v>
      </c>
      <c r="SMH59" s="20"/>
      <c r="SMI59" s="17"/>
      <c r="SMJ59" s="18"/>
      <c r="SMK59" s="21" t="n">
        <f aca="false">SMK57+SMK58</f>
        <v>159500</v>
      </c>
      <c r="SMM59" s="21" t="n">
        <f aca="false">SMK59*15%</f>
        <v>23925</v>
      </c>
      <c r="SMN59" s="21" t="n">
        <f aca="false">SMM59*11/12</f>
        <v>21931.25</v>
      </c>
      <c r="SMR59" s="20"/>
      <c r="SMS59" s="17"/>
      <c r="SMT59" s="18"/>
      <c r="SMU59" s="21" t="n">
        <f aca="false">SMU57+SMU58</f>
        <v>159500</v>
      </c>
      <c r="SMW59" s="21" t="n">
        <f aca="false">SMU59*15%</f>
        <v>23925</v>
      </c>
      <c r="SMX59" s="21" t="n">
        <f aca="false">SMW59*11/12</f>
        <v>21931.25</v>
      </c>
      <c r="SNB59" s="20"/>
      <c r="SNC59" s="17"/>
      <c r="SND59" s="18"/>
      <c r="SNE59" s="21" t="n">
        <f aca="false">SNE57+SNE58</f>
        <v>159500</v>
      </c>
      <c r="SNG59" s="21" t="n">
        <f aca="false">SNE59*15%</f>
        <v>23925</v>
      </c>
      <c r="SNH59" s="21" t="n">
        <f aca="false">SNG59*11/12</f>
        <v>21931.25</v>
      </c>
      <c r="SNL59" s="20"/>
      <c r="SNM59" s="17"/>
      <c r="SNN59" s="18"/>
      <c r="SNO59" s="21" t="n">
        <f aca="false">SNO57+SNO58</f>
        <v>159500</v>
      </c>
      <c r="SNQ59" s="21" t="n">
        <f aca="false">SNO59*15%</f>
        <v>23925</v>
      </c>
      <c r="SNR59" s="21" t="n">
        <f aca="false">SNQ59*11/12</f>
        <v>21931.25</v>
      </c>
      <c r="SNV59" s="20"/>
      <c r="SNW59" s="17"/>
      <c r="SNX59" s="18"/>
      <c r="SNY59" s="21" t="n">
        <f aca="false">SNY57+SNY58</f>
        <v>159500</v>
      </c>
      <c r="SOA59" s="21" t="n">
        <f aca="false">SNY59*15%</f>
        <v>23925</v>
      </c>
      <c r="SOB59" s="21" t="n">
        <f aca="false">SOA59*11/12</f>
        <v>21931.25</v>
      </c>
      <c r="SOF59" s="20"/>
      <c r="SOG59" s="17"/>
      <c r="SOH59" s="18"/>
      <c r="SOI59" s="21" t="n">
        <f aca="false">SOI57+SOI58</f>
        <v>159500</v>
      </c>
      <c r="SOK59" s="21" t="n">
        <f aca="false">SOI59*15%</f>
        <v>23925</v>
      </c>
      <c r="SOL59" s="21" t="n">
        <f aca="false">SOK59*11/12</f>
        <v>21931.25</v>
      </c>
      <c r="SOP59" s="20"/>
      <c r="SOQ59" s="17"/>
      <c r="SOR59" s="18"/>
      <c r="SOS59" s="21" t="n">
        <f aca="false">SOS57+SOS58</f>
        <v>159500</v>
      </c>
      <c r="SOU59" s="21" t="n">
        <f aca="false">SOS59*15%</f>
        <v>23925</v>
      </c>
      <c r="SOV59" s="21" t="n">
        <f aca="false">SOU59*11/12</f>
        <v>21931.25</v>
      </c>
      <c r="SOZ59" s="20"/>
      <c r="SPA59" s="17"/>
      <c r="SPB59" s="18"/>
      <c r="SPC59" s="21" t="n">
        <f aca="false">SPC57+SPC58</f>
        <v>159500</v>
      </c>
      <c r="SPE59" s="21" t="n">
        <f aca="false">SPC59*15%</f>
        <v>23925</v>
      </c>
      <c r="SPF59" s="21" t="n">
        <f aca="false">SPE59*11/12</f>
        <v>21931.25</v>
      </c>
      <c r="SPJ59" s="20"/>
      <c r="SPK59" s="17"/>
      <c r="SPL59" s="18"/>
      <c r="SPM59" s="21" t="n">
        <f aca="false">SPM57+SPM58</f>
        <v>159500</v>
      </c>
      <c r="SPO59" s="21" t="n">
        <f aca="false">SPM59*15%</f>
        <v>23925</v>
      </c>
      <c r="SPP59" s="21" t="n">
        <f aca="false">SPO59*11/12</f>
        <v>21931.25</v>
      </c>
      <c r="SPT59" s="20"/>
      <c r="SPU59" s="17"/>
      <c r="SPV59" s="18"/>
      <c r="SPW59" s="21" t="n">
        <f aca="false">SPW57+SPW58</f>
        <v>159500</v>
      </c>
      <c r="SPY59" s="21" t="n">
        <f aca="false">SPW59*15%</f>
        <v>23925</v>
      </c>
      <c r="SPZ59" s="21" t="n">
        <f aca="false">SPY59*11/12</f>
        <v>21931.25</v>
      </c>
      <c r="SQD59" s="20"/>
      <c r="SQE59" s="17"/>
      <c r="SQF59" s="18"/>
      <c r="SQG59" s="21" t="n">
        <f aca="false">SQG57+SQG58</f>
        <v>159500</v>
      </c>
      <c r="SQI59" s="21" t="n">
        <f aca="false">SQG59*15%</f>
        <v>23925</v>
      </c>
      <c r="SQJ59" s="21" t="n">
        <f aca="false">SQI59*11/12</f>
        <v>21931.25</v>
      </c>
      <c r="SQN59" s="20"/>
      <c r="SQO59" s="17"/>
      <c r="SQP59" s="18"/>
      <c r="SQQ59" s="21" t="n">
        <f aca="false">SQQ57+SQQ58</f>
        <v>159500</v>
      </c>
      <c r="SQS59" s="21" t="n">
        <f aca="false">SQQ59*15%</f>
        <v>23925</v>
      </c>
      <c r="SQT59" s="21" t="n">
        <f aca="false">SQS59*11/12</f>
        <v>21931.25</v>
      </c>
      <c r="SQX59" s="20"/>
      <c r="SQY59" s="17"/>
      <c r="SQZ59" s="18"/>
      <c r="SRA59" s="21" t="n">
        <f aca="false">SRA57+SRA58</f>
        <v>159500</v>
      </c>
      <c r="SRC59" s="21" t="n">
        <f aca="false">SRA59*15%</f>
        <v>23925</v>
      </c>
      <c r="SRD59" s="21" t="n">
        <f aca="false">SRC59*11/12</f>
        <v>21931.25</v>
      </c>
      <c r="SRH59" s="20"/>
      <c r="SRI59" s="17"/>
      <c r="SRJ59" s="18"/>
      <c r="SRK59" s="21" t="n">
        <f aca="false">SRK57+SRK58</f>
        <v>159500</v>
      </c>
      <c r="SRM59" s="21" t="n">
        <f aca="false">SRK59*15%</f>
        <v>23925</v>
      </c>
      <c r="SRN59" s="21" t="n">
        <f aca="false">SRM59*11/12</f>
        <v>21931.25</v>
      </c>
      <c r="SRR59" s="20"/>
      <c r="SRS59" s="17"/>
      <c r="SRT59" s="18"/>
      <c r="SRU59" s="21" t="n">
        <f aca="false">SRU57+SRU58</f>
        <v>159500</v>
      </c>
      <c r="SRW59" s="21" t="n">
        <f aca="false">SRU59*15%</f>
        <v>23925</v>
      </c>
      <c r="SRX59" s="21" t="n">
        <f aca="false">SRW59*11/12</f>
        <v>21931.25</v>
      </c>
      <c r="SSB59" s="20"/>
      <c r="SSC59" s="17"/>
      <c r="SSD59" s="18"/>
      <c r="SSE59" s="21" t="n">
        <f aca="false">SSE57+SSE58</f>
        <v>159500</v>
      </c>
      <c r="SSG59" s="21" t="n">
        <f aca="false">SSE59*15%</f>
        <v>23925</v>
      </c>
      <c r="SSH59" s="21" t="n">
        <f aca="false">SSG59*11/12</f>
        <v>21931.25</v>
      </c>
      <c r="SSL59" s="20"/>
      <c r="SSM59" s="17"/>
      <c r="SSN59" s="18"/>
      <c r="SSO59" s="21" t="n">
        <f aca="false">SSO57+SSO58</f>
        <v>159500</v>
      </c>
      <c r="SSQ59" s="21" t="n">
        <f aca="false">SSO59*15%</f>
        <v>23925</v>
      </c>
      <c r="SSR59" s="21" t="n">
        <f aca="false">SSQ59*11/12</f>
        <v>21931.25</v>
      </c>
      <c r="SSV59" s="20"/>
      <c r="SSW59" s="17"/>
      <c r="SSX59" s="18"/>
      <c r="SSY59" s="21" t="n">
        <f aca="false">SSY57+SSY58</f>
        <v>159500</v>
      </c>
      <c r="STA59" s="21" t="n">
        <f aca="false">SSY59*15%</f>
        <v>23925</v>
      </c>
      <c r="STB59" s="21" t="n">
        <f aca="false">STA59*11/12</f>
        <v>21931.25</v>
      </c>
      <c r="STF59" s="20"/>
      <c r="STG59" s="17"/>
      <c r="STH59" s="18"/>
      <c r="STI59" s="21" t="n">
        <f aca="false">STI57+STI58</f>
        <v>159500</v>
      </c>
      <c r="STK59" s="21" t="n">
        <f aca="false">STI59*15%</f>
        <v>23925</v>
      </c>
      <c r="STL59" s="21" t="n">
        <f aca="false">STK59*11/12</f>
        <v>21931.25</v>
      </c>
      <c r="STP59" s="20"/>
      <c r="STQ59" s="17"/>
      <c r="STR59" s="18"/>
      <c r="STS59" s="21" t="n">
        <f aca="false">STS57+STS58</f>
        <v>159500</v>
      </c>
      <c r="STU59" s="21" t="n">
        <f aca="false">STS59*15%</f>
        <v>23925</v>
      </c>
      <c r="STV59" s="21" t="n">
        <f aca="false">STU59*11/12</f>
        <v>21931.25</v>
      </c>
      <c r="STZ59" s="20"/>
      <c r="SUA59" s="17"/>
      <c r="SUB59" s="18"/>
      <c r="SUC59" s="21" t="n">
        <f aca="false">SUC57+SUC58</f>
        <v>159500</v>
      </c>
      <c r="SUE59" s="21" t="n">
        <f aca="false">SUC59*15%</f>
        <v>23925</v>
      </c>
      <c r="SUF59" s="21" t="n">
        <f aca="false">SUE59*11/12</f>
        <v>21931.25</v>
      </c>
      <c r="SUJ59" s="20"/>
      <c r="SUK59" s="17"/>
      <c r="SUL59" s="18"/>
      <c r="SUM59" s="21" t="n">
        <f aca="false">SUM57+SUM58</f>
        <v>159500</v>
      </c>
      <c r="SUO59" s="21" t="n">
        <f aca="false">SUM59*15%</f>
        <v>23925</v>
      </c>
      <c r="SUP59" s="21" t="n">
        <f aca="false">SUO59*11/12</f>
        <v>21931.25</v>
      </c>
      <c r="SUT59" s="20"/>
      <c r="SUU59" s="17"/>
      <c r="SUV59" s="18"/>
      <c r="SUW59" s="21" t="n">
        <f aca="false">SUW57+SUW58</f>
        <v>159500</v>
      </c>
      <c r="SUY59" s="21" t="n">
        <f aca="false">SUW59*15%</f>
        <v>23925</v>
      </c>
      <c r="SUZ59" s="21" t="n">
        <f aca="false">SUY59*11/12</f>
        <v>21931.25</v>
      </c>
      <c r="SVD59" s="20"/>
      <c r="SVE59" s="17"/>
      <c r="SVF59" s="18"/>
      <c r="SVG59" s="21" t="n">
        <f aca="false">SVG57+SVG58</f>
        <v>159500</v>
      </c>
      <c r="SVI59" s="21" t="n">
        <f aca="false">SVG59*15%</f>
        <v>23925</v>
      </c>
      <c r="SVJ59" s="21" t="n">
        <f aca="false">SVI59*11/12</f>
        <v>21931.25</v>
      </c>
      <c r="SVN59" s="20"/>
      <c r="SVO59" s="17"/>
      <c r="SVP59" s="18"/>
      <c r="SVQ59" s="21" t="n">
        <f aca="false">SVQ57+SVQ58</f>
        <v>159500</v>
      </c>
      <c r="SVS59" s="21" t="n">
        <f aca="false">SVQ59*15%</f>
        <v>23925</v>
      </c>
      <c r="SVT59" s="21" t="n">
        <f aca="false">SVS59*11/12</f>
        <v>21931.25</v>
      </c>
      <c r="SVX59" s="20"/>
      <c r="SVY59" s="17"/>
      <c r="SVZ59" s="18"/>
      <c r="SWA59" s="21" t="n">
        <f aca="false">SWA57+SWA58</f>
        <v>159500</v>
      </c>
      <c r="SWC59" s="21" t="n">
        <f aca="false">SWA59*15%</f>
        <v>23925</v>
      </c>
      <c r="SWD59" s="21" t="n">
        <f aca="false">SWC59*11/12</f>
        <v>21931.25</v>
      </c>
      <c r="SWH59" s="20"/>
      <c r="SWI59" s="17"/>
      <c r="SWJ59" s="18"/>
      <c r="SWK59" s="21" t="n">
        <f aca="false">SWK57+SWK58</f>
        <v>159500</v>
      </c>
      <c r="SWM59" s="21" t="n">
        <f aca="false">SWK59*15%</f>
        <v>23925</v>
      </c>
      <c r="SWN59" s="21" t="n">
        <f aca="false">SWM59*11/12</f>
        <v>21931.25</v>
      </c>
      <c r="SWR59" s="20"/>
      <c r="SWS59" s="17"/>
      <c r="SWT59" s="18"/>
      <c r="SWU59" s="21" t="n">
        <f aca="false">SWU57+SWU58</f>
        <v>159500</v>
      </c>
      <c r="SWW59" s="21" t="n">
        <f aca="false">SWU59*15%</f>
        <v>23925</v>
      </c>
      <c r="SWX59" s="21" t="n">
        <f aca="false">SWW59*11/12</f>
        <v>21931.25</v>
      </c>
      <c r="SXB59" s="20"/>
      <c r="SXC59" s="17"/>
      <c r="SXD59" s="18"/>
      <c r="SXE59" s="21" t="n">
        <f aca="false">SXE57+SXE58</f>
        <v>159500</v>
      </c>
      <c r="SXG59" s="21" t="n">
        <f aca="false">SXE59*15%</f>
        <v>23925</v>
      </c>
      <c r="SXH59" s="21" t="n">
        <f aca="false">SXG59*11/12</f>
        <v>21931.25</v>
      </c>
      <c r="SXL59" s="20"/>
      <c r="SXM59" s="17"/>
      <c r="SXN59" s="18"/>
      <c r="SXO59" s="21" t="n">
        <f aca="false">SXO57+SXO58</f>
        <v>159500</v>
      </c>
      <c r="SXQ59" s="21" t="n">
        <f aca="false">SXO59*15%</f>
        <v>23925</v>
      </c>
      <c r="SXR59" s="21" t="n">
        <f aca="false">SXQ59*11/12</f>
        <v>21931.25</v>
      </c>
      <c r="SXV59" s="20"/>
      <c r="SXW59" s="17"/>
      <c r="SXX59" s="18"/>
      <c r="SXY59" s="21" t="n">
        <f aca="false">SXY57+SXY58</f>
        <v>159500</v>
      </c>
      <c r="SYA59" s="21" t="n">
        <f aca="false">SXY59*15%</f>
        <v>23925</v>
      </c>
      <c r="SYB59" s="21" t="n">
        <f aca="false">SYA59*11/12</f>
        <v>21931.25</v>
      </c>
      <c r="SYF59" s="20"/>
      <c r="SYG59" s="17"/>
      <c r="SYH59" s="18"/>
      <c r="SYI59" s="21" t="n">
        <f aca="false">SYI57+SYI58</f>
        <v>159500</v>
      </c>
      <c r="SYK59" s="21" t="n">
        <f aca="false">SYI59*15%</f>
        <v>23925</v>
      </c>
      <c r="SYL59" s="21" t="n">
        <f aca="false">SYK59*11/12</f>
        <v>21931.25</v>
      </c>
      <c r="SYP59" s="20"/>
      <c r="SYQ59" s="17"/>
      <c r="SYR59" s="18"/>
      <c r="SYS59" s="21" t="n">
        <f aca="false">SYS57+SYS58</f>
        <v>159500</v>
      </c>
      <c r="SYU59" s="21" t="n">
        <f aca="false">SYS59*15%</f>
        <v>23925</v>
      </c>
      <c r="SYV59" s="21" t="n">
        <f aca="false">SYU59*11/12</f>
        <v>21931.25</v>
      </c>
      <c r="SYZ59" s="20"/>
      <c r="SZA59" s="17"/>
      <c r="SZB59" s="18"/>
      <c r="SZC59" s="21" t="n">
        <f aca="false">SZC57+SZC58</f>
        <v>159500</v>
      </c>
      <c r="SZE59" s="21" t="n">
        <f aca="false">SZC59*15%</f>
        <v>23925</v>
      </c>
      <c r="SZF59" s="21" t="n">
        <f aca="false">SZE59*11/12</f>
        <v>21931.25</v>
      </c>
      <c r="SZJ59" s="20"/>
      <c r="SZK59" s="17"/>
      <c r="SZL59" s="18"/>
      <c r="SZM59" s="21" t="n">
        <f aca="false">SZM57+SZM58</f>
        <v>159500</v>
      </c>
      <c r="SZO59" s="21" t="n">
        <f aca="false">SZM59*15%</f>
        <v>23925</v>
      </c>
      <c r="SZP59" s="21" t="n">
        <f aca="false">SZO59*11/12</f>
        <v>21931.25</v>
      </c>
      <c r="SZT59" s="20"/>
      <c r="SZU59" s="17"/>
      <c r="SZV59" s="18"/>
      <c r="SZW59" s="21" t="n">
        <f aca="false">SZW57+SZW58</f>
        <v>159500</v>
      </c>
      <c r="SZY59" s="21" t="n">
        <f aca="false">SZW59*15%</f>
        <v>23925</v>
      </c>
      <c r="SZZ59" s="21" t="n">
        <f aca="false">SZY59*11/12</f>
        <v>21931.25</v>
      </c>
      <c r="TAD59" s="20"/>
      <c r="TAE59" s="17"/>
      <c r="TAF59" s="18"/>
      <c r="TAG59" s="21" t="n">
        <f aca="false">TAG57+TAG58</f>
        <v>159500</v>
      </c>
      <c r="TAI59" s="21" t="n">
        <f aca="false">TAG59*15%</f>
        <v>23925</v>
      </c>
      <c r="TAJ59" s="21" t="n">
        <f aca="false">TAI59*11/12</f>
        <v>21931.25</v>
      </c>
      <c r="TAN59" s="20"/>
      <c r="TAO59" s="17"/>
      <c r="TAP59" s="18"/>
      <c r="TAQ59" s="21" t="n">
        <f aca="false">TAQ57+TAQ58</f>
        <v>159500</v>
      </c>
      <c r="TAS59" s="21" t="n">
        <f aca="false">TAQ59*15%</f>
        <v>23925</v>
      </c>
      <c r="TAT59" s="21" t="n">
        <f aca="false">TAS59*11/12</f>
        <v>21931.25</v>
      </c>
      <c r="TAX59" s="20"/>
      <c r="TAY59" s="17"/>
      <c r="TAZ59" s="18"/>
      <c r="TBA59" s="21" t="n">
        <f aca="false">TBA57+TBA58</f>
        <v>159500</v>
      </c>
      <c r="TBC59" s="21" t="n">
        <f aca="false">TBA59*15%</f>
        <v>23925</v>
      </c>
      <c r="TBD59" s="21" t="n">
        <f aca="false">TBC59*11/12</f>
        <v>21931.25</v>
      </c>
      <c r="TBH59" s="20"/>
      <c r="TBI59" s="17"/>
      <c r="TBJ59" s="18"/>
      <c r="TBK59" s="21" t="n">
        <f aca="false">TBK57+TBK58</f>
        <v>159500</v>
      </c>
      <c r="TBM59" s="21" t="n">
        <f aca="false">TBK59*15%</f>
        <v>23925</v>
      </c>
      <c r="TBN59" s="21" t="n">
        <f aca="false">TBM59*11/12</f>
        <v>21931.25</v>
      </c>
      <c r="TBR59" s="20"/>
      <c r="TBS59" s="17"/>
      <c r="TBT59" s="18"/>
      <c r="TBU59" s="21" t="n">
        <f aca="false">TBU57+TBU58</f>
        <v>159500</v>
      </c>
      <c r="TBW59" s="21" t="n">
        <f aca="false">TBU59*15%</f>
        <v>23925</v>
      </c>
      <c r="TBX59" s="21" t="n">
        <f aca="false">TBW59*11/12</f>
        <v>21931.25</v>
      </c>
      <c r="TCB59" s="20"/>
      <c r="TCC59" s="17"/>
      <c r="TCD59" s="18"/>
      <c r="TCE59" s="21" t="n">
        <f aca="false">TCE57+TCE58</f>
        <v>159500</v>
      </c>
      <c r="TCG59" s="21" t="n">
        <f aca="false">TCE59*15%</f>
        <v>23925</v>
      </c>
      <c r="TCH59" s="21" t="n">
        <f aca="false">TCG59*11/12</f>
        <v>21931.25</v>
      </c>
      <c r="TCL59" s="20"/>
      <c r="TCM59" s="17"/>
      <c r="TCN59" s="18"/>
      <c r="TCO59" s="21" t="n">
        <f aca="false">TCO57+TCO58</f>
        <v>159500</v>
      </c>
      <c r="TCQ59" s="21" t="n">
        <f aca="false">TCO59*15%</f>
        <v>23925</v>
      </c>
      <c r="TCR59" s="21" t="n">
        <f aca="false">TCQ59*11/12</f>
        <v>21931.25</v>
      </c>
      <c r="TCV59" s="20"/>
      <c r="TCW59" s="17"/>
      <c r="TCX59" s="18"/>
      <c r="TCY59" s="21" t="n">
        <f aca="false">TCY57+TCY58</f>
        <v>159500</v>
      </c>
      <c r="TDA59" s="21" t="n">
        <f aca="false">TCY59*15%</f>
        <v>23925</v>
      </c>
      <c r="TDB59" s="21" t="n">
        <f aca="false">TDA59*11/12</f>
        <v>21931.25</v>
      </c>
      <c r="TDF59" s="20"/>
      <c r="TDG59" s="17"/>
      <c r="TDH59" s="18"/>
      <c r="TDI59" s="21" t="n">
        <f aca="false">TDI57+TDI58</f>
        <v>159500</v>
      </c>
      <c r="TDK59" s="21" t="n">
        <f aca="false">TDI59*15%</f>
        <v>23925</v>
      </c>
      <c r="TDL59" s="21" t="n">
        <f aca="false">TDK59*11/12</f>
        <v>21931.25</v>
      </c>
      <c r="TDP59" s="20"/>
      <c r="TDQ59" s="17"/>
      <c r="TDR59" s="18"/>
      <c r="TDS59" s="21" t="n">
        <f aca="false">TDS57+TDS58</f>
        <v>159500</v>
      </c>
      <c r="TDU59" s="21" t="n">
        <f aca="false">TDS59*15%</f>
        <v>23925</v>
      </c>
      <c r="TDV59" s="21" t="n">
        <f aca="false">TDU59*11/12</f>
        <v>21931.25</v>
      </c>
      <c r="TDZ59" s="20"/>
      <c r="TEA59" s="17"/>
      <c r="TEB59" s="18"/>
      <c r="TEC59" s="21" t="n">
        <f aca="false">TEC57+TEC58</f>
        <v>159500</v>
      </c>
      <c r="TEE59" s="21" t="n">
        <f aca="false">TEC59*15%</f>
        <v>23925</v>
      </c>
      <c r="TEF59" s="21" t="n">
        <f aca="false">TEE59*11/12</f>
        <v>21931.25</v>
      </c>
      <c r="TEJ59" s="20"/>
      <c r="TEK59" s="17"/>
      <c r="TEL59" s="18"/>
      <c r="TEM59" s="21" t="n">
        <f aca="false">TEM57+TEM58</f>
        <v>159500</v>
      </c>
      <c r="TEO59" s="21" t="n">
        <f aca="false">TEM59*15%</f>
        <v>23925</v>
      </c>
      <c r="TEP59" s="21" t="n">
        <f aca="false">TEO59*11/12</f>
        <v>21931.25</v>
      </c>
      <c r="TET59" s="20"/>
      <c r="TEU59" s="17"/>
      <c r="TEV59" s="18"/>
      <c r="TEW59" s="21" t="n">
        <f aca="false">TEW57+TEW58</f>
        <v>159500</v>
      </c>
      <c r="TEY59" s="21" t="n">
        <f aca="false">TEW59*15%</f>
        <v>23925</v>
      </c>
      <c r="TEZ59" s="21" t="n">
        <f aca="false">TEY59*11/12</f>
        <v>21931.25</v>
      </c>
      <c r="TFD59" s="20"/>
      <c r="TFE59" s="17"/>
      <c r="TFF59" s="18"/>
      <c r="TFG59" s="21" t="n">
        <f aca="false">TFG57+TFG58</f>
        <v>159500</v>
      </c>
      <c r="TFI59" s="21" t="n">
        <f aca="false">TFG59*15%</f>
        <v>23925</v>
      </c>
      <c r="TFJ59" s="21" t="n">
        <f aca="false">TFI59*11/12</f>
        <v>21931.25</v>
      </c>
      <c r="TFN59" s="20"/>
      <c r="TFO59" s="17"/>
      <c r="TFP59" s="18"/>
      <c r="TFQ59" s="21" t="n">
        <f aca="false">TFQ57+TFQ58</f>
        <v>159500</v>
      </c>
      <c r="TFS59" s="21" t="n">
        <f aca="false">TFQ59*15%</f>
        <v>23925</v>
      </c>
      <c r="TFT59" s="21" t="n">
        <f aca="false">TFS59*11/12</f>
        <v>21931.25</v>
      </c>
      <c r="TFX59" s="20"/>
      <c r="TFY59" s="17"/>
      <c r="TFZ59" s="18"/>
      <c r="TGA59" s="21" t="n">
        <f aca="false">TGA57+TGA58</f>
        <v>159500</v>
      </c>
      <c r="TGC59" s="21" t="n">
        <f aca="false">TGA59*15%</f>
        <v>23925</v>
      </c>
      <c r="TGD59" s="21" t="n">
        <f aca="false">TGC59*11/12</f>
        <v>21931.25</v>
      </c>
      <c r="TGH59" s="20"/>
      <c r="TGI59" s="17"/>
      <c r="TGJ59" s="18"/>
      <c r="TGK59" s="21" t="n">
        <f aca="false">TGK57+TGK58</f>
        <v>159500</v>
      </c>
      <c r="TGM59" s="21" t="n">
        <f aca="false">TGK59*15%</f>
        <v>23925</v>
      </c>
      <c r="TGN59" s="21" t="n">
        <f aca="false">TGM59*11/12</f>
        <v>21931.25</v>
      </c>
      <c r="TGR59" s="20"/>
      <c r="TGS59" s="17"/>
      <c r="TGT59" s="18"/>
      <c r="TGU59" s="21" t="n">
        <f aca="false">TGU57+TGU58</f>
        <v>159500</v>
      </c>
      <c r="TGW59" s="21" t="n">
        <f aca="false">TGU59*15%</f>
        <v>23925</v>
      </c>
      <c r="TGX59" s="21" t="n">
        <f aca="false">TGW59*11/12</f>
        <v>21931.25</v>
      </c>
      <c r="THB59" s="20"/>
      <c r="THC59" s="17"/>
      <c r="THD59" s="18"/>
      <c r="THE59" s="21" t="n">
        <f aca="false">THE57+THE58</f>
        <v>159500</v>
      </c>
      <c r="THG59" s="21" t="n">
        <f aca="false">THE59*15%</f>
        <v>23925</v>
      </c>
      <c r="THH59" s="21" t="n">
        <f aca="false">THG59*11/12</f>
        <v>21931.25</v>
      </c>
      <c r="THL59" s="20"/>
      <c r="THM59" s="17"/>
      <c r="THN59" s="18"/>
      <c r="THO59" s="21" t="n">
        <f aca="false">THO57+THO58</f>
        <v>159500</v>
      </c>
      <c r="THQ59" s="21" t="n">
        <f aca="false">THO59*15%</f>
        <v>23925</v>
      </c>
      <c r="THR59" s="21" t="n">
        <f aca="false">THQ59*11/12</f>
        <v>21931.25</v>
      </c>
      <c r="THV59" s="20"/>
      <c r="THW59" s="17"/>
      <c r="THX59" s="18"/>
      <c r="THY59" s="21" t="n">
        <f aca="false">THY57+THY58</f>
        <v>159500</v>
      </c>
      <c r="TIA59" s="21" t="n">
        <f aca="false">THY59*15%</f>
        <v>23925</v>
      </c>
      <c r="TIB59" s="21" t="n">
        <f aca="false">TIA59*11/12</f>
        <v>21931.25</v>
      </c>
      <c r="TIF59" s="20"/>
      <c r="TIG59" s="17"/>
      <c r="TIH59" s="18"/>
      <c r="TII59" s="21" t="n">
        <f aca="false">TII57+TII58</f>
        <v>159500</v>
      </c>
      <c r="TIK59" s="21" t="n">
        <f aca="false">TII59*15%</f>
        <v>23925</v>
      </c>
      <c r="TIL59" s="21" t="n">
        <f aca="false">TIK59*11/12</f>
        <v>21931.25</v>
      </c>
      <c r="TIP59" s="20"/>
      <c r="TIQ59" s="17"/>
      <c r="TIR59" s="18"/>
      <c r="TIS59" s="21" t="n">
        <f aca="false">TIS57+TIS58</f>
        <v>159500</v>
      </c>
      <c r="TIU59" s="21" t="n">
        <f aca="false">TIS59*15%</f>
        <v>23925</v>
      </c>
      <c r="TIV59" s="21" t="n">
        <f aca="false">TIU59*11/12</f>
        <v>21931.25</v>
      </c>
      <c r="TIZ59" s="20"/>
      <c r="TJA59" s="17"/>
      <c r="TJB59" s="18"/>
      <c r="TJC59" s="21" t="n">
        <f aca="false">TJC57+TJC58</f>
        <v>159500</v>
      </c>
      <c r="TJE59" s="21" t="n">
        <f aca="false">TJC59*15%</f>
        <v>23925</v>
      </c>
      <c r="TJF59" s="21" t="n">
        <f aca="false">TJE59*11/12</f>
        <v>21931.25</v>
      </c>
      <c r="TJJ59" s="20"/>
      <c r="TJK59" s="17"/>
      <c r="TJL59" s="18"/>
      <c r="TJM59" s="21" t="n">
        <f aca="false">TJM57+TJM58</f>
        <v>159500</v>
      </c>
      <c r="TJO59" s="21" t="n">
        <f aca="false">TJM59*15%</f>
        <v>23925</v>
      </c>
      <c r="TJP59" s="21" t="n">
        <f aca="false">TJO59*11/12</f>
        <v>21931.25</v>
      </c>
      <c r="TJT59" s="20"/>
      <c r="TJU59" s="17"/>
      <c r="TJV59" s="18"/>
      <c r="TJW59" s="21" t="n">
        <f aca="false">TJW57+TJW58</f>
        <v>159500</v>
      </c>
      <c r="TJY59" s="21" t="n">
        <f aca="false">TJW59*15%</f>
        <v>23925</v>
      </c>
      <c r="TJZ59" s="21" t="n">
        <f aca="false">TJY59*11/12</f>
        <v>21931.25</v>
      </c>
      <c r="TKD59" s="20"/>
      <c r="TKE59" s="17"/>
      <c r="TKF59" s="18"/>
      <c r="TKG59" s="21" t="n">
        <f aca="false">TKG57+TKG58</f>
        <v>159500</v>
      </c>
      <c r="TKI59" s="21" t="n">
        <f aca="false">TKG59*15%</f>
        <v>23925</v>
      </c>
      <c r="TKJ59" s="21" t="n">
        <f aca="false">TKI59*11/12</f>
        <v>21931.25</v>
      </c>
      <c r="TKN59" s="20"/>
      <c r="TKO59" s="17"/>
      <c r="TKP59" s="18"/>
      <c r="TKQ59" s="21" t="n">
        <f aca="false">TKQ57+TKQ58</f>
        <v>159500</v>
      </c>
      <c r="TKS59" s="21" t="n">
        <f aca="false">TKQ59*15%</f>
        <v>23925</v>
      </c>
      <c r="TKT59" s="21" t="n">
        <f aca="false">TKS59*11/12</f>
        <v>21931.25</v>
      </c>
      <c r="TKX59" s="20"/>
      <c r="TKY59" s="17"/>
      <c r="TKZ59" s="18"/>
      <c r="TLA59" s="21" t="n">
        <f aca="false">TLA57+TLA58</f>
        <v>159500</v>
      </c>
      <c r="TLC59" s="21" t="n">
        <f aca="false">TLA59*15%</f>
        <v>23925</v>
      </c>
      <c r="TLD59" s="21" t="n">
        <f aca="false">TLC59*11/12</f>
        <v>21931.25</v>
      </c>
      <c r="TLH59" s="20"/>
      <c r="TLI59" s="17"/>
      <c r="TLJ59" s="18"/>
      <c r="TLK59" s="21" t="n">
        <f aca="false">TLK57+TLK58</f>
        <v>159500</v>
      </c>
      <c r="TLM59" s="21" t="n">
        <f aca="false">TLK59*15%</f>
        <v>23925</v>
      </c>
      <c r="TLN59" s="21" t="n">
        <f aca="false">TLM59*11/12</f>
        <v>21931.25</v>
      </c>
      <c r="TLR59" s="20"/>
      <c r="TLS59" s="17"/>
      <c r="TLT59" s="18"/>
      <c r="TLU59" s="21" t="n">
        <f aca="false">TLU57+TLU58</f>
        <v>159500</v>
      </c>
      <c r="TLW59" s="21" t="n">
        <f aca="false">TLU59*15%</f>
        <v>23925</v>
      </c>
      <c r="TLX59" s="21" t="n">
        <f aca="false">TLW59*11/12</f>
        <v>21931.25</v>
      </c>
      <c r="TMB59" s="20"/>
      <c r="TMC59" s="17"/>
      <c r="TMD59" s="18"/>
      <c r="TME59" s="21" t="n">
        <f aca="false">TME57+TME58</f>
        <v>159500</v>
      </c>
      <c r="TMG59" s="21" t="n">
        <f aca="false">TME59*15%</f>
        <v>23925</v>
      </c>
      <c r="TMH59" s="21" t="n">
        <f aca="false">TMG59*11/12</f>
        <v>21931.25</v>
      </c>
      <c r="TML59" s="20"/>
      <c r="TMM59" s="17"/>
      <c r="TMN59" s="18"/>
      <c r="TMO59" s="21" t="n">
        <f aca="false">TMO57+TMO58</f>
        <v>159500</v>
      </c>
      <c r="TMQ59" s="21" t="n">
        <f aca="false">TMO59*15%</f>
        <v>23925</v>
      </c>
      <c r="TMR59" s="21" t="n">
        <f aca="false">TMQ59*11/12</f>
        <v>21931.25</v>
      </c>
      <c r="TMV59" s="20"/>
      <c r="TMW59" s="17"/>
      <c r="TMX59" s="18"/>
      <c r="TMY59" s="21" t="n">
        <f aca="false">TMY57+TMY58</f>
        <v>159500</v>
      </c>
      <c r="TNA59" s="21" t="n">
        <f aca="false">TMY59*15%</f>
        <v>23925</v>
      </c>
      <c r="TNB59" s="21" t="n">
        <f aca="false">TNA59*11/12</f>
        <v>21931.25</v>
      </c>
      <c r="TNF59" s="20"/>
      <c r="TNG59" s="17"/>
      <c r="TNH59" s="18"/>
      <c r="TNI59" s="21" t="n">
        <f aca="false">TNI57+TNI58</f>
        <v>159500</v>
      </c>
      <c r="TNK59" s="21" t="n">
        <f aca="false">TNI59*15%</f>
        <v>23925</v>
      </c>
      <c r="TNL59" s="21" t="n">
        <f aca="false">TNK59*11/12</f>
        <v>21931.25</v>
      </c>
      <c r="TNP59" s="20"/>
      <c r="TNQ59" s="17"/>
      <c r="TNR59" s="18"/>
      <c r="TNS59" s="21" t="n">
        <f aca="false">TNS57+TNS58</f>
        <v>159500</v>
      </c>
      <c r="TNU59" s="21" t="n">
        <f aca="false">TNS59*15%</f>
        <v>23925</v>
      </c>
      <c r="TNV59" s="21" t="n">
        <f aca="false">TNU59*11/12</f>
        <v>21931.25</v>
      </c>
      <c r="TNZ59" s="20"/>
      <c r="TOA59" s="17"/>
      <c r="TOB59" s="18"/>
      <c r="TOC59" s="21" t="n">
        <f aca="false">TOC57+TOC58</f>
        <v>159500</v>
      </c>
      <c r="TOE59" s="21" t="n">
        <f aca="false">TOC59*15%</f>
        <v>23925</v>
      </c>
      <c r="TOF59" s="21" t="n">
        <f aca="false">TOE59*11/12</f>
        <v>21931.25</v>
      </c>
      <c r="TOJ59" s="20"/>
      <c r="TOK59" s="17"/>
      <c r="TOL59" s="18"/>
      <c r="TOM59" s="21" t="n">
        <f aca="false">TOM57+TOM58</f>
        <v>159500</v>
      </c>
      <c r="TOO59" s="21" t="n">
        <f aca="false">TOM59*15%</f>
        <v>23925</v>
      </c>
      <c r="TOP59" s="21" t="n">
        <f aca="false">TOO59*11/12</f>
        <v>21931.25</v>
      </c>
      <c r="TOT59" s="20"/>
      <c r="TOU59" s="17"/>
      <c r="TOV59" s="18"/>
      <c r="TOW59" s="21" t="n">
        <f aca="false">TOW57+TOW58</f>
        <v>159500</v>
      </c>
      <c r="TOY59" s="21" t="n">
        <f aca="false">TOW59*15%</f>
        <v>23925</v>
      </c>
      <c r="TOZ59" s="21" t="n">
        <f aca="false">TOY59*11/12</f>
        <v>21931.25</v>
      </c>
      <c r="TPD59" s="20"/>
      <c r="TPE59" s="17"/>
      <c r="TPF59" s="18"/>
      <c r="TPG59" s="21" t="n">
        <f aca="false">TPG57+TPG58</f>
        <v>159500</v>
      </c>
      <c r="TPI59" s="21" t="n">
        <f aca="false">TPG59*15%</f>
        <v>23925</v>
      </c>
      <c r="TPJ59" s="21" t="n">
        <f aca="false">TPI59*11/12</f>
        <v>21931.25</v>
      </c>
      <c r="TPN59" s="20"/>
      <c r="TPO59" s="17"/>
      <c r="TPP59" s="18"/>
      <c r="TPQ59" s="21" t="n">
        <f aca="false">TPQ57+TPQ58</f>
        <v>159500</v>
      </c>
      <c r="TPS59" s="21" t="n">
        <f aca="false">TPQ59*15%</f>
        <v>23925</v>
      </c>
      <c r="TPT59" s="21" t="n">
        <f aca="false">TPS59*11/12</f>
        <v>21931.25</v>
      </c>
      <c r="TPX59" s="20"/>
      <c r="TPY59" s="17"/>
      <c r="TPZ59" s="18"/>
      <c r="TQA59" s="21" t="n">
        <f aca="false">TQA57+TQA58</f>
        <v>159500</v>
      </c>
      <c r="TQC59" s="21" t="n">
        <f aca="false">TQA59*15%</f>
        <v>23925</v>
      </c>
      <c r="TQD59" s="21" t="n">
        <f aca="false">TQC59*11/12</f>
        <v>21931.25</v>
      </c>
      <c r="TQH59" s="20"/>
      <c r="TQI59" s="17"/>
      <c r="TQJ59" s="18"/>
      <c r="TQK59" s="21" t="n">
        <f aca="false">TQK57+TQK58</f>
        <v>159500</v>
      </c>
      <c r="TQM59" s="21" t="n">
        <f aca="false">TQK59*15%</f>
        <v>23925</v>
      </c>
      <c r="TQN59" s="21" t="n">
        <f aca="false">TQM59*11/12</f>
        <v>21931.25</v>
      </c>
      <c r="TQR59" s="20"/>
      <c r="TQS59" s="17"/>
      <c r="TQT59" s="18"/>
      <c r="TQU59" s="21" t="n">
        <f aca="false">TQU57+TQU58</f>
        <v>159500</v>
      </c>
      <c r="TQW59" s="21" t="n">
        <f aca="false">TQU59*15%</f>
        <v>23925</v>
      </c>
      <c r="TQX59" s="21" t="n">
        <f aca="false">TQW59*11/12</f>
        <v>21931.25</v>
      </c>
      <c r="TRB59" s="20"/>
      <c r="TRC59" s="17"/>
      <c r="TRD59" s="18"/>
      <c r="TRE59" s="21" t="n">
        <f aca="false">TRE57+TRE58</f>
        <v>159500</v>
      </c>
      <c r="TRG59" s="21" t="n">
        <f aca="false">TRE59*15%</f>
        <v>23925</v>
      </c>
      <c r="TRH59" s="21" t="n">
        <f aca="false">TRG59*11/12</f>
        <v>21931.25</v>
      </c>
      <c r="TRL59" s="20"/>
      <c r="TRM59" s="17"/>
      <c r="TRN59" s="18"/>
      <c r="TRO59" s="21" t="n">
        <f aca="false">TRO57+TRO58</f>
        <v>159500</v>
      </c>
      <c r="TRQ59" s="21" t="n">
        <f aca="false">TRO59*15%</f>
        <v>23925</v>
      </c>
      <c r="TRR59" s="21" t="n">
        <f aca="false">TRQ59*11/12</f>
        <v>21931.25</v>
      </c>
      <c r="TRV59" s="20"/>
      <c r="TRW59" s="17"/>
      <c r="TRX59" s="18"/>
      <c r="TRY59" s="21" t="n">
        <f aca="false">TRY57+TRY58</f>
        <v>159500</v>
      </c>
      <c r="TSA59" s="21" t="n">
        <f aca="false">TRY59*15%</f>
        <v>23925</v>
      </c>
      <c r="TSB59" s="21" t="n">
        <f aca="false">TSA59*11/12</f>
        <v>21931.25</v>
      </c>
      <c r="TSF59" s="20"/>
      <c r="TSG59" s="17"/>
      <c r="TSH59" s="18"/>
      <c r="TSI59" s="21" t="n">
        <f aca="false">TSI57+TSI58</f>
        <v>159500</v>
      </c>
      <c r="TSK59" s="21" t="n">
        <f aca="false">TSI59*15%</f>
        <v>23925</v>
      </c>
      <c r="TSL59" s="21" t="n">
        <f aca="false">TSK59*11/12</f>
        <v>21931.25</v>
      </c>
      <c r="TSP59" s="20"/>
      <c r="TSQ59" s="17"/>
      <c r="TSR59" s="18"/>
      <c r="TSS59" s="21" t="n">
        <f aca="false">TSS57+TSS58</f>
        <v>159500</v>
      </c>
      <c r="TSU59" s="21" t="n">
        <f aca="false">TSS59*15%</f>
        <v>23925</v>
      </c>
      <c r="TSV59" s="21" t="n">
        <f aca="false">TSU59*11/12</f>
        <v>21931.25</v>
      </c>
      <c r="TSZ59" s="20"/>
      <c r="TTA59" s="17"/>
      <c r="TTB59" s="18"/>
      <c r="TTC59" s="21" t="n">
        <f aca="false">TTC57+TTC58</f>
        <v>159500</v>
      </c>
      <c r="TTE59" s="21" t="n">
        <f aca="false">TTC59*15%</f>
        <v>23925</v>
      </c>
      <c r="TTF59" s="21" t="n">
        <f aca="false">TTE59*11/12</f>
        <v>21931.25</v>
      </c>
      <c r="TTJ59" s="20"/>
      <c r="TTK59" s="17"/>
      <c r="TTL59" s="18"/>
      <c r="TTM59" s="21" t="n">
        <f aca="false">TTM57+TTM58</f>
        <v>159500</v>
      </c>
      <c r="TTO59" s="21" t="n">
        <f aca="false">TTM59*15%</f>
        <v>23925</v>
      </c>
      <c r="TTP59" s="21" t="n">
        <f aca="false">TTO59*11/12</f>
        <v>21931.25</v>
      </c>
      <c r="TTT59" s="20"/>
      <c r="TTU59" s="17"/>
      <c r="TTV59" s="18"/>
      <c r="TTW59" s="21" t="n">
        <f aca="false">TTW57+TTW58</f>
        <v>159500</v>
      </c>
      <c r="TTY59" s="21" t="n">
        <f aca="false">TTW59*15%</f>
        <v>23925</v>
      </c>
      <c r="TTZ59" s="21" t="n">
        <f aca="false">TTY59*11/12</f>
        <v>21931.25</v>
      </c>
      <c r="TUD59" s="20"/>
      <c r="TUE59" s="17"/>
      <c r="TUF59" s="18"/>
      <c r="TUG59" s="21" t="n">
        <f aca="false">TUG57+TUG58</f>
        <v>159500</v>
      </c>
      <c r="TUI59" s="21" t="n">
        <f aca="false">TUG59*15%</f>
        <v>23925</v>
      </c>
      <c r="TUJ59" s="21" t="n">
        <f aca="false">TUI59*11/12</f>
        <v>21931.25</v>
      </c>
      <c r="TUN59" s="20"/>
      <c r="TUO59" s="17"/>
      <c r="TUP59" s="18"/>
      <c r="TUQ59" s="21" t="n">
        <f aca="false">TUQ57+TUQ58</f>
        <v>159500</v>
      </c>
      <c r="TUS59" s="21" t="n">
        <f aca="false">TUQ59*15%</f>
        <v>23925</v>
      </c>
      <c r="TUT59" s="21" t="n">
        <f aca="false">TUS59*11/12</f>
        <v>21931.25</v>
      </c>
      <c r="TUX59" s="20"/>
      <c r="TUY59" s="17"/>
      <c r="TUZ59" s="18"/>
      <c r="TVA59" s="21" t="n">
        <f aca="false">TVA57+TVA58</f>
        <v>159500</v>
      </c>
      <c r="TVC59" s="21" t="n">
        <f aca="false">TVA59*15%</f>
        <v>23925</v>
      </c>
      <c r="TVD59" s="21" t="n">
        <f aca="false">TVC59*11/12</f>
        <v>21931.25</v>
      </c>
      <c r="TVH59" s="20"/>
      <c r="TVI59" s="17"/>
      <c r="TVJ59" s="18"/>
      <c r="TVK59" s="21" t="n">
        <f aca="false">TVK57+TVK58</f>
        <v>159500</v>
      </c>
      <c r="TVM59" s="21" t="n">
        <f aca="false">TVK59*15%</f>
        <v>23925</v>
      </c>
      <c r="TVN59" s="21" t="n">
        <f aca="false">TVM59*11/12</f>
        <v>21931.25</v>
      </c>
      <c r="TVR59" s="20"/>
      <c r="TVS59" s="17"/>
      <c r="TVT59" s="18"/>
      <c r="TVU59" s="21" t="n">
        <f aca="false">TVU57+TVU58</f>
        <v>159500</v>
      </c>
      <c r="TVW59" s="21" t="n">
        <f aca="false">TVU59*15%</f>
        <v>23925</v>
      </c>
      <c r="TVX59" s="21" t="n">
        <f aca="false">TVW59*11/12</f>
        <v>21931.25</v>
      </c>
      <c r="TWB59" s="20"/>
      <c r="TWC59" s="17"/>
      <c r="TWD59" s="18"/>
      <c r="TWE59" s="21" t="n">
        <f aca="false">TWE57+TWE58</f>
        <v>159500</v>
      </c>
      <c r="TWG59" s="21" t="n">
        <f aca="false">TWE59*15%</f>
        <v>23925</v>
      </c>
      <c r="TWH59" s="21" t="n">
        <f aca="false">TWG59*11/12</f>
        <v>21931.25</v>
      </c>
      <c r="TWL59" s="20"/>
      <c r="TWM59" s="17"/>
      <c r="TWN59" s="18"/>
      <c r="TWO59" s="21" t="n">
        <f aca="false">TWO57+TWO58</f>
        <v>159500</v>
      </c>
      <c r="TWQ59" s="21" t="n">
        <f aca="false">TWO59*15%</f>
        <v>23925</v>
      </c>
      <c r="TWR59" s="21" t="n">
        <f aca="false">TWQ59*11/12</f>
        <v>21931.25</v>
      </c>
      <c r="TWV59" s="20"/>
      <c r="TWW59" s="17"/>
      <c r="TWX59" s="18"/>
      <c r="TWY59" s="21" t="n">
        <f aca="false">TWY57+TWY58</f>
        <v>159500</v>
      </c>
      <c r="TXA59" s="21" t="n">
        <f aca="false">TWY59*15%</f>
        <v>23925</v>
      </c>
      <c r="TXB59" s="21" t="n">
        <f aca="false">TXA59*11/12</f>
        <v>21931.25</v>
      </c>
      <c r="TXF59" s="20"/>
      <c r="TXG59" s="17"/>
      <c r="TXH59" s="18"/>
      <c r="TXI59" s="21" t="n">
        <f aca="false">TXI57+TXI58</f>
        <v>159500</v>
      </c>
      <c r="TXK59" s="21" t="n">
        <f aca="false">TXI59*15%</f>
        <v>23925</v>
      </c>
      <c r="TXL59" s="21" t="n">
        <f aca="false">TXK59*11/12</f>
        <v>21931.25</v>
      </c>
      <c r="TXP59" s="20"/>
      <c r="TXQ59" s="17"/>
      <c r="TXR59" s="18"/>
      <c r="TXS59" s="21" t="n">
        <f aca="false">TXS57+TXS58</f>
        <v>159500</v>
      </c>
      <c r="TXU59" s="21" t="n">
        <f aca="false">TXS59*15%</f>
        <v>23925</v>
      </c>
      <c r="TXV59" s="21" t="n">
        <f aca="false">TXU59*11/12</f>
        <v>21931.25</v>
      </c>
      <c r="TXZ59" s="20"/>
      <c r="TYA59" s="17"/>
      <c r="TYB59" s="18"/>
      <c r="TYC59" s="21" t="n">
        <f aca="false">TYC57+TYC58</f>
        <v>159500</v>
      </c>
      <c r="TYE59" s="21" t="n">
        <f aca="false">TYC59*15%</f>
        <v>23925</v>
      </c>
      <c r="TYF59" s="21" t="n">
        <f aca="false">TYE59*11/12</f>
        <v>21931.25</v>
      </c>
      <c r="TYJ59" s="20"/>
      <c r="TYK59" s="17"/>
      <c r="TYL59" s="18"/>
      <c r="TYM59" s="21" t="n">
        <f aca="false">TYM57+TYM58</f>
        <v>159500</v>
      </c>
      <c r="TYO59" s="21" t="n">
        <f aca="false">TYM59*15%</f>
        <v>23925</v>
      </c>
      <c r="TYP59" s="21" t="n">
        <f aca="false">TYO59*11/12</f>
        <v>21931.25</v>
      </c>
      <c r="TYT59" s="20"/>
      <c r="TYU59" s="17"/>
      <c r="TYV59" s="18"/>
      <c r="TYW59" s="21" t="n">
        <f aca="false">TYW57+TYW58</f>
        <v>159500</v>
      </c>
      <c r="TYY59" s="21" t="n">
        <f aca="false">TYW59*15%</f>
        <v>23925</v>
      </c>
      <c r="TYZ59" s="21" t="n">
        <f aca="false">TYY59*11/12</f>
        <v>21931.25</v>
      </c>
      <c r="TZD59" s="20"/>
      <c r="TZE59" s="17"/>
      <c r="TZF59" s="18"/>
      <c r="TZG59" s="21" t="n">
        <f aca="false">TZG57+TZG58</f>
        <v>159500</v>
      </c>
      <c r="TZI59" s="21" t="n">
        <f aca="false">TZG59*15%</f>
        <v>23925</v>
      </c>
      <c r="TZJ59" s="21" t="n">
        <f aca="false">TZI59*11/12</f>
        <v>21931.25</v>
      </c>
      <c r="TZN59" s="20"/>
      <c r="TZO59" s="17"/>
      <c r="TZP59" s="18"/>
      <c r="TZQ59" s="21" t="n">
        <f aca="false">TZQ57+TZQ58</f>
        <v>159500</v>
      </c>
      <c r="TZS59" s="21" t="n">
        <f aca="false">TZQ59*15%</f>
        <v>23925</v>
      </c>
      <c r="TZT59" s="21" t="n">
        <f aca="false">TZS59*11/12</f>
        <v>21931.25</v>
      </c>
      <c r="TZX59" s="20"/>
      <c r="TZY59" s="17"/>
      <c r="TZZ59" s="18"/>
      <c r="UAA59" s="21" t="n">
        <f aca="false">UAA57+UAA58</f>
        <v>159500</v>
      </c>
      <c r="UAC59" s="21" t="n">
        <f aca="false">UAA59*15%</f>
        <v>23925</v>
      </c>
      <c r="UAD59" s="21" t="n">
        <f aca="false">UAC59*11/12</f>
        <v>21931.25</v>
      </c>
      <c r="UAH59" s="20"/>
      <c r="UAI59" s="17"/>
      <c r="UAJ59" s="18"/>
      <c r="UAK59" s="21" t="n">
        <f aca="false">UAK57+UAK58</f>
        <v>159500</v>
      </c>
      <c r="UAM59" s="21" t="n">
        <f aca="false">UAK59*15%</f>
        <v>23925</v>
      </c>
      <c r="UAN59" s="21" t="n">
        <f aca="false">UAM59*11/12</f>
        <v>21931.25</v>
      </c>
      <c r="UAR59" s="20"/>
      <c r="UAS59" s="17"/>
      <c r="UAT59" s="18"/>
      <c r="UAU59" s="21" t="n">
        <f aca="false">UAU57+UAU58</f>
        <v>159500</v>
      </c>
      <c r="UAW59" s="21" t="n">
        <f aca="false">UAU59*15%</f>
        <v>23925</v>
      </c>
      <c r="UAX59" s="21" t="n">
        <f aca="false">UAW59*11/12</f>
        <v>21931.25</v>
      </c>
      <c r="UBB59" s="20"/>
      <c r="UBC59" s="17"/>
      <c r="UBD59" s="18"/>
      <c r="UBE59" s="21" t="n">
        <f aca="false">UBE57+UBE58</f>
        <v>159500</v>
      </c>
      <c r="UBG59" s="21" t="n">
        <f aca="false">UBE59*15%</f>
        <v>23925</v>
      </c>
      <c r="UBH59" s="21" t="n">
        <f aca="false">UBG59*11/12</f>
        <v>21931.25</v>
      </c>
      <c r="UBL59" s="20"/>
      <c r="UBM59" s="17"/>
      <c r="UBN59" s="18"/>
      <c r="UBO59" s="21" t="n">
        <f aca="false">UBO57+UBO58</f>
        <v>159500</v>
      </c>
      <c r="UBQ59" s="21" t="n">
        <f aca="false">UBO59*15%</f>
        <v>23925</v>
      </c>
      <c r="UBR59" s="21" t="n">
        <f aca="false">UBQ59*11/12</f>
        <v>21931.25</v>
      </c>
      <c r="UBV59" s="20"/>
      <c r="UBW59" s="17"/>
      <c r="UBX59" s="18"/>
      <c r="UBY59" s="21" t="n">
        <f aca="false">UBY57+UBY58</f>
        <v>159500</v>
      </c>
      <c r="UCA59" s="21" t="n">
        <f aca="false">UBY59*15%</f>
        <v>23925</v>
      </c>
      <c r="UCB59" s="21" t="n">
        <f aca="false">UCA59*11/12</f>
        <v>21931.25</v>
      </c>
      <c r="UCF59" s="20"/>
      <c r="UCG59" s="17"/>
      <c r="UCH59" s="18"/>
      <c r="UCI59" s="21" t="n">
        <f aca="false">UCI57+UCI58</f>
        <v>159500</v>
      </c>
      <c r="UCK59" s="21" t="n">
        <f aca="false">UCI59*15%</f>
        <v>23925</v>
      </c>
      <c r="UCL59" s="21" t="n">
        <f aca="false">UCK59*11/12</f>
        <v>21931.25</v>
      </c>
      <c r="UCP59" s="20"/>
      <c r="UCQ59" s="17"/>
      <c r="UCR59" s="18"/>
      <c r="UCS59" s="21" t="n">
        <f aca="false">UCS57+UCS58</f>
        <v>159500</v>
      </c>
      <c r="UCU59" s="21" t="n">
        <f aca="false">UCS59*15%</f>
        <v>23925</v>
      </c>
      <c r="UCV59" s="21" t="n">
        <f aca="false">UCU59*11/12</f>
        <v>21931.25</v>
      </c>
      <c r="UCZ59" s="20"/>
      <c r="UDA59" s="17"/>
      <c r="UDB59" s="18"/>
      <c r="UDC59" s="21" t="n">
        <f aca="false">UDC57+UDC58</f>
        <v>159500</v>
      </c>
      <c r="UDE59" s="21" t="n">
        <f aca="false">UDC59*15%</f>
        <v>23925</v>
      </c>
      <c r="UDF59" s="21" t="n">
        <f aca="false">UDE59*11/12</f>
        <v>21931.25</v>
      </c>
      <c r="UDJ59" s="20"/>
      <c r="UDK59" s="17"/>
      <c r="UDL59" s="18"/>
      <c r="UDM59" s="21" t="n">
        <f aca="false">UDM57+UDM58</f>
        <v>159500</v>
      </c>
      <c r="UDO59" s="21" t="n">
        <f aca="false">UDM59*15%</f>
        <v>23925</v>
      </c>
      <c r="UDP59" s="21" t="n">
        <f aca="false">UDO59*11/12</f>
        <v>21931.25</v>
      </c>
      <c r="UDT59" s="20"/>
      <c r="UDU59" s="17"/>
      <c r="UDV59" s="18"/>
      <c r="UDW59" s="21" t="n">
        <f aca="false">UDW57+UDW58</f>
        <v>159500</v>
      </c>
      <c r="UDY59" s="21" t="n">
        <f aca="false">UDW59*15%</f>
        <v>23925</v>
      </c>
      <c r="UDZ59" s="21" t="n">
        <f aca="false">UDY59*11/12</f>
        <v>21931.25</v>
      </c>
      <c r="UED59" s="20"/>
      <c r="UEE59" s="17"/>
      <c r="UEF59" s="18"/>
      <c r="UEG59" s="21" t="n">
        <f aca="false">UEG57+UEG58</f>
        <v>159500</v>
      </c>
      <c r="UEI59" s="21" t="n">
        <f aca="false">UEG59*15%</f>
        <v>23925</v>
      </c>
      <c r="UEJ59" s="21" t="n">
        <f aca="false">UEI59*11/12</f>
        <v>21931.25</v>
      </c>
      <c r="UEN59" s="20"/>
      <c r="UEO59" s="17"/>
      <c r="UEP59" s="18"/>
      <c r="UEQ59" s="21" t="n">
        <f aca="false">UEQ57+UEQ58</f>
        <v>159500</v>
      </c>
      <c r="UES59" s="21" t="n">
        <f aca="false">UEQ59*15%</f>
        <v>23925</v>
      </c>
      <c r="UET59" s="21" t="n">
        <f aca="false">UES59*11/12</f>
        <v>21931.25</v>
      </c>
      <c r="UEX59" s="20"/>
      <c r="UEY59" s="17"/>
      <c r="UEZ59" s="18"/>
      <c r="UFA59" s="21" t="n">
        <f aca="false">UFA57+UFA58</f>
        <v>159500</v>
      </c>
      <c r="UFC59" s="21" t="n">
        <f aca="false">UFA59*15%</f>
        <v>23925</v>
      </c>
      <c r="UFD59" s="21" t="n">
        <f aca="false">UFC59*11/12</f>
        <v>21931.25</v>
      </c>
      <c r="UFH59" s="20"/>
      <c r="UFI59" s="17"/>
      <c r="UFJ59" s="18"/>
      <c r="UFK59" s="21" t="n">
        <f aca="false">UFK57+UFK58</f>
        <v>159500</v>
      </c>
      <c r="UFM59" s="21" t="n">
        <f aca="false">UFK59*15%</f>
        <v>23925</v>
      </c>
      <c r="UFN59" s="21" t="n">
        <f aca="false">UFM59*11/12</f>
        <v>21931.25</v>
      </c>
      <c r="UFR59" s="20"/>
      <c r="UFS59" s="17"/>
      <c r="UFT59" s="18"/>
      <c r="UFU59" s="21" t="n">
        <f aca="false">UFU57+UFU58</f>
        <v>159500</v>
      </c>
      <c r="UFW59" s="21" t="n">
        <f aca="false">UFU59*15%</f>
        <v>23925</v>
      </c>
      <c r="UFX59" s="21" t="n">
        <f aca="false">UFW59*11/12</f>
        <v>21931.25</v>
      </c>
      <c r="UGB59" s="20"/>
      <c r="UGC59" s="17"/>
      <c r="UGD59" s="18"/>
      <c r="UGE59" s="21" t="n">
        <f aca="false">UGE57+UGE58</f>
        <v>159500</v>
      </c>
      <c r="UGG59" s="21" t="n">
        <f aca="false">UGE59*15%</f>
        <v>23925</v>
      </c>
      <c r="UGH59" s="21" t="n">
        <f aca="false">UGG59*11/12</f>
        <v>21931.25</v>
      </c>
      <c r="UGL59" s="20"/>
      <c r="UGM59" s="17"/>
      <c r="UGN59" s="18"/>
      <c r="UGO59" s="21" t="n">
        <f aca="false">UGO57+UGO58</f>
        <v>159500</v>
      </c>
      <c r="UGQ59" s="21" t="n">
        <f aca="false">UGO59*15%</f>
        <v>23925</v>
      </c>
      <c r="UGR59" s="21" t="n">
        <f aca="false">UGQ59*11/12</f>
        <v>21931.25</v>
      </c>
      <c r="UGV59" s="20"/>
      <c r="UGW59" s="17"/>
      <c r="UGX59" s="18"/>
      <c r="UGY59" s="21" t="n">
        <f aca="false">UGY57+UGY58</f>
        <v>159500</v>
      </c>
      <c r="UHA59" s="21" t="n">
        <f aca="false">UGY59*15%</f>
        <v>23925</v>
      </c>
      <c r="UHB59" s="21" t="n">
        <f aca="false">UHA59*11/12</f>
        <v>21931.25</v>
      </c>
      <c r="UHF59" s="20"/>
      <c r="UHG59" s="17"/>
      <c r="UHH59" s="18"/>
      <c r="UHI59" s="21" t="n">
        <f aca="false">UHI57+UHI58</f>
        <v>159500</v>
      </c>
      <c r="UHK59" s="21" t="n">
        <f aca="false">UHI59*15%</f>
        <v>23925</v>
      </c>
      <c r="UHL59" s="21" t="n">
        <f aca="false">UHK59*11/12</f>
        <v>21931.25</v>
      </c>
      <c r="UHP59" s="20"/>
      <c r="UHQ59" s="17"/>
      <c r="UHR59" s="18"/>
      <c r="UHS59" s="21" t="n">
        <f aca="false">UHS57+UHS58</f>
        <v>159500</v>
      </c>
      <c r="UHU59" s="21" t="n">
        <f aca="false">UHS59*15%</f>
        <v>23925</v>
      </c>
      <c r="UHV59" s="21" t="n">
        <f aca="false">UHU59*11/12</f>
        <v>21931.25</v>
      </c>
      <c r="UHZ59" s="20"/>
      <c r="UIA59" s="17"/>
      <c r="UIB59" s="18"/>
      <c r="UIC59" s="21" t="n">
        <f aca="false">UIC57+UIC58</f>
        <v>159500</v>
      </c>
      <c r="UIE59" s="21" t="n">
        <f aca="false">UIC59*15%</f>
        <v>23925</v>
      </c>
      <c r="UIF59" s="21" t="n">
        <f aca="false">UIE59*11/12</f>
        <v>21931.25</v>
      </c>
      <c r="UIJ59" s="20"/>
      <c r="UIK59" s="17"/>
      <c r="UIL59" s="18"/>
      <c r="UIM59" s="21" t="n">
        <f aca="false">UIM57+UIM58</f>
        <v>159500</v>
      </c>
      <c r="UIO59" s="21" t="n">
        <f aca="false">UIM59*15%</f>
        <v>23925</v>
      </c>
      <c r="UIP59" s="21" t="n">
        <f aca="false">UIO59*11/12</f>
        <v>21931.25</v>
      </c>
      <c r="UIT59" s="20"/>
      <c r="UIU59" s="17"/>
      <c r="UIV59" s="18"/>
      <c r="UIW59" s="21" t="n">
        <f aca="false">UIW57+UIW58</f>
        <v>159500</v>
      </c>
      <c r="UIY59" s="21" t="n">
        <f aca="false">UIW59*15%</f>
        <v>23925</v>
      </c>
      <c r="UIZ59" s="21" t="n">
        <f aca="false">UIY59*11/12</f>
        <v>21931.25</v>
      </c>
      <c r="UJD59" s="20"/>
      <c r="UJE59" s="17"/>
      <c r="UJF59" s="18"/>
      <c r="UJG59" s="21" t="n">
        <f aca="false">UJG57+UJG58</f>
        <v>159500</v>
      </c>
      <c r="UJI59" s="21" t="n">
        <f aca="false">UJG59*15%</f>
        <v>23925</v>
      </c>
      <c r="UJJ59" s="21" t="n">
        <f aca="false">UJI59*11/12</f>
        <v>21931.25</v>
      </c>
      <c r="UJN59" s="20"/>
      <c r="UJO59" s="17"/>
      <c r="UJP59" s="18"/>
      <c r="UJQ59" s="21" t="n">
        <f aca="false">UJQ57+UJQ58</f>
        <v>159500</v>
      </c>
      <c r="UJS59" s="21" t="n">
        <f aca="false">UJQ59*15%</f>
        <v>23925</v>
      </c>
      <c r="UJT59" s="21" t="n">
        <f aca="false">UJS59*11/12</f>
        <v>21931.25</v>
      </c>
      <c r="UJX59" s="20"/>
      <c r="UJY59" s="17"/>
      <c r="UJZ59" s="18"/>
      <c r="UKA59" s="21" t="n">
        <f aca="false">UKA57+UKA58</f>
        <v>159500</v>
      </c>
      <c r="UKC59" s="21" t="n">
        <f aca="false">UKA59*15%</f>
        <v>23925</v>
      </c>
      <c r="UKD59" s="21" t="n">
        <f aca="false">UKC59*11/12</f>
        <v>21931.25</v>
      </c>
      <c r="UKH59" s="20"/>
      <c r="UKI59" s="17"/>
      <c r="UKJ59" s="18"/>
      <c r="UKK59" s="21" t="n">
        <f aca="false">UKK57+UKK58</f>
        <v>159500</v>
      </c>
      <c r="UKM59" s="21" t="n">
        <f aca="false">UKK59*15%</f>
        <v>23925</v>
      </c>
      <c r="UKN59" s="21" t="n">
        <f aca="false">UKM59*11/12</f>
        <v>21931.25</v>
      </c>
      <c r="UKR59" s="20"/>
      <c r="UKS59" s="17"/>
      <c r="UKT59" s="18"/>
      <c r="UKU59" s="21" t="n">
        <f aca="false">UKU57+UKU58</f>
        <v>159500</v>
      </c>
      <c r="UKW59" s="21" t="n">
        <f aca="false">UKU59*15%</f>
        <v>23925</v>
      </c>
      <c r="UKX59" s="21" t="n">
        <f aca="false">UKW59*11/12</f>
        <v>21931.25</v>
      </c>
      <c r="ULB59" s="20"/>
      <c r="ULC59" s="17"/>
      <c r="ULD59" s="18"/>
      <c r="ULE59" s="21" t="n">
        <f aca="false">ULE57+ULE58</f>
        <v>159500</v>
      </c>
      <c r="ULG59" s="21" t="n">
        <f aca="false">ULE59*15%</f>
        <v>23925</v>
      </c>
      <c r="ULH59" s="21" t="n">
        <f aca="false">ULG59*11/12</f>
        <v>21931.25</v>
      </c>
      <c r="ULL59" s="20"/>
      <c r="ULM59" s="17"/>
      <c r="ULN59" s="18"/>
      <c r="ULO59" s="21" t="n">
        <f aca="false">ULO57+ULO58</f>
        <v>159500</v>
      </c>
      <c r="ULQ59" s="21" t="n">
        <f aca="false">ULO59*15%</f>
        <v>23925</v>
      </c>
      <c r="ULR59" s="21" t="n">
        <f aca="false">ULQ59*11/12</f>
        <v>21931.25</v>
      </c>
      <c r="ULV59" s="20"/>
      <c r="ULW59" s="17"/>
      <c r="ULX59" s="18"/>
      <c r="ULY59" s="21" t="n">
        <f aca="false">ULY57+ULY58</f>
        <v>159500</v>
      </c>
      <c r="UMA59" s="21" t="n">
        <f aca="false">ULY59*15%</f>
        <v>23925</v>
      </c>
      <c r="UMB59" s="21" t="n">
        <f aca="false">UMA59*11/12</f>
        <v>21931.25</v>
      </c>
      <c r="UMF59" s="20"/>
      <c r="UMG59" s="17"/>
      <c r="UMH59" s="18"/>
      <c r="UMI59" s="21" t="n">
        <f aca="false">UMI57+UMI58</f>
        <v>159500</v>
      </c>
      <c r="UMK59" s="21" t="n">
        <f aca="false">UMI59*15%</f>
        <v>23925</v>
      </c>
      <c r="UML59" s="21" t="n">
        <f aca="false">UMK59*11/12</f>
        <v>21931.25</v>
      </c>
      <c r="UMP59" s="20"/>
      <c r="UMQ59" s="17"/>
      <c r="UMR59" s="18"/>
      <c r="UMS59" s="21" t="n">
        <f aca="false">UMS57+UMS58</f>
        <v>159500</v>
      </c>
      <c r="UMU59" s="21" t="n">
        <f aca="false">UMS59*15%</f>
        <v>23925</v>
      </c>
      <c r="UMV59" s="21" t="n">
        <f aca="false">UMU59*11/12</f>
        <v>21931.25</v>
      </c>
      <c r="UMZ59" s="20"/>
      <c r="UNA59" s="17"/>
      <c r="UNB59" s="18"/>
      <c r="UNC59" s="21" t="n">
        <f aca="false">UNC57+UNC58</f>
        <v>159500</v>
      </c>
      <c r="UNE59" s="21" t="n">
        <f aca="false">UNC59*15%</f>
        <v>23925</v>
      </c>
      <c r="UNF59" s="21" t="n">
        <f aca="false">UNE59*11/12</f>
        <v>21931.25</v>
      </c>
      <c r="UNJ59" s="20"/>
      <c r="UNK59" s="17"/>
      <c r="UNL59" s="18"/>
      <c r="UNM59" s="21" t="n">
        <f aca="false">UNM57+UNM58</f>
        <v>159500</v>
      </c>
      <c r="UNO59" s="21" t="n">
        <f aca="false">UNM59*15%</f>
        <v>23925</v>
      </c>
      <c r="UNP59" s="21" t="n">
        <f aca="false">UNO59*11/12</f>
        <v>21931.25</v>
      </c>
      <c r="UNT59" s="20"/>
      <c r="UNU59" s="17"/>
      <c r="UNV59" s="18"/>
      <c r="UNW59" s="21" t="n">
        <f aca="false">UNW57+UNW58</f>
        <v>159500</v>
      </c>
      <c r="UNY59" s="21" t="n">
        <f aca="false">UNW59*15%</f>
        <v>23925</v>
      </c>
      <c r="UNZ59" s="21" t="n">
        <f aca="false">UNY59*11/12</f>
        <v>21931.25</v>
      </c>
      <c r="UOD59" s="20"/>
      <c r="UOE59" s="17"/>
      <c r="UOF59" s="18"/>
      <c r="UOG59" s="21" t="n">
        <f aca="false">UOG57+UOG58</f>
        <v>159500</v>
      </c>
      <c r="UOI59" s="21" t="n">
        <f aca="false">UOG59*15%</f>
        <v>23925</v>
      </c>
      <c r="UOJ59" s="21" t="n">
        <f aca="false">UOI59*11/12</f>
        <v>21931.25</v>
      </c>
      <c r="UON59" s="20"/>
      <c r="UOO59" s="17"/>
      <c r="UOP59" s="18"/>
      <c r="UOQ59" s="21" t="n">
        <f aca="false">UOQ57+UOQ58</f>
        <v>159500</v>
      </c>
      <c r="UOS59" s="21" t="n">
        <f aca="false">UOQ59*15%</f>
        <v>23925</v>
      </c>
      <c r="UOT59" s="21" t="n">
        <f aca="false">UOS59*11/12</f>
        <v>21931.25</v>
      </c>
      <c r="UOX59" s="20"/>
      <c r="UOY59" s="17"/>
      <c r="UOZ59" s="18"/>
      <c r="UPA59" s="21" t="n">
        <f aca="false">UPA57+UPA58</f>
        <v>159500</v>
      </c>
      <c r="UPC59" s="21" t="n">
        <f aca="false">UPA59*15%</f>
        <v>23925</v>
      </c>
      <c r="UPD59" s="21" t="n">
        <f aca="false">UPC59*11/12</f>
        <v>21931.25</v>
      </c>
      <c r="UPH59" s="20"/>
      <c r="UPI59" s="17"/>
      <c r="UPJ59" s="18"/>
      <c r="UPK59" s="21" t="n">
        <f aca="false">UPK57+UPK58</f>
        <v>159500</v>
      </c>
      <c r="UPM59" s="21" t="n">
        <f aca="false">UPK59*15%</f>
        <v>23925</v>
      </c>
      <c r="UPN59" s="21" t="n">
        <f aca="false">UPM59*11/12</f>
        <v>21931.25</v>
      </c>
      <c r="UPR59" s="20"/>
      <c r="UPS59" s="17"/>
      <c r="UPT59" s="18"/>
      <c r="UPU59" s="21" t="n">
        <f aca="false">UPU57+UPU58</f>
        <v>159500</v>
      </c>
      <c r="UPW59" s="21" t="n">
        <f aca="false">UPU59*15%</f>
        <v>23925</v>
      </c>
      <c r="UPX59" s="21" t="n">
        <f aca="false">UPW59*11/12</f>
        <v>21931.25</v>
      </c>
      <c r="UQB59" s="20"/>
      <c r="UQC59" s="17"/>
      <c r="UQD59" s="18"/>
      <c r="UQE59" s="21" t="n">
        <f aca="false">UQE57+UQE58</f>
        <v>159500</v>
      </c>
      <c r="UQG59" s="21" t="n">
        <f aca="false">UQE59*15%</f>
        <v>23925</v>
      </c>
      <c r="UQH59" s="21" t="n">
        <f aca="false">UQG59*11/12</f>
        <v>21931.25</v>
      </c>
      <c r="UQL59" s="20"/>
      <c r="UQM59" s="17"/>
      <c r="UQN59" s="18"/>
      <c r="UQO59" s="21" t="n">
        <f aca="false">UQO57+UQO58</f>
        <v>159500</v>
      </c>
      <c r="UQQ59" s="21" t="n">
        <f aca="false">UQO59*15%</f>
        <v>23925</v>
      </c>
      <c r="UQR59" s="21" t="n">
        <f aca="false">UQQ59*11/12</f>
        <v>21931.25</v>
      </c>
      <c r="UQV59" s="20"/>
      <c r="UQW59" s="17"/>
      <c r="UQX59" s="18"/>
      <c r="UQY59" s="21" t="n">
        <f aca="false">UQY57+UQY58</f>
        <v>159500</v>
      </c>
      <c r="URA59" s="21" t="n">
        <f aca="false">UQY59*15%</f>
        <v>23925</v>
      </c>
      <c r="URB59" s="21" t="n">
        <f aca="false">URA59*11/12</f>
        <v>21931.25</v>
      </c>
      <c r="URF59" s="20"/>
      <c r="URG59" s="17"/>
      <c r="URH59" s="18"/>
      <c r="URI59" s="21" t="n">
        <f aca="false">URI57+URI58</f>
        <v>159500</v>
      </c>
      <c r="URK59" s="21" t="n">
        <f aca="false">URI59*15%</f>
        <v>23925</v>
      </c>
      <c r="URL59" s="21" t="n">
        <f aca="false">URK59*11/12</f>
        <v>21931.25</v>
      </c>
      <c r="URP59" s="20"/>
      <c r="URQ59" s="17"/>
      <c r="URR59" s="18"/>
      <c r="URS59" s="21" t="n">
        <f aca="false">URS57+URS58</f>
        <v>159500</v>
      </c>
      <c r="URU59" s="21" t="n">
        <f aca="false">URS59*15%</f>
        <v>23925</v>
      </c>
      <c r="URV59" s="21" t="n">
        <f aca="false">URU59*11/12</f>
        <v>21931.25</v>
      </c>
      <c r="URZ59" s="20"/>
      <c r="USA59" s="17"/>
      <c r="USB59" s="18"/>
      <c r="USC59" s="21" t="n">
        <f aca="false">USC57+USC58</f>
        <v>159500</v>
      </c>
      <c r="USE59" s="21" t="n">
        <f aca="false">USC59*15%</f>
        <v>23925</v>
      </c>
      <c r="USF59" s="21" t="n">
        <f aca="false">USE59*11/12</f>
        <v>21931.25</v>
      </c>
      <c r="USJ59" s="20"/>
      <c r="USK59" s="17"/>
      <c r="USL59" s="18"/>
      <c r="USM59" s="21" t="n">
        <f aca="false">USM57+USM58</f>
        <v>159500</v>
      </c>
      <c r="USO59" s="21" t="n">
        <f aca="false">USM59*15%</f>
        <v>23925</v>
      </c>
      <c r="USP59" s="21" t="n">
        <f aca="false">USO59*11/12</f>
        <v>21931.25</v>
      </c>
      <c r="UST59" s="20"/>
      <c r="USU59" s="17"/>
      <c r="USV59" s="18"/>
      <c r="USW59" s="21" t="n">
        <f aca="false">USW57+USW58</f>
        <v>159500</v>
      </c>
      <c r="USY59" s="21" t="n">
        <f aca="false">USW59*15%</f>
        <v>23925</v>
      </c>
      <c r="USZ59" s="21" t="n">
        <f aca="false">USY59*11/12</f>
        <v>21931.25</v>
      </c>
      <c r="UTD59" s="20"/>
      <c r="UTE59" s="17"/>
      <c r="UTF59" s="18"/>
      <c r="UTG59" s="21" t="n">
        <f aca="false">UTG57+UTG58</f>
        <v>159500</v>
      </c>
      <c r="UTI59" s="21" t="n">
        <f aca="false">UTG59*15%</f>
        <v>23925</v>
      </c>
      <c r="UTJ59" s="21" t="n">
        <f aca="false">UTI59*11/12</f>
        <v>21931.25</v>
      </c>
      <c r="UTN59" s="20"/>
      <c r="UTO59" s="17"/>
      <c r="UTP59" s="18"/>
      <c r="UTQ59" s="21" t="n">
        <f aca="false">UTQ57+UTQ58</f>
        <v>159500</v>
      </c>
      <c r="UTS59" s="21" t="n">
        <f aca="false">UTQ59*15%</f>
        <v>23925</v>
      </c>
      <c r="UTT59" s="21" t="n">
        <f aca="false">UTS59*11/12</f>
        <v>21931.25</v>
      </c>
      <c r="UTX59" s="20"/>
      <c r="UTY59" s="17"/>
      <c r="UTZ59" s="18"/>
      <c r="UUA59" s="21" t="n">
        <f aca="false">UUA57+UUA58</f>
        <v>159500</v>
      </c>
      <c r="UUC59" s="21" t="n">
        <f aca="false">UUA59*15%</f>
        <v>23925</v>
      </c>
      <c r="UUD59" s="21" t="n">
        <f aca="false">UUC59*11/12</f>
        <v>21931.25</v>
      </c>
      <c r="UUH59" s="20"/>
      <c r="UUI59" s="17"/>
      <c r="UUJ59" s="18"/>
      <c r="UUK59" s="21" t="n">
        <f aca="false">UUK57+UUK58</f>
        <v>159500</v>
      </c>
      <c r="UUM59" s="21" t="n">
        <f aca="false">UUK59*15%</f>
        <v>23925</v>
      </c>
      <c r="UUN59" s="21" t="n">
        <f aca="false">UUM59*11/12</f>
        <v>21931.25</v>
      </c>
      <c r="UUR59" s="20"/>
      <c r="UUS59" s="17"/>
      <c r="UUT59" s="18"/>
      <c r="UUU59" s="21" t="n">
        <f aca="false">UUU57+UUU58</f>
        <v>159500</v>
      </c>
      <c r="UUW59" s="21" t="n">
        <f aca="false">UUU59*15%</f>
        <v>23925</v>
      </c>
      <c r="UUX59" s="21" t="n">
        <f aca="false">UUW59*11/12</f>
        <v>21931.25</v>
      </c>
      <c r="UVB59" s="20"/>
      <c r="UVC59" s="17"/>
      <c r="UVD59" s="18"/>
      <c r="UVE59" s="21" t="n">
        <f aca="false">UVE57+UVE58</f>
        <v>159500</v>
      </c>
      <c r="UVG59" s="21" t="n">
        <f aca="false">UVE59*15%</f>
        <v>23925</v>
      </c>
      <c r="UVH59" s="21" t="n">
        <f aca="false">UVG59*11/12</f>
        <v>21931.25</v>
      </c>
      <c r="UVL59" s="20"/>
      <c r="UVM59" s="17"/>
      <c r="UVN59" s="18"/>
      <c r="UVO59" s="21" t="n">
        <f aca="false">UVO57+UVO58</f>
        <v>159500</v>
      </c>
      <c r="UVQ59" s="21" t="n">
        <f aca="false">UVO59*15%</f>
        <v>23925</v>
      </c>
      <c r="UVR59" s="21" t="n">
        <f aca="false">UVQ59*11/12</f>
        <v>21931.25</v>
      </c>
      <c r="UVV59" s="20"/>
      <c r="UVW59" s="17"/>
      <c r="UVX59" s="18"/>
      <c r="UVY59" s="21" t="n">
        <f aca="false">UVY57+UVY58</f>
        <v>159500</v>
      </c>
      <c r="UWA59" s="21" t="n">
        <f aca="false">UVY59*15%</f>
        <v>23925</v>
      </c>
      <c r="UWB59" s="21" t="n">
        <f aca="false">UWA59*11/12</f>
        <v>21931.25</v>
      </c>
      <c r="UWF59" s="20"/>
      <c r="UWG59" s="17"/>
      <c r="UWH59" s="18"/>
      <c r="UWI59" s="21" t="n">
        <f aca="false">UWI57+UWI58</f>
        <v>159500</v>
      </c>
      <c r="UWK59" s="21" t="n">
        <f aca="false">UWI59*15%</f>
        <v>23925</v>
      </c>
      <c r="UWL59" s="21" t="n">
        <f aca="false">UWK59*11/12</f>
        <v>21931.25</v>
      </c>
      <c r="UWP59" s="20"/>
      <c r="UWQ59" s="17"/>
      <c r="UWR59" s="18"/>
      <c r="UWS59" s="21" t="n">
        <f aca="false">UWS57+UWS58</f>
        <v>159500</v>
      </c>
      <c r="UWU59" s="21" t="n">
        <f aca="false">UWS59*15%</f>
        <v>23925</v>
      </c>
      <c r="UWV59" s="21" t="n">
        <f aca="false">UWU59*11/12</f>
        <v>21931.25</v>
      </c>
      <c r="UWZ59" s="20"/>
      <c r="UXA59" s="17"/>
      <c r="UXB59" s="18"/>
      <c r="UXC59" s="21" t="n">
        <f aca="false">UXC57+UXC58</f>
        <v>159500</v>
      </c>
      <c r="UXE59" s="21" t="n">
        <f aca="false">UXC59*15%</f>
        <v>23925</v>
      </c>
      <c r="UXF59" s="21" t="n">
        <f aca="false">UXE59*11/12</f>
        <v>21931.25</v>
      </c>
      <c r="UXJ59" s="20"/>
      <c r="UXK59" s="17"/>
      <c r="UXL59" s="18"/>
      <c r="UXM59" s="21" t="n">
        <f aca="false">UXM57+UXM58</f>
        <v>159500</v>
      </c>
      <c r="UXO59" s="21" t="n">
        <f aca="false">UXM59*15%</f>
        <v>23925</v>
      </c>
      <c r="UXP59" s="21" t="n">
        <f aca="false">UXO59*11/12</f>
        <v>21931.25</v>
      </c>
      <c r="UXT59" s="20"/>
      <c r="UXU59" s="17"/>
      <c r="UXV59" s="18"/>
      <c r="UXW59" s="21" t="n">
        <f aca="false">UXW57+UXW58</f>
        <v>159500</v>
      </c>
      <c r="UXY59" s="21" t="n">
        <f aca="false">UXW59*15%</f>
        <v>23925</v>
      </c>
      <c r="UXZ59" s="21" t="n">
        <f aca="false">UXY59*11/12</f>
        <v>21931.25</v>
      </c>
      <c r="UYD59" s="20"/>
      <c r="UYE59" s="17"/>
      <c r="UYF59" s="18"/>
      <c r="UYG59" s="21" t="n">
        <f aca="false">UYG57+UYG58</f>
        <v>159500</v>
      </c>
      <c r="UYI59" s="21" t="n">
        <f aca="false">UYG59*15%</f>
        <v>23925</v>
      </c>
      <c r="UYJ59" s="21" t="n">
        <f aca="false">UYI59*11/12</f>
        <v>21931.25</v>
      </c>
      <c r="UYN59" s="20"/>
      <c r="UYO59" s="17"/>
      <c r="UYP59" s="18"/>
      <c r="UYQ59" s="21" t="n">
        <f aca="false">UYQ57+UYQ58</f>
        <v>159500</v>
      </c>
      <c r="UYS59" s="21" t="n">
        <f aca="false">UYQ59*15%</f>
        <v>23925</v>
      </c>
      <c r="UYT59" s="21" t="n">
        <f aca="false">UYS59*11/12</f>
        <v>21931.25</v>
      </c>
      <c r="UYX59" s="20"/>
      <c r="UYY59" s="17"/>
      <c r="UYZ59" s="18"/>
      <c r="UZA59" s="21" t="n">
        <f aca="false">UZA57+UZA58</f>
        <v>159500</v>
      </c>
      <c r="UZC59" s="21" t="n">
        <f aca="false">UZA59*15%</f>
        <v>23925</v>
      </c>
      <c r="UZD59" s="21" t="n">
        <f aca="false">UZC59*11/12</f>
        <v>21931.25</v>
      </c>
      <c r="UZH59" s="20"/>
      <c r="UZI59" s="17"/>
      <c r="UZJ59" s="18"/>
      <c r="UZK59" s="21" t="n">
        <f aca="false">UZK57+UZK58</f>
        <v>159500</v>
      </c>
      <c r="UZM59" s="21" t="n">
        <f aca="false">UZK59*15%</f>
        <v>23925</v>
      </c>
      <c r="UZN59" s="21" t="n">
        <f aca="false">UZM59*11/12</f>
        <v>21931.25</v>
      </c>
      <c r="UZR59" s="20"/>
      <c r="UZS59" s="17"/>
      <c r="UZT59" s="18"/>
      <c r="UZU59" s="21" t="n">
        <f aca="false">UZU57+UZU58</f>
        <v>159500</v>
      </c>
      <c r="UZW59" s="21" t="n">
        <f aca="false">UZU59*15%</f>
        <v>23925</v>
      </c>
      <c r="UZX59" s="21" t="n">
        <f aca="false">UZW59*11/12</f>
        <v>21931.25</v>
      </c>
      <c r="VAB59" s="20"/>
      <c r="VAC59" s="17"/>
      <c r="VAD59" s="18"/>
      <c r="VAE59" s="21" t="n">
        <f aca="false">VAE57+VAE58</f>
        <v>159500</v>
      </c>
      <c r="VAG59" s="21" t="n">
        <f aca="false">VAE59*15%</f>
        <v>23925</v>
      </c>
      <c r="VAH59" s="21" t="n">
        <f aca="false">VAG59*11/12</f>
        <v>21931.25</v>
      </c>
      <c r="VAL59" s="20"/>
      <c r="VAM59" s="17"/>
      <c r="VAN59" s="18"/>
      <c r="VAO59" s="21" t="n">
        <f aca="false">VAO57+VAO58</f>
        <v>159500</v>
      </c>
      <c r="VAQ59" s="21" t="n">
        <f aca="false">VAO59*15%</f>
        <v>23925</v>
      </c>
      <c r="VAR59" s="21" t="n">
        <f aca="false">VAQ59*11/12</f>
        <v>21931.25</v>
      </c>
      <c r="VAV59" s="20"/>
      <c r="VAW59" s="17"/>
      <c r="VAX59" s="18"/>
      <c r="VAY59" s="21" t="n">
        <f aca="false">VAY57+VAY58</f>
        <v>159500</v>
      </c>
      <c r="VBA59" s="21" t="n">
        <f aca="false">VAY59*15%</f>
        <v>23925</v>
      </c>
      <c r="VBB59" s="21" t="n">
        <f aca="false">VBA59*11/12</f>
        <v>21931.25</v>
      </c>
      <c r="VBF59" s="20"/>
      <c r="VBG59" s="17"/>
      <c r="VBH59" s="18"/>
      <c r="VBI59" s="21" t="n">
        <f aca="false">VBI57+VBI58</f>
        <v>159500</v>
      </c>
      <c r="VBK59" s="21" t="n">
        <f aca="false">VBI59*15%</f>
        <v>23925</v>
      </c>
      <c r="VBL59" s="21" t="n">
        <f aca="false">VBK59*11/12</f>
        <v>21931.25</v>
      </c>
      <c r="VBP59" s="20"/>
      <c r="VBQ59" s="17"/>
      <c r="VBR59" s="18"/>
      <c r="VBS59" s="21" t="n">
        <f aca="false">VBS57+VBS58</f>
        <v>159500</v>
      </c>
      <c r="VBU59" s="21" t="n">
        <f aca="false">VBS59*15%</f>
        <v>23925</v>
      </c>
      <c r="VBV59" s="21" t="n">
        <f aca="false">VBU59*11/12</f>
        <v>21931.25</v>
      </c>
      <c r="VBZ59" s="20"/>
      <c r="VCA59" s="17"/>
      <c r="VCB59" s="18"/>
      <c r="VCC59" s="21" t="n">
        <f aca="false">VCC57+VCC58</f>
        <v>159500</v>
      </c>
      <c r="VCE59" s="21" t="n">
        <f aca="false">VCC59*15%</f>
        <v>23925</v>
      </c>
      <c r="VCF59" s="21" t="n">
        <f aca="false">VCE59*11/12</f>
        <v>21931.25</v>
      </c>
      <c r="VCJ59" s="20"/>
      <c r="VCK59" s="17"/>
      <c r="VCL59" s="18"/>
      <c r="VCM59" s="21" t="n">
        <f aca="false">VCM57+VCM58</f>
        <v>159500</v>
      </c>
      <c r="VCO59" s="21" t="n">
        <f aca="false">VCM59*15%</f>
        <v>23925</v>
      </c>
      <c r="VCP59" s="21" t="n">
        <f aca="false">VCO59*11/12</f>
        <v>21931.25</v>
      </c>
      <c r="VCT59" s="20"/>
      <c r="VCU59" s="17"/>
      <c r="VCV59" s="18"/>
      <c r="VCW59" s="21" t="n">
        <f aca="false">VCW57+VCW58</f>
        <v>159500</v>
      </c>
      <c r="VCY59" s="21" t="n">
        <f aca="false">VCW59*15%</f>
        <v>23925</v>
      </c>
      <c r="VCZ59" s="21" t="n">
        <f aca="false">VCY59*11/12</f>
        <v>21931.25</v>
      </c>
      <c r="VDD59" s="20"/>
      <c r="VDE59" s="17"/>
      <c r="VDF59" s="18"/>
      <c r="VDG59" s="21" t="n">
        <f aca="false">VDG57+VDG58</f>
        <v>159500</v>
      </c>
      <c r="VDI59" s="21" t="n">
        <f aca="false">VDG59*15%</f>
        <v>23925</v>
      </c>
      <c r="VDJ59" s="21" t="n">
        <f aca="false">VDI59*11/12</f>
        <v>21931.25</v>
      </c>
      <c r="VDN59" s="20"/>
      <c r="VDO59" s="17"/>
      <c r="VDP59" s="18"/>
      <c r="VDQ59" s="21" t="n">
        <f aca="false">VDQ57+VDQ58</f>
        <v>159500</v>
      </c>
      <c r="VDS59" s="21" t="n">
        <f aca="false">VDQ59*15%</f>
        <v>23925</v>
      </c>
      <c r="VDT59" s="21" t="n">
        <f aca="false">VDS59*11/12</f>
        <v>21931.25</v>
      </c>
      <c r="VDX59" s="20"/>
      <c r="VDY59" s="17"/>
      <c r="VDZ59" s="18"/>
      <c r="VEA59" s="21" t="n">
        <f aca="false">VEA57+VEA58</f>
        <v>159500</v>
      </c>
      <c r="VEC59" s="21" t="n">
        <f aca="false">VEA59*15%</f>
        <v>23925</v>
      </c>
      <c r="VED59" s="21" t="n">
        <f aca="false">VEC59*11/12</f>
        <v>21931.25</v>
      </c>
      <c r="VEH59" s="20"/>
      <c r="VEI59" s="17"/>
      <c r="VEJ59" s="18"/>
      <c r="VEK59" s="21" t="n">
        <f aca="false">VEK57+VEK58</f>
        <v>159500</v>
      </c>
      <c r="VEM59" s="21" t="n">
        <f aca="false">VEK59*15%</f>
        <v>23925</v>
      </c>
      <c r="VEN59" s="21" t="n">
        <f aca="false">VEM59*11/12</f>
        <v>21931.25</v>
      </c>
      <c r="VER59" s="20"/>
      <c r="VES59" s="17"/>
      <c r="VET59" s="18"/>
      <c r="VEU59" s="21" t="n">
        <f aca="false">VEU57+VEU58</f>
        <v>159500</v>
      </c>
      <c r="VEW59" s="21" t="n">
        <f aca="false">VEU59*15%</f>
        <v>23925</v>
      </c>
      <c r="VEX59" s="21" t="n">
        <f aca="false">VEW59*11/12</f>
        <v>21931.25</v>
      </c>
      <c r="VFB59" s="20"/>
      <c r="VFC59" s="17"/>
      <c r="VFD59" s="18"/>
      <c r="VFE59" s="21" t="n">
        <f aca="false">VFE57+VFE58</f>
        <v>159500</v>
      </c>
      <c r="VFG59" s="21" t="n">
        <f aca="false">VFE59*15%</f>
        <v>23925</v>
      </c>
      <c r="VFH59" s="21" t="n">
        <f aca="false">VFG59*11/12</f>
        <v>21931.25</v>
      </c>
      <c r="VFL59" s="20"/>
      <c r="VFM59" s="17"/>
      <c r="VFN59" s="18"/>
      <c r="VFO59" s="21" t="n">
        <f aca="false">VFO57+VFO58</f>
        <v>159500</v>
      </c>
      <c r="VFQ59" s="21" t="n">
        <f aca="false">VFO59*15%</f>
        <v>23925</v>
      </c>
      <c r="VFR59" s="21" t="n">
        <f aca="false">VFQ59*11/12</f>
        <v>21931.25</v>
      </c>
      <c r="VFV59" s="20"/>
      <c r="VFW59" s="17"/>
      <c r="VFX59" s="18"/>
      <c r="VFY59" s="21" t="n">
        <f aca="false">VFY57+VFY58</f>
        <v>159500</v>
      </c>
      <c r="VGA59" s="21" t="n">
        <f aca="false">VFY59*15%</f>
        <v>23925</v>
      </c>
      <c r="VGB59" s="21" t="n">
        <f aca="false">VGA59*11/12</f>
        <v>21931.25</v>
      </c>
      <c r="VGF59" s="20"/>
      <c r="VGG59" s="17"/>
      <c r="VGH59" s="18"/>
      <c r="VGI59" s="21" t="n">
        <f aca="false">VGI57+VGI58</f>
        <v>159500</v>
      </c>
      <c r="VGK59" s="21" t="n">
        <f aca="false">VGI59*15%</f>
        <v>23925</v>
      </c>
      <c r="VGL59" s="21" t="n">
        <f aca="false">VGK59*11/12</f>
        <v>21931.25</v>
      </c>
      <c r="VGP59" s="20"/>
      <c r="VGQ59" s="17"/>
      <c r="VGR59" s="18"/>
      <c r="VGS59" s="21" t="n">
        <f aca="false">VGS57+VGS58</f>
        <v>159500</v>
      </c>
      <c r="VGU59" s="21" t="n">
        <f aca="false">VGS59*15%</f>
        <v>23925</v>
      </c>
      <c r="VGV59" s="21" t="n">
        <f aca="false">VGU59*11/12</f>
        <v>21931.25</v>
      </c>
      <c r="VGZ59" s="20"/>
      <c r="VHA59" s="17"/>
      <c r="VHB59" s="18"/>
      <c r="VHC59" s="21" t="n">
        <f aca="false">VHC57+VHC58</f>
        <v>159500</v>
      </c>
      <c r="VHE59" s="21" t="n">
        <f aca="false">VHC59*15%</f>
        <v>23925</v>
      </c>
      <c r="VHF59" s="21" t="n">
        <f aca="false">VHE59*11/12</f>
        <v>21931.25</v>
      </c>
      <c r="VHJ59" s="20"/>
      <c r="VHK59" s="17"/>
      <c r="VHL59" s="18"/>
      <c r="VHM59" s="21" t="n">
        <f aca="false">VHM57+VHM58</f>
        <v>159500</v>
      </c>
      <c r="VHO59" s="21" t="n">
        <f aca="false">VHM59*15%</f>
        <v>23925</v>
      </c>
      <c r="VHP59" s="21" t="n">
        <f aca="false">VHO59*11/12</f>
        <v>21931.25</v>
      </c>
      <c r="VHT59" s="20"/>
      <c r="VHU59" s="17"/>
      <c r="VHV59" s="18"/>
      <c r="VHW59" s="21" t="n">
        <f aca="false">VHW57+VHW58</f>
        <v>159500</v>
      </c>
      <c r="VHY59" s="21" t="n">
        <f aca="false">VHW59*15%</f>
        <v>23925</v>
      </c>
      <c r="VHZ59" s="21" t="n">
        <f aca="false">VHY59*11/12</f>
        <v>21931.25</v>
      </c>
      <c r="VID59" s="20"/>
      <c r="VIE59" s="17"/>
      <c r="VIF59" s="18"/>
      <c r="VIG59" s="21" t="n">
        <f aca="false">VIG57+VIG58</f>
        <v>159500</v>
      </c>
      <c r="VII59" s="21" t="n">
        <f aca="false">VIG59*15%</f>
        <v>23925</v>
      </c>
      <c r="VIJ59" s="21" t="n">
        <f aca="false">VII59*11/12</f>
        <v>21931.25</v>
      </c>
      <c r="VIN59" s="20"/>
      <c r="VIO59" s="17"/>
      <c r="VIP59" s="18"/>
      <c r="VIQ59" s="21" t="n">
        <f aca="false">VIQ57+VIQ58</f>
        <v>159500</v>
      </c>
      <c r="VIS59" s="21" t="n">
        <f aca="false">VIQ59*15%</f>
        <v>23925</v>
      </c>
      <c r="VIT59" s="21" t="n">
        <f aca="false">VIS59*11/12</f>
        <v>21931.25</v>
      </c>
      <c r="VIX59" s="20"/>
      <c r="VIY59" s="17"/>
      <c r="VIZ59" s="18"/>
      <c r="VJA59" s="21" t="n">
        <f aca="false">VJA57+VJA58</f>
        <v>159500</v>
      </c>
      <c r="VJC59" s="21" t="n">
        <f aca="false">VJA59*15%</f>
        <v>23925</v>
      </c>
      <c r="VJD59" s="21" t="n">
        <f aca="false">VJC59*11/12</f>
        <v>21931.25</v>
      </c>
      <c r="VJH59" s="20"/>
      <c r="VJI59" s="17"/>
      <c r="VJJ59" s="18"/>
      <c r="VJK59" s="21" t="n">
        <f aca="false">VJK57+VJK58</f>
        <v>159500</v>
      </c>
      <c r="VJM59" s="21" t="n">
        <f aca="false">VJK59*15%</f>
        <v>23925</v>
      </c>
      <c r="VJN59" s="21" t="n">
        <f aca="false">VJM59*11/12</f>
        <v>21931.25</v>
      </c>
      <c r="VJR59" s="20"/>
      <c r="VJS59" s="17"/>
      <c r="VJT59" s="18"/>
      <c r="VJU59" s="21" t="n">
        <f aca="false">VJU57+VJU58</f>
        <v>159500</v>
      </c>
      <c r="VJW59" s="21" t="n">
        <f aca="false">VJU59*15%</f>
        <v>23925</v>
      </c>
      <c r="VJX59" s="21" t="n">
        <f aca="false">VJW59*11/12</f>
        <v>21931.25</v>
      </c>
      <c r="VKB59" s="20"/>
      <c r="VKC59" s="17"/>
      <c r="VKD59" s="18"/>
      <c r="VKE59" s="21" t="n">
        <f aca="false">VKE57+VKE58</f>
        <v>159500</v>
      </c>
      <c r="VKG59" s="21" t="n">
        <f aca="false">VKE59*15%</f>
        <v>23925</v>
      </c>
      <c r="VKH59" s="21" t="n">
        <f aca="false">VKG59*11/12</f>
        <v>21931.25</v>
      </c>
      <c r="VKL59" s="20"/>
      <c r="VKM59" s="17"/>
      <c r="VKN59" s="18"/>
      <c r="VKO59" s="21" t="n">
        <f aca="false">VKO57+VKO58</f>
        <v>159500</v>
      </c>
      <c r="VKQ59" s="21" t="n">
        <f aca="false">VKO59*15%</f>
        <v>23925</v>
      </c>
      <c r="VKR59" s="21" t="n">
        <f aca="false">VKQ59*11/12</f>
        <v>21931.25</v>
      </c>
      <c r="VKV59" s="20"/>
      <c r="VKW59" s="17"/>
      <c r="VKX59" s="18"/>
      <c r="VKY59" s="21" t="n">
        <f aca="false">VKY57+VKY58</f>
        <v>159500</v>
      </c>
      <c r="VLA59" s="21" t="n">
        <f aca="false">VKY59*15%</f>
        <v>23925</v>
      </c>
      <c r="VLB59" s="21" t="n">
        <f aca="false">VLA59*11/12</f>
        <v>21931.25</v>
      </c>
      <c r="VLF59" s="20"/>
      <c r="VLG59" s="17"/>
      <c r="VLH59" s="18"/>
      <c r="VLI59" s="21" t="n">
        <f aca="false">VLI57+VLI58</f>
        <v>159500</v>
      </c>
      <c r="VLK59" s="21" t="n">
        <f aca="false">VLI59*15%</f>
        <v>23925</v>
      </c>
      <c r="VLL59" s="21" t="n">
        <f aca="false">VLK59*11/12</f>
        <v>21931.25</v>
      </c>
      <c r="VLP59" s="20"/>
      <c r="VLQ59" s="17"/>
      <c r="VLR59" s="18"/>
      <c r="VLS59" s="21" t="n">
        <f aca="false">VLS57+VLS58</f>
        <v>159500</v>
      </c>
      <c r="VLU59" s="21" t="n">
        <f aca="false">VLS59*15%</f>
        <v>23925</v>
      </c>
      <c r="VLV59" s="21" t="n">
        <f aca="false">VLU59*11/12</f>
        <v>21931.25</v>
      </c>
      <c r="VLZ59" s="20"/>
      <c r="VMA59" s="17"/>
      <c r="VMB59" s="18"/>
      <c r="VMC59" s="21" t="n">
        <f aca="false">VMC57+VMC58</f>
        <v>159500</v>
      </c>
      <c r="VME59" s="21" t="n">
        <f aca="false">VMC59*15%</f>
        <v>23925</v>
      </c>
      <c r="VMF59" s="21" t="n">
        <f aca="false">VME59*11/12</f>
        <v>21931.25</v>
      </c>
      <c r="VMJ59" s="20"/>
      <c r="VMK59" s="17"/>
      <c r="VML59" s="18"/>
      <c r="VMM59" s="21" t="n">
        <f aca="false">VMM57+VMM58</f>
        <v>159500</v>
      </c>
      <c r="VMO59" s="21" t="n">
        <f aca="false">VMM59*15%</f>
        <v>23925</v>
      </c>
      <c r="VMP59" s="21" t="n">
        <f aca="false">VMO59*11/12</f>
        <v>21931.25</v>
      </c>
      <c r="VMT59" s="20"/>
      <c r="VMU59" s="17"/>
      <c r="VMV59" s="18"/>
      <c r="VMW59" s="21" t="n">
        <f aca="false">VMW57+VMW58</f>
        <v>159500</v>
      </c>
      <c r="VMY59" s="21" t="n">
        <f aca="false">VMW59*15%</f>
        <v>23925</v>
      </c>
      <c r="VMZ59" s="21" t="n">
        <f aca="false">VMY59*11/12</f>
        <v>21931.25</v>
      </c>
      <c r="VND59" s="20"/>
      <c r="VNE59" s="17"/>
      <c r="VNF59" s="18"/>
      <c r="VNG59" s="21" t="n">
        <f aca="false">VNG57+VNG58</f>
        <v>159500</v>
      </c>
      <c r="VNI59" s="21" t="n">
        <f aca="false">VNG59*15%</f>
        <v>23925</v>
      </c>
      <c r="VNJ59" s="21" t="n">
        <f aca="false">VNI59*11/12</f>
        <v>21931.25</v>
      </c>
      <c r="VNN59" s="20"/>
      <c r="VNO59" s="17"/>
      <c r="VNP59" s="18"/>
      <c r="VNQ59" s="21" t="n">
        <f aca="false">VNQ57+VNQ58</f>
        <v>159500</v>
      </c>
      <c r="VNS59" s="21" t="n">
        <f aca="false">VNQ59*15%</f>
        <v>23925</v>
      </c>
      <c r="VNT59" s="21" t="n">
        <f aca="false">VNS59*11/12</f>
        <v>21931.25</v>
      </c>
      <c r="VNX59" s="20"/>
      <c r="VNY59" s="17"/>
      <c r="VNZ59" s="18"/>
      <c r="VOA59" s="21" t="n">
        <f aca="false">VOA57+VOA58</f>
        <v>159500</v>
      </c>
      <c r="VOC59" s="21" t="n">
        <f aca="false">VOA59*15%</f>
        <v>23925</v>
      </c>
      <c r="VOD59" s="21" t="n">
        <f aca="false">VOC59*11/12</f>
        <v>21931.25</v>
      </c>
      <c r="VOH59" s="20"/>
      <c r="VOI59" s="17"/>
      <c r="VOJ59" s="18"/>
      <c r="VOK59" s="21" t="n">
        <f aca="false">VOK57+VOK58</f>
        <v>159500</v>
      </c>
      <c r="VOM59" s="21" t="n">
        <f aca="false">VOK59*15%</f>
        <v>23925</v>
      </c>
      <c r="VON59" s="21" t="n">
        <f aca="false">VOM59*11/12</f>
        <v>21931.25</v>
      </c>
      <c r="VOR59" s="20"/>
      <c r="VOS59" s="17"/>
      <c r="VOT59" s="18"/>
      <c r="VOU59" s="21" t="n">
        <f aca="false">VOU57+VOU58</f>
        <v>159500</v>
      </c>
      <c r="VOW59" s="21" t="n">
        <f aca="false">VOU59*15%</f>
        <v>23925</v>
      </c>
      <c r="VOX59" s="21" t="n">
        <f aca="false">VOW59*11/12</f>
        <v>21931.25</v>
      </c>
      <c r="VPB59" s="20"/>
      <c r="VPC59" s="17"/>
      <c r="VPD59" s="18"/>
      <c r="VPE59" s="21" t="n">
        <f aca="false">VPE57+VPE58</f>
        <v>159500</v>
      </c>
      <c r="VPG59" s="21" t="n">
        <f aca="false">VPE59*15%</f>
        <v>23925</v>
      </c>
      <c r="VPH59" s="21" t="n">
        <f aca="false">VPG59*11/12</f>
        <v>21931.25</v>
      </c>
      <c r="VPL59" s="20"/>
      <c r="VPM59" s="17"/>
      <c r="VPN59" s="18"/>
      <c r="VPO59" s="21" t="n">
        <f aca="false">VPO57+VPO58</f>
        <v>159500</v>
      </c>
      <c r="VPQ59" s="21" t="n">
        <f aca="false">VPO59*15%</f>
        <v>23925</v>
      </c>
      <c r="VPR59" s="21" t="n">
        <f aca="false">VPQ59*11/12</f>
        <v>21931.25</v>
      </c>
      <c r="VPV59" s="20"/>
      <c r="VPW59" s="17"/>
      <c r="VPX59" s="18"/>
      <c r="VPY59" s="21" t="n">
        <f aca="false">VPY57+VPY58</f>
        <v>159500</v>
      </c>
      <c r="VQA59" s="21" t="n">
        <f aca="false">VPY59*15%</f>
        <v>23925</v>
      </c>
      <c r="VQB59" s="21" t="n">
        <f aca="false">VQA59*11/12</f>
        <v>21931.25</v>
      </c>
      <c r="VQF59" s="20"/>
      <c r="VQG59" s="17"/>
      <c r="VQH59" s="18"/>
      <c r="VQI59" s="21" t="n">
        <f aca="false">VQI57+VQI58</f>
        <v>159500</v>
      </c>
      <c r="VQK59" s="21" t="n">
        <f aca="false">VQI59*15%</f>
        <v>23925</v>
      </c>
      <c r="VQL59" s="21" t="n">
        <f aca="false">VQK59*11/12</f>
        <v>21931.25</v>
      </c>
      <c r="VQP59" s="20"/>
      <c r="VQQ59" s="17"/>
      <c r="VQR59" s="18"/>
      <c r="VQS59" s="21" t="n">
        <f aca="false">VQS57+VQS58</f>
        <v>159500</v>
      </c>
      <c r="VQU59" s="21" t="n">
        <f aca="false">VQS59*15%</f>
        <v>23925</v>
      </c>
      <c r="VQV59" s="21" t="n">
        <f aca="false">VQU59*11/12</f>
        <v>21931.25</v>
      </c>
      <c r="VQZ59" s="20"/>
      <c r="VRA59" s="17"/>
      <c r="VRB59" s="18"/>
      <c r="VRC59" s="21" t="n">
        <f aca="false">VRC57+VRC58</f>
        <v>159500</v>
      </c>
      <c r="VRE59" s="21" t="n">
        <f aca="false">VRC59*15%</f>
        <v>23925</v>
      </c>
      <c r="VRF59" s="21" t="n">
        <f aca="false">VRE59*11/12</f>
        <v>21931.25</v>
      </c>
      <c r="VRJ59" s="20"/>
      <c r="VRK59" s="17"/>
      <c r="VRL59" s="18"/>
      <c r="VRM59" s="21" t="n">
        <f aca="false">VRM57+VRM58</f>
        <v>159500</v>
      </c>
      <c r="VRO59" s="21" t="n">
        <f aca="false">VRM59*15%</f>
        <v>23925</v>
      </c>
      <c r="VRP59" s="21" t="n">
        <f aca="false">VRO59*11/12</f>
        <v>21931.25</v>
      </c>
      <c r="VRT59" s="20"/>
      <c r="VRU59" s="17"/>
      <c r="VRV59" s="18"/>
      <c r="VRW59" s="21" t="n">
        <f aca="false">VRW57+VRW58</f>
        <v>159500</v>
      </c>
      <c r="VRY59" s="21" t="n">
        <f aca="false">VRW59*15%</f>
        <v>23925</v>
      </c>
      <c r="VRZ59" s="21" t="n">
        <f aca="false">VRY59*11/12</f>
        <v>21931.25</v>
      </c>
      <c r="VSD59" s="20"/>
      <c r="VSE59" s="17"/>
      <c r="VSF59" s="18"/>
      <c r="VSG59" s="21" t="n">
        <f aca="false">VSG57+VSG58</f>
        <v>159500</v>
      </c>
      <c r="VSI59" s="21" t="n">
        <f aca="false">VSG59*15%</f>
        <v>23925</v>
      </c>
      <c r="VSJ59" s="21" t="n">
        <f aca="false">VSI59*11/12</f>
        <v>21931.25</v>
      </c>
      <c r="VSN59" s="20"/>
      <c r="VSO59" s="17"/>
      <c r="VSP59" s="18"/>
      <c r="VSQ59" s="21" t="n">
        <f aca="false">VSQ57+VSQ58</f>
        <v>159500</v>
      </c>
      <c r="VSS59" s="21" t="n">
        <f aca="false">VSQ59*15%</f>
        <v>23925</v>
      </c>
      <c r="VST59" s="21" t="n">
        <f aca="false">VSS59*11/12</f>
        <v>21931.25</v>
      </c>
      <c r="VSX59" s="20"/>
      <c r="VSY59" s="17"/>
      <c r="VSZ59" s="18"/>
      <c r="VTA59" s="21" t="n">
        <f aca="false">VTA57+VTA58</f>
        <v>159500</v>
      </c>
      <c r="VTC59" s="21" t="n">
        <f aca="false">VTA59*15%</f>
        <v>23925</v>
      </c>
      <c r="VTD59" s="21" t="n">
        <f aca="false">VTC59*11/12</f>
        <v>21931.25</v>
      </c>
      <c r="VTH59" s="20"/>
      <c r="VTI59" s="17"/>
      <c r="VTJ59" s="18"/>
      <c r="VTK59" s="21" t="n">
        <f aca="false">VTK57+VTK58</f>
        <v>159500</v>
      </c>
      <c r="VTM59" s="21" t="n">
        <f aca="false">VTK59*15%</f>
        <v>23925</v>
      </c>
      <c r="VTN59" s="21" t="n">
        <f aca="false">VTM59*11/12</f>
        <v>21931.25</v>
      </c>
      <c r="VTR59" s="20"/>
      <c r="VTS59" s="17"/>
      <c r="VTT59" s="18"/>
      <c r="VTU59" s="21" t="n">
        <f aca="false">VTU57+VTU58</f>
        <v>159500</v>
      </c>
      <c r="VTW59" s="21" t="n">
        <f aca="false">VTU59*15%</f>
        <v>23925</v>
      </c>
      <c r="VTX59" s="21" t="n">
        <f aca="false">VTW59*11/12</f>
        <v>21931.25</v>
      </c>
      <c r="VUB59" s="20"/>
      <c r="VUC59" s="17"/>
      <c r="VUD59" s="18"/>
      <c r="VUE59" s="21" t="n">
        <f aca="false">VUE57+VUE58</f>
        <v>159500</v>
      </c>
      <c r="VUG59" s="21" t="n">
        <f aca="false">VUE59*15%</f>
        <v>23925</v>
      </c>
      <c r="VUH59" s="21" t="n">
        <f aca="false">VUG59*11/12</f>
        <v>21931.25</v>
      </c>
      <c r="VUL59" s="20"/>
      <c r="VUM59" s="17"/>
      <c r="VUN59" s="18"/>
      <c r="VUO59" s="21" t="n">
        <f aca="false">VUO57+VUO58</f>
        <v>159500</v>
      </c>
      <c r="VUQ59" s="21" t="n">
        <f aca="false">VUO59*15%</f>
        <v>23925</v>
      </c>
      <c r="VUR59" s="21" t="n">
        <f aca="false">VUQ59*11/12</f>
        <v>21931.25</v>
      </c>
      <c r="VUV59" s="20"/>
      <c r="VUW59" s="17"/>
      <c r="VUX59" s="18"/>
      <c r="VUY59" s="21" t="n">
        <f aca="false">VUY57+VUY58</f>
        <v>159500</v>
      </c>
      <c r="VVA59" s="21" t="n">
        <f aca="false">VUY59*15%</f>
        <v>23925</v>
      </c>
      <c r="VVB59" s="21" t="n">
        <f aca="false">VVA59*11/12</f>
        <v>21931.25</v>
      </c>
      <c r="VVF59" s="20"/>
      <c r="VVG59" s="17"/>
      <c r="VVH59" s="18"/>
      <c r="VVI59" s="21" t="n">
        <f aca="false">VVI57+VVI58</f>
        <v>159500</v>
      </c>
      <c r="VVK59" s="21" t="n">
        <f aca="false">VVI59*15%</f>
        <v>23925</v>
      </c>
      <c r="VVL59" s="21" t="n">
        <f aca="false">VVK59*11/12</f>
        <v>21931.25</v>
      </c>
      <c r="VVP59" s="20"/>
      <c r="VVQ59" s="17"/>
      <c r="VVR59" s="18"/>
      <c r="VVS59" s="21" t="n">
        <f aca="false">VVS57+VVS58</f>
        <v>159500</v>
      </c>
      <c r="VVU59" s="21" t="n">
        <f aca="false">VVS59*15%</f>
        <v>23925</v>
      </c>
      <c r="VVV59" s="21" t="n">
        <f aca="false">VVU59*11/12</f>
        <v>21931.25</v>
      </c>
      <c r="VVZ59" s="20"/>
      <c r="VWA59" s="17"/>
      <c r="VWB59" s="18"/>
      <c r="VWC59" s="21" t="n">
        <f aca="false">VWC57+VWC58</f>
        <v>159500</v>
      </c>
      <c r="VWE59" s="21" t="n">
        <f aca="false">VWC59*15%</f>
        <v>23925</v>
      </c>
      <c r="VWF59" s="21" t="n">
        <f aca="false">VWE59*11/12</f>
        <v>21931.25</v>
      </c>
      <c r="VWJ59" s="20"/>
      <c r="VWK59" s="17"/>
      <c r="VWL59" s="18"/>
      <c r="VWM59" s="21" t="n">
        <f aca="false">VWM57+VWM58</f>
        <v>159500</v>
      </c>
      <c r="VWO59" s="21" t="n">
        <f aca="false">VWM59*15%</f>
        <v>23925</v>
      </c>
      <c r="VWP59" s="21" t="n">
        <f aca="false">VWO59*11/12</f>
        <v>21931.25</v>
      </c>
      <c r="VWT59" s="20"/>
      <c r="VWU59" s="17"/>
      <c r="VWV59" s="18"/>
      <c r="VWW59" s="21" t="n">
        <f aca="false">VWW57+VWW58</f>
        <v>159500</v>
      </c>
      <c r="VWY59" s="21" t="n">
        <f aca="false">VWW59*15%</f>
        <v>23925</v>
      </c>
      <c r="VWZ59" s="21" t="n">
        <f aca="false">VWY59*11/12</f>
        <v>21931.25</v>
      </c>
      <c r="VXD59" s="20"/>
      <c r="VXE59" s="17"/>
      <c r="VXF59" s="18"/>
      <c r="VXG59" s="21" t="n">
        <f aca="false">VXG57+VXG58</f>
        <v>159500</v>
      </c>
      <c r="VXI59" s="21" t="n">
        <f aca="false">VXG59*15%</f>
        <v>23925</v>
      </c>
      <c r="VXJ59" s="21" t="n">
        <f aca="false">VXI59*11/12</f>
        <v>21931.25</v>
      </c>
      <c r="VXN59" s="20"/>
      <c r="VXO59" s="17"/>
      <c r="VXP59" s="18"/>
      <c r="VXQ59" s="21" t="n">
        <f aca="false">VXQ57+VXQ58</f>
        <v>159500</v>
      </c>
      <c r="VXS59" s="21" t="n">
        <f aca="false">VXQ59*15%</f>
        <v>23925</v>
      </c>
      <c r="VXT59" s="21" t="n">
        <f aca="false">VXS59*11/12</f>
        <v>21931.25</v>
      </c>
      <c r="VXX59" s="20"/>
      <c r="VXY59" s="17"/>
      <c r="VXZ59" s="18"/>
      <c r="VYA59" s="21" t="n">
        <f aca="false">VYA57+VYA58</f>
        <v>159500</v>
      </c>
      <c r="VYC59" s="21" t="n">
        <f aca="false">VYA59*15%</f>
        <v>23925</v>
      </c>
      <c r="VYD59" s="21" t="n">
        <f aca="false">VYC59*11/12</f>
        <v>21931.25</v>
      </c>
      <c r="VYH59" s="20"/>
      <c r="VYI59" s="17"/>
      <c r="VYJ59" s="18"/>
      <c r="VYK59" s="21" t="n">
        <f aca="false">VYK57+VYK58</f>
        <v>159500</v>
      </c>
      <c r="VYM59" s="21" t="n">
        <f aca="false">VYK59*15%</f>
        <v>23925</v>
      </c>
      <c r="VYN59" s="21" t="n">
        <f aca="false">VYM59*11/12</f>
        <v>21931.25</v>
      </c>
      <c r="VYR59" s="20"/>
      <c r="VYS59" s="17"/>
      <c r="VYT59" s="18"/>
      <c r="VYU59" s="21" t="n">
        <f aca="false">VYU57+VYU58</f>
        <v>159500</v>
      </c>
      <c r="VYW59" s="21" t="n">
        <f aca="false">VYU59*15%</f>
        <v>23925</v>
      </c>
      <c r="VYX59" s="21" t="n">
        <f aca="false">VYW59*11/12</f>
        <v>21931.25</v>
      </c>
      <c r="VZB59" s="20"/>
      <c r="VZC59" s="17"/>
      <c r="VZD59" s="18"/>
      <c r="VZE59" s="21" t="n">
        <f aca="false">VZE57+VZE58</f>
        <v>159500</v>
      </c>
      <c r="VZG59" s="21" t="n">
        <f aca="false">VZE59*15%</f>
        <v>23925</v>
      </c>
      <c r="VZH59" s="21" t="n">
        <f aca="false">VZG59*11/12</f>
        <v>21931.25</v>
      </c>
      <c r="VZL59" s="20"/>
      <c r="VZM59" s="17"/>
      <c r="VZN59" s="18"/>
      <c r="VZO59" s="21" t="n">
        <f aca="false">VZO57+VZO58</f>
        <v>159500</v>
      </c>
      <c r="VZQ59" s="21" t="n">
        <f aca="false">VZO59*15%</f>
        <v>23925</v>
      </c>
      <c r="VZR59" s="21" t="n">
        <f aca="false">VZQ59*11/12</f>
        <v>21931.25</v>
      </c>
      <c r="VZV59" s="20"/>
      <c r="VZW59" s="17"/>
      <c r="VZX59" s="18"/>
      <c r="VZY59" s="21" t="n">
        <f aca="false">VZY57+VZY58</f>
        <v>159500</v>
      </c>
      <c r="WAA59" s="21" t="n">
        <f aca="false">VZY59*15%</f>
        <v>23925</v>
      </c>
      <c r="WAB59" s="21" t="n">
        <f aca="false">WAA59*11/12</f>
        <v>21931.25</v>
      </c>
      <c r="WAF59" s="20"/>
      <c r="WAG59" s="17"/>
      <c r="WAH59" s="18"/>
      <c r="WAI59" s="21" t="n">
        <f aca="false">WAI57+WAI58</f>
        <v>159500</v>
      </c>
      <c r="WAK59" s="21" t="n">
        <f aca="false">WAI59*15%</f>
        <v>23925</v>
      </c>
      <c r="WAL59" s="21" t="n">
        <f aca="false">WAK59*11/12</f>
        <v>21931.25</v>
      </c>
      <c r="WAP59" s="20"/>
      <c r="WAQ59" s="17"/>
      <c r="WAR59" s="18"/>
      <c r="WAS59" s="21" t="n">
        <f aca="false">WAS57+WAS58</f>
        <v>159500</v>
      </c>
      <c r="WAU59" s="21" t="n">
        <f aca="false">WAS59*15%</f>
        <v>23925</v>
      </c>
      <c r="WAV59" s="21" t="n">
        <f aca="false">WAU59*11/12</f>
        <v>21931.25</v>
      </c>
      <c r="WAZ59" s="20"/>
      <c r="WBA59" s="17"/>
      <c r="WBB59" s="18"/>
      <c r="WBC59" s="21" t="n">
        <f aca="false">WBC57+WBC58</f>
        <v>159500</v>
      </c>
      <c r="WBE59" s="21" t="n">
        <f aca="false">WBC59*15%</f>
        <v>23925</v>
      </c>
      <c r="WBF59" s="21" t="n">
        <f aca="false">WBE59*11/12</f>
        <v>21931.25</v>
      </c>
      <c r="WBJ59" s="20"/>
      <c r="WBK59" s="17"/>
      <c r="WBL59" s="18"/>
      <c r="WBM59" s="21" t="n">
        <f aca="false">WBM57+WBM58</f>
        <v>159500</v>
      </c>
      <c r="WBO59" s="21" t="n">
        <f aca="false">WBM59*15%</f>
        <v>23925</v>
      </c>
      <c r="WBP59" s="21" t="n">
        <f aca="false">WBO59*11/12</f>
        <v>21931.25</v>
      </c>
      <c r="WBT59" s="20"/>
      <c r="WBU59" s="17"/>
      <c r="WBV59" s="18"/>
      <c r="WBW59" s="21" t="n">
        <f aca="false">WBW57+WBW58</f>
        <v>159500</v>
      </c>
      <c r="WBY59" s="21" t="n">
        <f aca="false">WBW59*15%</f>
        <v>23925</v>
      </c>
      <c r="WBZ59" s="21" t="n">
        <f aca="false">WBY59*11/12</f>
        <v>21931.25</v>
      </c>
      <c r="WCD59" s="20"/>
      <c r="WCE59" s="17"/>
      <c r="WCF59" s="18"/>
      <c r="WCG59" s="21" t="n">
        <f aca="false">WCG57+WCG58</f>
        <v>159500</v>
      </c>
      <c r="WCI59" s="21" t="n">
        <f aca="false">WCG59*15%</f>
        <v>23925</v>
      </c>
      <c r="WCJ59" s="21" t="n">
        <f aca="false">WCI59*11/12</f>
        <v>21931.25</v>
      </c>
      <c r="WCN59" s="20"/>
      <c r="WCO59" s="17"/>
      <c r="WCP59" s="18"/>
      <c r="WCQ59" s="21" t="n">
        <f aca="false">WCQ57+WCQ58</f>
        <v>159500</v>
      </c>
      <c r="WCS59" s="21" t="n">
        <f aca="false">WCQ59*15%</f>
        <v>23925</v>
      </c>
      <c r="WCT59" s="21" t="n">
        <f aca="false">WCS59*11/12</f>
        <v>21931.25</v>
      </c>
      <c r="WCX59" s="20"/>
      <c r="WCY59" s="17"/>
      <c r="WCZ59" s="18"/>
      <c r="WDA59" s="21" t="n">
        <f aca="false">WDA57+WDA58</f>
        <v>159500</v>
      </c>
      <c r="WDC59" s="21" t="n">
        <f aca="false">WDA59*15%</f>
        <v>23925</v>
      </c>
      <c r="WDD59" s="21" t="n">
        <f aca="false">WDC59*11/12</f>
        <v>21931.25</v>
      </c>
      <c r="WDH59" s="20"/>
      <c r="WDI59" s="17"/>
      <c r="WDJ59" s="18"/>
      <c r="WDK59" s="21" t="n">
        <f aca="false">WDK57+WDK58</f>
        <v>159500</v>
      </c>
      <c r="WDM59" s="21" t="n">
        <f aca="false">WDK59*15%</f>
        <v>23925</v>
      </c>
      <c r="WDN59" s="21" t="n">
        <f aca="false">WDM59*11/12</f>
        <v>21931.25</v>
      </c>
      <c r="WDR59" s="20"/>
      <c r="WDS59" s="17"/>
      <c r="WDT59" s="18"/>
      <c r="WDU59" s="21" t="n">
        <f aca="false">WDU57+WDU58</f>
        <v>159500</v>
      </c>
      <c r="WDW59" s="21" t="n">
        <f aca="false">WDU59*15%</f>
        <v>23925</v>
      </c>
      <c r="WDX59" s="21" t="n">
        <f aca="false">WDW59*11/12</f>
        <v>21931.25</v>
      </c>
      <c r="WEB59" s="20"/>
      <c r="WEC59" s="17"/>
      <c r="WED59" s="18"/>
      <c r="WEE59" s="21" t="n">
        <f aca="false">WEE57+WEE58</f>
        <v>159500</v>
      </c>
      <c r="WEG59" s="21" t="n">
        <f aca="false">WEE59*15%</f>
        <v>23925</v>
      </c>
      <c r="WEH59" s="21" t="n">
        <f aca="false">WEG59*11/12</f>
        <v>21931.25</v>
      </c>
      <c r="WEL59" s="20"/>
      <c r="WEM59" s="17"/>
      <c r="WEN59" s="18"/>
      <c r="WEO59" s="21" t="n">
        <f aca="false">WEO57+WEO58</f>
        <v>159500</v>
      </c>
      <c r="WEQ59" s="21" t="n">
        <f aca="false">WEO59*15%</f>
        <v>23925</v>
      </c>
      <c r="WER59" s="21" t="n">
        <f aca="false">WEQ59*11/12</f>
        <v>21931.25</v>
      </c>
      <c r="WEV59" s="20"/>
      <c r="WEW59" s="17"/>
      <c r="WEX59" s="18"/>
      <c r="WEY59" s="21" t="n">
        <f aca="false">WEY57+WEY58</f>
        <v>159500</v>
      </c>
      <c r="WFA59" s="21" t="n">
        <f aca="false">WEY59*15%</f>
        <v>23925</v>
      </c>
      <c r="WFB59" s="21" t="n">
        <f aca="false">WFA59*11/12</f>
        <v>21931.25</v>
      </c>
      <c r="WFF59" s="20"/>
      <c r="WFG59" s="17"/>
      <c r="WFH59" s="18"/>
      <c r="WFI59" s="21" t="n">
        <f aca="false">WFI57+WFI58</f>
        <v>159500</v>
      </c>
      <c r="WFK59" s="21" t="n">
        <f aca="false">WFI59*15%</f>
        <v>23925</v>
      </c>
      <c r="WFL59" s="21" t="n">
        <f aca="false">WFK59*11/12</f>
        <v>21931.25</v>
      </c>
      <c r="WFP59" s="20"/>
      <c r="WFQ59" s="17"/>
      <c r="WFR59" s="18"/>
      <c r="WFS59" s="21" t="n">
        <f aca="false">WFS57+WFS58</f>
        <v>159500</v>
      </c>
      <c r="WFU59" s="21" t="n">
        <f aca="false">WFS59*15%</f>
        <v>23925</v>
      </c>
      <c r="WFV59" s="21" t="n">
        <f aca="false">WFU59*11/12</f>
        <v>21931.25</v>
      </c>
      <c r="WFZ59" s="20"/>
      <c r="WGA59" s="17"/>
      <c r="WGB59" s="18"/>
      <c r="WGC59" s="21" t="n">
        <f aca="false">WGC57+WGC58</f>
        <v>159500</v>
      </c>
      <c r="WGE59" s="21" t="n">
        <f aca="false">WGC59*15%</f>
        <v>23925</v>
      </c>
      <c r="WGF59" s="21" t="n">
        <f aca="false">WGE59*11/12</f>
        <v>21931.25</v>
      </c>
      <c r="WGJ59" s="20"/>
      <c r="WGK59" s="17"/>
      <c r="WGL59" s="18"/>
      <c r="WGM59" s="21" t="n">
        <f aca="false">WGM57+WGM58</f>
        <v>159500</v>
      </c>
      <c r="WGO59" s="21" t="n">
        <f aca="false">WGM59*15%</f>
        <v>23925</v>
      </c>
      <c r="WGP59" s="21" t="n">
        <f aca="false">WGO59*11/12</f>
        <v>21931.25</v>
      </c>
      <c r="WGT59" s="20"/>
      <c r="WGU59" s="17"/>
      <c r="WGV59" s="18"/>
      <c r="WGW59" s="21" t="n">
        <f aca="false">WGW57+WGW58</f>
        <v>159500</v>
      </c>
      <c r="WGY59" s="21" t="n">
        <f aca="false">WGW59*15%</f>
        <v>23925</v>
      </c>
      <c r="WGZ59" s="21" t="n">
        <f aca="false">WGY59*11/12</f>
        <v>21931.25</v>
      </c>
      <c r="WHD59" s="20"/>
      <c r="WHE59" s="17"/>
      <c r="WHF59" s="18"/>
      <c r="WHG59" s="21" t="n">
        <f aca="false">WHG57+WHG58</f>
        <v>159500</v>
      </c>
      <c r="WHI59" s="21" t="n">
        <f aca="false">WHG59*15%</f>
        <v>23925</v>
      </c>
      <c r="WHJ59" s="21" t="n">
        <f aca="false">WHI59*11/12</f>
        <v>21931.25</v>
      </c>
      <c r="WHN59" s="20"/>
      <c r="WHO59" s="17"/>
      <c r="WHP59" s="18"/>
      <c r="WHQ59" s="21" t="n">
        <f aca="false">WHQ57+WHQ58</f>
        <v>159500</v>
      </c>
      <c r="WHS59" s="21" t="n">
        <f aca="false">WHQ59*15%</f>
        <v>23925</v>
      </c>
      <c r="WHT59" s="21" t="n">
        <f aca="false">WHS59*11/12</f>
        <v>21931.25</v>
      </c>
      <c r="WHX59" s="20"/>
      <c r="WHY59" s="17"/>
      <c r="WHZ59" s="18"/>
      <c r="WIA59" s="21" t="n">
        <f aca="false">WIA57+WIA58</f>
        <v>159500</v>
      </c>
      <c r="WIC59" s="21" t="n">
        <f aca="false">WIA59*15%</f>
        <v>23925</v>
      </c>
      <c r="WID59" s="21" t="n">
        <f aca="false">WIC59*11/12</f>
        <v>21931.25</v>
      </c>
      <c r="WIH59" s="20"/>
      <c r="WII59" s="17"/>
      <c r="WIJ59" s="18"/>
      <c r="WIK59" s="21" t="n">
        <f aca="false">WIK57+WIK58</f>
        <v>159500</v>
      </c>
      <c r="WIM59" s="21" t="n">
        <f aca="false">WIK59*15%</f>
        <v>23925</v>
      </c>
      <c r="WIN59" s="21" t="n">
        <f aca="false">WIM59*11/12</f>
        <v>21931.25</v>
      </c>
      <c r="WIR59" s="20"/>
      <c r="WIS59" s="17"/>
      <c r="WIT59" s="18"/>
      <c r="WIU59" s="21" t="n">
        <f aca="false">WIU57+WIU58</f>
        <v>159500</v>
      </c>
      <c r="WIW59" s="21" t="n">
        <f aca="false">WIU59*15%</f>
        <v>23925</v>
      </c>
      <c r="WIX59" s="21" t="n">
        <f aca="false">WIW59*11/12</f>
        <v>21931.25</v>
      </c>
      <c r="WJB59" s="20"/>
      <c r="WJC59" s="17"/>
      <c r="WJD59" s="18"/>
      <c r="WJE59" s="21" t="n">
        <f aca="false">WJE57+WJE58</f>
        <v>159500</v>
      </c>
      <c r="WJG59" s="21" t="n">
        <f aca="false">WJE59*15%</f>
        <v>23925</v>
      </c>
      <c r="WJH59" s="21" t="n">
        <f aca="false">WJG59*11/12</f>
        <v>21931.25</v>
      </c>
      <c r="WJL59" s="20"/>
      <c r="WJM59" s="17"/>
      <c r="WJN59" s="18"/>
      <c r="WJO59" s="21" t="n">
        <f aca="false">WJO57+WJO58</f>
        <v>159500</v>
      </c>
      <c r="WJQ59" s="21" t="n">
        <f aca="false">WJO59*15%</f>
        <v>23925</v>
      </c>
      <c r="WJR59" s="21" t="n">
        <f aca="false">WJQ59*11/12</f>
        <v>21931.25</v>
      </c>
      <c r="WJV59" s="20"/>
      <c r="WJW59" s="17"/>
      <c r="WJX59" s="18"/>
      <c r="WJY59" s="21" t="n">
        <f aca="false">WJY57+WJY58</f>
        <v>159500</v>
      </c>
      <c r="WKA59" s="21" t="n">
        <f aca="false">WJY59*15%</f>
        <v>23925</v>
      </c>
      <c r="WKB59" s="21" t="n">
        <f aca="false">WKA59*11/12</f>
        <v>21931.25</v>
      </c>
      <c r="WKF59" s="20"/>
      <c r="WKG59" s="17"/>
      <c r="WKH59" s="18"/>
      <c r="WKI59" s="21" t="n">
        <f aca="false">WKI57+WKI58</f>
        <v>159500</v>
      </c>
      <c r="WKK59" s="21" t="n">
        <f aca="false">WKI59*15%</f>
        <v>23925</v>
      </c>
      <c r="WKL59" s="21" t="n">
        <f aca="false">WKK59*11/12</f>
        <v>21931.25</v>
      </c>
      <c r="WKP59" s="20"/>
      <c r="WKQ59" s="17"/>
      <c r="WKR59" s="18"/>
      <c r="WKS59" s="21" t="n">
        <f aca="false">WKS57+WKS58</f>
        <v>159500</v>
      </c>
      <c r="WKU59" s="21" t="n">
        <f aca="false">WKS59*15%</f>
        <v>23925</v>
      </c>
      <c r="WKV59" s="21" t="n">
        <f aca="false">WKU59*11/12</f>
        <v>21931.25</v>
      </c>
      <c r="WKZ59" s="20"/>
      <c r="WLA59" s="17"/>
      <c r="WLB59" s="18"/>
      <c r="WLC59" s="21" t="n">
        <f aca="false">WLC57+WLC58</f>
        <v>159500</v>
      </c>
      <c r="WLE59" s="21" t="n">
        <f aca="false">WLC59*15%</f>
        <v>23925</v>
      </c>
      <c r="WLF59" s="21" t="n">
        <f aca="false">WLE59*11/12</f>
        <v>21931.25</v>
      </c>
      <c r="WLJ59" s="20"/>
      <c r="WLK59" s="17"/>
      <c r="WLL59" s="18"/>
      <c r="WLM59" s="21" t="n">
        <f aca="false">WLM57+WLM58</f>
        <v>159500</v>
      </c>
      <c r="WLO59" s="21" t="n">
        <f aca="false">WLM59*15%</f>
        <v>23925</v>
      </c>
      <c r="WLP59" s="21" t="n">
        <f aca="false">WLO59*11/12</f>
        <v>21931.25</v>
      </c>
      <c r="WLT59" s="20"/>
      <c r="WLU59" s="17"/>
      <c r="WLV59" s="18"/>
      <c r="WLW59" s="21" t="n">
        <f aca="false">WLW57+WLW58</f>
        <v>159500</v>
      </c>
      <c r="WLY59" s="21" t="n">
        <f aca="false">WLW59*15%</f>
        <v>23925</v>
      </c>
      <c r="WLZ59" s="21" t="n">
        <f aca="false">WLY59*11/12</f>
        <v>21931.25</v>
      </c>
      <c r="WMD59" s="20"/>
      <c r="WME59" s="17"/>
      <c r="WMF59" s="18"/>
      <c r="WMG59" s="21" t="n">
        <f aca="false">WMG57+WMG58</f>
        <v>159500</v>
      </c>
      <c r="WMI59" s="21" t="n">
        <f aca="false">WMG59*15%</f>
        <v>23925</v>
      </c>
      <c r="WMJ59" s="21" t="n">
        <f aca="false">WMI59*11/12</f>
        <v>21931.25</v>
      </c>
      <c r="WMN59" s="20"/>
      <c r="WMO59" s="17"/>
      <c r="WMP59" s="18"/>
      <c r="WMQ59" s="21" t="n">
        <f aca="false">WMQ57+WMQ58</f>
        <v>159500</v>
      </c>
      <c r="WMS59" s="21" t="n">
        <f aca="false">WMQ59*15%</f>
        <v>23925</v>
      </c>
      <c r="WMT59" s="21" t="n">
        <f aca="false">WMS59*11/12</f>
        <v>21931.25</v>
      </c>
      <c r="WMX59" s="20"/>
      <c r="WMY59" s="17"/>
      <c r="WMZ59" s="18"/>
      <c r="WNA59" s="21" t="n">
        <f aca="false">WNA57+WNA58</f>
        <v>159500</v>
      </c>
      <c r="WNC59" s="21" t="n">
        <f aca="false">WNA59*15%</f>
        <v>23925</v>
      </c>
      <c r="WND59" s="21" t="n">
        <f aca="false">WNC59*11/12</f>
        <v>21931.25</v>
      </c>
      <c r="WNH59" s="20"/>
      <c r="WNI59" s="17"/>
      <c r="WNJ59" s="18"/>
      <c r="WNK59" s="21" t="n">
        <f aca="false">WNK57+WNK58</f>
        <v>159500</v>
      </c>
      <c r="WNM59" s="21" t="n">
        <f aca="false">WNK59*15%</f>
        <v>23925</v>
      </c>
      <c r="WNN59" s="21" t="n">
        <f aca="false">WNM59*11/12</f>
        <v>21931.25</v>
      </c>
      <c r="WNR59" s="20"/>
      <c r="WNS59" s="17"/>
      <c r="WNT59" s="18"/>
      <c r="WNU59" s="21" t="n">
        <f aca="false">WNU57+WNU58</f>
        <v>159500</v>
      </c>
      <c r="WNW59" s="21" t="n">
        <f aca="false">WNU59*15%</f>
        <v>23925</v>
      </c>
      <c r="WNX59" s="21" t="n">
        <f aca="false">WNW59*11/12</f>
        <v>21931.25</v>
      </c>
      <c r="WOB59" s="20"/>
      <c r="WOC59" s="17"/>
      <c r="WOD59" s="18"/>
      <c r="WOE59" s="21" t="n">
        <f aca="false">WOE57+WOE58</f>
        <v>159500</v>
      </c>
      <c r="WOG59" s="21" t="n">
        <f aca="false">WOE59*15%</f>
        <v>23925</v>
      </c>
      <c r="WOH59" s="21" t="n">
        <f aca="false">WOG59*11/12</f>
        <v>21931.25</v>
      </c>
      <c r="WOL59" s="20"/>
      <c r="WOM59" s="17"/>
      <c r="WON59" s="18"/>
      <c r="WOO59" s="21" t="n">
        <f aca="false">WOO57+WOO58</f>
        <v>159500</v>
      </c>
      <c r="WOQ59" s="21" t="n">
        <f aca="false">WOO59*15%</f>
        <v>23925</v>
      </c>
      <c r="WOR59" s="21" t="n">
        <f aca="false">WOQ59*11/12</f>
        <v>21931.25</v>
      </c>
      <c r="WOV59" s="20"/>
      <c r="WOW59" s="17"/>
      <c r="WOX59" s="18"/>
      <c r="WOY59" s="21" t="n">
        <f aca="false">WOY57+WOY58</f>
        <v>159500</v>
      </c>
      <c r="WPA59" s="21" t="n">
        <f aca="false">WOY59*15%</f>
        <v>23925</v>
      </c>
      <c r="WPB59" s="21" t="n">
        <f aca="false">WPA59*11/12</f>
        <v>21931.25</v>
      </c>
      <c r="WPF59" s="20"/>
      <c r="WPG59" s="17"/>
      <c r="WPH59" s="18"/>
      <c r="WPI59" s="21" t="n">
        <f aca="false">WPI57+WPI58</f>
        <v>159500</v>
      </c>
      <c r="WPK59" s="21" t="n">
        <f aca="false">WPI59*15%</f>
        <v>23925</v>
      </c>
      <c r="WPL59" s="21" t="n">
        <f aca="false">WPK59*11/12</f>
        <v>21931.25</v>
      </c>
      <c r="WPP59" s="20"/>
      <c r="WPQ59" s="17"/>
      <c r="WPR59" s="18"/>
      <c r="WPS59" s="21" t="n">
        <f aca="false">WPS57+WPS58</f>
        <v>159500</v>
      </c>
      <c r="WPU59" s="21" t="n">
        <f aca="false">WPS59*15%</f>
        <v>23925</v>
      </c>
      <c r="WPV59" s="21" t="n">
        <f aca="false">WPU59*11/12</f>
        <v>21931.25</v>
      </c>
      <c r="WPZ59" s="20"/>
      <c r="WQA59" s="17"/>
      <c r="WQB59" s="18"/>
      <c r="WQC59" s="21" t="n">
        <f aca="false">WQC57+WQC58</f>
        <v>159500</v>
      </c>
      <c r="WQE59" s="21" t="n">
        <f aca="false">WQC59*15%</f>
        <v>23925</v>
      </c>
      <c r="WQF59" s="21" t="n">
        <f aca="false">WQE59*11/12</f>
        <v>21931.25</v>
      </c>
      <c r="WQJ59" s="20"/>
      <c r="WQK59" s="17"/>
      <c r="WQL59" s="18"/>
      <c r="WQM59" s="21" t="n">
        <f aca="false">WQM57+WQM58</f>
        <v>159500</v>
      </c>
      <c r="WQO59" s="21" t="n">
        <f aca="false">WQM59*15%</f>
        <v>23925</v>
      </c>
      <c r="WQP59" s="21" t="n">
        <f aca="false">WQO59*11/12</f>
        <v>21931.25</v>
      </c>
      <c r="WQT59" s="20"/>
      <c r="WQU59" s="17"/>
      <c r="WQV59" s="18"/>
      <c r="WQW59" s="21" t="n">
        <f aca="false">WQW57+WQW58</f>
        <v>159500</v>
      </c>
      <c r="WQY59" s="21" t="n">
        <f aca="false">WQW59*15%</f>
        <v>23925</v>
      </c>
      <c r="WQZ59" s="21" t="n">
        <f aca="false">WQY59*11/12</f>
        <v>21931.25</v>
      </c>
      <c r="WRD59" s="20"/>
      <c r="WRE59" s="17"/>
      <c r="WRF59" s="18"/>
      <c r="WRG59" s="21" t="n">
        <f aca="false">WRG57+WRG58</f>
        <v>159500</v>
      </c>
      <c r="WRI59" s="21" t="n">
        <f aca="false">WRG59*15%</f>
        <v>23925</v>
      </c>
      <c r="WRJ59" s="21" t="n">
        <f aca="false">WRI59*11/12</f>
        <v>21931.25</v>
      </c>
      <c r="WRN59" s="20"/>
      <c r="WRO59" s="17"/>
      <c r="WRP59" s="18"/>
      <c r="WRQ59" s="21" t="n">
        <f aca="false">WRQ57+WRQ58</f>
        <v>159500</v>
      </c>
      <c r="WRS59" s="21" t="n">
        <f aca="false">WRQ59*15%</f>
        <v>23925</v>
      </c>
      <c r="WRT59" s="21" t="n">
        <f aca="false">WRS59*11/12</f>
        <v>21931.25</v>
      </c>
      <c r="WRX59" s="20"/>
      <c r="WRY59" s="17"/>
      <c r="WRZ59" s="18"/>
      <c r="WSA59" s="21" t="n">
        <f aca="false">WSA57+WSA58</f>
        <v>159500</v>
      </c>
      <c r="WSC59" s="21" t="n">
        <f aca="false">WSA59*15%</f>
        <v>23925</v>
      </c>
      <c r="WSD59" s="21" t="n">
        <f aca="false">WSC59*11/12</f>
        <v>21931.25</v>
      </c>
      <c r="WSH59" s="20"/>
      <c r="WSI59" s="17"/>
      <c r="WSJ59" s="18"/>
      <c r="WSK59" s="21" t="n">
        <f aca="false">WSK57+WSK58</f>
        <v>159500</v>
      </c>
      <c r="WSM59" s="21" t="n">
        <f aca="false">WSK59*15%</f>
        <v>23925</v>
      </c>
      <c r="WSN59" s="21" t="n">
        <f aca="false">WSM59*11/12</f>
        <v>21931.25</v>
      </c>
      <c r="WSR59" s="20"/>
      <c r="WSS59" s="17"/>
      <c r="WST59" s="18"/>
      <c r="WSU59" s="21" t="n">
        <f aca="false">WSU57+WSU58</f>
        <v>159500</v>
      </c>
      <c r="WSW59" s="21" t="n">
        <f aca="false">WSU59*15%</f>
        <v>23925</v>
      </c>
      <c r="WSX59" s="21" t="n">
        <f aca="false">WSW59*11/12</f>
        <v>21931.25</v>
      </c>
      <c r="WTB59" s="20"/>
      <c r="WTC59" s="17"/>
      <c r="WTD59" s="18"/>
      <c r="WTE59" s="21" t="n">
        <f aca="false">WTE57+WTE58</f>
        <v>159500</v>
      </c>
      <c r="WTG59" s="21" t="n">
        <f aca="false">WTE59*15%</f>
        <v>23925</v>
      </c>
      <c r="WTH59" s="21" t="n">
        <f aca="false">WTG59*11/12</f>
        <v>21931.25</v>
      </c>
      <c r="WTL59" s="20"/>
      <c r="WTM59" s="17"/>
      <c r="WTN59" s="18"/>
      <c r="WTO59" s="21" t="n">
        <f aca="false">WTO57+WTO58</f>
        <v>159500</v>
      </c>
      <c r="WTQ59" s="21" t="n">
        <f aca="false">WTO59*15%</f>
        <v>23925</v>
      </c>
      <c r="WTR59" s="21" t="n">
        <f aca="false">WTQ59*11/12</f>
        <v>21931.25</v>
      </c>
      <c r="WTV59" s="20"/>
      <c r="WTW59" s="17"/>
      <c r="WTX59" s="18"/>
      <c r="WTY59" s="21" t="n">
        <f aca="false">WTY57+WTY58</f>
        <v>159500</v>
      </c>
      <c r="WUA59" s="21" t="n">
        <f aca="false">WTY59*15%</f>
        <v>23925</v>
      </c>
      <c r="WUB59" s="21" t="n">
        <f aca="false">WUA59*11/12</f>
        <v>21931.25</v>
      </c>
      <c r="WUF59" s="20"/>
      <c r="WUG59" s="17"/>
      <c r="WUH59" s="18"/>
      <c r="WUI59" s="21" t="n">
        <f aca="false">WUI57+WUI58</f>
        <v>159500</v>
      </c>
      <c r="WUK59" s="21" t="n">
        <f aca="false">WUI59*15%</f>
        <v>23925</v>
      </c>
      <c r="WUL59" s="21" t="n">
        <f aca="false">WUK59*11/12</f>
        <v>21931.25</v>
      </c>
      <c r="WUP59" s="20"/>
      <c r="WUQ59" s="17"/>
      <c r="WUR59" s="18"/>
      <c r="WUS59" s="21" t="n">
        <f aca="false">WUS57+WUS58</f>
        <v>159500</v>
      </c>
      <c r="WUU59" s="21" t="n">
        <f aca="false">WUS59*15%</f>
        <v>23925</v>
      </c>
      <c r="WUV59" s="21" t="n">
        <f aca="false">WUU59*11/12</f>
        <v>21931.25</v>
      </c>
      <c r="WUZ59" s="20"/>
      <c r="WVA59" s="17"/>
      <c r="WVB59" s="18"/>
      <c r="WVC59" s="21" t="n">
        <f aca="false">WVC57+WVC58</f>
        <v>159500</v>
      </c>
      <c r="WVE59" s="21" t="n">
        <f aca="false">WVC59*15%</f>
        <v>23925</v>
      </c>
      <c r="WVF59" s="21" t="n">
        <f aca="false">WVE59*11/12</f>
        <v>21931.25</v>
      </c>
      <c r="WVJ59" s="20"/>
      <c r="WVK59" s="17"/>
      <c r="WVL59" s="18"/>
      <c r="WVM59" s="21" t="n">
        <f aca="false">WVM57+WVM58</f>
        <v>159500</v>
      </c>
      <c r="WVO59" s="21" t="n">
        <f aca="false">WVM59*15%</f>
        <v>23925</v>
      </c>
      <c r="WVP59" s="21" t="n">
        <f aca="false">WVO59*11/12</f>
        <v>21931.25</v>
      </c>
      <c r="WVT59" s="20"/>
      <c r="WVU59" s="17"/>
      <c r="WVV59" s="18"/>
      <c r="WVW59" s="21" t="n">
        <f aca="false">WVW57+WVW58</f>
        <v>159500</v>
      </c>
      <c r="WVY59" s="21" t="n">
        <f aca="false">WVW59*15%</f>
        <v>23925</v>
      </c>
      <c r="WVZ59" s="21" t="n">
        <f aca="false">WVY59*11/12</f>
        <v>21931.25</v>
      </c>
      <c r="WWD59" s="20"/>
      <c r="WWE59" s="17"/>
      <c r="WWF59" s="18"/>
      <c r="WWG59" s="21" t="n">
        <f aca="false">WWG57+WWG58</f>
        <v>159500</v>
      </c>
      <c r="WWI59" s="21" t="n">
        <f aca="false">WWG59*15%</f>
        <v>23925</v>
      </c>
      <c r="WWJ59" s="21" t="n">
        <f aca="false">WWI59*11/12</f>
        <v>21931.25</v>
      </c>
      <c r="WWN59" s="20"/>
      <c r="WWO59" s="17"/>
      <c r="WWP59" s="18"/>
      <c r="WWQ59" s="21" t="n">
        <f aca="false">WWQ57+WWQ58</f>
        <v>159500</v>
      </c>
      <c r="WWS59" s="21" t="n">
        <f aca="false">WWQ59*15%</f>
        <v>23925</v>
      </c>
      <c r="WWT59" s="21" t="n">
        <f aca="false">WWS59*11/12</f>
        <v>21931.25</v>
      </c>
      <c r="WWX59" s="20"/>
      <c r="WWY59" s="17"/>
      <c r="WWZ59" s="18"/>
      <c r="WXA59" s="21" t="n">
        <f aca="false">WXA57+WXA58</f>
        <v>159500</v>
      </c>
      <c r="WXC59" s="21" t="n">
        <f aca="false">WXA59*15%</f>
        <v>23925</v>
      </c>
      <c r="WXD59" s="21" t="n">
        <f aca="false">WXC59*11/12</f>
        <v>21931.25</v>
      </c>
      <c r="WXH59" s="20"/>
      <c r="WXI59" s="17"/>
      <c r="WXJ59" s="18"/>
      <c r="WXK59" s="21" t="n">
        <f aca="false">WXK57+WXK58</f>
        <v>159500</v>
      </c>
      <c r="WXM59" s="21" t="n">
        <f aca="false">WXK59*15%</f>
        <v>23925</v>
      </c>
      <c r="WXN59" s="21" t="n">
        <f aca="false">WXM59*11/12</f>
        <v>21931.25</v>
      </c>
      <c r="WXR59" s="20"/>
      <c r="WXS59" s="17"/>
      <c r="WXT59" s="18"/>
      <c r="WXU59" s="21" t="n">
        <f aca="false">WXU57+WXU58</f>
        <v>159500</v>
      </c>
      <c r="WXW59" s="21" t="n">
        <f aca="false">WXU59*15%</f>
        <v>23925</v>
      </c>
      <c r="WXX59" s="21" t="n">
        <f aca="false">WXW59*11/12</f>
        <v>21931.25</v>
      </c>
      <c r="WYB59" s="20"/>
      <c r="WYC59" s="17"/>
      <c r="WYD59" s="18"/>
      <c r="WYE59" s="21" t="n">
        <f aca="false">WYE57+WYE58</f>
        <v>159500</v>
      </c>
      <c r="WYG59" s="21" t="n">
        <f aca="false">WYE59*15%</f>
        <v>23925</v>
      </c>
      <c r="WYH59" s="21" t="n">
        <f aca="false">WYG59*11/12</f>
        <v>21931.25</v>
      </c>
      <c r="WYL59" s="20"/>
      <c r="WYM59" s="17"/>
      <c r="WYN59" s="18"/>
      <c r="WYO59" s="21" t="n">
        <f aca="false">WYO57+WYO58</f>
        <v>159500</v>
      </c>
      <c r="WYQ59" s="21" t="n">
        <f aca="false">WYO59*15%</f>
        <v>23925</v>
      </c>
      <c r="WYR59" s="21" t="n">
        <f aca="false">WYQ59*11/12</f>
        <v>21931.25</v>
      </c>
      <c r="WYV59" s="20"/>
      <c r="WYW59" s="17"/>
      <c r="WYX59" s="18"/>
      <c r="WYY59" s="21" t="n">
        <f aca="false">WYY57+WYY58</f>
        <v>159500</v>
      </c>
      <c r="WZA59" s="21" t="n">
        <f aca="false">WYY59*15%</f>
        <v>23925</v>
      </c>
      <c r="WZB59" s="21" t="n">
        <f aca="false">WZA59*11/12</f>
        <v>21931.25</v>
      </c>
      <c r="WZF59" s="20"/>
      <c r="WZG59" s="17"/>
      <c r="WZH59" s="18"/>
      <c r="WZI59" s="21" t="n">
        <f aca="false">WZI57+WZI58</f>
        <v>159500</v>
      </c>
      <c r="WZK59" s="21" t="n">
        <f aca="false">WZI59*15%</f>
        <v>23925</v>
      </c>
      <c r="WZL59" s="21" t="n">
        <f aca="false">WZK59*11/12</f>
        <v>21931.25</v>
      </c>
      <c r="WZP59" s="20"/>
      <c r="WZQ59" s="17"/>
      <c r="WZR59" s="18"/>
      <c r="WZS59" s="21" t="n">
        <f aca="false">WZS57+WZS58</f>
        <v>159500</v>
      </c>
      <c r="WZU59" s="21" t="n">
        <f aca="false">WZS59*15%</f>
        <v>23925</v>
      </c>
      <c r="WZV59" s="21" t="n">
        <f aca="false">WZU59*11/12</f>
        <v>21931.25</v>
      </c>
      <c r="WZZ59" s="20"/>
      <c r="XAA59" s="17"/>
      <c r="XAB59" s="18"/>
      <c r="XAC59" s="21" t="n">
        <f aca="false">XAC57+XAC58</f>
        <v>159500</v>
      </c>
      <c r="XAE59" s="21" t="n">
        <f aca="false">XAC59*15%</f>
        <v>23925</v>
      </c>
      <c r="XAF59" s="21" t="n">
        <f aca="false">XAE59*11/12</f>
        <v>21931.25</v>
      </c>
      <c r="XAJ59" s="20"/>
      <c r="XAK59" s="17"/>
      <c r="XAL59" s="18"/>
      <c r="XAM59" s="21" t="n">
        <f aca="false">XAM57+XAM58</f>
        <v>159500</v>
      </c>
      <c r="XAO59" s="21" t="n">
        <f aca="false">XAM59*15%</f>
        <v>23925</v>
      </c>
      <c r="XAP59" s="21" t="n">
        <f aca="false">XAO59*11/12</f>
        <v>21931.25</v>
      </c>
      <c r="XAT59" s="20"/>
      <c r="XAU59" s="17"/>
      <c r="XAV59" s="18"/>
      <c r="XAW59" s="21" t="n">
        <f aca="false">XAW57+XAW58</f>
        <v>159500</v>
      </c>
      <c r="XAY59" s="21" t="n">
        <f aca="false">XAW59*15%</f>
        <v>23925</v>
      </c>
      <c r="XAZ59" s="21" t="n">
        <f aca="false">XAY59*11/12</f>
        <v>21931.25</v>
      </c>
      <c r="XBD59" s="20"/>
      <c r="XBE59" s="17"/>
      <c r="XBF59" s="18"/>
      <c r="XBG59" s="21" t="n">
        <f aca="false">XBG57+XBG58</f>
        <v>159500</v>
      </c>
      <c r="XBI59" s="21" t="n">
        <f aca="false">XBG59*15%</f>
        <v>23925</v>
      </c>
      <c r="XBJ59" s="21" t="n">
        <f aca="false">XBI59*11/12</f>
        <v>21931.25</v>
      </c>
      <c r="XBN59" s="20"/>
      <c r="XBO59" s="17"/>
      <c r="XBP59" s="18"/>
      <c r="XBQ59" s="21" t="n">
        <f aca="false">XBQ57+XBQ58</f>
        <v>159500</v>
      </c>
      <c r="XBS59" s="21" t="n">
        <f aca="false">XBQ59*15%</f>
        <v>23925</v>
      </c>
      <c r="XBT59" s="21" t="n">
        <f aca="false">XBS59*11/12</f>
        <v>21931.25</v>
      </c>
      <c r="XBX59" s="20"/>
      <c r="XBY59" s="17"/>
      <c r="XBZ59" s="18"/>
      <c r="XCA59" s="21" t="n">
        <f aca="false">XCA57+XCA58</f>
        <v>159500</v>
      </c>
      <c r="XCC59" s="21" t="n">
        <f aca="false">XCA59*15%</f>
        <v>23925</v>
      </c>
      <c r="XCD59" s="21" t="n">
        <f aca="false">XCC59*11/12</f>
        <v>21931.25</v>
      </c>
      <c r="XCH59" s="20"/>
      <c r="XCI59" s="17"/>
      <c r="XCJ59" s="18"/>
      <c r="XCK59" s="21" t="n">
        <f aca="false">XCK57+XCK58</f>
        <v>159500</v>
      </c>
      <c r="XCM59" s="21" t="n">
        <f aca="false">XCK59*15%</f>
        <v>23925</v>
      </c>
      <c r="XCN59" s="21" t="n">
        <f aca="false">XCM59*11/12</f>
        <v>21931.25</v>
      </c>
      <c r="XCR59" s="20"/>
      <c r="XCS59" s="17"/>
      <c r="XCT59" s="18"/>
      <c r="XCU59" s="21" t="n">
        <f aca="false">XCU57+XCU58</f>
        <v>159500</v>
      </c>
      <c r="XCW59" s="21" t="n">
        <f aca="false">XCU59*15%</f>
        <v>23925</v>
      </c>
      <c r="XCX59" s="21" t="n">
        <f aca="false">XCW59*11/12</f>
        <v>21931.25</v>
      </c>
      <c r="XDB59" s="20"/>
      <c r="XDC59" s="17"/>
      <c r="XDD59" s="18"/>
      <c r="XDE59" s="21" t="n">
        <f aca="false">XDE57+XDE58</f>
        <v>159500</v>
      </c>
      <c r="XDG59" s="21" t="n">
        <f aca="false">XDE59*15%</f>
        <v>23925</v>
      </c>
      <c r="XDH59" s="21" t="n">
        <f aca="false">XDG59*11/12</f>
        <v>21931.25</v>
      </c>
      <c r="XDL59" s="20"/>
      <c r="XDM59" s="17"/>
      <c r="XDN59" s="18"/>
      <c r="XDO59" s="21" t="n">
        <f aca="false">XDO57+XDO58</f>
        <v>159500</v>
      </c>
      <c r="XDQ59" s="21" t="n">
        <f aca="false">XDO59*15%</f>
        <v>23925</v>
      </c>
      <c r="XDR59" s="21" t="n">
        <f aca="false">XDQ59*11/12</f>
        <v>21931.25</v>
      </c>
      <c r="XDV59" s="20"/>
      <c r="XDW59" s="17"/>
      <c r="XDX59" s="18"/>
      <c r="XDY59" s="21" t="n">
        <f aca="false">XDY57+XDY58</f>
        <v>159500</v>
      </c>
      <c r="XEA59" s="21" t="n">
        <f aca="false">XDY59*15%</f>
        <v>23925</v>
      </c>
      <c r="XEB59" s="21" t="n">
        <f aca="false">XEA59*11/12</f>
        <v>21931.25</v>
      </c>
      <c r="XEF59" s="20"/>
      <c r="XEG59" s="17"/>
      <c r="XEH59" s="18"/>
      <c r="XEI59" s="21" t="n">
        <f aca="false">XEI57+XEI58</f>
        <v>159500</v>
      </c>
      <c r="XEK59" s="21" t="n">
        <f aca="false">XEI59*15%</f>
        <v>23925</v>
      </c>
      <c r="XEL59" s="21" t="n">
        <f aca="false">XEK59*11/12</f>
        <v>21931.25</v>
      </c>
      <c r="XEP59" s="20"/>
      <c r="XEQ59" s="17"/>
      <c r="XER59" s="18"/>
      <c r="XES59" s="21" t="n">
        <f aca="false">XES57+XES58</f>
        <v>159500</v>
      </c>
      <c r="XEU59" s="21" t="n">
        <f aca="false">XES59*15%</f>
        <v>23925</v>
      </c>
      <c r="XEV59" s="21" t="n">
        <f aca="false">XEU59*11/12</f>
        <v>21931.25</v>
      </c>
      <c r="XEZ59" s="20"/>
      <c r="XFA59" s="17"/>
      <c r="XFB59" s="18"/>
      <c r="XFC59" s="21" t="n">
        <f aca="false">XFC57+XFC58</f>
        <v>159500</v>
      </c>
    </row>
    <row r="60" customFormat="false" ht="13.5" hidden="false" customHeight="false" outlineLevel="0" collapsed="false">
      <c r="A60" s="6"/>
      <c r="B60" s="6"/>
      <c r="C60" s="6"/>
      <c r="D60" s="7"/>
      <c r="E60" s="7"/>
      <c r="F60" s="6"/>
      <c r="L60" s="0"/>
      <c r="M60" s="0"/>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row>
    <row r="61" customFormat="false" ht="79.5" hidden="false" customHeight="true" outlineLevel="0" collapsed="false">
      <c r="A61" s="14" t="s">
        <v>52</v>
      </c>
      <c r="B61" s="15" t="s">
        <v>53</v>
      </c>
      <c r="C61" s="15"/>
      <c r="D61" s="15"/>
      <c r="E61" s="15"/>
      <c r="F61" s="15"/>
    </row>
    <row r="62" customFormat="false" ht="13.5" hidden="false" customHeight="false" outlineLevel="0" collapsed="false">
      <c r="A62" s="14"/>
      <c r="B62" s="26"/>
      <c r="C62" s="16"/>
      <c r="D62" s="16"/>
      <c r="E62" s="16"/>
      <c r="F62" s="16"/>
    </row>
    <row r="63" customFormat="false" ht="101.25" hidden="false" customHeight="true" outlineLevel="0" collapsed="false">
      <c r="A63" s="14" t="s">
        <v>54</v>
      </c>
      <c r="B63" s="15" t="s">
        <v>55</v>
      </c>
      <c r="C63" s="15"/>
      <c r="D63" s="15"/>
      <c r="E63" s="15"/>
      <c r="F63" s="15"/>
    </row>
    <row r="64" customFormat="false" ht="13.5" hidden="false" customHeight="false" outlineLevel="0" collapsed="false">
      <c r="A64" s="14"/>
      <c r="B64" s="26"/>
      <c r="C64" s="25"/>
      <c r="D64" s="16"/>
      <c r="E64" s="16"/>
      <c r="F64" s="16"/>
    </row>
    <row r="65" customFormat="false" ht="13.8" hidden="false" customHeight="false" outlineLevel="0" collapsed="false">
      <c r="A65" s="17"/>
      <c r="B65" s="18"/>
      <c r="C65" s="21" t="s">
        <v>46</v>
      </c>
      <c r="D65" s="21" t="s">
        <v>56</v>
      </c>
      <c r="E65" s="21"/>
      <c r="F65" s="21"/>
      <c r="G65" s="20"/>
      <c r="H65" s="20"/>
      <c r="I65" s="20"/>
      <c r="J65" s="20"/>
      <c r="K65" s="20"/>
    </row>
    <row r="66" customFormat="false" ht="13.8" hidden="false" customHeight="false" outlineLevel="0" collapsed="false">
      <c r="A66" s="17"/>
      <c r="B66" s="18" t="s">
        <v>57</v>
      </c>
      <c r="C66" s="21"/>
      <c r="D66" s="21" t="n">
        <v>400000</v>
      </c>
      <c r="E66" s="21"/>
      <c r="F66" s="21" t="s">
        <v>58</v>
      </c>
      <c r="G66" s="20"/>
      <c r="H66" s="20"/>
      <c r="I66" s="20"/>
      <c r="J66" s="20"/>
      <c r="K66" s="20"/>
    </row>
    <row r="67" customFormat="false" ht="13.8" hidden="false" customHeight="false" outlineLevel="0" collapsed="false">
      <c r="A67" s="17"/>
      <c r="B67" s="18" t="s">
        <v>59</v>
      </c>
      <c r="C67" s="21"/>
      <c r="D67" s="21" t="n">
        <v>4800000</v>
      </c>
      <c r="E67" s="21"/>
      <c r="F67" s="21" t="s">
        <v>46</v>
      </c>
      <c r="G67" s="21" t="n">
        <f aca="false">C69</f>
        <v>500000</v>
      </c>
      <c r="H67" s="20"/>
      <c r="I67" s="20"/>
      <c r="J67" s="20"/>
      <c r="K67" s="20"/>
    </row>
    <row r="68" customFormat="false" ht="13.8" hidden="false" customHeight="false" outlineLevel="0" collapsed="false">
      <c r="A68" s="17"/>
      <c r="B68" s="18" t="s">
        <v>18</v>
      </c>
      <c r="C68" s="21" t="n">
        <f aca="false">E20</f>
        <v>7584600</v>
      </c>
      <c r="D68" s="21"/>
      <c r="E68" s="21"/>
      <c r="F68" s="21" t="s">
        <v>56</v>
      </c>
      <c r="G68" s="21" t="n">
        <f aca="false">G67/(1+D72)</f>
        <v>321599.089627192</v>
      </c>
      <c r="H68" s="20"/>
      <c r="I68" s="20"/>
      <c r="J68" s="20"/>
      <c r="K68" s="20"/>
    </row>
    <row r="69" customFormat="false" ht="13.8" hidden="false" customHeight="false" outlineLevel="0" collapsed="false">
      <c r="A69" s="17"/>
      <c r="B69" s="18" t="s">
        <v>58</v>
      </c>
      <c r="C69" s="22" t="n">
        <v>500000</v>
      </c>
      <c r="D69" s="22"/>
      <c r="E69" s="21"/>
      <c r="F69" s="21"/>
      <c r="G69" s="20"/>
      <c r="H69" s="20"/>
      <c r="I69" s="20"/>
      <c r="J69" s="20"/>
      <c r="K69" s="20"/>
    </row>
    <row r="70" customFormat="false" ht="13.8" hidden="false" customHeight="false" outlineLevel="0" collapsed="false">
      <c r="A70" s="17"/>
      <c r="B70" s="18"/>
      <c r="C70" s="21" t="n">
        <f aca="false">SUM(C66:C69)</f>
        <v>8084600</v>
      </c>
      <c r="D70" s="21" t="n">
        <f aca="false">SUM(D66:D69)</f>
        <v>5200000</v>
      </c>
      <c r="E70" s="21"/>
      <c r="F70" s="21" t="s">
        <v>57</v>
      </c>
      <c r="G70" s="21" t="n">
        <f aca="false">D66</f>
        <v>400000</v>
      </c>
      <c r="H70" s="20"/>
      <c r="I70" s="21" t="n">
        <f aca="false">G70*5%</f>
        <v>20000</v>
      </c>
      <c r="J70" s="20"/>
      <c r="K70" s="20"/>
    </row>
    <row r="71" customFormat="false" ht="13.8" hidden="false" customHeight="false" outlineLevel="0" collapsed="false">
      <c r="A71" s="17"/>
      <c r="B71" s="18"/>
      <c r="C71" s="21"/>
      <c r="D71" s="21"/>
      <c r="E71" s="21"/>
      <c r="F71" s="21" t="s">
        <v>60</v>
      </c>
      <c r="G71" s="22" t="n">
        <f aca="false">G68</f>
        <v>321599.089627192</v>
      </c>
      <c r="H71" s="20"/>
      <c r="I71" s="21" t="n">
        <f aca="false">G71*5%</f>
        <v>16079.9544813596</v>
      </c>
      <c r="J71" s="20"/>
      <c r="K71" s="20"/>
    </row>
    <row r="72" customFormat="false" ht="13.8" hidden="false" customHeight="false" outlineLevel="0" collapsed="false">
      <c r="A72" s="17"/>
      <c r="B72" s="18"/>
      <c r="C72" s="21"/>
      <c r="D72" s="27" t="n">
        <f aca="false">C70/D70-1</f>
        <v>0.554730769230769</v>
      </c>
      <c r="E72" s="21"/>
      <c r="F72" s="21" t="s">
        <v>61</v>
      </c>
      <c r="G72" s="21" t="n">
        <f aca="false">G71-G70</f>
        <v>-78400.9103728076</v>
      </c>
      <c r="H72" s="20"/>
      <c r="I72" s="20"/>
      <c r="J72" s="20"/>
      <c r="K72" s="20"/>
    </row>
    <row r="73" customFormat="false" ht="13.8" hidden="false" customHeight="false" outlineLevel="0" collapsed="false">
      <c r="A73" s="17"/>
      <c r="B73" s="18"/>
      <c r="C73" s="21"/>
      <c r="D73" s="21"/>
      <c r="E73" s="21"/>
      <c r="F73" s="21"/>
      <c r="G73" s="20"/>
      <c r="H73" s="20"/>
      <c r="I73" s="20"/>
      <c r="J73" s="20"/>
      <c r="K73" s="20"/>
    </row>
    <row r="74" customFormat="false" ht="13.8" hidden="false" customHeight="false" outlineLevel="0" collapsed="false">
      <c r="A74" s="17"/>
      <c r="B74" s="18" t="s">
        <v>8</v>
      </c>
      <c r="C74" s="21" t="n">
        <f aca="false">D10</f>
        <v>540000</v>
      </c>
      <c r="D74" s="21"/>
      <c r="E74" s="21"/>
      <c r="F74" s="21"/>
      <c r="G74" s="20"/>
      <c r="H74" s="20"/>
      <c r="I74" s="20"/>
      <c r="J74" s="20" t="s">
        <v>62</v>
      </c>
      <c r="K74" s="20"/>
    </row>
    <row r="75" customFormat="false" ht="13.8" hidden="false" customHeight="false" outlineLevel="0" collapsed="false">
      <c r="A75" s="17"/>
      <c r="B75" s="18" t="s">
        <v>63</v>
      </c>
      <c r="C75" s="22" t="n">
        <v>30000</v>
      </c>
      <c r="D75" s="21"/>
      <c r="E75" s="21"/>
      <c r="F75" s="21"/>
      <c r="G75" s="20"/>
      <c r="H75" s="20"/>
      <c r="I75" s="20"/>
      <c r="J75" s="21"/>
      <c r="K75" s="21" t="n">
        <v>250000</v>
      </c>
    </row>
    <row r="76" customFormat="false" ht="13.8" hidden="false" customHeight="false" outlineLevel="0" collapsed="false">
      <c r="A76" s="17"/>
      <c r="B76" s="18"/>
      <c r="C76" s="21" t="n">
        <f aca="false">C74-C75</f>
        <v>510000</v>
      </c>
      <c r="D76" s="21"/>
      <c r="E76" s="21" t="n">
        <f aca="false">C76*4%</f>
        <v>20400</v>
      </c>
      <c r="F76" s="21"/>
      <c r="G76" s="20"/>
      <c r="H76" s="20"/>
      <c r="I76" s="20"/>
      <c r="J76" s="21"/>
      <c r="K76" s="21" t="n">
        <v>25000</v>
      </c>
    </row>
    <row r="77" customFormat="false" ht="13.8" hidden="false" customHeight="false" outlineLevel="0" collapsed="false">
      <c r="A77" s="17"/>
      <c r="B77" s="18"/>
      <c r="C77" s="21"/>
      <c r="D77" s="21"/>
      <c r="E77" s="21"/>
      <c r="F77" s="21"/>
      <c r="G77" s="20"/>
      <c r="H77" s="20"/>
      <c r="I77" s="20"/>
      <c r="J77" s="21" t="n">
        <v>30000</v>
      </c>
      <c r="K77" s="21"/>
    </row>
    <row r="78" customFormat="false" ht="13.8" hidden="false" customHeight="false" outlineLevel="0" collapsed="false">
      <c r="A78" s="17"/>
      <c r="B78" s="18"/>
      <c r="C78" s="21" t="n">
        <f aca="false">C76*5%</f>
        <v>25500</v>
      </c>
      <c r="D78" s="21"/>
      <c r="E78" s="21"/>
      <c r="F78" s="21"/>
      <c r="G78" s="20"/>
      <c r="H78" s="20"/>
      <c r="I78" s="20"/>
      <c r="J78" s="22"/>
      <c r="K78" s="22" t="n">
        <v>15000</v>
      </c>
    </row>
    <row r="79" customFormat="false" ht="13.8" hidden="false" customHeight="false" outlineLevel="0" collapsed="false">
      <c r="A79" s="28"/>
      <c r="B79" s="29"/>
      <c r="C79" s="29"/>
      <c r="D79" s="30"/>
      <c r="E79" s="30"/>
      <c r="F79" s="29"/>
      <c r="G79" s="20"/>
      <c r="H79" s="20"/>
      <c r="I79" s="20"/>
      <c r="J79" s="31"/>
      <c r="K79" s="31"/>
    </row>
    <row r="80" customFormat="false" ht="13.5" hidden="false" customHeight="false" outlineLevel="0" collapsed="false">
      <c r="A80" s="14"/>
      <c r="B80" s="26"/>
      <c r="C80" s="25"/>
      <c r="D80" s="16"/>
      <c r="E80" s="16"/>
      <c r="F80" s="16"/>
      <c r="J80" s="21" t="n">
        <f aca="false">J77</f>
        <v>30000</v>
      </c>
      <c r="K80" s="21" t="n">
        <f aca="false">K75+K78</f>
        <v>265000</v>
      </c>
    </row>
    <row r="81" customFormat="false" ht="28.5" hidden="false" customHeight="true" outlineLevel="0" collapsed="false">
      <c r="A81" s="14" t="s">
        <v>64</v>
      </c>
      <c r="B81" s="15" t="s">
        <v>65</v>
      </c>
      <c r="C81" s="15"/>
      <c r="D81" s="15"/>
      <c r="E81" s="15"/>
      <c r="F81" s="15"/>
    </row>
    <row r="82" customFormat="false" ht="13.8" hidden="false" customHeight="false" outlineLevel="0" collapsed="false">
      <c r="A82" s="32"/>
      <c r="B82" s="6"/>
      <c r="C82" s="6"/>
      <c r="D82" s="7"/>
      <c r="E82" s="7"/>
      <c r="F82" s="6"/>
    </row>
    <row r="83" customFormat="false" ht="13.8" hidden="false" customHeight="false" outlineLevel="0" collapsed="false">
      <c r="A83" s="17"/>
      <c r="B83" s="18"/>
      <c r="C83" s="19" t="s">
        <v>66</v>
      </c>
      <c r="D83" s="33" t="n">
        <f aca="false">E17</f>
        <v>880000</v>
      </c>
      <c r="E83" s="34" t="n">
        <v>0.07</v>
      </c>
      <c r="F83" s="33" t="n">
        <f aca="false">D83*E83*5/12</f>
        <v>25666.6666666667</v>
      </c>
      <c r="G83" s="20"/>
      <c r="H83" s="20"/>
      <c r="I83" s="20"/>
      <c r="L83" s="20"/>
      <c r="M83" s="20"/>
      <c r="N83" s="20"/>
      <c r="O83" s="20"/>
      <c r="P83" s="20"/>
      <c r="Q83" s="20"/>
      <c r="R83" s="20"/>
      <c r="S83" s="20"/>
      <c r="T83" s="20"/>
      <c r="U83" s="20"/>
      <c r="V83" s="20"/>
      <c r="W83" s="20"/>
      <c r="X83" s="20"/>
      <c r="Y83" s="20"/>
      <c r="Z83" s="20"/>
      <c r="AA83" s="20"/>
      <c r="AB83" s="20"/>
      <c r="AC83" s="20"/>
      <c r="AD83" s="20"/>
      <c r="AE83" s="20"/>
      <c r="AF83" s="20"/>
      <c r="AG83" s="20"/>
      <c r="AH83" s="20"/>
      <c r="AI83" s="20"/>
      <c r="AJ83" s="20"/>
      <c r="AK83" s="20"/>
      <c r="AL83" s="20"/>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c r="CN83" s="20"/>
      <c r="CO83" s="20"/>
      <c r="CP83" s="20"/>
      <c r="CQ83" s="20"/>
      <c r="CR83" s="20"/>
      <c r="CS83" s="20"/>
      <c r="CT83" s="20"/>
      <c r="CU83" s="20"/>
      <c r="CV83" s="20"/>
      <c r="CW83" s="20"/>
      <c r="CX83" s="20"/>
      <c r="CY83" s="20"/>
      <c r="CZ83" s="20"/>
      <c r="DA83" s="20"/>
      <c r="DB83" s="20"/>
      <c r="DC83" s="20"/>
      <c r="DD83" s="20"/>
      <c r="DE83" s="20"/>
      <c r="DF83" s="20"/>
      <c r="DG83" s="20"/>
      <c r="DH83" s="20"/>
      <c r="DI83" s="20"/>
      <c r="DJ83" s="20"/>
      <c r="DK83" s="20"/>
      <c r="DL83" s="20"/>
      <c r="DM83" s="20"/>
      <c r="DN83" s="20"/>
      <c r="DO83" s="20"/>
      <c r="DP83" s="20"/>
      <c r="DQ83" s="20"/>
      <c r="DR83" s="20"/>
      <c r="DS83" s="20"/>
      <c r="DT83" s="20"/>
      <c r="DU83" s="20"/>
      <c r="DV83" s="20"/>
      <c r="DW83" s="20"/>
      <c r="DX83" s="20"/>
      <c r="DY83" s="20"/>
      <c r="DZ83" s="20"/>
      <c r="EA83" s="20"/>
      <c r="EB83" s="20"/>
      <c r="EC83" s="20"/>
      <c r="ED83" s="20"/>
      <c r="EE83" s="20"/>
      <c r="EF83" s="20"/>
      <c r="EG83" s="20"/>
      <c r="EH83" s="20"/>
      <c r="EI83" s="20"/>
      <c r="EJ83" s="20"/>
      <c r="EK83" s="20"/>
      <c r="EL83" s="20"/>
      <c r="EM83" s="20"/>
      <c r="EN83" s="20"/>
      <c r="EO83" s="20"/>
      <c r="EP83" s="20"/>
      <c r="EQ83" s="20"/>
      <c r="ER83" s="20"/>
      <c r="ES83" s="20"/>
      <c r="ET83" s="20"/>
      <c r="EU83" s="20"/>
      <c r="EV83" s="20"/>
      <c r="EW83" s="20"/>
      <c r="EX83" s="20"/>
      <c r="EY83" s="20"/>
      <c r="EZ83" s="20"/>
      <c r="FA83" s="20"/>
      <c r="FB83" s="20"/>
      <c r="FC83" s="20"/>
      <c r="FD83" s="20"/>
      <c r="FE83" s="20"/>
      <c r="FF83" s="20"/>
      <c r="FG83" s="20"/>
      <c r="FH83" s="20"/>
      <c r="FI83" s="20"/>
      <c r="FJ83" s="20"/>
      <c r="FK83" s="20"/>
      <c r="FL83" s="20"/>
      <c r="FM83" s="20"/>
      <c r="FN83" s="20"/>
      <c r="FO83" s="20"/>
      <c r="FP83" s="20"/>
      <c r="FQ83" s="20"/>
      <c r="FR83" s="20"/>
      <c r="FS83" s="20"/>
      <c r="FT83" s="20"/>
      <c r="FU83" s="20"/>
      <c r="FV83" s="20"/>
      <c r="FW83" s="20"/>
      <c r="FX83" s="20"/>
      <c r="FY83" s="20"/>
      <c r="FZ83" s="20"/>
      <c r="GA83" s="20"/>
      <c r="GB83" s="20"/>
      <c r="GC83" s="20"/>
      <c r="GD83" s="20"/>
      <c r="GE83" s="20"/>
      <c r="GF83" s="20"/>
      <c r="GG83" s="20"/>
      <c r="GH83" s="20"/>
      <c r="GI83" s="20"/>
      <c r="GJ83" s="20"/>
      <c r="GK83" s="20"/>
      <c r="GL83" s="20"/>
      <c r="GM83" s="20"/>
      <c r="GN83" s="20"/>
      <c r="GO83" s="20"/>
      <c r="GP83" s="20"/>
      <c r="GQ83" s="20"/>
      <c r="GR83" s="20"/>
      <c r="GS83" s="20"/>
      <c r="GT83" s="20"/>
      <c r="GU83" s="20"/>
      <c r="GV83" s="20"/>
      <c r="GW83" s="20"/>
      <c r="GX83" s="20"/>
      <c r="GY83" s="20"/>
      <c r="GZ83" s="20"/>
      <c r="HA83" s="20"/>
      <c r="HB83" s="20"/>
      <c r="HC83" s="20"/>
      <c r="HD83" s="20"/>
      <c r="HE83" s="20"/>
      <c r="HF83" s="20"/>
      <c r="HG83" s="20"/>
      <c r="HH83" s="20"/>
      <c r="HI83" s="20"/>
      <c r="HJ83" s="20"/>
      <c r="HK83" s="20"/>
      <c r="HL83" s="20"/>
      <c r="HM83" s="20"/>
      <c r="HN83" s="20"/>
      <c r="HO83" s="20"/>
      <c r="HP83" s="20"/>
      <c r="HQ83" s="20"/>
      <c r="HR83" s="20"/>
      <c r="HS83" s="20"/>
      <c r="HT83" s="20"/>
      <c r="HU83" s="20"/>
      <c r="HV83" s="20"/>
      <c r="HW83" s="20"/>
      <c r="HX83" s="20"/>
      <c r="HY83" s="20"/>
      <c r="HZ83" s="20"/>
      <c r="IA83" s="20"/>
      <c r="IB83" s="20"/>
      <c r="IC83" s="20"/>
      <c r="ID83" s="20"/>
      <c r="IE83" s="20"/>
      <c r="IF83" s="20"/>
      <c r="IG83" s="20"/>
      <c r="IH83" s="20"/>
      <c r="II83" s="20"/>
      <c r="IJ83" s="20"/>
      <c r="IK83" s="20"/>
      <c r="IL83" s="20"/>
      <c r="IM83" s="20"/>
      <c r="IN83" s="20"/>
      <c r="IO83" s="20"/>
      <c r="IP83" s="20"/>
      <c r="IQ83" s="20"/>
      <c r="IR83" s="20"/>
      <c r="IS83" s="20"/>
      <c r="IT83" s="20"/>
      <c r="IU83" s="20"/>
      <c r="IV83" s="20"/>
      <c r="IW83" s="20"/>
      <c r="IX83" s="20"/>
      <c r="IY83" s="20"/>
      <c r="IZ83" s="20"/>
      <c r="JA83" s="20"/>
      <c r="JB83" s="20"/>
      <c r="JC83" s="20"/>
      <c r="JD83" s="20"/>
      <c r="JE83" s="20"/>
      <c r="JF83" s="20"/>
      <c r="JG83" s="20"/>
      <c r="JH83" s="20"/>
      <c r="JI83" s="20"/>
      <c r="JJ83" s="20"/>
      <c r="JK83" s="20"/>
      <c r="JL83" s="20"/>
      <c r="JM83" s="20"/>
      <c r="JN83" s="20"/>
      <c r="JO83" s="20"/>
      <c r="JP83" s="20"/>
      <c r="JQ83" s="20"/>
      <c r="JR83" s="20"/>
      <c r="JS83" s="20"/>
      <c r="JT83" s="20"/>
      <c r="JU83" s="20"/>
      <c r="JV83" s="20"/>
      <c r="JW83" s="20"/>
      <c r="JX83" s="20"/>
      <c r="JY83" s="20"/>
      <c r="JZ83" s="20"/>
      <c r="KA83" s="20"/>
      <c r="KB83" s="20"/>
      <c r="KC83" s="20"/>
      <c r="KD83" s="20"/>
      <c r="KE83" s="20"/>
      <c r="KF83" s="20"/>
      <c r="KG83" s="20"/>
      <c r="KH83" s="20"/>
      <c r="KI83" s="20"/>
      <c r="KJ83" s="20"/>
      <c r="KK83" s="20"/>
      <c r="KL83" s="20"/>
      <c r="KM83" s="20"/>
      <c r="KN83" s="20"/>
      <c r="KO83" s="20"/>
      <c r="KP83" s="20"/>
      <c r="KQ83" s="20"/>
      <c r="KR83" s="20"/>
      <c r="KS83" s="20"/>
      <c r="KT83" s="20"/>
      <c r="KU83" s="20"/>
      <c r="KV83" s="20"/>
      <c r="KW83" s="20"/>
      <c r="KX83" s="20"/>
      <c r="KY83" s="20"/>
      <c r="KZ83" s="20"/>
      <c r="LA83" s="20"/>
      <c r="LB83" s="20"/>
      <c r="LC83" s="20"/>
      <c r="LD83" s="20"/>
      <c r="LE83" s="20"/>
      <c r="LF83" s="20"/>
      <c r="LG83" s="20"/>
      <c r="LH83" s="20"/>
      <c r="LI83" s="20"/>
      <c r="LJ83" s="20"/>
      <c r="LK83" s="20"/>
      <c r="LL83" s="20"/>
      <c r="LM83" s="20"/>
      <c r="LN83" s="20"/>
      <c r="LO83" s="20"/>
      <c r="LP83" s="20"/>
      <c r="LQ83" s="20"/>
      <c r="LR83" s="20"/>
      <c r="LS83" s="20"/>
      <c r="LT83" s="20"/>
      <c r="LU83" s="20"/>
      <c r="LV83" s="20"/>
      <c r="LW83" s="20"/>
      <c r="LX83" s="20"/>
      <c r="LY83" s="20"/>
      <c r="LZ83" s="20"/>
      <c r="MA83" s="20"/>
      <c r="MB83" s="20"/>
      <c r="MC83" s="20"/>
      <c r="MD83" s="20"/>
      <c r="ME83" s="20"/>
      <c r="MF83" s="20"/>
      <c r="MG83" s="20"/>
      <c r="MH83" s="20"/>
      <c r="MI83" s="20"/>
      <c r="MJ83" s="20"/>
      <c r="MK83" s="20"/>
      <c r="ML83" s="20"/>
      <c r="MM83" s="20"/>
      <c r="MN83" s="20"/>
      <c r="MO83" s="20"/>
      <c r="MP83" s="20"/>
      <c r="MQ83" s="20"/>
      <c r="MR83" s="20"/>
      <c r="MS83" s="20"/>
      <c r="MT83" s="20"/>
      <c r="MU83" s="20"/>
      <c r="MV83" s="20"/>
      <c r="MW83" s="20"/>
      <c r="MX83" s="20"/>
      <c r="MY83" s="20"/>
      <c r="MZ83" s="20"/>
      <c r="NA83" s="20"/>
      <c r="NB83" s="20"/>
      <c r="NC83" s="20"/>
      <c r="ND83" s="20"/>
      <c r="NE83" s="20"/>
      <c r="NF83" s="20"/>
      <c r="NG83" s="20"/>
      <c r="NH83" s="20"/>
      <c r="NI83" s="20"/>
      <c r="NJ83" s="20"/>
      <c r="NK83" s="20"/>
      <c r="NL83" s="20"/>
      <c r="NM83" s="20"/>
      <c r="NN83" s="20"/>
      <c r="NO83" s="20"/>
      <c r="NP83" s="20"/>
      <c r="NQ83" s="20"/>
      <c r="NR83" s="20"/>
      <c r="NS83" s="20"/>
      <c r="NT83" s="20"/>
      <c r="NU83" s="20"/>
      <c r="NV83" s="20"/>
      <c r="NW83" s="20"/>
      <c r="NX83" s="20"/>
      <c r="NY83" s="20"/>
      <c r="NZ83" s="20"/>
      <c r="OA83" s="20"/>
      <c r="OB83" s="20"/>
      <c r="OC83" s="20"/>
      <c r="OD83" s="20"/>
      <c r="OE83" s="20"/>
      <c r="OF83" s="20"/>
      <c r="OG83" s="20"/>
      <c r="OH83" s="20"/>
      <c r="OI83" s="20"/>
      <c r="OJ83" s="20"/>
      <c r="OK83" s="20"/>
      <c r="OL83" s="20"/>
      <c r="OM83" s="20"/>
      <c r="ON83" s="20"/>
      <c r="OO83" s="20"/>
      <c r="OP83" s="20"/>
      <c r="OQ83" s="20"/>
      <c r="OR83" s="20"/>
      <c r="OS83" s="20"/>
      <c r="OT83" s="20"/>
      <c r="OU83" s="20"/>
      <c r="OV83" s="20"/>
      <c r="OW83" s="20"/>
      <c r="OX83" s="20"/>
      <c r="OY83" s="20"/>
      <c r="OZ83" s="20"/>
      <c r="PA83" s="20"/>
      <c r="PB83" s="20"/>
      <c r="PC83" s="20"/>
      <c r="PD83" s="20"/>
      <c r="PE83" s="20"/>
      <c r="PF83" s="20"/>
      <c r="PG83" s="20"/>
      <c r="PH83" s="20"/>
      <c r="PI83" s="20"/>
      <c r="PJ83" s="20"/>
      <c r="PK83" s="20"/>
      <c r="PL83" s="20"/>
      <c r="PM83" s="20"/>
      <c r="PN83" s="20"/>
      <c r="PO83" s="20"/>
      <c r="PP83" s="20"/>
      <c r="PQ83" s="20"/>
      <c r="PR83" s="20"/>
      <c r="PS83" s="20"/>
      <c r="PT83" s="20"/>
      <c r="PU83" s="20"/>
      <c r="PV83" s="20"/>
      <c r="PW83" s="20"/>
      <c r="PX83" s="20"/>
      <c r="PY83" s="20"/>
      <c r="PZ83" s="20"/>
      <c r="QA83" s="20"/>
      <c r="QB83" s="20"/>
      <c r="QC83" s="20"/>
      <c r="QD83" s="20"/>
      <c r="QE83" s="20"/>
      <c r="QF83" s="20"/>
      <c r="QG83" s="20"/>
      <c r="QH83" s="20"/>
      <c r="QI83" s="20"/>
      <c r="QJ83" s="20"/>
      <c r="QK83" s="20"/>
      <c r="QL83" s="20"/>
      <c r="QM83" s="20"/>
      <c r="QN83" s="20"/>
      <c r="QO83" s="20"/>
      <c r="QP83" s="20"/>
      <c r="QQ83" s="20"/>
      <c r="QR83" s="20"/>
      <c r="QS83" s="20"/>
      <c r="QT83" s="20"/>
      <c r="QU83" s="20"/>
      <c r="QV83" s="20"/>
      <c r="QW83" s="20"/>
      <c r="QX83" s="20"/>
      <c r="QY83" s="20"/>
      <c r="QZ83" s="20"/>
      <c r="RA83" s="20"/>
      <c r="RB83" s="20"/>
      <c r="RC83" s="20"/>
      <c r="RD83" s="20"/>
      <c r="RE83" s="20"/>
      <c r="RF83" s="20"/>
      <c r="RG83" s="20"/>
      <c r="RH83" s="20"/>
      <c r="RI83" s="20"/>
      <c r="RJ83" s="20"/>
      <c r="RK83" s="20"/>
      <c r="RL83" s="20"/>
      <c r="RM83" s="20"/>
      <c r="RN83" s="20"/>
      <c r="RO83" s="20"/>
      <c r="RP83" s="20"/>
      <c r="RQ83" s="20"/>
      <c r="RR83" s="20"/>
      <c r="RS83" s="20"/>
      <c r="RT83" s="20"/>
      <c r="RU83" s="20"/>
      <c r="RV83" s="20"/>
      <c r="RW83" s="20"/>
      <c r="RX83" s="20"/>
      <c r="RY83" s="20"/>
      <c r="RZ83" s="20"/>
      <c r="SA83" s="20"/>
      <c r="SB83" s="20"/>
      <c r="SC83" s="20"/>
      <c r="SD83" s="20"/>
      <c r="SE83" s="20"/>
      <c r="SF83" s="20"/>
      <c r="SG83" s="20"/>
      <c r="SH83" s="20"/>
      <c r="SI83" s="20"/>
      <c r="SJ83" s="20"/>
      <c r="SK83" s="20"/>
      <c r="SL83" s="20"/>
      <c r="SM83" s="20"/>
      <c r="SN83" s="20"/>
      <c r="SO83" s="20"/>
      <c r="SP83" s="20"/>
      <c r="SQ83" s="20"/>
      <c r="SR83" s="20"/>
      <c r="SS83" s="20"/>
      <c r="ST83" s="20"/>
      <c r="SU83" s="20"/>
      <c r="SV83" s="20"/>
      <c r="SW83" s="20"/>
      <c r="SX83" s="20"/>
      <c r="SY83" s="20"/>
      <c r="SZ83" s="20"/>
      <c r="TA83" s="20"/>
      <c r="TB83" s="20"/>
      <c r="TC83" s="20"/>
      <c r="TD83" s="20"/>
      <c r="TE83" s="20"/>
      <c r="TF83" s="20"/>
      <c r="TG83" s="20"/>
      <c r="TH83" s="20"/>
      <c r="TI83" s="20"/>
      <c r="TJ83" s="20"/>
      <c r="TK83" s="20"/>
      <c r="TL83" s="20"/>
      <c r="TM83" s="20"/>
      <c r="TN83" s="20"/>
      <c r="TO83" s="20"/>
      <c r="TP83" s="20"/>
      <c r="TQ83" s="20"/>
      <c r="TR83" s="20"/>
      <c r="TS83" s="20"/>
      <c r="TT83" s="20"/>
      <c r="TU83" s="20"/>
      <c r="TV83" s="20"/>
      <c r="TW83" s="20"/>
      <c r="TX83" s="20"/>
      <c r="TY83" s="20"/>
      <c r="TZ83" s="20"/>
      <c r="UA83" s="20"/>
      <c r="UB83" s="20"/>
      <c r="UC83" s="20"/>
      <c r="UD83" s="20"/>
      <c r="UE83" s="20"/>
      <c r="UF83" s="20"/>
      <c r="UG83" s="20"/>
      <c r="UH83" s="20"/>
      <c r="UI83" s="20"/>
      <c r="UJ83" s="20"/>
      <c r="UK83" s="20"/>
      <c r="UL83" s="20"/>
      <c r="UM83" s="20"/>
      <c r="UN83" s="20"/>
      <c r="UO83" s="20"/>
      <c r="UP83" s="20"/>
      <c r="UQ83" s="20"/>
      <c r="UR83" s="20"/>
      <c r="US83" s="20"/>
      <c r="UT83" s="20"/>
      <c r="UU83" s="20"/>
      <c r="UV83" s="20"/>
      <c r="UW83" s="20"/>
      <c r="UX83" s="20"/>
      <c r="UY83" s="20"/>
      <c r="UZ83" s="20"/>
      <c r="VA83" s="20"/>
      <c r="VB83" s="20"/>
      <c r="VC83" s="20"/>
      <c r="VD83" s="20"/>
      <c r="VE83" s="20"/>
      <c r="VF83" s="20"/>
      <c r="VG83" s="20"/>
      <c r="VH83" s="20"/>
      <c r="VI83" s="20"/>
      <c r="VJ83" s="20"/>
      <c r="VK83" s="20"/>
      <c r="VL83" s="20"/>
      <c r="VM83" s="20"/>
      <c r="VN83" s="20"/>
      <c r="VO83" s="20"/>
      <c r="VP83" s="20"/>
      <c r="VQ83" s="20"/>
      <c r="VR83" s="20"/>
      <c r="VS83" s="20"/>
      <c r="VT83" s="20"/>
      <c r="VU83" s="20"/>
      <c r="VV83" s="20"/>
      <c r="VW83" s="20"/>
      <c r="VX83" s="20"/>
      <c r="VY83" s="20"/>
      <c r="VZ83" s="20"/>
      <c r="WA83" s="20"/>
      <c r="WB83" s="20"/>
      <c r="WC83" s="20"/>
      <c r="WD83" s="20"/>
      <c r="WE83" s="20"/>
      <c r="WF83" s="20"/>
      <c r="WG83" s="20"/>
      <c r="WH83" s="20"/>
      <c r="WI83" s="20"/>
      <c r="WJ83" s="20"/>
      <c r="WK83" s="20"/>
      <c r="WL83" s="20"/>
      <c r="WM83" s="20"/>
      <c r="WN83" s="20"/>
      <c r="WO83" s="20"/>
      <c r="WP83" s="20"/>
      <c r="WQ83" s="20"/>
      <c r="WR83" s="20"/>
      <c r="WS83" s="20"/>
      <c r="WT83" s="20"/>
      <c r="WU83" s="20"/>
      <c r="WV83" s="20"/>
      <c r="WW83" s="20"/>
      <c r="WX83" s="20"/>
      <c r="WY83" s="20"/>
      <c r="WZ83" s="20"/>
      <c r="XA83" s="20"/>
      <c r="XB83" s="20"/>
      <c r="XC83" s="20"/>
      <c r="XD83" s="20"/>
      <c r="XE83" s="20"/>
      <c r="XF83" s="20"/>
      <c r="XG83" s="20"/>
      <c r="XH83" s="20"/>
      <c r="XI83" s="20"/>
      <c r="XJ83" s="20"/>
      <c r="XK83" s="20"/>
      <c r="XL83" s="20"/>
      <c r="XM83" s="20"/>
      <c r="XN83" s="20"/>
      <c r="XO83" s="20"/>
      <c r="XP83" s="20"/>
      <c r="XQ83" s="20"/>
      <c r="XR83" s="20"/>
      <c r="XS83" s="20"/>
      <c r="XT83" s="20"/>
      <c r="XU83" s="20"/>
      <c r="XV83" s="20"/>
      <c r="XW83" s="20"/>
      <c r="XX83" s="20"/>
      <c r="XY83" s="20"/>
      <c r="XZ83" s="20"/>
      <c r="YA83" s="20"/>
      <c r="YB83" s="20"/>
      <c r="YC83" s="20"/>
      <c r="YD83" s="20"/>
      <c r="YE83" s="20"/>
      <c r="YF83" s="20"/>
      <c r="YG83" s="20"/>
      <c r="YH83" s="20"/>
      <c r="YI83" s="20"/>
      <c r="YJ83" s="20"/>
      <c r="YK83" s="20"/>
      <c r="YL83" s="20"/>
      <c r="YM83" s="20"/>
      <c r="YN83" s="20"/>
      <c r="YO83" s="20"/>
      <c r="YP83" s="20"/>
      <c r="YQ83" s="20"/>
      <c r="YR83" s="20"/>
      <c r="YS83" s="20"/>
      <c r="YT83" s="20"/>
      <c r="YU83" s="20"/>
      <c r="YV83" s="20"/>
      <c r="YW83" s="20"/>
      <c r="YX83" s="20"/>
      <c r="YY83" s="20"/>
      <c r="YZ83" s="20"/>
      <c r="ZA83" s="20"/>
      <c r="ZB83" s="20"/>
      <c r="ZC83" s="20"/>
      <c r="ZD83" s="20"/>
      <c r="ZE83" s="20"/>
      <c r="ZF83" s="20"/>
      <c r="ZG83" s="20"/>
      <c r="ZH83" s="20"/>
      <c r="ZI83" s="20"/>
      <c r="ZJ83" s="20"/>
      <c r="ZK83" s="20"/>
      <c r="ZL83" s="20"/>
      <c r="ZM83" s="20"/>
      <c r="ZN83" s="20"/>
      <c r="ZO83" s="20"/>
      <c r="ZP83" s="20"/>
      <c r="ZQ83" s="20"/>
      <c r="ZR83" s="20"/>
      <c r="ZS83" s="20"/>
      <c r="ZT83" s="20"/>
      <c r="ZU83" s="20"/>
      <c r="ZV83" s="20"/>
      <c r="ZW83" s="20"/>
      <c r="ZX83" s="20"/>
      <c r="ZY83" s="20"/>
      <c r="ZZ83" s="20"/>
      <c r="AAA83" s="20"/>
      <c r="AAB83" s="20"/>
      <c r="AAC83" s="20"/>
      <c r="AAD83" s="20"/>
      <c r="AAE83" s="20"/>
      <c r="AAF83" s="20"/>
      <c r="AAG83" s="20"/>
      <c r="AAH83" s="20"/>
      <c r="AAI83" s="20"/>
      <c r="AAJ83" s="20"/>
      <c r="AAK83" s="20"/>
      <c r="AAL83" s="20"/>
      <c r="AAM83" s="20"/>
      <c r="AAN83" s="20"/>
      <c r="AAO83" s="20"/>
      <c r="AAP83" s="20"/>
      <c r="AAQ83" s="20"/>
      <c r="AAR83" s="20"/>
      <c r="AAS83" s="20"/>
      <c r="AAT83" s="20"/>
      <c r="AAU83" s="20"/>
      <c r="AAV83" s="20"/>
      <c r="AAW83" s="20"/>
      <c r="AAX83" s="20"/>
      <c r="AAY83" s="20"/>
      <c r="AAZ83" s="20"/>
      <c r="ABA83" s="20"/>
      <c r="ABB83" s="20"/>
      <c r="ABC83" s="20"/>
      <c r="ABD83" s="20"/>
      <c r="ABE83" s="20"/>
      <c r="ABF83" s="20"/>
      <c r="ABG83" s="20"/>
      <c r="ABH83" s="20"/>
      <c r="ABI83" s="20"/>
      <c r="ABJ83" s="20"/>
      <c r="ABK83" s="20"/>
      <c r="ABL83" s="20"/>
      <c r="ABM83" s="20"/>
      <c r="ABN83" s="20"/>
      <c r="ABO83" s="20"/>
      <c r="ABP83" s="20"/>
      <c r="ABQ83" s="20"/>
      <c r="ABR83" s="20"/>
      <c r="ABS83" s="20"/>
      <c r="ABT83" s="20"/>
      <c r="ABU83" s="20"/>
      <c r="ABV83" s="20"/>
      <c r="ABW83" s="20"/>
      <c r="ABX83" s="20"/>
      <c r="ABY83" s="20"/>
      <c r="ABZ83" s="20"/>
      <c r="ACA83" s="20"/>
      <c r="ACB83" s="20"/>
      <c r="ACC83" s="20"/>
      <c r="ACD83" s="20"/>
      <c r="ACE83" s="20"/>
      <c r="ACF83" s="20"/>
      <c r="ACG83" s="20"/>
      <c r="ACH83" s="20"/>
      <c r="ACI83" s="20"/>
      <c r="ACJ83" s="20"/>
      <c r="ACK83" s="20"/>
      <c r="ACL83" s="20"/>
      <c r="ACM83" s="20"/>
      <c r="ACN83" s="20"/>
      <c r="ACO83" s="20"/>
      <c r="ACP83" s="20"/>
      <c r="ACQ83" s="20"/>
      <c r="ACR83" s="20"/>
      <c r="ACS83" s="20"/>
      <c r="ACT83" s="20"/>
      <c r="ACU83" s="20"/>
      <c r="ACV83" s="20"/>
      <c r="ACW83" s="20"/>
      <c r="ACX83" s="20"/>
      <c r="ACY83" s="20"/>
      <c r="ACZ83" s="20"/>
      <c r="ADA83" s="20"/>
      <c r="ADB83" s="20"/>
      <c r="ADC83" s="20"/>
      <c r="ADD83" s="20"/>
      <c r="ADE83" s="20"/>
      <c r="ADF83" s="20"/>
      <c r="ADG83" s="20"/>
      <c r="ADH83" s="20"/>
      <c r="ADI83" s="20"/>
      <c r="ADJ83" s="20"/>
      <c r="ADK83" s="20"/>
      <c r="ADL83" s="20"/>
      <c r="ADM83" s="20"/>
      <c r="ADN83" s="20"/>
      <c r="ADO83" s="20"/>
      <c r="ADP83" s="20"/>
      <c r="ADQ83" s="20"/>
      <c r="ADR83" s="20"/>
      <c r="ADS83" s="20"/>
      <c r="ADT83" s="20"/>
      <c r="ADU83" s="20"/>
      <c r="ADV83" s="20"/>
      <c r="ADW83" s="20"/>
      <c r="ADX83" s="20"/>
      <c r="ADY83" s="20"/>
      <c r="ADZ83" s="20"/>
      <c r="AEA83" s="20"/>
      <c r="AEB83" s="20"/>
      <c r="AEC83" s="20"/>
      <c r="AED83" s="20"/>
      <c r="AEE83" s="20"/>
      <c r="AEF83" s="20"/>
      <c r="AEG83" s="20"/>
      <c r="AEH83" s="20"/>
      <c r="AEI83" s="20"/>
      <c r="AEJ83" s="20"/>
      <c r="AEK83" s="20"/>
      <c r="AEL83" s="20"/>
      <c r="AEM83" s="20"/>
      <c r="AEN83" s="20"/>
      <c r="AEO83" s="20"/>
      <c r="AEP83" s="20"/>
      <c r="AEQ83" s="20"/>
      <c r="AER83" s="20"/>
      <c r="AES83" s="20"/>
      <c r="AET83" s="20"/>
      <c r="AEU83" s="20"/>
      <c r="AEV83" s="20"/>
      <c r="AEW83" s="20"/>
      <c r="AEX83" s="20"/>
      <c r="AEY83" s="20"/>
      <c r="AEZ83" s="20"/>
      <c r="AFA83" s="20"/>
      <c r="AFB83" s="20"/>
      <c r="AFC83" s="20"/>
      <c r="AFD83" s="20"/>
      <c r="AFE83" s="20"/>
      <c r="AFF83" s="20"/>
      <c r="AFG83" s="20"/>
      <c r="AFH83" s="20"/>
      <c r="AFI83" s="20"/>
      <c r="AFJ83" s="20"/>
      <c r="AFK83" s="20"/>
      <c r="AFL83" s="20"/>
      <c r="AFM83" s="20"/>
      <c r="AFN83" s="20"/>
      <c r="AFO83" s="20"/>
      <c r="AFP83" s="20"/>
      <c r="AFQ83" s="20"/>
      <c r="AFR83" s="20"/>
      <c r="AFS83" s="20"/>
      <c r="AFT83" s="20"/>
      <c r="AFU83" s="20"/>
      <c r="AFV83" s="20"/>
      <c r="AFW83" s="20"/>
      <c r="AFX83" s="20"/>
      <c r="AFY83" s="20"/>
      <c r="AFZ83" s="20"/>
      <c r="AGA83" s="20"/>
      <c r="AGB83" s="20"/>
      <c r="AGC83" s="20"/>
      <c r="AGD83" s="20"/>
      <c r="AGE83" s="20"/>
      <c r="AGF83" s="20"/>
      <c r="AGG83" s="20"/>
      <c r="AGH83" s="20"/>
      <c r="AGI83" s="20"/>
      <c r="AGJ83" s="20"/>
      <c r="AGK83" s="20"/>
      <c r="AGL83" s="20"/>
      <c r="AGM83" s="20"/>
      <c r="AGN83" s="20"/>
      <c r="AGO83" s="20"/>
      <c r="AGP83" s="20"/>
      <c r="AGQ83" s="20"/>
      <c r="AGR83" s="20"/>
      <c r="AGS83" s="20"/>
      <c r="AGT83" s="20"/>
      <c r="AGU83" s="20"/>
      <c r="AGV83" s="20"/>
      <c r="AGW83" s="20"/>
      <c r="AGX83" s="20"/>
      <c r="AGY83" s="20"/>
      <c r="AGZ83" s="20"/>
      <c r="AHA83" s="20"/>
      <c r="AHB83" s="20"/>
      <c r="AHC83" s="20"/>
      <c r="AHD83" s="20"/>
      <c r="AHE83" s="20"/>
      <c r="AHF83" s="20"/>
      <c r="AHG83" s="20"/>
      <c r="AHH83" s="20"/>
      <c r="AHI83" s="20"/>
      <c r="AHJ83" s="20"/>
      <c r="AHK83" s="20"/>
      <c r="AHL83" s="20"/>
      <c r="AHM83" s="20"/>
      <c r="AHN83" s="20"/>
      <c r="AHO83" s="20"/>
      <c r="AHP83" s="20"/>
      <c r="AHQ83" s="20"/>
      <c r="AHR83" s="20"/>
      <c r="AHS83" s="20"/>
      <c r="AHT83" s="20"/>
      <c r="AHU83" s="20"/>
      <c r="AHV83" s="20"/>
      <c r="AHW83" s="20"/>
      <c r="AHX83" s="20"/>
      <c r="AHY83" s="20"/>
      <c r="AHZ83" s="20"/>
      <c r="AIA83" s="20"/>
      <c r="AIB83" s="20"/>
      <c r="AIC83" s="20"/>
      <c r="AID83" s="20"/>
      <c r="AIE83" s="20"/>
      <c r="AIF83" s="20"/>
      <c r="AIG83" s="20"/>
      <c r="AIH83" s="20"/>
      <c r="AII83" s="20"/>
      <c r="AIJ83" s="20"/>
      <c r="AIK83" s="20"/>
      <c r="AIL83" s="20"/>
      <c r="AIM83" s="20"/>
      <c r="AIN83" s="20"/>
      <c r="AIO83" s="20"/>
      <c r="AIP83" s="20"/>
      <c r="AIQ83" s="20"/>
      <c r="AIR83" s="20"/>
      <c r="AIS83" s="20"/>
      <c r="AIT83" s="20"/>
      <c r="AIU83" s="20"/>
      <c r="AIV83" s="20"/>
      <c r="AIW83" s="20"/>
      <c r="AIX83" s="20"/>
      <c r="AIY83" s="20"/>
      <c r="AIZ83" s="20"/>
      <c r="AJA83" s="20"/>
      <c r="AJB83" s="20"/>
      <c r="AJC83" s="20"/>
      <c r="AJD83" s="20"/>
      <c r="AJE83" s="20"/>
      <c r="AJF83" s="20"/>
      <c r="AJG83" s="20"/>
      <c r="AJH83" s="20"/>
      <c r="AJI83" s="20"/>
      <c r="AJJ83" s="20"/>
      <c r="AJK83" s="20"/>
      <c r="AJL83" s="20"/>
      <c r="AJM83" s="20"/>
      <c r="AJN83" s="20"/>
      <c r="AJO83" s="20"/>
      <c r="AJP83" s="20"/>
      <c r="AJQ83" s="20"/>
      <c r="AJR83" s="20"/>
      <c r="AJS83" s="20"/>
      <c r="AJT83" s="20"/>
      <c r="AJU83" s="20"/>
      <c r="AJV83" s="20"/>
      <c r="AJW83" s="20"/>
      <c r="AJX83" s="20"/>
      <c r="AJY83" s="20"/>
      <c r="AJZ83" s="20"/>
      <c r="AKA83" s="20"/>
      <c r="AKB83" s="20"/>
      <c r="AKC83" s="20"/>
      <c r="AKD83" s="20"/>
      <c r="AKE83" s="20"/>
      <c r="AKF83" s="20"/>
      <c r="AKG83" s="20"/>
      <c r="AKH83" s="20"/>
      <c r="AKI83" s="20"/>
      <c r="AKJ83" s="20"/>
      <c r="AKK83" s="20"/>
      <c r="AKL83" s="20"/>
      <c r="AKM83" s="20"/>
      <c r="AKN83" s="20"/>
      <c r="AKO83" s="20"/>
      <c r="AKP83" s="20"/>
      <c r="AKQ83" s="20"/>
      <c r="AKR83" s="20"/>
      <c r="AKS83" s="20"/>
      <c r="AKT83" s="20"/>
      <c r="AKU83" s="20"/>
      <c r="AKV83" s="20"/>
      <c r="AKW83" s="20"/>
      <c r="AKX83" s="20"/>
      <c r="AKY83" s="20"/>
      <c r="AKZ83" s="20"/>
      <c r="ALA83" s="20"/>
      <c r="ALB83" s="20"/>
      <c r="ALC83" s="20"/>
      <c r="ALD83" s="20"/>
      <c r="ALE83" s="20"/>
      <c r="ALF83" s="20"/>
      <c r="ALG83" s="20"/>
      <c r="ALH83" s="20"/>
      <c r="ALI83" s="20"/>
      <c r="ALJ83" s="20"/>
      <c r="ALK83" s="20"/>
      <c r="ALL83" s="20"/>
      <c r="ALM83" s="20"/>
      <c r="ALN83" s="20"/>
      <c r="ALO83" s="20"/>
      <c r="ALP83" s="20"/>
      <c r="ALQ83" s="20"/>
      <c r="ALR83" s="20"/>
      <c r="ALS83" s="20"/>
      <c r="ALT83" s="20"/>
      <c r="ALU83" s="20"/>
      <c r="ALV83" s="20"/>
      <c r="ALW83" s="20"/>
      <c r="ALX83" s="20"/>
      <c r="ALY83" s="20"/>
      <c r="ALZ83" s="20"/>
      <c r="AMA83" s="20"/>
      <c r="AMB83" s="20"/>
      <c r="AMC83" s="20"/>
      <c r="AMD83" s="20"/>
      <c r="AME83" s="20"/>
      <c r="AMF83" s="20"/>
      <c r="AMG83" s="20"/>
      <c r="AMH83" s="20"/>
      <c r="AMI83" s="20"/>
      <c r="AMJ83" s="20"/>
      <c r="AMK83" s="0"/>
      <c r="AML83" s="0"/>
      <c r="AMM83" s="0"/>
      <c r="AMN83" s="0"/>
      <c r="AMO83" s="0"/>
      <c r="AMP83" s="0"/>
      <c r="AMQ83" s="0"/>
      <c r="AMR83" s="0"/>
      <c r="AMS83" s="0"/>
      <c r="AMT83" s="0"/>
      <c r="AMU83" s="0"/>
      <c r="AMV83" s="0"/>
      <c r="AMW83" s="0"/>
      <c r="AMX83" s="0"/>
      <c r="AMY83" s="0"/>
      <c r="AMZ83" s="0"/>
      <c r="ANA83" s="0"/>
      <c r="ANB83" s="0"/>
      <c r="ANC83" s="0"/>
      <c r="AND83" s="0"/>
      <c r="ANE83" s="0"/>
      <c r="ANF83" s="0"/>
      <c r="ANG83" s="0"/>
      <c r="ANH83" s="0"/>
      <c r="ANI83" s="0"/>
      <c r="ANJ83" s="0"/>
      <c r="ANK83" s="0"/>
      <c r="ANL83" s="0"/>
      <c r="ANM83" s="0"/>
      <c r="ANN83" s="0"/>
      <c r="ANO83" s="0"/>
      <c r="ANP83" s="0"/>
      <c r="ANQ83" s="0"/>
      <c r="ANR83" s="0"/>
      <c r="ANS83" s="0"/>
      <c r="ANT83" s="0"/>
      <c r="ANU83" s="0"/>
      <c r="ANV83" s="0"/>
      <c r="ANW83" s="0"/>
      <c r="ANX83" s="0"/>
      <c r="ANY83" s="0"/>
      <c r="ANZ83" s="0"/>
      <c r="AOA83" s="0"/>
      <c r="AOB83" s="0"/>
      <c r="AOC83" s="0"/>
      <c r="AOD83" s="0"/>
      <c r="AOE83" s="0"/>
      <c r="AOF83" s="0"/>
      <c r="AOG83" s="0"/>
      <c r="AOH83" s="0"/>
      <c r="AOI83" s="0"/>
      <c r="AOJ83" s="0"/>
      <c r="AOK83" s="0"/>
      <c r="AOL83" s="0"/>
      <c r="AOM83" s="0"/>
      <c r="AON83" s="0"/>
      <c r="AOO83" s="0"/>
      <c r="AOP83" s="0"/>
      <c r="AOQ83" s="0"/>
      <c r="AOR83" s="0"/>
      <c r="AOS83" s="0"/>
      <c r="AOT83" s="0"/>
      <c r="AOU83" s="0"/>
      <c r="AOV83" s="0"/>
      <c r="AOW83" s="0"/>
      <c r="AOX83" s="0"/>
      <c r="AOY83" s="0"/>
      <c r="AOZ83" s="0"/>
      <c r="APA83" s="0"/>
      <c r="APB83" s="0"/>
      <c r="APC83" s="0"/>
      <c r="APD83" s="0"/>
      <c r="APE83" s="0"/>
      <c r="APF83" s="0"/>
      <c r="APG83" s="0"/>
      <c r="APH83" s="0"/>
      <c r="API83" s="0"/>
      <c r="APJ83" s="0"/>
      <c r="APK83" s="0"/>
      <c r="APL83" s="0"/>
      <c r="APM83" s="0"/>
      <c r="APN83" s="0"/>
      <c r="APO83" s="0"/>
      <c r="APP83" s="0"/>
      <c r="APQ83" s="0"/>
      <c r="APR83" s="0"/>
      <c r="APS83" s="0"/>
      <c r="APT83" s="0"/>
      <c r="APU83" s="0"/>
      <c r="APV83" s="0"/>
      <c r="APW83" s="0"/>
      <c r="APX83" s="0"/>
      <c r="APY83" s="0"/>
      <c r="APZ83" s="0"/>
      <c r="AQA83" s="0"/>
      <c r="AQB83" s="0"/>
      <c r="AQC83" s="0"/>
      <c r="AQD83" s="0"/>
      <c r="AQE83" s="0"/>
      <c r="AQF83" s="0"/>
      <c r="AQG83" s="0"/>
      <c r="AQH83" s="0"/>
      <c r="AQI83" s="0"/>
      <c r="AQJ83" s="0"/>
      <c r="AQK83" s="0"/>
      <c r="AQL83" s="0"/>
      <c r="AQM83" s="0"/>
      <c r="AQN83" s="0"/>
      <c r="AQO83" s="0"/>
      <c r="AQP83" s="0"/>
      <c r="AQQ83" s="0"/>
      <c r="AQR83" s="0"/>
      <c r="AQS83" s="0"/>
      <c r="AQT83" s="0"/>
      <c r="AQU83" s="0"/>
      <c r="AQV83" s="0"/>
      <c r="AQW83" s="0"/>
      <c r="AQX83" s="0"/>
      <c r="AQY83" s="0"/>
      <c r="AQZ83" s="0"/>
      <c r="ARA83" s="0"/>
      <c r="ARB83" s="0"/>
      <c r="ARC83" s="0"/>
      <c r="ARD83" s="0"/>
      <c r="ARE83" s="0"/>
      <c r="ARF83" s="0"/>
      <c r="ARG83" s="0"/>
      <c r="ARH83" s="0"/>
      <c r="ARI83" s="0"/>
      <c r="ARJ83" s="0"/>
      <c r="ARK83" s="0"/>
      <c r="ARL83" s="0"/>
      <c r="ARM83" s="0"/>
      <c r="ARN83" s="0"/>
      <c r="ARO83" s="0"/>
      <c r="ARP83" s="0"/>
      <c r="ARQ83" s="0"/>
      <c r="ARR83" s="0"/>
      <c r="ARS83" s="0"/>
      <c r="ART83" s="0"/>
      <c r="ARU83" s="0"/>
      <c r="ARV83" s="0"/>
      <c r="ARW83" s="0"/>
      <c r="ARX83" s="0"/>
      <c r="ARY83" s="0"/>
      <c r="ARZ83" s="0"/>
      <c r="ASA83" s="0"/>
      <c r="ASB83" s="0"/>
      <c r="ASC83" s="0"/>
      <c r="ASD83" s="0"/>
      <c r="ASE83" s="0"/>
      <c r="ASF83" s="0"/>
      <c r="ASG83" s="0"/>
      <c r="ASH83" s="0"/>
      <c r="ASI83" s="0"/>
      <c r="ASJ83" s="0"/>
      <c r="ASK83" s="0"/>
      <c r="ASL83" s="0"/>
      <c r="ASM83" s="0"/>
      <c r="ASN83" s="0"/>
      <c r="ASO83" s="0"/>
      <c r="ASP83" s="0"/>
      <c r="ASQ83" s="0"/>
      <c r="ASR83" s="0"/>
      <c r="ASS83" s="0"/>
      <c r="AST83" s="0"/>
      <c r="ASU83" s="0"/>
      <c r="ASV83" s="0"/>
      <c r="ASW83" s="0"/>
      <c r="ASX83" s="0"/>
      <c r="ASY83" s="0"/>
      <c r="ASZ83" s="0"/>
      <c r="ATA83" s="0"/>
      <c r="ATB83" s="0"/>
      <c r="ATC83" s="0"/>
      <c r="ATD83" s="0"/>
      <c r="ATE83" s="0"/>
      <c r="ATF83" s="0"/>
      <c r="ATG83" s="0"/>
      <c r="ATH83" s="0"/>
      <c r="ATI83" s="0"/>
      <c r="ATJ83" s="0"/>
      <c r="ATK83" s="0"/>
      <c r="ATL83" s="0"/>
      <c r="ATM83" s="0"/>
      <c r="ATN83" s="0"/>
      <c r="ATO83" s="0"/>
      <c r="ATP83" s="0"/>
      <c r="ATQ83" s="0"/>
      <c r="ATR83" s="0"/>
      <c r="ATS83" s="0"/>
      <c r="ATT83" s="0"/>
      <c r="ATU83" s="0"/>
      <c r="ATV83" s="0"/>
      <c r="ATW83" s="0"/>
      <c r="ATX83" s="0"/>
      <c r="ATY83" s="0"/>
      <c r="ATZ83" s="0"/>
      <c r="AUA83" s="0"/>
      <c r="AUB83" s="0"/>
      <c r="AUC83" s="0"/>
      <c r="AUD83" s="0"/>
      <c r="AUE83" s="0"/>
      <c r="AUF83" s="0"/>
      <c r="AUG83" s="0"/>
      <c r="AUH83" s="0"/>
      <c r="AUI83" s="0"/>
      <c r="AUJ83" s="0"/>
      <c r="AUK83" s="0"/>
      <c r="AUL83" s="0"/>
      <c r="AUM83" s="0"/>
      <c r="AUN83" s="0"/>
      <c r="AUO83" s="0"/>
      <c r="AUP83" s="0"/>
      <c r="AUQ83" s="0"/>
      <c r="AUR83" s="0"/>
      <c r="AUS83" s="0"/>
      <c r="AUT83" s="0"/>
      <c r="AUU83" s="0"/>
      <c r="AUV83" s="0"/>
      <c r="AUW83" s="0"/>
      <c r="AUX83" s="0"/>
      <c r="AUY83" s="0"/>
      <c r="AUZ83" s="0"/>
      <c r="AVA83" s="0"/>
      <c r="AVB83" s="0"/>
      <c r="AVC83" s="0"/>
      <c r="AVD83" s="0"/>
      <c r="AVE83" s="0"/>
      <c r="AVF83" s="0"/>
      <c r="AVG83" s="0"/>
      <c r="AVH83" s="0"/>
      <c r="AVI83" s="0"/>
      <c r="AVJ83" s="0"/>
      <c r="AVK83" s="0"/>
      <c r="AVL83" s="0"/>
      <c r="AVM83" s="0"/>
      <c r="AVN83" s="0"/>
      <c r="AVO83" s="0"/>
      <c r="AVP83" s="0"/>
      <c r="AVQ83" s="0"/>
      <c r="AVR83" s="0"/>
      <c r="AVS83" s="0"/>
      <c r="AVT83" s="0"/>
      <c r="AVU83" s="0"/>
      <c r="AVV83" s="0"/>
      <c r="AVW83" s="0"/>
      <c r="AVX83" s="0"/>
      <c r="AVY83" s="0"/>
      <c r="AVZ83" s="0"/>
      <c r="AWA83" s="0"/>
      <c r="AWB83" s="0"/>
      <c r="AWC83" s="0"/>
      <c r="AWD83" s="0"/>
      <c r="AWE83" s="0"/>
      <c r="AWF83" s="0"/>
      <c r="AWG83" s="0"/>
      <c r="AWH83" s="0"/>
      <c r="AWI83" s="0"/>
      <c r="AWJ83" s="0"/>
      <c r="AWK83" s="0"/>
      <c r="AWL83" s="0"/>
      <c r="AWM83" s="0"/>
      <c r="AWN83" s="0"/>
      <c r="AWO83" s="0"/>
      <c r="AWP83" s="0"/>
      <c r="AWQ83" s="0"/>
      <c r="AWR83" s="0"/>
      <c r="AWS83" s="0"/>
      <c r="AWT83" s="0"/>
      <c r="AWU83" s="0"/>
      <c r="AWV83" s="0"/>
      <c r="AWW83" s="0"/>
      <c r="AWX83" s="0"/>
      <c r="AWY83" s="0"/>
      <c r="AWZ83" s="0"/>
      <c r="AXA83" s="0"/>
      <c r="AXB83" s="0"/>
      <c r="AXC83" s="0"/>
      <c r="AXD83" s="0"/>
      <c r="AXE83" s="0"/>
      <c r="AXF83" s="0"/>
      <c r="AXG83" s="0"/>
      <c r="AXH83" s="0"/>
      <c r="AXI83" s="0"/>
      <c r="AXJ83" s="0"/>
      <c r="AXK83" s="0"/>
      <c r="AXL83" s="0"/>
      <c r="AXM83" s="0"/>
      <c r="AXN83" s="0"/>
      <c r="AXO83" s="0"/>
      <c r="AXP83" s="0"/>
      <c r="AXQ83" s="0"/>
      <c r="AXR83" s="0"/>
      <c r="AXS83" s="0"/>
      <c r="AXT83" s="0"/>
      <c r="AXU83" s="0"/>
      <c r="AXV83" s="0"/>
      <c r="AXW83" s="0"/>
      <c r="AXX83" s="0"/>
      <c r="AXY83" s="0"/>
      <c r="AXZ83" s="0"/>
      <c r="AYA83" s="0"/>
      <c r="AYB83" s="0"/>
      <c r="AYC83" s="0"/>
      <c r="AYD83" s="0"/>
      <c r="AYE83" s="0"/>
      <c r="AYF83" s="0"/>
      <c r="AYG83" s="0"/>
      <c r="AYH83" s="0"/>
      <c r="AYI83" s="0"/>
      <c r="AYJ83" s="0"/>
      <c r="AYK83" s="0"/>
      <c r="AYL83" s="0"/>
      <c r="AYM83" s="0"/>
      <c r="AYN83" s="0"/>
      <c r="AYO83" s="0"/>
      <c r="AYP83" s="0"/>
      <c r="AYQ83" s="0"/>
      <c r="AYR83" s="0"/>
      <c r="AYS83" s="0"/>
      <c r="AYT83" s="0"/>
      <c r="AYU83" s="0"/>
      <c r="AYV83" s="0"/>
      <c r="AYW83" s="0"/>
      <c r="AYX83" s="0"/>
      <c r="AYY83" s="0"/>
      <c r="AYZ83" s="0"/>
      <c r="AZA83" s="0"/>
      <c r="AZB83" s="0"/>
      <c r="AZC83" s="0"/>
      <c r="AZD83" s="0"/>
      <c r="AZE83" s="0"/>
      <c r="AZF83" s="0"/>
      <c r="AZG83" s="0"/>
      <c r="AZH83" s="0"/>
      <c r="AZI83" s="0"/>
      <c r="AZJ83" s="0"/>
      <c r="AZK83" s="0"/>
      <c r="AZL83" s="0"/>
      <c r="AZM83" s="0"/>
      <c r="AZN83" s="0"/>
      <c r="AZO83" s="0"/>
      <c r="AZP83" s="0"/>
      <c r="AZQ83" s="0"/>
      <c r="AZR83" s="0"/>
      <c r="AZS83" s="0"/>
      <c r="AZT83" s="0"/>
      <c r="AZU83" s="0"/>
      <c r="AZV83" s="0"/>
      <c r="AZW83" s="0"/>
      <c r="AZX83" s="0"/>
      <c r="AZY83" s="0"/>
      <c r="AZZ83" s="0"/>
      <c r="BAA83" s="0"/>
      <c r="BAB83" s="0"/>
      <c r="BAC83" s="0"/>
      <c r="BAD83" s="0"/>
      <c r="BAE83" s="0"/>
      <c r="BAF83" s="0"/>
      <c r="BAG83" s="0"/>
      <c r="BAH83" s="0"/>
      <c r="BAI83" s="0"/>
      <c r="BAJ83" s="0"/>
      <c r="BAK83" s="0"/>
      <c r="BAL83" s="0"/>
      <c r="BAM83" s="0"/>
      <c r="BAN83" s="0"/>
      <c r="BAO83" s="0"/>
      <c r="BAP83" s="0"/>
      <c r="BAQ83" s="0"/>
      <c r="BAR83" s="0"/>
      <c r="BAS83" s="0"/>
      <c r="BAT83" s="0"/>
      <c r="BAU83" s="0"/>
      <c r="BAV83" s="0"/>
      <c r="BAW83" s="0"/>
      <c r="BAX83" s="0"/>
      <c r="BAY83" s="0"/>
      <c r="BAZ83" s="0"/>
      <c r="BBA83" s="0"/>
      <c r="BBB83" s="0"/>
      <c r="BBC83" s="0"/>
      <c r="BBD83" s="0"/>
      <c r="BBE83" s="0"/>
      <c r="BBF83" s="0"/>
      <c r="BBG83" s="0"/>
      <c r="BBH83" s="0"/>
      <c r="BBI83" s="0"/>
      <c r="BBJ83" s="0"/>
      <c r="BBK83" s="0"/>
      <c r="BBL83" s="0"/>
      <c r="BBM83" s="0"/>
      <c r="BBN83" s="0"/>
      <c r="BBO83" s="0"/>
      <c r="BBP83" s="0"/>
      <c r="BBQ83" s="0"/>
      <c r="BBR83" s="0"/>
      <c r="BBS83" s="0"/>
      <c r="BBT83" s="0"/>
      <c r="BBU83" s="0"/>
      <c r="BBV83" s="0"/>
      <c r="BBW83" s="0"/>
      <c r="BBX83" s="0"/>
      <c r="BBY83" s="0"/>
      <c r="BBZ83" s="0"/>
      <c r="BCA83" s="0"/>
      <c r="BCB83" s="0"/>
      <c r="BCC83" s="0"/>
      <c r="BCD83" s="0"/>
      <c r="BCE83" s="0"/>
      <c r="BCF83" s="0"/>
      <c r="BCG83" s="0"/>
      <c r="BCH83" s="0"/>
      <c r="BCI83" s="0"/>
      <c r="BCJ83" s="0"/>
      <c r="BCK83" s="0"/>
      <c r="BCL83" s="0"/>
      <c r="BCM83" s="0"/>
      <c r="BCN83" s="0"/>
      <c r="BCO83" s="0"/>
      <c r="BCP83" s="0"/>
      <c r="BCQ83" s="0"/>
      <c r="BCR83" s="0"/>
      <c r="BCS83" s="0"/>
      <c r="BCT83" s="0"/>
      <c r="BCU83" s="0"/>
      <c r="BCV83" s="0"/>
      <c r="BCW83" s="0"/>
      <c r="BCX83" s="0"/>
      <c r="BCY83" s="0"/>
      <c r="BCZ83" s="0"/>
      <c r="BDA83" s="0"/>
      <c r="BDB83" s="0"/>
      <c r="BDC83" s="0"/>
      <c r="BDD83" s="0"/>
      <c r="BDE83" s="0"/>
      <c r="BDF83" s="0"/>
      <c r="BDG83" s="0"/>
      <c r="BDH83" s="0"/>
      <c r="BDI83" s="0"/>
      <c r="BDJ83" s="0"/>
      <c r="BDK83" s="0"/>
      <c r="BDL83" s="0"/>
      <c r="BDM83" s="0"/>
      <c r="BDN83" s="0"/>
      <c r="BDO83" s="0"/>
      <c r="BDP83" s="0"/>
      <c r="BDQ83" s="0"/>
      <c r="BDR83" s="0"/>
      <c r="BDS83" s="0"/>
      <c r="BDT83" s="0"/>
      <c r="BDU83" s="0"/>
      <c r="BDV83" s="0"/>
      <c r="BDW83" s="0"/>
      <c r="BDX83" s="0"/>
      <c r="BDY83" s="0"/>
      <c r="BDZ83" s="0"/>
      <c r="BEA83" s="0"/>
      <c r="BEB83" s="0"/>
      <c r="BEC83" s="0"/>
      <c r="BED83" s="0"/>
      <c r="BEE83" s="0"/>
      <c r="BEF83" s="0"/>
      <c r="BEG83" s="0"/>
      <c r="BEH83" s="0"/>
      <c r="BEI83" s="0"/>
      <c r="BEJ83" s="0"/>
      <c r="BEK83" s="0"/>
      <c r="BEL83" s="0"/>
      <c r="BEM83" s="0"/>
      <c r="BEN83" s="0"/>
      <c r="BEO83" s="0"/>
      <c r="BEP83" s="0"/>
      <c r="BEQ83" s="0"/>
      <c r="BER83" s="0"/>
      <c r="BES83" s="0"/>
      <c r="BET83" s="0"/>
      <c r="BEU83" s="0"/>
      <c r="BEV83" s="0"/>
      <c r="BEW83" s="0"/>
      <c r="BEX83" s="0"/>
      <c r="BEY83" s="0"/>
      <c r="BEZ83" s="0"/>
      <c r="BFA83" s="0"/>
      <c r="BFB83" s="0"/>
      <c r="BFC83" s="0"/>
      <c r="BFD83" s="0"/>
      <c r="BFE83" s="0"/>
      <c r="BFF83" s="0"/>
      <c r="BFG83" s="0"/>
      <c r="BFH83" s="0"/>
      <c r="BFI83" s="0"/>
      <c r="BFJ83" s="0"/>
      <c r="BFK83" s="0"/>
      <c r="BFL83" s="0"/>
      <c r="BFM83" s="0"/>
      <c r="BFN83" s="0"/>
      <c r="BFO83" s="0"/>
      <c r="BFP83" s="0"/>
      <c r="BFQ83" s="0"/>
      <c r="BFR83" s="0"/>
      <c r="BFS83" s="0"/>
      <c r="BFT83" s="0"/>
      <c r="BFU83" s="0"/>
      <c r="BFV83" s="0"/>
      <c r="BFW83" s="0"/>
      <c r="BFX83" s="0"/>
      <c r="BFY83" s="0"/>
      <c r="BFZ83" s="0"/>
      <c r="BGA83" s="0"/>
      <c r="BGB83" s="0"/>
      <c r="BGC83" s="0"/>
      <c r="BGD83" s="0"/>
      <c r="BGE83" s="0"/>
      <c r="BGF83" s="0"/>
      <c r="BGG83" s="0"/>
      <c r="BGH83" s="0"/>
      <c r="BGI83" s="0"/>
      <c r="BGJ83" s="0"/>
      <c r="BGK83" s="0"/>
      <c r="BGL83" s="0"/>
      <c r="BGM83" s="0"/>
      <c r="BGN83" s="0"/>
      <c r="BGO83" s="0"/>
      <c r="BGP83" s="0"/>
      <c r="BGQ83" s="0"/>
      <c r="BGR83" s="0"/>
      <c r="BGS83" s="0"/>
      <c r="BGT83" s="0"/>
      <c r="BGU83" s="0"/>
      <c r="BGV83" s="0"/>
      <c r="BGW83" s="0"/>
      <c r="BGX83" s="0"/>
      <c r="BGY83" s="0"/>
      <c r="BGZ83" s="0"/>
      <c r="BHA83" s="0"/>
      <c r="BHB83" s="0"/>
      <c r="BHC83" s="0"/>
      <c r="BHD83" s="0"/>
      <c r="BHE83" s="0"/>
      <c r="BHF83" s="0"/>
      <c r="BHG83" s="0"/>
      <c r="BHH83" s="0"/>
      <c r="BHI83" s="0"/>
      <c r="BHJ83" s="0"/>
      <c r="BHK83" s="0"/>
      <c r="BHL83" s="0"/>
      <c r="BHM83" s="0"/>
      <c r="BHN83" s="0"/>
      <c r="BHO83" s="0"/>
      <c r="BHP83" s="0"/>
      <c r="BHQ83" s="0"/>
      <c r="BHR83" s="0"/>
      <c r="BHS83" s="0"/>
      <c r="BHT83" s="0"/>
      <c r="BHU83" s="0"/>
      <c r="BHV83" s="0"/>
      <c r="BHW83" s="0"/>
      <c r="BHX83" s="0"/>
      <c r="BHY83" s="0"/>
      <c r="BHZ83" s="0"/>
      <c r="BIA83" s="0"/>
      <c r="BIB83" s="0"/>
      <c r="BIC83" s="0"/>
      <c r="BID83" s="0"/>
      <c r="BIE83" s="0"/>
      <c r="BIF83" s="0"/>
      <c r="BIG83" s="0"/>
      <c r="BIH83" s="0"/>
      <c r="BII83" s="0"/>
      <c r="BIJ83" s="0"/>
      <c r="BIK83" s="0"/>
      <c r="BIL83" s="0"/>
      <c r="BIM83" s="0"/>
      <c r="BIN83" s="0"/>
      <c r="BIO83" s="0"/>
      <c r="BIP83" s="0"/>
      <c r="BIQ83" s="0"/>
      <c r="BIR83" s="0"/>
      <c r="BIS83" s="0"/>
      <c r="BIT83" s="0"/>
      <c r="BIU83" s="0"/>
      <c r="BIV83" s="0"/>
      <c r="BIW83" s="0"/>
      <c r="BIX83" s="0"/>
      <c r="BIY83" s="0"/>
      <c r="BIZ83" s="0"/>
      <c r="BJA83" s="0"/>
      <c r="BJB83" s="0"/>
      <c r="BJC83" s="0"/>
      <c r="BJD83" s="0"/>
      <c r="BJE83" s="0"/>
      <c r="BJF83" s="0"/>
      <c r="BJG83" s="0"/>
      <c r="BJH83" s="0"/>
      <c r="BJI83" s="0"/>
      <c r="BJJ83" s="0"/>
      <c r="BJK83" s="0"/>
      <c r="BJL83" s="0"/>
      <c r="BJM83" s="0"/>
      <c r="BJN83" s="0"/>
      <c r="BJO83" s="0"/>
      <c r="BJP83" s="0"/>
      <c r="BJQ83" s="0"/>
      <c r="BJR83" s="0"/>
      <c r="BJS83" s="0"/>
      <c r="BJT83" s="0"/>
      <c r="BJU83" s="0"/>
      <c r="BJV83" s="0"/>
      <c r="BJW83" s="0"/>
      <c r="BJX83" s="0"/>
      <c r="BJY83" s="0"/>
      <c r="BJZ83" s="0"/>
      <c r="BKA83" s="0"/>
      <c r="BKB83" s="0"/>
      <c r="BKC83" s="0"/>
      <c r="BKD83" s="0"/>
      <c r="BKE83" s="0"/>
      <c r="BKF83" s="0"/>
      <c r="BKG83" s="0"/>
      <c r="BKH83" s="0"/>
      <c r="BKI83" s="0"/>
      <c r="BKJ83" s="0"/>
      <c r="BKK83" s="0"/>
      <c r="BKL83" s="0"/>
      <c r="BKM83" s="0"/>
      <c r="BKN83" s="0"/>
      <c r="BKO83" s="0"/>
      <c r="BKP83" s="0"/>
      <c r="BKQ83" s="0"/>
      <c r="BKR83" s="0"/>
      <c r="BKS83" s="0"/>
      <c r="BKT83" s="0"/>
      <c r="BKU83" s="0"/>
      <c r="BKV83" s="0"/>
      <c r="BKW83" s="0"/>
      <c r="BKX83" s="0"/>
      <c r="BKY83" s="0"/>
      <c r="BKZ83" s="0"/>
      <c r="BLA83" s="0"/>
      <c r="BLB83" s="0"/>
      <c r="BLC83" s="0"/>
      <c r="BLD83" s="0"/>
      <c r="BLE83" s="0"/>
      <c r="BLF83" s="0"/>
      <c r="BLG83" s="0"/>
      <c r="BLH83" s="0"/>
      <c r="BLI83" s="0"/>
      <c r="BLJ83" s="0"/>
      <c r="BLK83" s="0"/>
      <c r="BLL83" s="0"/>
      <c r="BLM83" s="0"/>
      <c r="BLN83" s="0"/>
      <c r="BLO83" s="0"/>
      <c r="BLP83" s="0"/>
      <c r="BLQ83" s="0"/>
      <c r="BLR83" s="0"/>
      <c r="BLS83" s="0"/>
      <c r="BLT83" s="0"/>
      <c r="BLU83" s="0"/>
      <c r="BLV83" s="0"/>
      <c r="BLW83" s="0"/>
      <c r="BLX83" s="0"/>
      <c r="BLY83" s="0"/>
      <c r="BLZ83" s="0"/>
      <c r="BMA83" s="0"/>
      <c r="BMB83" s="0"/>
      <c r="BMC83" s="0"/>
      <c r="BMD83" s="0"/>
      <c r="BME83" s="0"/>
      <c r="BMF83" s="0"/>
      <c r="BMG83" s="0"/>
      <c r="BMH83" s="0"/>
      <c r="BMI83" s="0"/>
      <c r="BMJ83" s="0"/>
      <c r="BMK83" s="0"/>
      <c r="BML83" s="0"/>
      <c r="BMM83" s="0"/>
      <c r="BMN83" s="0"/>
      <c r="BMO83" s="0"/>
      <c r="BMP83" s="0"/>
      <c r="BMQ83" s="0"/>
      <c r="BMR83" s="0"/>
      <c r="BMS83" s="0"/>
      <c r="BMT83" s="0"/>
      <c r="BMU83" s="0"/>
      <c r="BMV83" s="0"/>
      <c r="BMW83" s="0"/>
      <c r="BMX83" s="0"/>
      <c r="BMY83" s="0"/>
      <c r="BMZ83" s="0"/>
      <c r="BNA83" s="0"/>
      <c r="BNB83" s="0"/>
      <c r="BNC83" s="0"/>
      <c r="BND83" s="0"/>
      <c r="BNE83" s="0"/>
      <c r="BNF83" s="0"/>
      <c r="BNG83" s="0"/>
      <c r="BNH83" s="0"/>
      <c r="BNI83" s="0"/>
      <c r="BNJ83" s="0"/>
      <c r="BNK83" s="0"/>
      <c r="BNL83" s="0"/>
      <c r="BNM83" s="0"/>
      <c r="BNN83" s="0"/>
      <c r="BNO83" s="0"/>
      <c r="BNP83" s="0"/>
      <c r="BNQ83" s="0"/>
      <c r="BNR83" s="0"/>
      <c r="BNS83" s="0"/>
      <c r="BNT83" s="0"/>
      <c r="BNU83" s="0"/>
      <c r="BNV83" s="0"/>
      <c r="BNW83" s="0"/>
      <c r="BNX83" s="0"/>
      <c r="BNY83" s="0"/>
      <c r="BNZ83" s="0"/>
      <c r="BOA83" s="0"/>
      <c r="BOB83" s="0"/>
      <c r="BOC83" s="0"/>
      <c r="BOD83" s="0"/>
      <c r="BOE83" s="0"/>
      <c r="BOF83" s="0"/>
      <c r="BOG83" s="0"/>
      <c r="BOH83" s="0"/>
      <c r="BOI83" s="0"/>
      <c r="BOJ83" s="0"/>
      <c r="BOK83" s="0"/>
      <c r="BOL83" s="0"/>
      <c r="BOM83" s="0"/>
      <c r="BON83" s="0"/>
      <c r="BOO83" s="0"/>
      <c r="BOP83" s="0"/>
      <c r="BOQ83" s="0"/>
      <c r="BOR83" s="0"/>
      <c r="BOS83" s="0"/>
      <c r="BOT83" s="0"/>
      <c r="BOU83" s="0"/>
      <c r="BOV83" s="0"/>
      <c r="BOW83" s="0"/>
      <c r="BOX83" s="0"/>
      <c r="BOY83" s="0"/>
      <c r="BOZ83" s="0"/>
      <c r="BPA83" s="0"/>
      <c r="BPB83" s="0"/>
      <c r="BPC83" s="0"/>
      <c r="BPD83" s="0"/>
      <c r="BPE83" s="0"/>
      <c r="BPF83" s="0"/>
      <c r="BPG83" s="0"/>
      <c r="BPH83" s="0"/>
      <c r="BPI83" s="0"/>
      <c r="BPJ83" s="0"/>
      <c r="BPK83" s="0"/>
      <c r="BPL83" s="0"/>
      <c r="BPM83" s="0"/>
      <c r="BPN83" s="0"/>
      <c r="BPO83" s="0"/>
      <c r="BPP83" s="0"/>
      <c r="BPQ83" s="0"/>
      <c r="BPR83" s="0"/>
      <c r="BPS83" s="0"/>
      <c r="BPT83" s="0"/>
      <c r="BPU83" s="0"/>
      <c r="BPV83" s="0"/>
      <c r="BPW83" s="0"/>
      <c r="BPX83" s="0"/>
      <c r="BPY83" s="0"/>
      <c r="BPZ83" s="0"/>
      <c r="BQA83" s="0"/>
      <c r="BQB83" s="0"/>
      <c r="BQC83" s="0"/>
      <c r="BQD83" s="0"/>
      <c r="BQE83" s="0"/>
      <c r="BQF83" s="0"/>
      <c r="BQG83" s="0"/>
      <c r="BQH83" s="0"/>
      <c r="BQI83" s="0"/>
      <c r="BQJ83" s="0"/>
      <c r="BQK83" s="0"/>
      <c r="BQL83" s="0"/>
      <c r="BQM83" s="0"/>
      <c r="BQN83" s="0"/>
      <c r="BQO83" s="0"/>
      <c r="BQP83" s="0"/>
      <c r="BQQ83" s="0"/>
      <c r="BQR83" s="0"/>
      <c r="BQS83" s="0"/>
      <c r="BQT83" s="0"/>
      <c r="BQU83" s="0"/>
      <c r="BQV83" s="0"/>
      <c r="BQW83" s="0"/>
      <c r="BQX83" s="0"/>
      <c r="BQY83" s="0"/>
      <c r="BQZ83" s="0"/>
      <c r="BRA83" s="0"/>
      <c r="BRB83" s="0"/>
      <c r="BRC83" s="0"/>
      <c r="BRD83" s="0"/>
      <c r="BRE83" s="0"/>
      <c r="BRF83" s="0"/>
      <c r="BRG83" s="0"/>
      <c r="BRH83" s="0"/>
      <c r="BRI83" s="0"/>
      <c r="BRJ83" s="0"/>
      <c r="BRK83" s="0"/>
      <c r="BRL83" s="0"/>
      <c r="BRM83" s="0"/>
      <c r="BRN83" s="0"/>
      <c r="BRO83" s="0"/>
      <c r="BRP83" s="0"/>
      <c r="BRQ83" s="0"/>
      <c r="BRR83" s="0"/>
      <c r="BRS83" s="0"/>
      <c r="BRT83" s="0"/>
      <c r="BRU83" s="0"/>
      <c r="BRV83" s="0"/>
      <c r="BRW83" s="0"/>
      <c r="BRX83" s="0"/>
      <c r="BRY83" s="0"/>
      <c r="BRZ83" s="0"/>
      <c r="BSA83" s="0"/>
      <c r="BSB83" s="0"/>
      <c r="BSC83" s="0"/>
      <c r="BSD83" s="0"/>
      <c r="BSE83" s="0"/>
      <c r="BSF83" s="0"/>
      <c r="BSG83" s="0"/>
      <c r="BSH83" s="0"/>
      <c r="BSI83" s="0"/>
      <c r="BSJ83" s="0"/>
      <c r="BSK83" s="0"/>
      <c r="BSL83" s="0"/>
      <c r="BSM83" s="0"/>
      <c r="BSN83" s="0"/>
      <c r="BSO83" s="0"/>
      <c r="BSP83" s="0"/>
      <c r="BSQ83" s="0"/>
      <c r="BSR83" s="0"/>
      <c r="BSS83" s="0"/>
      <c r="BST83" s="0"/>
      <c r="BSU83" s="0"/>
      <c r="BSV83" s="0"/>
      <c r="BSW83" s="0"/>
      <c r="BSX83" s="0"/>
      <c r="BSY83" s="0"/>
      <c r="BSZ83" s="0"/>
      <c r="BTA83" s="0"/>
      <c r="BTB83" s="0"/>
      <c r="BTC83" s="0"/>
      <c r="BTD83" s="0"/>
      <c r="BTE83" s="0"/>
      <c r="BTF83" s="0"/>
      <c r="BTG83" s="0"/>
      <c r="BTH83" s="0"/>
      <c r="BTI83" s="0"/>
      <c r="BTJ83" s="0"/>
      <c r="BTK83" s="0"/>
      <c r="BTL83" s="0"/>
      <c r="BTM83" s="0"/>
      <c r="BTN83" s="0"/>
      <c r="BTO83" s="0"/>
      <c r="BTP83" s="0"/>
      <c r="BTQ83" s="0"/>
      <c r="BTR83" s="0"/>
      <c r="BTS83" s="0"/>
      <c r="BTT83" s="0"/>
      <c r="BTU83" s="0"/>
      <c r="BTV83" s="0"/>
      <c r="BTW83" s="0"/>
      <c r="BTX83" s="0"/>
      <c r="BTY83" s="0"/>
      <c r="BTZ83" s="0"/>
      <c r="BUA83" s="0"/>
      <c r="BUB83" s="0"/>
      <c r="BUC83" s="0"/>
      <c r="BUD83" s="0"/>
      <c r="BUE83" s="0"/>
      <c r="BUF83" s="0"/>
      <c r="BUG83" s="0"/>
      <c r="BUH83" s="0"/>
      <c r="BUI83" s="0"/>
      <c r="BUJ83" s="0"/>
      <c r="BUK83" s="0"/>
      <c r="BUL83" s="0"/>
      <c r="BUM83" s="0"/>
      <c r="BUN83" s="0"/>
      <c r="BUO83" s="0"/>
      <c r="BUP83" s="0"/>
      <c r="BUQ83" s="0"/>
      <c r="BUR83" s="0"/>
      <c r="BUS83" s="0"/>
      <c r="BUT83" s="0"/>
      <c r="BUU83" s="0"/>
      <c r="BUV83" s="0"/>
      <c r="BUW83" s="0"/>
      <c r="BUX83" s="0"/>
      <c r="BUY83" s="0"/>
      <c r="BUZ83" s="0"/>
      <c r="BVA83" s="0"/>
      <c r="BVB83" s="0"/>
      <c r="BVC83" s="0"/>
      <c r="BVD83" s="0"/>
      <c r="BVE83" s="0"/>
      <c r="BVF83" s="0"/>
      <c r="BVG83" s="0"/>
      <c r="BVH83" s="0"/>
      <c r="BVI83" s="0"/>
      <c r="BVJ83" s="0"/>
      <c r="BVK83" s="0"/>
      <c r="BVL83" s="0"/>
      <c r="BVM83" s="0"/>
      <c r="BVN83" s="0"/>
      <c r="BVO83" s="0"/>
      <c r="BVP83" s="0"/>
      <c r="BVQ83" s="0"/>
      <c r="BVR83" s="0"/>
      <c r="BVS83" s="0"/>
      <c r="BVT83" s="0"/>
      <c r="BVU83" s="0"/>
      <c r="BVV83" s="0"/>
      <c r="BVW83" s="0"/>
      <c r="BVX83" s="0"/>
      <c r="BVY83" s="0"/>
      <c r="BVZ83" s="0"/>
      <c r="BWA83" s="0"/>
      <c r="BWB83" s="0"/>
      <c r="BWC83" s="0"/>
      <c r="BWD83" s="0"/>
      <c r="BWE83" s="0"/>
      <c r="BWF83" s="0"/>
      <c r="BWG83" s="0"/>
      <c r="BWH83" s="0"/>
      <c r="BWI83" s="0"/>
      <c r="BWJ83" s="0"/>
      <c r="BWK83" s="0"/>
      <c r="BWL83" s="0"/>
      <c r="BWM83" s="0"/>
      <c r="BWN83" s="0"/>
      <c r="BWO83" s="0"/>
      <c r="BWP83" s="0"/>
      <c r="BWQ83" s="0"/>
      <c r="BWR83" s="0"/>
      <c r="BWS83" s="0"/>
      <c r="BWT83" s="0"/>
      <c r="BWU83" s="0"/>
      <c r="BWV83" s="0"/>
      <c r="BWW83" s="0"/>
      <c r="BWX83" s="0"/>
      <c r="BWY83" s="0"/>
      <c r="BWZ83" s="0"/>
      <c r="BXA83" s="0"/>
      <c r="BXB83" s="0"/>
      <c r="BXC83" s="0"/>
      <c r="BXD83" s="0"/>
      <c r="BXE83" s="0"/>
      <c r="BXF83" s="0"/>
      <c r="BXG83" s="0"/>
      <c r="BXH83" s="0"/>
      <c r="BXI83" s="0"/>
      <c r="BXJ83" s="0"/>
      <c r="BXK83" s="0"/>
      <c r="BXL83" s="0"/>
      <c r="BXM83" s="0"/>
      <c r="BXN83" s="0"/>
      <c r="BXO83" s="0"/>
      <c r="BXP83" s="0"/>
      <c r="BXQ83" s="0"/>
      <c r="BXR83" s="0"/>
      <c r="BXS83" s="0"/>
      <c r="BXT83" s="0"/>
      <c r="BXU83" s="0"/>
      <c r="BXV83" s="0"/>
      <c r="BXW83" s="0"/>
      <c r="BXX83" s="0"/>
      <c r="BXY83" s="0"/>
      <c r="BXZ83" s="0"/>
      <c r="BYA83" s="0"/>
      <c r="BYB83" s="0"/>
      <c r="BYC83" s="0"/>
      <c r="BYD83" s="0"/>
      <c r="BYE83" s="0"/>
      <c r="BYF83" s="0"/>
      <c r="BYG83" s="0"/>
      <c r="BYH83" s="0"/>
      <c r="BYI83" s="0"/>
      <c r="BYJ83" s="0"/>
      <c r="BYK83" s="0"/>
      <c r="BYL83" s="0"/>
      <c r="BYM83" s="0"/>
      <c r="BYN83" s="0"/>
      <c r="BYO83" s="0"/>
      <c r="BYP83" s="0"/>
      <c r="BYQ83" s="0"/>
      <c r="BYR83" s="0"/>
      <c r="BYS83" s="0"/>
      <c r="BYT83" s="0"/>
      <c r="BYU83" s="0"/>
      <c r="BYV83" s="0"/>
      <c r="BYW83" s="0"/>
      <c r="BYX83" s="0"/>
      <c r="BYY83" s="0"/>
      <c r="BYZ83" s="0"/>
      <c r="BZA83" s="0"/>
      <c r="BZB83" s="0"/>
      <c r="BZC83" s="0"/>
      <c r="BZD83" s="0"/>
      <c r="BZE83" s="0"/>
      <c r="BZF83" s="0"/>
      <c r="BZG83" s="0"/>
      <c r="BZH83" s="0"/>
      <c r="BZI83" s="0"/>
      <c r="BZJ83" s="0"/>
      <c r="BZK83" s="0"/>
      <c r="BZL83" s="0"/>
      <c r="BZM83" s="0"/>
      <c r="BZN83" s="0"/>
      <c r="BZO83" s="0"/>
      <c r="BZP83" s="0"/>
      <c r="BZQ83" s="0"/>
      <c r="BZR83" s="0"/>
      <c r="BZS83" s="0"/>
      <c r="BZT83" s="0"/>
      <c r="BZU83" s="0"/>
      <c r="BZV83" s="0"/>
      <c r="BZW83" s="0"/>
      <c r="BZX83" s="0"/>
      <c r="BZY83" s="0"/>
      <c r="BZZ83" s="0"/>
      <c r="CAA83" s="0"/>
      <c r="CAB83" s="0"/>
      <c r="CAC83" s="0"/>
      <c r="CAD83" s="0"/>
      <c r="CAE83" s="0"/>
      <c r="CAF83" s="0"/>
      <c r="CAG83" s="0"/>
      <c r="CAH83" s="0"/>
      <c r="CAI83" s="0"/>
      <c r="CAJ83" s="0"/>
      <c r="CAK83" s="0"/>
      <c r="CAL83" s="0"/>
      <c r="CAM83" s="0"/>
      <c r="CAN83" s="0"/>
      <c r="CAO83" s="0"/>
      <c r="CAP83" s="0"/>
      <c r="CAQ83" s="0"/>
      <c r="CAR83" s="0"/>
      <c r="CAS83" s="0"/>
      <c r="CAT83" s="0"/>
      <c r="CAU83" s="0"/>
      <c r="CAV83" s="0"/>
      <c r="CAW83" s="0"/>
      <c r="CAX83" s="0"/>
      <c r="CAY83" s="0"/>
      <c r="CAZ83" s="0"/>
      <c r="CBA83" s="0"/>
      <c r="CBB83" s="0"/>
      <c r="CBC83" s="0"/>
      <c r="CBD83" s="0"/>
      <c r="CBE83" s="0"/>
      <c r="CBF83" s="0"/>
      <c r="CBG83" s="0"/>
      <c r="CBH83" s="0"/>
      <c r="CBI83" s="0"/>
      <c r="CBJ83" s="0"/>
      <c r="CBK83" s="0"/>
      <c r="CBL83" s="0"/>
      <c r="CBM83" s="0"/>
      <c r="CBN83" s="0"/>
      <c r="CBO83" s="0"/>
      <c r="CBP83" s="0"/>
      <c r="CBQ83" s="0"/>
      <c r="CBR83" s="0"/>
      <c r="CBS83" s="0"/>
      <c r="CBT83" s="0"/>
      <c r="CBU83" s="0"/>
      <c r="CBV83" s="0"/>
      <c r="CBW83" s="0"/>
      <c r="CBX83" s="0"/>
      <c r="CBY83" s="0"/>
      <c r="CBZ83" s="0"/>
      <c r="CCA83" s="0"/>
      <c r="CCB83" s="0"/>
      <c r="CCC83" s="0"/>
      <c r="CCD83" s="0"/>
      <c r="CCE83" s="0"/>
      <c r="CCF83" s="0"/>
      <c r="CCG83" s="0"/>
      <c r="CCH83" s="0"/>
      <c r="CCI83" s="0"/>
      <c r="CCJ83" s="0"/>
      <c r="CCK83" s="0"/>
      <c r="CCL83" s="0"/>
      <c r="CCM83" s="0"/>
      <c r="CCN83" s="0"/>
      <c r="CCO83" s="0"/>
      <c r="CCP83" s="0"/>
      <c r="CCQ83" s="0"/>
      <c r="CCR83" s="0"/>
      <c r="CCS83" s="0"/>
      <c r="CCT83" s="0"/>
      <c r="CCU83" s="0"/>
      <c r="CCV83" s="0"/>
      <c r="CCW83" s="0"/>
      <c r="CCX83" s="0"/>
      <c r="CCY83" s="0"/>
      <c r="CCZ83" s="0"/>
      <c r="CDA83" s="0"/>
      <c r="CDB83" s="0"/>
      <c r="CDC83" s="0"/>
      <c r="CDD83" s="0"/>
      <c r="CDE83" s="0"/>
      <c r="CDF83" s="0"/>
      <c r="CDG83" s="0"/>
      <c r="CDH83" s="0"/>
      <c r="CDI83" s="0"/>
      <c r="CDJ83" s="0"/>
      <c r="CDK83" s="0"/>
      <c r="CDL83" s="0"/>
      <c r="CDM83" s="0"/>
      <c r="CDN83" s="0"/>
      <c r="CDO83" s="0"/>
      <c r="CDP83" s="0"/>
      <c r="CDQ83" s="0"/>
      <c r="CDR83" s="0"/>
      <c r="CDS83" s="0"/>
      <c r="CDT83" s="0"/>
      <c r="CDU83" s="0"/>
      <c r="CDV83" s="0"/>
      <c r="CDW83" s="0"/>
      <c r="CDX83" s="0"/>
      <c r="CDY83" s="0"/>
      <c r="CDZ83" s="0"/>
      <c r="CEA83" s="0"/>
      <c r="CEB83" s="0"/>
      <c r="CEC83" s="0"/>
      <c r="CED83" s="0"/>
      <c r="CEE83" s="0"/>
      <c r="CEF83" s="0"/>
      <c r="CEG83" s="0"/>
      <c r="CEH83" s="0"/>
      <c r="CEI83" s="0"/>
      <c r="CEJ83" s="0"/>
      <c r="CEK83" s="0"/>
      <c r="CEL83" s="0"/>
      <c r="CEM83" s="0"/>
      <c r="CEN83" s="0"/>
      <c r="CEO83" s="0"/>
      <c r="CEP83" s="0"/>
      <c r="CEQ83" s="0"/>
      <c r="CER83" s="0"/>
      <c r="CES83" s="0"/>
      <c r="CET83" s="0"/>
      <c r="CEU83" s="0"/>
      <c r="CEV83" s="0"/>
      <c r="CEW83" s="0"/>
      <c r="CEX83" s="0"/>
      <c r="CEY83" s="0"/>
      <c r="CEZ83" s="0"/>
      <c r="CFA83" s="0"/>
      <c r="CFB83" s="0"/>
      <c r="CFC83" s="0"/>
      <c r="CFD83" s="0"/>
      <c r="CFE83" s="0"/>
      <c r="CFF83" s="0"/>
      <c r="CFG83" s="0"/>
      <c r="CFH83" s="0"/>
      <c r="CFI83" s="0"/>
      <c r="CFJ83" s="0"/>
      <c r="CFK83" s="0"/>
      <c r="CFL83" s="0"/>
      <c r="CFM83" s="0"/>
      <c r="CFN83" s="0"/>
      <c r="CFO83" s="0"/>
      <c r="CFP83" s="0"/>
      <c r="CFQ83" s="0"/>
      <c r="CFR83" s="0"/>
      <c r="CFS83" s="0"/>
      <c r="CFT83" s="0"/>
      <c r="CFU83" s="0"/>
      <c r="CFV83" s="0"/>
      <c r="CFW83" s="0"/>
      <c r="CFX83" s="0"/>
      <c r="CFY83" s="0"/>
      <c r="CFZ83" s="0"/>
      <c r="CGA83" s="0"/>
      <c r="CGB83" s="0"/>
      <c r="CGC83" s="0"/>
      <c r="CGD83" s="0"/>
      <c r="CGE83" s="0"/>
      <c r="CGF83" s="0"/>
      <c r="CGG83" s="0"/>
      <c r="CGH83" s="0"/>
      <c r="CGI83" s="0"/>
      <c r="CGJ83" s="0"/>
      <c r="CGK83" s="0"/>
      <c r="CGL83" s="0"/>
      <c r="CGM83" s="0"/>
      <c r="CGN83" s="0"/>
      <c r="CGO83" s="0"/>
      <c r="CGP83" s="0"/>
      <c r="CGQ83" s="0"/>
      <c r="CGR83" s="0"/>
      <c r="CGS83" s="0"/>
      <c r="CGT83" s="0"/>
      <c r="CGU83" s="0"/>
      <c r="CGV83" s="0"/>
      <c r="CGW83" s="0"/>
      <c r="CGX83" s="0"/>
      <c r="CGY83" s="0"/>
      <c r="CGZ83" s="0"/>
      <c r="CHA83" s="0"/>
      <c r="CHB83" s="0"/>
      <c r="CHC83" s="0"/>
      <c r="CHD83" s="0"/>
      <c r="CHE83" s="0"/>
      <c r="CHF83" s="0"/>
      <c r="CHG83" s="0"/>
      <c r="CHH83" s="0"/>
      <c r="CHI83" s="0"/>
      <c r="CHJ83" s="0"/>
      <c r="CHK83" s="0"/>
      <c r="CHL83" s="0"/>
      <c r="CHM83" s="0"/>
      <c r="CHN83" s="0"/>
      <c r="CHO83" s="0"/>
      <c r="CHP83" s="0"/>
      <c r="CHQ83" s="0"/>
      <c r="CHR83" s="0"/>
      <c r="CHS83" s="0"/>
      <c r="CHT83" s="0"/>
      <c r="CHU83" s="0"/>
      <c r="CHV83" s="0"/>
      <c r="CHW83" s="0"/>
      <c r="CHX83" s="0"/>
      <c r="CHY83" s="0"/>
      <c r="CHZ83" s="0"/>
      <c r="CIA83" s="0"/>
      <c r="CIB83" s="0"/>
      <c r="CIC83" s="0"/>
      <c r="CID83" s="0"/>
      <c r="CIE83" s="0"/>
      <c r="CIF83" s="0"/>
      <c r="CIG83" s="0"/>
      <c r="CIH83" s="0"/>
      <c r="CII83" s="0"/>
      <c r="CIJ83" s="0"/>
      <c r="CIK83" s="0"/>
      <c r="CIL83" s="0"/>
      <c r="CIM83" s="0"/>
      <c r="CIN83" s="0"/>
      <c r="CIO83" s="0"/>
      <c r="CIP83" s="0"/>
      <c r="CIQ83" s="0"/>
      <c r="CIR83" s="0"/>
      <c r="CIS83" s="0"/>
      <c r="CIT83" s="0"/>
      <c r="CIU83" s="0"/>
      <c r="CIV83" s="0"/>
      <c r="CIW83" s="0"/>
      <c r="CIX83" s="0"/>
      <c r="CIY83" s="0"/>
      <c r="CIZ83" s="0"/>
      <c r="CJA83" s="0"/>
      <c r="CJB83" s="0"/>
      <c r="CJC83" s="0"/>
      <c r="CJD83" s="0"/>
      <c r="CJE83" s="0"/>
      <c r="CJF83" s="0"/>
      <c r="CJG83" s="0"/>
      <c r="CJH83" s="0"/>
      <c r="CJI83" s="0"/>
      <c r="CJJ83" s="0"/>
      <c r="CJK83" s="0"/>
      <c r="CJL83" s="0"/>
      <c r="CJM83" s="0"/>
      <c r="CJN83" s="0"/>
      <c r="CJO83" s="0"/>
      <c r="CJP83" s="0"/>
      <c r="CJQ83" s="0"/>
      <c r="CJR83" s="0"/>
      <c r="CJS83" s="0"/>
      <c r="CJT83" s="0"/>
      <c r="CJU83" s="0"/>
      <c r="CJV83" s="0"/>
      <c r="CJW83" s="0"/>
      <c r="CJX83" s="0"/>
      <c r="CJY83" s="0"/>
      <c r="CJZ83" s="0"/>
      <c r="CKA83" s="0"/>
      <c r="CKB83" s="0"/>
      <c r="CKC83" s="0"/>
      <c r="CKD83" s="0"/>
      <c r="CKE83" s="0"/>
      <c r="CKF83" s="0"/>
      <c r="CKG83" s="0"/>
      <c r="CKH83" s="0"/>
      <c r="CKI83" s="0"/>
      <c r="CKJ83" s="0"/>
      <c r="CKK83" s="0"/>
      <c r="CKL83" s="0"/>
      <c r="CKM83" s="0"/>
      <c r="CKN83" s="0"/>
      <c r="CKO83" s="0"/>
      <c r="CKP83" s="0"/>
      <c r="CKQ83" s="0"/>
      <c r="CKR83" s="0"/>
      <c r="CKS83" s="0"/>
      <c r="CKT83" s="0"/>
      <c r="CKU83" s="0"/>
      <c r="CKV83" s="0"/>
      <c r="CKW83" s="0"/>
      <c r="CKX83" s="0"/>
      <c r="CKY83" s="0"/>
      <c r="CKZ83" s="0"/>
      <c r="CLA83" s="0"/>
      <c r="CLB83" s="0"/>
      <c r="CLC83" s="0"/>
      <c r="CLD83" s="0"/>
      <c r="CLE83" s="0"/>
      <c r="CLF83" s="0"/>
      <c r="CLG83" s="0"/>
      <c r="CLH83" s="0"/>
      <c r="CLI83" s="0"/>
      <c r="CLJ83" s="0"/>
      <c r="CLK83" s="0"/>
      <c r="CLL83" s="0"/>
      <c r="CLM83" s="0"/>
      <c r="CLN83" s="0"/>
      <c r="CLO83" s="0"/>
      <c r="CLP83" s="0"/>
      <c r="CLQ83" s="0"/>
      <c r="CLR83" s="0"/>
      <c r="CLS83" s="0"/>
      <c r="CLT83" s="0"/>
      <c r="CLU83" s="0"/>
      <c r="CLV83" s="0"/>
      <c r="CLW83" s="0"/>
      <c r="CLX83" s="0"/>
      <c r="CLY83" s="0"/>
      <c r="CLZ83" s="0"/>
      <c r="CMA83" s="0"/>
      <c r="CMB83" s="0"/>
      <c r="CMC83" s="0"/>
      <c r="CMD83" s="0"/>
      <c r="CME83" s="0"/>
      <c r="CMF83" s="0"/>
      <c r="CMG83" s="0"/>
      <c r="CMH83" s="0"/>
      <c r="CMI83" s="0"/>
      <c r="CMJ83" s="0"/>
      <c r="CMK83" s="0"/>
      <c r="CML83" s="0"/>
      <c r="CMM83" s="0"/>
      <c r="CMN83" s="0"/>
      <c r="CMO83" s="0"/>
      <c r="CMP83" s="0"/>
      <c r="CMQ83" s="0"/>
      <c r="CMR83" s="0"/>
      <c r="CMS83" s="0"/>
      <c r="CMT83" s="0"/>
      <c r="CMU83" s="0"/>
      <c r="CMV83" s="0"/>
      <c r="CMW83" s="0"/>
      <c r="CMX83" s="0"/>
      <c r="CMY83" s="0"/>
      <c r="CMZ83" s="0"/>
      <c r="CNA83" s="0"/>
      <c r="CNB83" s="0"/>
      <c r="CNC83" s="0"/>
      <c r="CND83" s="0"/>
      <c r="CNE83" s="0"/>
      <c r="CNF83" s="0"/>
      <c r="CNG83" s="0"/>
      <c r="CNH83" s="0"/>
      <c r="CNI83" s="0"/>
      <c r="CNJ83" s="0"/>
      <c r="CNK83" s="0"/>
      <c r="CNL83" s="0"/>
      <c r="CNM83" s="0"/>
      <c r="CNN83" s="0"/>
      <c r="CNO83" s="0"/>
      <c r="CNP83" s="0"/>
      <c r="CNQ83" s="0"/>
      <c r="CNR83" s="0"/>
      <c r="CNS83" s="0"/>
      <c r="CNT83" s="0"/>
      <c r="CNU83" s="0"/>
      <c r="CNV83" s="0"/>
      <c r="CNW83" s="0"/>
      <c r="CNX83" s="0"/>
      <c r="CNY83" s="0"/>
      <c r="CNZ83" s="0"/>
      <c r="COA83" s="0"/>
      <c r="COB83" s="0"/>
      <c r="COC83" s="0"/>
      <c r="COD83" s="0"/>
      <c r="COE83" s="0"/>
      <c r="COF83" s="0"/>
      <c r="COG83" s="0"/>
      <c r="COH83" s="0"/>
      <c r="COI83" s="0"/>
      <c r="COJ83" s="0"/>
      <c r="COK83" s="0"/>
      <c r="COL83" s="0"/>
      <c r="COM83" s="0"/>
      <c r="CON83" s="0"/>
      <c r="COO83" s="0"/>
      <c r="COP83" s="0"/>
      <c r="COQ83" s="0"/>
      <c r="COR83" s="0"/>
      <c r="COS83" s="0"/>
      <c r="COT83" s="0"/>
      <c r="COU83" s="0"/>
      <c r="COV83" s="0"/>
      <c r="COW83" s="0"/>
      <c r="COX83" s="0"/>
      <c r="COY83" s="0"/>
      <c r="COZ83" s="0"/>
      <c r="CPA83" s="0"/>
      <c r="CPB83" s="0"/>
      <c r="CPC83" s="0"/>
      <c r="CPD83" s="0"/>
      <c r="CPE83" s="0"/>
      <c r="CPF83" s="0"/>
      <c r="CPG83" s="0"/>
      <c r="CPH83" s="0"/>
      <c r="CPI83" s="0"/>
      <c r="CPJ83" s="0"/>
      <c r="CPK83" s="0"/>
      <c r="CPL83" s="0"/>
      <c r="CPM83" s="0"/>
      <c r="CPN83" s="0"/>
      <c r="CPO83" s="0"/>
      <c r="CPP83" s="0"/>
      <c r="CPQ83" s="0"/>
      <c r="CPR83" s="0"/>
      <c r="CPS83" s="0"/>
      <c r="CPT83" s="0"/>
      <c r="CPU83" s="0"/>
      <c r="CPV83" s="0"/>
      <c r="CPW83" s="0"/>
      <c r="CPX83" s="0"/>
      <c r="CPY83" s="0"/>
      <c r="CPZ83" s="0"/>
      <c r="CQA83" s="0"/>
      <c r="CQB83" s="0"/>
      <c r="CQC83" s="0"/>
      <c r="CQD83" s="0"/>
      <c r="CQE83" s="0"/>
      <c r="CQF83" s="0"/>
      <c r="CQG83" s="0"/>
      <c r="CQH83" s="0"/>
      <c r="CQI83" s="0"/>
      <c r="CQJ83" s="0"/>
      <c r="CQK83" s="0"/>
      <c r="CQL83" s="0"/>
      <c r="CQM83" s="0"/>
      <c r="CQN83" s="0"/>
      <c r="CQO83" s="0"/>
      <c r="CQP83" s="0"/>
      <c r="CQQ83" s="0"/>
      <c r="CQR83" s="0"/>
      <c r="CQS83" s="0"/>
      <c r="CQT83" s="0"/>
      <c r="CQU83" s="0"/>
      <c r="CQV83" s="0"/>
      <c r="CQW83" s="0"/>
      <c r="CQX83" s="0"/>
      <c r="CQY83" s="0"/>
      <c r="CQZ83" s="0"/>
      <c r="CRA83" s="0"/>
      <c r="CRB83" s="0"/>
      <c r="CRC83" s="0"/>
      <c r="CRD83" s="0"/>
      <c r="CRE83" s="0"/>
      <c r="CRF83" s="0"/>
      <c r="CRG83" s="0"/>
      <c r="CRH83" s="0"/>
      <c r="CRI83" s="0"/>
      <c r="CRJ83" s="0"/>
      <c r="CRK83" s="0"/>
      <c r="CRL83" s="0"/>
      <c r="CRM83" s="0"/>
      <c r="CRN83" s="0"/>
      <c r="CRO83" s="0"/>
      <c r="CRP83" s="0"/>
      <c r="CRQ83" s="0"/>
      <c r="CRR83" s="0"/>
      <c r="CRS83" s="0"/>
      <c r="CRT83" s="0"/>
      <c r="CRU83" s="0"/>
      <c r="CRV83" s="0"/>
      <c r="CRW83" s="0"/>
      <c r="CRX83" s="0"/>
      <c r="CRY83" s="0"/>
      <c r="CRZ83" s="0"/>
      <c r="CSA83" s="0"/>
      <c r="CSB83" s="0"/>
      <c r="CSC83" s="0"/>
      <c r="CSD83" s="0"/>
      <c r="CSE83" s="0"/>
      <c r="CSF83" s="0"/>
      <c r="CSG83" s="0"/>
      <c r="CSH83" s="0"/>
      <c r="CSI83" s="0"/>
      <c r="CSJ83" s="0"/>
      <c r="CSK83" s="0"/>
      <c r="CSL83" s="0"/>
      <c r="CSM83" s="0"/>
      <c r="CSN83" s="0"/>
      <c r="CSO83" s="0"/>
      <c r="CSP83" s="0"/>
      <c r="CSQ83" s="0"/>
      <c r="CSR83" s="0"/>
      <c r="CSS83" s="0"/>
      <c r="CST83" s="0"/>
      <c r="CSU83" s="0"/>
      <c r="CSV83" s="0"/>
      <c r="CSW83" s="0"/>
      <c r="CSX83" s="0"/>
      <c r="CSY83" s="0"/>
      <c r="CSZ83" s="0"/>
      <c r="CTA83" s="0"/>
      <c r="CTB83" s="0"/>
      <c r="CTC83" s="0"/>
      <c r="CTD83" s="0"/>
      <c r="CTE83" s="0"/>
      <c r="CTF83" s="0"/>
      <c r="CTG83" s="0"/>
      <c r="CTH83" s="0"/>
      <c r="CTI83" s="0"/>
      <c r="CTJ83" s="0"/>
      <c r="CTK83" s="0"/>
      <c r="CTL83" s="0"/>
      <c r="CTM83" s="0"/>
      <c r="CTN83" s="0"/>
      <c r="CTO83" s="0"/>
      <c r="CTP83" s="0"/>
      <c r="CTQ83" s="0"/>
      <c r="CTR83" s="0"/>
      <c r="CTS83" s="0"/>
      <c r="CTT83" s="0"/>
      <c r="CTU83" s="0"/>
      <c r="CTV83" s="0"/>
      <c r="CTW83" s="0"/>
      <c r="CTX83" s="0"/>
      <c r="CTY83" s="0"/>
      <c r="CTZ83" s="0"/>
      <c r="CUA83" s="0"/>
      <c r="CUB83" s="0"/>
      <c r="CUC83" s="0"/>
      <c r="CUD83" s="0"/>
      <c r="CUE83" s="0"/>
      <c r="CUF83" s="0"/>
      <c r="CUG83" s="0"/>
      <c r="CUH83" s="0"/>
      <c r="CUI83" s="0"/>
      <c r="CUJ83" s="0"/>
      <c r="CUK83" s="0"/>
      <c r="CUL83" s="0"/>
      <c r="CUM83" s="0"/>
      <c r="CUN83" s="0"/>
      <c r="CUO83" s="0"/>
      <c r="CUP83" s="0"/>
      <c r="CUQ83" s="0"/>
      <c r="CUR83" s="0"/>
      <c r="CUS83" s="0"/>
      <c r="CUT83" s="0"/>
      <c r="CUU83" s="0"/>
      <c r="CUV83" s="0"/>
      <c r="CUW83" s="0"/>
      <c r="CUX83" s="0"/>
      <c r="CUY83" s="0"/>
      <c r="CUZ83" s="0"/>
      <c r="CVA83" s="0"/>
      <c r="CVB83" s="0"/>
      <c r="CVC83" s="0"/>
      <c r="CVD83" s="0"/>
      <c r="CVE83" s="0"/>
      <c r="CVF83" s="0"/>
      <c r="CVG83" s="0"/>
      <c r="CVH83" s="0"/>
      <c r="CVI83" s="0"/>
      <c r="CVJ83" s="0"/>
      <c r="CVK83" s="0"/>
      <c r="CVL83" s="0"/>
      <c r="CVM83" s="0"/>
      <c r="CVN83" s="0"/>
      <c r="CVO83" s="0"/>
      <c r="CVP83" s="0"/>
      <c r="CVQ83" s="0"/>
      <c r="CVR83" s="0"/>
      <c r="CVS83" s="0"/>
      <c r="CVT83" s="0"/>
      <c r="CVU83" s="0"/>
      <c r="CVV83" s="0"/>
      <c r="CVW83" s="0"/>
      <c r="CVX83" s="0"/>
      <c r="CVY83" s="0"/>
      <c r="CVZ83" s="0"/>
      <c r="CWA83" s="0"/>
      <c r="CWB83" s="0"/>
      <c r="CWC83" s="0"/>
      <c r="CWD83" s="0"/>
      <c r="CWE83" s="0"/>
      <c r="CWF83" s="0"/>
      <c r="CWG83" s="0"/>
      <c r="CWH83" s="0"/>
      <c r="CWI83" s="0"/>
      <c r="CWJ83" s="0"/>
      <c r="CWK83" s="0"/>
      <c r="CWL83" s="0"/>
      <c r="CWM83" s="0"/>
      <c r="CWN83" s="0"/>
      <c r="CWO83" s="0"/>
      <c r="CWP83" s="0"/>
      <c r="CWQ83" s="0"/>
      <c r="CWR83" s="0"/>
      <c r="CWS83" s="0"/>
      <c r="CWT83" s="0"/>
      <c r="CWU83" s="0"/>
      <c r="CWV83" s="0"/>
      <c r="CWW83" s="0"/>
      <c r="CWX83" s="0"/>
      <c r="CWY83" s="0"/>
      <c r="CWZ83" s="0"/>
      <c r="CXA83" s="0"/>
      <c r="CXB83" s="0"/>
      <c r="CXC83" s="0"/>
      <c r="CXD83" s="0"/>
      <c r="CXE83" s="0"/>
      <c r="CXF83" s="0"/>
      <c r="CXG83" s="0"/>
      <c r="CXH83" s="0"/>
      <c r="CXI83" s="0"/>
      <c r="CXJ83" s="0"/>
      <c r="CXK83" s="0"/>
      <c r="CXL83" s="0"/>
      <c r="CXM83" s="0"/>
      <c r="CXN83" s="0"/>
      <c r="CXO83" s="0"/>
      <c r="CXP83" s="0"/>
      <c r="CXQ83" s="0"/>
      <c r="CXR83" s="0"/>
      <c r="CXS83" s="0"/>
      <c r="CXT83" s="0"/>
      <c r="CXU83" s="0"/>
      <c r="CXV83" s="0"/>
      <c r="CXW83" s="0"/>
      <c r="CXX83" s="0"/>
      <c r="CXY83" s="0"/>
      <c r="CXZ83" s="0"/>
      <c r="CYA83" s="0"/>
      <c r="CYB83" s="0"/>
      <c r="CYC83" s="0"/>
      <c r="CYD83" s="0"/>
      <c r="CYE83" s="0"/>
      <c r="CYF83" s="0"/>
      <c r="CYG83" s="0"/>
      <c r="CYH83" s="0"/>
      <c r="CYI83" s="0"/>
      <c r="CYJ83" s="0"/>
      <c r="CYK83" s="0"/>
      <c r="CYL83" s="0"/>
      <c r="CYM83" s="0"/>
      <c r="CYN83" s="0"/>
      <c r="CYO83" s="0"/>
      <c r="CYP83" s="0"/>
      <c r="CYQ83" s="0"/>
      <c r="CYR83" s="0"/>
      <c r="CYS83" s="0"/>
      <c r="CYT83" s="0"/>
      <c r="CYU83" s="0"/>
      <c r="CYV83" s="0"/>
      <c r="CYW83" s="0"/>
      <c r="CYX83" s="0"/>
      <c r="CYY83" s="0"/>
      <c r="CYZ83" s="0"/>
      <c r="CZA83" s="0"/>
      <c r="CZB83" s="0"/>
      <c r="CZC83" s="0"/>
      <c r="CZD83" s="0"/>
      <c r="CZE83" s="0"/>
      <c r="CZF83" s="0"/>
      <c r="CZG83" s="0"/>
      <c r="CZH83" s="0"/>
      <c r="CZI83" s="0"/>
      <c r="CZJ83" s="0"/>
      <c r="CZK83" s="0"/>
      <c r="CZL83" s="0"/>
      <c r="CZM83" s="0"/>
      <c r="CZN83" s="0"/>
      <c r="CZO83" s="0"/>
      <c r="CZP83" s="0"/>
      <c r="CZQ83" s="0"/>
      <c r="CZR83" s="0"/>
      <c r="CZS83" s="0"/>
      <c r="CZT83" s="0"/>
      <c r="CZU83" s="0"/>
      <c r="CZV83" s="0"/>
      <c r="CZW83" s="0"/>
      <c r="CZX83" s="0"/>
      <c r="CZY83" s="0"/>
      <c r="CZZ83" s="0"/>
      <c r="DAA83" s="0"/>
      <c r="DAB83" s="0"/>
      <c r="DAC83" s="0"/>
      <c r="DAD83" s="0"/>
      <c r="DAE83" s="0"/>
      <c r="DAF83" s="0"/>
      <c r="DAG83" s="0"/>
      <c r="DAH83" s="0"/>
      <c r="DAI83" s="0"/>
      <c r="DAJ83" s="0"/>
      <c r="DAK83" s="0"/>
      <c r="DAL83" s="0"/>
      <c r="DAM83" s="0"/>
      <c r="DAN83" s="0"/>
      <c r="DAO83" s="0"/>
      <c r="DAP83" s="0"/>
      <c r="DAQ83" s="0"/>
      <c r="DAR83" s="0"/>
      <c r="DAS83" s="0"/>
      <c r="DAT83" s="0"/>
      <c r="DAU83" s="0"/>
      <c r="DAV83" s="0"/>
      <c r="DAW83" s="0"/>
      <c r="DAX83" s="0"/>
      <c r="DAY83" s="0"/>
      <c r="DAZ83" s="0"/>
      <c r="DBA83" s="0"/>
      <c r="DBB83" s="0"/>
      <c r="DBC83" s="0"/>
      <c r="DBD83" s="0"/>
      <c r="DBE83" s="0"/>
      <c r="DBF83" s="0"/>
      <c r="DBG83" s="0"/>
      <c r="DBH83" s="0"/>
      <c r="DBI83" s="0"/>
      <c r="DBJ83" s="0"/>
      <c r="DBK83" s="0"/>
      <c r="DBL83" s="0"/>
      <c r="DBM83" s="0"/>
      <c r="DBN83" s="0"/>
      <c r="DBO83" s="0"/>
      <c r="DBP83" s="0"/>
      <c r="DBQ83" s="0"/>
      <c r="DBR83" s="0"/>
      <c r="DBS83" s="0"/>
      <c r="DBT83" s="0"/>
      <c r="DBU83" s="0"/>
      <c r="DBV83" s="0"/>
      <c r="DBW83" s="0"/>
      <c r="DBX83" s="0"/>
      <c r="DBY83" s="0"/>
      <c r="DBZ83" s="0"/>
      <c r="DCA83" s="0"/>
      <c r="DCB83" s="0"/>
      <c r="DCC83" s="0"/>
      <c r="DCD83" s="0"/>
      <c r="DCE83" s="0"/>
      <c r="DCF83" s="0"/>
      <c r="DCG83" s="0"/>
      <c r="DCH83" s="0"/>
      <c r="DCI83" s="0"/>
      <c r="DCJ83" s="0"/>
      <c r="DCK83" s="0"/>
      <c r="DCL83" s="0"/>
      <c r="DCM83" s="0"/>
      <c r="DCN83" s="0"/>
      <c r="DCO83" s="0"/>
      <c r="DCP83" s="0"/>
      <c r="DCQ83" s="0"/>
      <c r="DCR83" s="0"/>
      <c r="DCS83" s="0"/>
      <c r="DCT83" s="0"/>
      <c r="DCU83" s="0"/>
      <c r="DCV83" s="0"/>
      <c r="DCW83" s="0"/>
      <c r="DCX83" s="0"/>
      <c r="DCY83" s="0"/>
      <c r="DCZ83" s="0"/>
      <c r="DDA83" s="0"/>
      <c r="DDB83" s="0"/>
      <c r="DDC83" s="0"/>
      <c r="DDD83" s="0"/>
      <c r="DDE83" s="0"/>
      <c r="DDF83" s="0"/>
      <c r="DDG83" s="0"/>
      <c r="DDH83" s="0"/>
      <c r="DDI83" s="0"/>
      <c r="DDJ83" s="0"/>
      <c r="DDK83" s="0"/>
      <c r="DDL83" s="0"/>
      <c r="DDM83" s="0"/>
      <c r="DDN83" s="0"/>
      <c r="DDO83" s="0"/>
      <c r="DDP83" s="0"/>
      <c r="DDQ83" s="0"/>
      <c r="DDR83" s="0"/>
      <c r="DDS83" s="0"/>
      <c r="DDT83" s="0"/>
      <c r="DDU83" s="0"/>
      <c r="DDV83" s="0"/>
      <c r="DDW83" s="0"/>
      <c r="DDX83" s="0"/>
      <c r="DDY83" s="0"/>
      <c r="DDZ83" s="0"/>
      <c r="DEA83" s="0"/>
      <c r="DEB83" s="0"/>
      <c r="DEC83" s="0"/>
      <c r="DED83" s="0"/>
      <c r="DEE83" s="0"/>
      <c r="DEF83" s="0"/>
      <c r="DEG83" s="0"/>
      <c r="DEH83" s="0"/>
      <c r="DEI83" s="0"/>
      <c r="DEJ83" s="0"/>
      <c r="DEK83" s="0"/>
      <c r="DEL83" s="0"/>
      <c r="DEM83" s="0"/>
      <c r="DEN83" s="0"/>
      <c r="DEO83" s="0"/>
      <c r="DEP83" s="0"/>
      <c r="DEQ83" s="0"/>
      <c r="DER83" s="0"/>
      <c r="DES83" s="0"/>
      <c r="DET83" s="0"/>
      <c r="DEU83" s="0"/>
      <c r="DEV83" s="0"/>
      <c r="DEW83" s="0"/>
      <c r="DEX83" s="0"/>
      <c r="DEY83" s="0"/>
      <c r="DEZ83" s="0"/>
      <c r="DFA83" s="0"/>
      <c r="DFB83" s="0"/>
      <c r="DFC83" s="0"/>
      <c r="DFD83" s="0"/>
      <c r="DFE83" s="0"/>
      <c r="DFF83" s="0"/>
      <c r="DFG83" s="0"/>
      <c r="DFH83" s="0"/>
      <c r="DFI83" s="0"/>
      <c r="DFJ83" s="0"/>
      <c r="DFK83" s="0"/>
      <c r="DFL83" s="0"/>
      <c r="DFM83" s="0"/>
      <c r="DFN83" s="0"/>
      <c r="DFO83" s="0"/>
      <c r="DFP83" s="0"/>
      <c r="DFQ83" s="0"/>
      <c r="DFR83" s="0"/>
      <c r="DFS83" s="0"/>
      <c r="DFT83" s="0"/>
      <c r="DFU83" s="0"/>
      <c r="DFV83" s="0"/>
      <c r="DFW83" s="0"/>
      <c r="DFX83" s="0"/>
      <c r="DFY83" s="0"/>
      <c r="DFZ83" s="0"/>
      <c r="DGA83" s="0"/>
      <c r="DGB83" s="0"/>
      <c r="DGC83" s="0"/>
      <c r="DGD83" s="0"/>
      <c r="DGE83" s="0"/>
      <c r="DGF83" s="0"/>
      <c r="DGG83" s="0"/>
      <c r="DGH83" s="0"/>
      <c r="DGI83" s="0"/>
      <c r="DGJ83" s="0"/>
      <c r="DGK83" s="0"/>
      <c r="DGL83" s="0"/>
      <c r="DGM83" s="0"/>
      <c r="DGN83" s="0"/>
      <c r="DGO83" s="0"/>
      <c r="DGP83" s="0"/>
      <c r="DGQ83" s="0"/>
      <c r="DGR83" s="0"/>
      <c r="DGS83" s="0"/>
      <c r="DGT83" s="0"/>
      <c r="DGU83" s="0"/>
      <c r="DGV83" s="0"/>
      <c r="DGW83" s="0"/>
      <c r="DGX83" s="0"/>
      <c r="DGY83" s="0"/>
      <c r="DGZ83" s="0"/>
      <c r="DHA83" s="0"/>
      <c r="DHB83" s="0"/>
      <c r="DHC83" s="0"/>
      <c r="DHD83" s="0"/>
      <c r="DHE83" s="0"/>
      <c r="DHF83" s="0"/>
      <c r="DHG83" s="0"/>
      <c r="DHH83" s="0"/>
      <c r="DHI83" s="0"/>
      <c r="DHJ83" s="0"/>
      <c r="DHK83" s="0"/>
      <c r="DHL83" s="0"/>
      <c r="DHM83" s="0"/>
      <c r="DHN83" s="0"/>
      <c r="DHO83" s="0"/>
      <c r="DHP83" s="0"/>
      <c r="DHQ83" s="0"/>
      <c r="DHR83" s="0"/>
      <c r="DHS83" s="0"/>
      <c r="DHT83" s="0"/>
      <c r="DHU83" s="0"/>
      <c r="DHV83" s="0"/>
      <c r="DHW83" s="0"/>
      <c r="DHX83" s="0"/>
      <c r="DHY83" s="0"/>
      <c r="DHZ83" s="0"/>
      <c r="DIA83" s="0"/>
      <c r="DIB83" s="0"/>
      <c r="DIC83" s="0"/>
      <c r="DID83" s="0"/>
      <c r="DIE83" s="0"/>
      <c r="DIF83" s="0"/>
      <c r="DIG83" s="0"/>
      <c r="DIH83" s="0"/>
      <c r="DII83" s="0"/>
      <c r="DIJ83" s="0"/>
      <c r="DIK83" s="0"/>
      <c r="DIL83" s="0"/>
      <c r="DIM83" s="0"/>
      <c r="DIN83" s="0"/>
      <c r="DIO83" s="0"/>
      <c r="DIP83" s="0"/>
      <c r="DIQ83" s="0"/>
      <c r="DIR83" s="0"/>
      <c r="DIS83" s="0"/>
      <c r="DIT83" s="0"/>
      <c r="DIU83" s="0"/>
      <c r="DIV83" s="0"/>
      <c r="DIW83" s="0"/>
      <c r="DIX83" s="0"/>
      <c r="DIY83" s="0"/>
      <c r="DIZ83" s="0"/>
      <c r="DJA83" s="0"/>
      <c r="DJB83" s="0"/>
      <c r="DJC83" s="0"/>
      <c r="DJD83" s="0"/>
      <c r="DJE83" s="0"/>
      <c r="DJF83" s="0"/>
      <c r="DJG83" s="0"/>
      <c r="DJH83" s="0"/>
      <c r="DJI83" s="0"/>
      <c r="DJJ83" s="0"/>
      <c r="DJK83" s="0"/>
      <c r="DJL83" s="0"/>
      <c r="DJM83" s="0"/>
      <c r="DJN83" s="0"/>
      <c r="DJO83" s="0"/>
      <c r="DJP83" s="0"/>
      <c r="DJQ83" s="0"/>
      <c r="DJR83" s="0"/>
      <c r="DJS83" s="0"/>
      <c r="DJT83" s="0"/>
      <c r="DJU83" s="0"/>
      <c r="DJV83" s="0"/>
      <c r="DJW83" s="0"/>
      <c r="DJX83" s="0"/>
      <c r="DJY83" s="0"/>
      <c r="DJZ83" s="0"/>
      <c r="DKA83" s="0"/>
      <c r="DKB83" s="0"/>
      <c r="DKC83" s="0"/>
      <c r="DKD83" s="0"/>
      <c r="DKE83" s="0"/>
      <c r="DKF83" s="0"/>
      <c r="DKG83" s="0"/>
      <c r="DKH83" s="0"/>
      <c r="DKI83" s="0"/>
      <c r="DKJ83" s="0"/>
      <c r="DKK83" s="0"/>
      <c r="DKL83" s="0"/>
      <c r="DKM83" s="0"/>
      <c r="DKN83" s="0"/>
      <c r="DKO83" s="0"/>
      <c r="DKP83" s="0"/>
      <c r="DKQ83" s="0"/>
      <c r="DKR83" s="0"/>
      <c r="DKS83" s="0"/>
      <c r="DKT83" s="0"/>
      <c r="DKU83" s="0"/>
      <c r="DKV83" s="0"/>
      <c r="DKW83" s="0"/>
      <c r="DKX83" s="0"/>
      <c r="DKY83" s="0"/>
      <c r="DKZ83" s="0"/>
      <c r="DLA83" s="0"/>
      <c r="DLB83" s="0"/>
      <c r="DLC83" s="0"/>
      <c r="DLD83" s="0"/>
      <c r="DLE83" s="0"/>
      <c r="DLF83" s="0"/>
      <c r="DLG83" s="0"/>
      <c r="DLH83" s="0"/>
      <c r="DLI83" s="0"/>
      <c r="DLJ83" s="0"/>
      <c r="DLK83" s="0"/>
      <c r="DLL83" s="0"/>
      <c r="DLM83" s="0"/>
      <c r="DLN83" s="0"/>
      <c r="DLO83" s="0"/>
      <c r="DLP83" s="0"/>
      <c r="DLQ83" s="0"/>
      <c r="DLR83" s="0"/>
      <c r="DLS83" s="0"/>
      <c r="DLT83" s="0"/>
      <c r="DLU83" s="0"/>
      <c r="DLV83" s="0"/>
      <c r="DLW83" s="0"/>
      <c r="DLX83" s="0"/>
      <c r="DLY83" s="0"/>
      <c r="DLZ83" s="0"/>
      <c r="DMA83" s="0"/>
      <c r="DMB83" s="0"/>
      <c r="DMC83" s="0"/>
      <c r="DMD83" s="0"/>
      <c r="DME83" s="0"/>
      <c r="DMF83" s="0"/>
      <c r="DMG83" s="0"/>
      <c r="DMH83" s="0"/>
      <c r="DMI83" s="0"/>
      <c r="DMJ83" s="0"/>
      <c r="DMK83" s="0"/>
      <c r="DML83" s="0"/>
      <c r="DMM83" s="0"/>
      <c r="DMN83" s="0"/>
      <c r="DMO83" s="0"/>
      <c r="DMP83" s="0"/>
      <c r="DMQ83" s="0"/>
      <c r="DMR83" s="0"/>
      <c r="DMS83" s="0"/>
      <c r="DMT83" s="0"/>
      <c r="DMU83" s="0"/>
      <c r="DMV83" s="0"/>
      <c r="DMW83" s="0"/>
      <c r="DMX83" s="0"/>
      <c r="DMY83" s="0"/>
      <c r="DMZ83" s="0"/>
      <c r="DNA83" s="0"/>
      <c r="DNB83" s="0"/>
      <c r="DNC83" s="0"/>
      <c r="DND83" s="0"/>
      <c r="DNE83" s="0"/>
      <c r="DNF83" s="0"/>
      <c r="DNG83" s="0"/>
      <c r="DNH83" s="0"/>
      <c r="DNI83" s="0"/>
      <c r="DNJ83" s="0"/>
      <c r="DNK83" s="0"/>
      <c r="DNL83" s="0"/>
      <c r="DNM83" s="0"/>
      <c r="DNN83" s="0"/>
      <c r="DNO83" s="0"/>
      <c r="DNP83" s="0"/>
      <c r="DNQ83" s="0"/>
      <c r="DNR83" s="0"/>
      <c r="DNS83" s="0"/>
      <c r="DNT83" s="0"/>
      <c r="DNU83" s="0"/>
      <c r="DNV83" s="0"/>
      <c r="DNW83" s="0"/>
      <c r="DNX83" s="0"/>
      <c r="DNY83" s="0"/>
      <c r="DNZ83" s="0"/>
      <c r="DOA83" s="0"/>
      <c r="DOB83" s="0"/>
      <c r="DOC83" s="0"/>
      <c r="DOD83" s="0"/>
      <c r="DOE83" s="0"/>
      <c r="DOF83" s="0"/>
      <c r="DOG83" s="0"/>
      <c r="DOH83" s="0"/>
      <c r="DOI83" s="0"/>
      <c r="DOJ83" s="0"/>
      <c r="DOK83" s="0"/>
      <c r="DOL83" s="0"/>
      <c r="DOM83" s="0"/>
      <c r="DON83" s="0"/>
      <c r="DOO83" s="0"/>
      <c r="DOP83" s="0"/>
      <c r="DOQ83" s="0"/>
      <c r="DOR83" s="0"/>
      <c r="DOS83" s="0"/>
      <c r="DOT83" s="0"/>
      <c r="DOU83" s="0"/>
      <c r="DOV83" s="0"/>
      <c r="DOW83" s="0"/>
      <c r="DOX83" s="0"/>
      <c r="DOY83" s="0"/>
      <c r="DOZ83" s="0"/>
      <c r="DPA83" s="0"/>
      <c r="DPB83" s="0"/>
      <c r="DPC83" s="0"/>
      <c r="DPD83" s="0"/>
      <c r="DPE83" s="0"/>
      <c r="DPF83" s="0"/>
      <c r="DPG83" s="0"/>
      <c r="DPH83" s="0"/>
      <c r="DPI83" s="0"/>
      <c r="DPJ83" s="0"/>
      <c r="DPK83" s="0"/>
      <c r="DPL83" s="0"/>
      <c r="DPM83" s="0"/>
      <c r="DPN83" s="0"/>
      <c r="DPO83" s="0"/>
      <c r="DPP83" s="0"/>
      <c r="DPQ83" s="0"/>
      <c r="DPR83" s="0"/>
      <c r="DPS83" s="0"/>
      <c r="DPT83" s="0"/>
      <c r="DPU83" s="0"/>
      <c r="DPV83" s="0"/>
      <c r="DPW83" s="0"/>
      <c r="DPX83" s="0"/>
      <c r="DPY83" s="0"/>
      <c r="DPZ83" s="0"/>
      <c r="DQA83" s="0"/>
      <c r="DQB83" s="0"/>
      <c r="DQC83" s="0"/>
      <c r="DQD83" s="0"/>
      <c r="DQE83" s="0"/>
      <c r="DQF83" s="0"/>
      <c r="DQG83" s="0"/>
      <c r="DQH83" s="0"/>
      <c r="DQI83" s="0"/>
      <c r="DQJ83" s="0"/>
      <c r="DQK83" s="0"/>
      <c r="DQL83" s="0"/>
      <c r="DQM83" s="0"/>
      <c r="DQN83" s="0"/>
      <c r="DQO83" s="0"/>
      <c r="DQP83" s="0"/>
      <c r="DQQ83" s="0"/>
      <c r="DQR83" s="0"/>
      <c r="DQS83" s="0"/>
      <c r="DQT83" s="0"/>
      <c r="DQU83" s="0"/>
      <c r="DQV83" s="0"/>
      <c r="DQW83" s="0"/>
      <c r="DQX83" s="0"/>
      <c r="DQY83" s="0"/>
      <c r="DQZ83" s="0"/>
      <c r="DRA83" s="0"/>
      <c r="DRB83" s="0"/>
      <c r="DRC83" s="0"/>
      <c r="DRD83" s="0"/>
      <c r="DRE83" s="0"/>
      <c r="DRF83" s="0"/>
      <c r="DRG83" s="0"/>
      <c r="DRH83" s="0"/>
      <c r="DRI83" s="0"/>
      <c r="DRJ83" s="0"/>
      <c r="DRK83" s="0"/>
      <c r="DRL83" s="0"/>
      <c r="DRM83" s="0"/>
      <c r="DRN83" s="0"/>
      <c r="DRO83" s="0"/>
      <c r="DRP83" s="0"/>
      <c r="DRQ83" s="0"/>
      <c r="DRR83" s="0"/>
      <c r="DRS83" s="0"/>
      <c r="DRT83" s="0"/>
      <c r="DRU83" s="0"/>
      <c r="DRV83" s="0"/>
      <c r="DRW83" s="0"/>
      <c r="DRX83" s="0"/>
      <c r="DRY83" s="0"/>
      <c r="DRZ83" s="0"/>
      <c r="DSA83" s="0"/>
      <c r="DSB83" s="0"/>
      <c r="DSC83" s="0"/>
      <c r="DSD83" s="0"/>
      <c r="DSE83" s="0"/>
      <c r="DSF83" s="0"/>
      <c r="DSG83" s="0"/>
      <c r="DSH83" s="0"/>
      <c r="DSI83" s="0"/>
      <c r="DSJ83" s="0"/>
      <c r="DSK83" s="0"/>
      <c r="DSL83" s="0"/>
      <c r="DSM83" s="0"/>
      <c r="DSN83" s="0"/>
      <c r="DSO83" s="0"/>
      <c r="DSP83" s="0"/>
      <c r="DSQ83" s="0"/>
      <c r="DSR83" s="0"/>
      <c r="DSS83" s="0"/>
      <c r="DST83" s="0"/>
      <c r="DSU83" s="0"/>
      <c r="DSV83" s="0"/>
      <c r="DSW83" s="0"/>
      <c r="DSX83" s="0"/>
      <c r="DSY83" s="0"/>
      <c r="DSZ83" s="0"/>
      <c r="DTA83" s="0"/>
      <c r="DTB83" s="0"/>
      <c r="DTC83" s="0"/>
      <c r="DTD83" s="0"/>
      <c r="DTE83" s="0"/>
      <c r="DTF83" s="0"/>
      <c r="DTG83" s="0"/>
      <c r="DTH83" s="0"/>
      <c r="DTI83" s="0"/>
      <c r="DTJ83" s="0"/>
      <c r="DTK83" s="0"/>
      <c r="DTL83" s="0"/>
      <c r="DTM83" s="0"/>
      <c r="DTN83" s="0"/>
      <c r="DTO83" s="0"/>
      <c r="DTP83" s="0"/>
      <c r="DTQ83" s="0"/>
      <c r="DTR83" s="0"/>
      <c r="DTS83" s="0"/>
      <c r="DTT83" s="0"/>
      <c r="DTU83" s="0"/>
      <c r="DTV83" s="0"/>
      <c r="DTW83" s="0"/>
      <c r="DTX83" s="0"/>
      <c r="DTY83" s="0"/>
      <c r="DTZ83" s="0"/>
      <c r="DUA83" s="0"/>
      <c r="DUB83" s="0"/>
      <c r="DUC83" s="0"/>
      <c r="DUD83" s="0"/>
      <c r="DUE83" s="0"/>
      <c r="DUF83" s="0"/>
      <c r="DUG83" s="0"/>
      <c r="DUH83" s="0"/>
      <c r="DUI83" s="0"/>
      <c r="DUJ83" s="0"/>
      <c r="DUK83" s="0"/>
      <c r="DUL83" s="0"/>
      <c r="DUM83" s="0"/>
      <c r="DUN83" s="0"/>
      <c r="DUO83" s="0"/>
      <c r="DUP83" s="0"/>
      <c r="DUQ83" s="0"/>
      <c r="DUR83" s="0"/>
      <c r="DUS83" s="0"/>
      <c r="DUT83" s="0"/>
      <c r="DUU83" s="0"/>
      <c r="DUV83" s="0"/>
      <c r="DUW83" s="0"/>
      <c r="DUX83" s="0"/>
      <c r="DUY83" s="0"/>
      <c r="DUZ83" s="0"/>
      <c r="DVA83" s="0"/>
      <c r="DVB83" s="0"/>
      <c r="DVC83" s="0"/>
      <c r="DVD83" s="0"/>
      <c r="DVE83" s="0"/>
      <c r="DVF83" s="0"/>
      <c r="DVG83" s="0"/>
      <c r="DVH83" s="0"/>
      <c r="DVI83" s="0"/>
      <c r="DVJ83" s="0"/>
      <c r="DVK83" s="0"/>
      <c r="DVL83" s="0"/>
      <c r="DVM83" s="0"/>
      <c r="DVN83" s="0"/>
      <c r="DVO83" s="0"/>
      <c r="DVP83" s="0"/>
      <c r="DVQ83" s="0"/>
      <c r="DVR83" s="0"/>
      <c r="DVS83" s="0"/>
      <c r="DVT83" s="0"/>
      <c r="DVU83" s="0"/>
      <c r="DVV83" s="0"/>
      <c r="DVW83" s="0"/>
      <c r="DVX83" s="0"/>
      <c r="DVY83" s="0"/>
      <c r="DVZ83" s="0"/>
      <c r="DWA83" s="0"/>
      <c r="DWB83" s="0"/>
      <c r="DWC83" s="0"/>
      <c r="DWD83" s="0"/>
      <c r="DWE83" s="0"/>
      <c r="DWF83" s="0"/>
      <c r="DWG83" s="0"/>
      <c r="DWH83" s="0"/>
      <c r="DWI83" s="0"/>
      <c r="DWJ83" s="0"/>
      <c r="DWK83" s="0"/>
      <c r="DWL83" s="0"/>
      <c r="DWM83" s="0"/>
      <c r="DWN83" s="0"/>
      <c r="DWO83" s="0"/>
      <c r="DWP83" s="0"/>
      <c r="DWQ83" s="0"/>
      <c r="DWR83" s="0"/>
      <c r="DWS83" s="0"/>
      <c r="DWT83" s="0"/>
      <c r="DWU83" s="0"/>
      <c r="DWV83" s="0"/>
      <c r="DWW83" s="0"/>
      <c r="DWX83" s="0"/>
      <c r="DWY83" s="0"/>
      <c r="DWZ83" s="0"/>
      <c r="DXA83" s="0"/>
      <c r="DXB83" s="0"/>
      <c r="DXC83" s="0"/>
      <c r="DXD83" s="0"/>
      <c r="DXE83" s="0"/>
      <c r="DXF83" s="0"/>
      <c r="DXG83" s="0"/>
      <c r="DXH83" s="0"/>
      <c r="DXI83" s="0"/>
      <c r="DXJ83" s="0"/>
      <c r="DXK83" s="0"/>
      <c r="DXL83" s="0"/>
      <c r="DXM83" s="0"/>
      <c r="DXN83" s="0"/>
      <c r="DXO83" s="0"/>
      <c r="DXP83" s="0"/>
      <c r="DXQ83" s="0"/>
      <c r="DXR83" s="0"/>
      <c r="DXS83" s="0"/>
      <c r="DXT83" s="0"/>
      <c r="DXU83" s="0"/>
      <c r="DXV83" s="0"/>
      <c r="DXW83" s="0"/>
      <c r="DXX83" s="0"/>
      <c r="DXY83" s="0"/>
      <c r="DXZ83" s="0"/>
      <c r="DYA83" s="0"/>
      <c r="DYB83" s="0"/>
      <c r="DYC83" s="0"/>
      <c r="DYD83" s="0"/>
      <c r="DYE83" s="0"/>
      <c r="DYF83" s="0"/>
      <c r="DYG83" s="0"/>
      <c r="DYH83" s="0"/>
      <c r="DYI83" s="0"/>
      <c r="DYJ83" s="0"/>
      <c r="DYK83" s="0"/>
      <c r="DYL83" s="0"/>
      <c r="DYM83" s="0"/>
      <c r="DYN83" s="0"/>
      <c r="DYO83" s="0"/>
      <c r="DYP83" s="0"/>
      <c r="DYQ83" s="0"/>
      <c r="DYR83" s="0"/>
      <c r="DYS83" s="0"/>
      <c r="DYT83" s="0"/>
      <c r="DYU83" s="0"/>
      <c r="DYV83" s="0"/>
      <c r="DYW83" s="0"/>
      <c r="DYX83" s="0"/>
      <c r="DYY83" s="0"/>
      <c r="DYZ83" s="0"/>
      <c r="DZA83" s="0"/>
      <c r="DZB83" s="0"/>
      <c r="DZC83" s="0"/>
      <c r="DZD83" s="0"/>
      <c r="DZE83" s="0"/>
      <c r="DZF83" s="0"/>
      <c r="DZG83" s="0"/>
      <c r="DZH83" s="0"/>
      <c r="DZI83" s="0"/>
      <c r="DZJ83" s="0"/>
      <c r="DZK83" s="0"/>
      <c r="DZL83" s="0"/>
      <c r="DZM83" s="0"/>
      <c r="DZN83" s="0"/>
      <c r="DZO83" s="0"/>
      <c r="DZP83" s="0"/>
      <c r="DZQ83" s="0"/>
      <c r="DZR83" s="0"/>
      <c r="DZS83" s="0"/>
      <c r="DZT83" s="0"/>
      <c r="DZU83" s="0"/>
      <c r="DZV83" s="0"/>
      <c r="DZW83" s="0"/>
      <c r="DZX83" s="0"/>
      <c r="DZY83" s="0"/>
      <c r="DZZ83" s="0"/>
      <c r="EAA83" s="0"/>
      <c r="EAB83" s="0"/>
      <c r="EAC83" s="0"/>
      <c r="EAD83" s="0"/>
      <c r="EAE83" s="0"/>
      <c r="EAF83" s="0"/>
      <c r="EAG83" s="0"/>
      <c r="EAH83" s="0"/>
      <c r="EAI83" s="0"/>
      <c r="EAJ83" s="0"/>
      <c r="EAK83" s="0"/>
      <c r="EAL83" s="0"/>
      <c r="EAM83" s="0"/>
      <c r="EAN83" s="0"/>
      <c r="EAO83" s="0"/>
      <c r="EAP83" s="0"/>
      <c r="EAQ83" s="0"/>
      <c r="EAR83" s="0"/>
      <c r="EAS83" s="0"/>
      <c r="EAT83" s="0"/>
      <c r="EAU83" s="0"/>
      <c r="EAV83" s="0"/>
      <c r="EAW83" s="0"/>
      <c r="EAX83" s="0"/>
      <c r="EAY83" s="0"/>
      <c r="EAZ83" s="0"/>
      <c r="EBA83" s="0"/>
      <c r="EBB83" s="0"/>
      <c r="EBC83" s="0"/>
      <c r="EBD83" s="0"/>
      <c r="EBE83" s="0"/>
      <c r="EBF83" s="0"/>
      <c r="EBG83" s="0"/>
      <c r="EBH83" s="0"/>
      <c r="EBI83" s="0"/>
      <c r="EBJ83" s="0"/>
      <c r="EBK83" s="0"/>
      <c r="EBL83" s="0"/>
      <c r="EBM83" s="0"/>
      <c r="EBN83" s="0"/>
      <c r="EBO83" s="0"/>
      <c r="EBP83" s="0"/>
      <c r="EBQ83" s="0"/>
      <c r="EBR83" s="0"/>
      <c r="EBS83" s="0"/>
      <c r="EBT83" s="0"/>
      <c r="EBU83" s="0"/>
      <c r="EBV83" s="0"/>
      <c r="EBW83" s="0"/>
      <c r="EBX83" s="0"/>
      <c r="EBY83" s="0"/>
      <c r="EBZ83" s="0"/>
      <c r="ECA83" s="0"/>
      <c r="ECB83" s="0"/>
      <c r="ECC83" s="0"/>
      <c r="ECD83" s="0"/>
      <c r="ECE83" s="0"/>
      <c r="ECF83" s="0"/>
      <c r="ECG83" s="0"/>
      <c r="ECH83" s="0"/>
      <c r="ECI83" s="0"/>
      <c r="ECJ83" s="0"/>
      <c r="ECK83" s="0"/>
      <c r="ECL83" s="0"/>
      <c r="ECM83" s="0"/>
      <c r="ECN83" s="0"/>
      <c r="ECO83" s="0"/>
      <c r="ECP83" s="0"/>
      <c r="ECQ83" s="0"/>
      <c r="ECR83" s="0"/>
      <c r="ECS83" s="0"/>
      <c r="ECT83" s="0"/>
      <c r="ECU83" s="0"/>
      <c r="ECV83" s="0"/>
      <c r="ECW83" s="0"/>
      <c r="ECX83" s="0"/>
      <c r="ECY83" s="0"/>
      <c r="ECZ83" s="0"/>
      <c r="EDA83" s="0"/>
      <c r="EDB83" s="0"/>
      <c r="EDC83" s="0"/>
      <c r="EDD83" s="0"/>
      <c r="EDE83" s="0"/>
      <c r="EDF83" s="0"/>
      <c r="EDG83" s="0"/>
      <c r="EDH83" s="0"/>
      <c r="EDI83" s="0"/>
      <c r="EDJ83" s="0"/>
      <c r="EDK83" s="0"/>
      <c r="EDL83" s="0"/>
      <c r="EDM83" s="0"/>
      <c r="EDN83" s="0"/>
      <c r="EDO83" s="0"/>
      <c r="EDP83" s="0"/>
      <c r="EDQ83" s="0"/>
      <c r="EDR83" s="0"/>
      <c r="EDS83" s="0"/>
      <c r="EDT83" s="0"/>
      <c r="EDU83" s="0"/>
      <c r="EDV83" s="0"/>
      <c r="EDW83" s="0"/>
      <c r="EDX83" s="0"/>
      <c r="EDY83" s="0"/>
      <c r="EDZ83" s="0"/>
      <c r="EEA83" s="0"/>
      <c r="EEB83" s="0"/>
      <c r="EEC83" s="0"/>
      <c r="EED83" s="0"/>
      <c r="EEE83" s="0"/>
      <c r="EEF83" s="0"/>
      <c r="EEG83" s="0"/>
      <c r="EEH83" s="0"/>
      <c r="EEI83" s="0"/>
      <c r="EEJ83" s="0"/>
      <c r="EEK83" s="0"/>
      <c r="EEL83" s="0"/>
      <c r="EEM83" s="0"/>
      <c r="EEN83" s="0"/>
      <c r="EEO83" s="0"/>
      <c r="EEP83" s="0"/>
      <c r="EEQ83" s="0"/>
      <c r="EER83" s="0"/>
      <c r="EES83" s="0"/>
      <c r="EET83" s="0"/>
      <c r="EEU83" s="0"/>
      <c r="EEV83" s="0"/>
      <c r="EEW83" s="0"/>
      <c r="EEX83" s="0"/>
      <c r="EEY83" s="0"/>
      <c r="EEZ83" s="0"/>
      <c r="EFA83" s="0"/>
      <c r="EFB83" s="0"/>
      <c r="EFC83" s="0"/>
      <c r="EFD83" s="0"/>
      <c r="EFE83" s="0"/>
      <c r="EFF83" s="0"/>
      <c r="EFG83" s="0"/>
      <c r="EFH83" s="0"/>
      <c r="EFI83" s="0"/>
      <c r="EFJ83" s="0"/>
      <c r="EFK83" s="0"/>
      <c r="EFL83" s="0"/>
      <c r="EFM83" s="0"/>
      <c r="EFN83" s="0"/>
      <c r="EFO83" s="0"/>
      <c r="EFP83" s="0"/>
      <c r="EFQ83" s="0"/>
      <c r="EFR83" s="0"/>
      <c r="EFS83" s="0"/>
      <c r="EFT83" s="0"/>
      <c r="EFU83" s="0"/>
      <c r="EFV83" s="0"/>
      <c r="EFW83" s="0"/>
      <c r="EFX83" s="0"/>
      <c r="EFY83" s="0"/>
      <c r="EFZ83" s="0"/>
      <c r="EGA83" s="0"/>
      <c r="EGB83" s="0"/>
      <c r="EGC83" s="0"/>
      <c r="EGD83" s="0"/>
      <c r="EGE83" s="0"/>
      <c r="EGF83" s="0"/>
      <c r="EGG83" s="0"/>
      <c r="EGH83" s="0"/>
      <c r="EGI83" s="0"/>
      <c r="EGJ83" s="0"/>
      <c r="EGK83" s="0"/>
      <c r="EGL83" s="0"/>
      <c r="EGM83" s="0"/>
      <c r="EGN83" s="0"/>
      <c r="EGO83" s="0"/>
      <c r="EGP83" s="0"/>
      <c r="EGQ83" s="0"/>
      <c r="EGR83" s="0"/>
      <c r="EGS83" s="0"/>
      <c r="EGT83" s="0"/>
      <c r="EGU83" s="0"/>
      <c r="EGV83" s="0"/>
      <c r="EGW83" s="0"/>
      <c r="EGX83" s="0"/>
      <c r="EGY83" s="0"/>
      <c r="EGZ83" s="0"/>
      <c r="EHA83" s="0"/>
      <c r="EHB83" s="0"/>
      <c r="EHC83" s="0"/>
      <c r="EHD83" s="0"/>
      <c r="EHE83" s="0"/>
      <c r="EHF83" s="0"/>
      <c r="EHG83" s="0"/>
      <c r="EHH83" s="0"/>
      <c r="EHI83" s="0"/>
      <c r="EHJ83" s="0"/>
      <c r="EHK83" s="0"/>
      <c r="EHL83" s="0"/>
      <c r="EHM83" s="0"/>
      <c r="EHN83" s="0"/>
      <c r="EHO83" s="0"/>
      <c r="EHP83" s="0"/>
      <c r="EHQ83" s="0"/>
      <c r="EHR83" s="0"/>
      <c r="EHS83" s="0"/>
      <c r="EHT83" s="0"/>
      <c r="EHU83" s="0"/>
      <c r="EHV83" s="0"/>
      <c r="EHW83" s="0"/>
      <c r="EHX83" s="0"/>
      <c r="EHY83" s="0"/>
      <c r="EHZ83" s="0"/>
      <c r="EIA83" s="0"/>
      <c r="EIB83" s="0"/>
      <c r="EIC83" s="0"/>
      <c r="EID83" s="0"/>
      <c r="EIE83" s="0"/>
      <c r="EIF83" s="0"/>
      <c r="EIG83" s="0"/>
      <c r="EIH83" s="0"/>
      <c r="EII83" s="0"/>
      <c r="EIJ83" s="0"/>
      <c r="EIK83" s="0"/>
      <c r="EIL83" s="0"/>
      <c r="EIM83" s="0"/>
      <c r="EIN83" s="0"/>
      <c r="EIO83" s="0"/>
      <c r="EIP83" s="0"/>
      <c r="EIQ83" s="0"/>
      <c r="EIR83" s="0"/>
      <c r="EIS83" s="0"/>
      <c r="EIT83" s="0"/>
      <c r="EIU83" s="0"/>
      <c r="EIV83" s="0"/>
      <c r="EIW83" s="0"/>
      <c r="EIX83" s="0"/>
      <c r="EIY83" s="0"/>
      <c r="EIZ83" s="0"/>
      <c r="EJA83" s="0"/>
      <c r="EJB83" s="0"/>
      <c r="EJC83" s="0"/>
      <c r="EJD83" s="0"/>
      <c r="EJE83" s="0"/>
      <c r="EJF83" s="0"/>
      <c r="EJG83" s="0"/>
      <c r="EJH83" s="0"/>
      <c r="EJI83" s="0"/>
      <c r="EJJ83" s="0"/>
      <c r="EJK83" s="0"/>
      <c r="EJL83" s="0"/>
      <c r="EJM83" s="0"/>
      <c r="EJN83" s="0"/>
      <c r="EJO83" s="0"/>
      <c r="EJP83" s="0"/>
      <c r="EJQ83" s="0"/>
      <c r="EJR83" s="0"/>
      <c r="EJS83" s="0"/>
      <c r="EJT83" s="0"/>
      <c r="EJU83" s="0"/>
      <c r="EJV83" s="0"/>
      <c r="EJW83" s="0"/>
      <c r="EJX83" s="0"/>
      <c r="EJY83" s="0"/>
      <c r="EJZ83" s="0"/>
      <c r="EKA83" s="0"/>
      <c r="EKB83" s="0"/>
      <c r="EKC83" s="0"/>
      <c r="EKD83" s="0"/>
      <c r="EKE83" s="0"/>
      <c r="EKF83" s="0"/>
      <c r="EKG83" s="0"/>
      <c r="EKH83" s="0"/>
      <c r="EKI83" s="0"/>
      <c r="EKJ83" s="0"/>
      <c r="EKK83" s="0"/>
      <c r="EKL83" s="0"/>
      <c r="EKM83" s="0"/>
      <c r="EKN83" s="0"/>
      <c r="EKO83" s="0"/>
      <c r="EKP83" s="0"/>
      <c r="EKQ83" s="0"/>
      <c r="EKR83" s="0"/>
      <c r="EKS83" s="0"/>
      <c r="EKT83" s="0"/>
      <c r="EKU83" s="0"/>
      <c r="EKV83" s="0"/>
      <c r="EKW83" s="0"/>
      <c r="EKX83" s="0"/>
      <c r="EKY83" s="0"/>
      <c r="EKZ83" s="0"/>
      <c r="ELA83" s="0"/>
      <c r="ELB83" s="0"/>
      <c r="ELC83" s="0"/>
      <c r="ELD83" s="0"/>
      <c r="ELE83" s="0"/>
      <c r="ELF83" s="0"/>
      <c r="ELG83" s="0"/>
      <c r="ELH83" s="0"/>
      <c r="ELI83" s="0"/>
      <c r="ELJ83" s="0"/>
      <c r="ELK83" s="0"/>
      <c r="ELL83" s="0"/>
      <c r="ELM83" s="0"/>
      <c r="ELN83" s="0"/>
      <c r="ELO83" s="0"/>
      <c r="ELP83" s="0"/>
      <c r="ELQ83" s="0"/>
      <c r="ELR83" s="0"/>
      <c r="ELS83" s="0"/>
      <c r="ELT83" s="0"/>
      <c r="ELU83" s="0"/>
      <c r="ELV83" s="0"/>
      <c r="ELW83" s="0"/>
      <c r="ELX83" s="0"/>
      <c r="ELY83" s="0"/>
      <c r="ELZ83" s="0"/>
      <c r="EMA83" s="0"/>
      <c r="EMB83" s="0"/>
      <c r="EMC83" s="0"/>
      <c r="EMD83" s="0"/>
      <c r="EME83" s="0"/>
      <c r="EMF83" s="0"/>
      <c r="EMG83" s="0"/>
      <c r="EMH83" s="0"/>
      <c r="EMI83" s="0"/>
      <c r="EMJ83" s="0"/>
      <c r="EMK83" s="0"/>
      <c r="EML83" s="0"/>
      <c r="EMM83" s="0"/>
      <c r="EMN83" s="0"/>
      <c r="EMO83" s="0"/>
      <c r="EMP83" s="0"/>
      <c r="EMQ83" s="0"/>
      <c r="EMR83" s="0"/>
      <c r="EMS83" s="0"/>
      <c r="EMT83" s="0"/>
      <c r="EMU83" s="0"/>
      <c r="EMV83" s="0"/>
      <c r="EMW83" s="0"/>
      <c r="EMX83" s="0"/>
      <c r="EMY83" s="0"/>
      <c r="EMZ83" s="0"/>
      <c r="ENA83" s="0"/>
      <c r="ENB83" s="0"/>
      <c r="ENC83" s="0"/>
      <c r="END83" s="0"/>
      <c r="ENE83" s="0"/>
      <c r="ENF83" s="0"/>
      <c r="ENG83" s="0"/>
      <c r="ENH83" s="0"/>
      <c r="ENI83" s="0"/>
      <c r="ENJ83" s="0"/>
      <c r="ENK83" s="0"/>
      <c r="ENL83" s="0"/>
      <c r="ENM83" s="0"/>
      <c r="ENN83" s="0"/>
      <c r="ENO83" s="0"/>
      <c r="ENP83" s="0"/>
      <c r="ENQ83" s="0"/>
      <c r="ENR83" s="0"/>
      <c r="ENS83" s="0"/>
      <c r="ENT83" s="0"/>
      <c r="ENU83" s="0"/>
      <c r="ENV83" s="0"/>
      <c r="ENW83" s="0"/>
      <c r="ENX83" s="0"/>
      <c r="ENY83" s="0"/>
      <c r="ENZ83" s="0"/>
      <c r="EOA83" s="0"/>
      <c r="EOB83" s="0"/>
      <c r="EOC83" s="0"/>
      <c r="EOD83" s="0"/>
      <c r="EOE83" s="0"/>
      <c r="EOF83" s="0"/>
      <c r="EOG83" s="0"/>
      <c r="EOH83" s="0"/>
      <c r="EOI83" s="0"/>
      <c r="EOJ83" s="0"/>
      <c r="EOK83" s="0"/>
      <c r="EOL83" s="0"/>
      <c r="EOM83" s="0"/>
      <c r="EON83" s="0"/>
      <c r="EOO83" s="0"/>
      <c r="EOP83" s="0"/>
      <c r="EOQ83" s="0"/>
      <c r="EOR83" s="0"/>
      <c r="EOS83" s="0"/>
      <c r="EOT83" s="0"/>
      <c r="EOU83" s="0"/>
      <c r="EOV83" s="0"/>
      <c r="EOW83" s="0"/>
      <c r="EOX83" s="0"/>
      <c r="EOY83" s="0"/>
      <c r="EOZ83" s="0"/>
      <c r="EPA83" s="0"/>
      <c r="EPB83" s="0"/>
      <c r="EPC83" s="0"/>
      <c r="EPD83" s="0"/>
      <c r="EPE83" s="0"/>
      <c r="EPF83" s="0"/>
      <c r="EPG83" s="0"/>
      <c r="EPH83" s="0"/>
      <c r="EPI83" s="0"/>
      <c r="EPJ83" s="0"/>
      <c r="EPK83" s="0"/>
      <c r="EPL83" s="0"/>
      <c r="EPM83" s="0"/>
      <c r="EPN83" s="0"/>
      <c r="EPO83" s="0"/>
      <c r="EPP83" s="0"/>
      <c r="EPQ83" s="0"/>
      <c r="EPR83" s="0"/>
      <c r="EPS83" s="0"/>
      <c r="EPT83" s="0"/>
      <c r="EPU83" s="0"/>
      <c r="EPV83" s="0"/>
      <c r="EPW83" s="0"/>
      <c r="EPX83" s="0"/>
      <c r="EPY83" s="0"/>
      <c r="EPZ83" s="0"/>
      <c r="EQA83" s="0"/>
      <c r="EQB83" s="0"/>
      <c r="EQC83" s="0"/>
      <c r="EQD83" s="0"/>
      <c r="EQE83" s="0"/>
      <c r="EQF83" s="0"/>
      <c r="EQG83" s="0"/>
      <c r="EQH83" s="0"/>
      <c r="EQI83" s="0"/>
      <c r="EQJ83" s="0"/>
      <c r="EQK83" s="0"/>
      <c r="EQL83" s="0"/>
      <c r="EQM83" s="0"/>
      <c r="EQN83" s="0"/>
      <c r="EQO83" s="0"/>
      <c r="EQP83" s="0"/>
      <c r="EQQ83" s="0"/>
      <c r="EQR83" s="0"/>
      <c r="EQS83" s="0"/>
      <c r="EQT83" s="0"/>
      <c r="EQU83" s="0"/>
      <c r="EQV83" s="0"/>
      <c r="EQW83" s="0"/>
      <c r="EQX83" s="0"/>
      <c r="EQY83" s="0"/>
      <c r="EQZ83" s="0"/>
      <c r="ERA83" s="0"/>
      <c r="ERB83" s="0"/>
      <c r="ERC83" s="0"/>
      <c r="ERD83" s="0"/>
      <c r="ERE83" s="0"/>
      <c r="ERF83" s="0"/>
      <c r="ERG83" s="0"/>
      <c r="ERH83" s="0"/>
      <c r="ERI83" s="0"/>
      <c r="ERJ83" s="0"/>
      <c r="ERK83" s="0"/>
      <c r="ERL83" s="0"/>
      <c r="ERM83" s="0"/>
      <c r="ERN83" s="0"/>
      <c r="ERO83" s="0"/>
      <c r="ERP83" s="0"/>
      <c r="ERQ83" s="0"/>
      <c r="ERR83" s="0"/>
      <c r="ERS83" s="0"/>
      <c r="ERT83" s="0"/>
      <c r="ERU83" s="0"/>
      <c r="ERV83" s="0"/>
      <c r="ERW83" s="0"/>
      <c r="ERX83" s="0"/>
      <c r="ERY83" s="0"/>
      <c r="ERZ83" s="0"/>
      <c r="ESA83" s="0"/>
      <c r="ESB83" s="0"/>
      <c r="ESC83" s="0"/>
      <c r="ESD83" s="0"/>
      <c r="ESE83" s="0"/>
      <c r="ESF83" s="0"/>
      <c r="ESG83" s="0"/>
      <c r="ESH83" s="0"/>
      <c r="ESI83" s="0"/>
      <c r="ESJ83" s="0"/>
      <c r="ESK83" s="0"/>
      <c r="ESL83" s="0"/>
      <c r="ESM83" s="0"/>
      <c r="ESN83" s="0"/>
      <c r="ESO83" s="0"/>
      <c r="ESP83" s="0"/>
      <c r="ESQ83" s="0"/>
      <c r="ESR83" s="0"/>
      <c r="ESS83" s="0"/>
      <c r="EST83" s="0"/>
      <c r="ESU83" s="0"/>
      <c r="ESV83" s="0"/>
      <c r="ESW83" s="0"/>
      <c r="ESX83" s="0"/>
      <c r="ESY83" s="0"/>
      <c r="ESZ83" s="0"/>
      <c r="ETA83" s="0"/>
      <c r="ETB83" s="0"/>
      <c r="ETC83" s="0"/>
      <c r="ETD83" s="0"/>
      <c r="ETE83" s="0"/>
      <c r="ETF83" s="0"/>
      <c r="ETG83" s="0"/>
      <c r="ETH83" s="0"/>
      <c r="ETI83" s="0"/>
      <c r="ETJ83" s="0"/>
      <c r="ETK83" s="0"/>
      <c r="ETL83" s="0"/>
      <c r="ETM83" s="0"/>
      <c r="ETN83" s="0"/>
      <c r="ETO83" s="0"/>
      <c r="ETP83" s="0"/>
      <c r="ETQ83" s="0"/>
      <c r="ETR83" s="0"/>
      <c r="ETS83" s="0"/>
      <c r="ETT83" s="0"/>
      <c r="ETU83" s="0"/>
      <c r="ETV83" s="0"/>
      <c r="ETW83" s="0"/>
      <c r="ETX83" s="0"/>
      <c r="ETY83" s="0"/>
      <c r="ETZ83" s="0"/>
      <c r="EUA83" s="0"/>
      <c r="EUB83" s="0"/>
      <c r="EUC83" s="0"/>
      <c r="EUD83" s="0"/>
      <c r="EUE83" s="0"/>
      <c r="EUF83" s="0"/>
      <c r="EUG83" s="0"/>
      <c r="EUH83" s="0"/>
      <c r="EUI83" s="0"/>
      <c r="EUJ83" s="0"/>
      <c r="EUK83" s="0"/>
      <c r="EUL83" s="0"/>
      <c r="EUM83" s="0"/>
      <c r="EUN83" s="0"/>
      <c r="EUO83" s="0"/>
      <c r="EUP83" s="0"/>
      <c r="EUQ83" s="0"/>
      <c r="EUR83" s="0"/>
      <c r="EUS83" s="0"/>
      <c r="EUT83" s="0"/>
      <c r="EUU83" s="0"/>
      <c r="EUV83" s="0"/>
      <c r="EUW83" s="0"/>
      <c r="EUX83" s="0"/>
      <c r="EUY83" s="0"/>
      <c r="EUZ83" s="0"/>
      <c r="EVA83" s="0"/>
      <c r="EVB83" s="0"/>
      <c r="EVC83" s="0"/>
      <c r="EVD83" s="0"/>
      <c r="EVE83" s="0"/>
      <c r="EVF83" s="0"/>
      <c r="EVG83" s="0"/>
      <c r="EVH83" s="0"/>
      <c r="EVI83" s="0"/>
      <c r="EVJ83" s="0"/>
      <c r="EVK83" s="0"/>
      <c r="EVL83" s="0"/>
      <c r="EVM83" s="0"/>
      <c r="EVN83" s="0"/>
      <c r="EVO83" s="0"/>
      <c r="EVP83" s="0"/>
      <c r="EVQ83" s="0"/>
      <c r="EVR83" s="0"/>
      <c r="EVS83" s="0"/>
      <c r="EVT83" s="0"/>
      <c r="EVU83" s="0"/>
      <c r="EVV83" s="0"/>
      <c r="EVW83" s="0"/>
      <c r="EVX83" s="0"/>
      <c r="EVY83" s="0"/>
      <c r="EVZ83" s="0"/>
      <c r="EWA83" s="0"/>
      <c r="EWB83" s="0"/>
      <c r="EWC83" s="0"/>
      <c r="EWD83" s="0"/>
      <c r="EWE83" s="0"/>
      <c r="EWF83" s="0"/>
      <c r="EWG83" s="0"/>
      <c r="EWH83" s="0"/>
      <c r="EWI83" s="0"/>
      <c r="EWJ83" s="0"/>
      <c r="EWK83" s="0"/>
      <c r="EWL83" s="0"/>
      <c r="EWM83" s="0"/>
      <c r="EWN83" s="0"/>
      <c r="EWO83" s="0"/>
      <c r="EWP83" s="0"/>
      <c r="EWQ83" s="0"/>
      <c r="EWR83" s="0"/>
      <c r="EWS83" s="0"/>
      <c r="EWT83" s="0"/>
      <c r="EWU83" s="0"/>
      <c r="EWV83" s="0"/>
      <c r="EWW83" s="0"/>
      <c r="EWX83" s="0"/>
      <c r="EWY83" s="0"/>
      <c r="EWZ83" s="0"/>
      <c r="EXA83" s="0"/>
      <c r="EXB83" s="0"/>
      <c r="EXC83" s="0"/>
      <c r="EXD83" s="0"/>
      <c r="EXE83" s="0"/>
      <c r="EXF83" s="0"/>
      <c r="EXG83" s="0"/>
      <c r="EXH83" s="0"/>
      <c r="EXI83" s="0"/>
      <c r="EXJ83" s="0"/>
      <c r="EXK83" s="0"/>
      <c r="EXL83" s="0"/>
      <c r="EXM83" s="0"/>
      <c r="EXN83" s="0"/>
      <c r="EXO83" s="0"/>
      <c r="EXP83" s="0"/>
      <c r="EXQ83" s="0"/>
      <c r="EXR83" s="0"/>
      <c r="EXS83" s="0"/>
      <c r="EXT83" s="0"/>
      <c r="EXU83" s="0"/>
      <c r="EXV83" s="0"/>
      <c r="EXW83" s="0"/>
      <c r="EXX83" s="0"/>
      <c r="EXY83" s="0"/>
      <c r="EXZ83" s="0"/>
      <c r="EYA83" s="0"/>
      <c r="EYB83" s="0"/>
      <c r="EYC83" s="0"/>
      <c r="EYD83" s="0"/>
      <c r="EYE83" s="0"/>
      <c r="EYF83" s="0"/>
      <c r="EYG83" s="0"/>
      <c r="EYH83" s="0"/>
      <c r="EYI83" s="0"/>
      <c r="EYJ83" s="0"/>
      <c r="EYK83" s="0"/>
      <c r="EYL83" s="0"/>
      <c r="EYM83" s="0"/>
      <c r="EYN83" s="0"/>
      <c r="EYO83" s="0"/>
      <c r="EYP83" s="0"/>
      <c r="EYQ83" s="0"/>
      <c r="EYR83" s="0"/>
      <c r="EYS83" s="0"/>
      <c r="EYT83" s="0"/>
      <c r="EYU83" s="0"/>
      <c r="EYV83" s="0"/>
      <c r="EYW83" s="0"/>
      <c r="EYX83" s="0"/>
      <c r="EYY83" s="0"/>
      <c r="EYZ83" s="0"/>
      <c r="EZA83" s="0"/>
      <c r="EZB83" s="0"/>
      <c r="EZC83" s="0"/>
      <c r="EZD83" s="0"/>
      <c r="EZE83" s="0"/>
      <c r="EZF83" s="0"/>
      <c r="EZG83" s="0"/>
      <c r="EZH83" s="0"/>
      <c r="EZI83" s="0"/>
      <c r="EZJ83" s="0"/>
      <c r="EZK83" s="0"/>
      <c r="EZL83" s="0"/>
      <c r="EZM83" s="0"/>
      <c r="EZN83" s="0"/>
      <c r="EZO83" s="0"/>
      <c r="EZP83" s="0"/>
      <c r="EZQ83" s="0"/>
      <c r="EZR83" s="0"/>
      <c r="EZS83" s="0"/>
      <c r="EZT83" s="0"/>
      <c r="EZU83" s="0"/>
      <c r="EZV83" s="0"/>
      <c r="EZW83" s="0"/>
      <c r="EZX83" s="0"/>
      <c r="EZY83" s="0"/>
      <c r="EZZ83" s="0"/>
      <c r="FAA83" s="0"/>
      <c r="FAB83" s="0"/>
      <c r="FAC83" s="0"/>
      <c r="FAD83" s="0"/>
      <c r="FAE83" s="0"/>
      <c r="FAF83" s="0"/>
      <c r="FAG83" s="0"/>
      <c r="FAH83" s="0"/>
      <c r="FAI83" s="0"/>
      <c r="FAJ83" s="0"/>
      <c r="FAK83" s="0"/>
      <c r="FAL83" s="0"/>
      <c r="FAM83" s="0"/>
      <c r="FAN83" s="0"/>
      <c r="FAO83" s="0"/>
      <c r="FAP83" s="0"/>
      <c r="FAQ83" s="0"/>
      <c r="FAR83" s="0"/>
      <c r="FAS83" s="0"/>
      <c r="FAT83" s="0"/>
      <c r="FAU83" s="0"/>
      <c r="FAV83" s="0"/>
      <c r="FAW83" s="0"/>
      <c r="FAX83" s="0"/>
      <c r="FAY83" s="0"/>
      <c r="FAZ83" s="0"/>
      <c r="FBA83" s="0"/>
      <c r="FBB83" s="0"/>
      <c r="FBC83" s="0"/>
      <c r="FBD83" s="0"/>
      <c r="FBE83" s="0"/>
      <c r="FBF83" s="0"/>
      <c r="FBG83" s="0"/>
      <c r="FBH83" s="0"/>
      <c r="FBI83" s="0"/>
      <c r="FBJ83" s="0"/>
      <c r="FBK83" s="0"/>
      <c r="FBL83" s="0"/>
      <c r="FBM83" s="0"/>
      <c r="FBN83" s="0"/>
      <c r="FBO83" s="0"/>
      <c r="FBP83" s="0"/>
      <c r="FBQ83" s="0"/>
      <c r="FBR83" s="0"/>
      <c r="FBS83" s="0"/>
      <c r="FBT83" s="0"/>
      <c r="FBU83" s="0"/>
      <c r="FBV83" s="0"/>
      <c r="FBW83" s="0"/>
      <c r="FBX83" s="0"/>
      <c r="FBY83" s="0"/>
      <c r="FBZ83" s="0"/>
      <c r="FCA83" s="0"/>
      <c r="FCB83" s="0"/>
      <c r="FCC83" s="0"/>
      <c r="FCD83" s="0"/>
      <c r="FCE83" s="0"/>
      <c r="FCF83" s="0"/>
      <c r="FCG83" s="0"/>
      <c r="FCH83" s="0"/>
      <c r="FCI83" s="0"/>
      <c r="FCJ83" s="0"/>
      <c r="FCK83" s="0"/>
      <c r="FCL83" s="0"/>
      <c r="FCM83" s="0"/>
      <c r="FCN83" s="0"/>
      <c r="FCO83" s="0"/>
      <c r="FCP83" s="0"/>
      <c r="FCQ83" s="0"/>
      <c r="FCR83" s="0"/>
      <c r="FCS83" s="0"/>
      <c r="FCT83" s="0"/>
      <c r="FCU83" s="0"/>
      <c r="FCV83" s="0"/>
      <c r="FCW83" s="0"/>
      <c r="FCX83" s="0"/>
      <c r="FCY83" s="0"/>
      <c r="FCZ83" s="0"/>
      <c r="FDA83" s="0"/>
      <c r="FDB83" s="0"/>
      <c r="FDC83" s="0"/>
      <c r="FDD83" s="0"/>
      <c r="FDE83" s="0"/>
      <c r="FDF83" s="0"/>
      <c r="FDG83" s="0"/>
      <c r="FDH83" s="0"/>
      <c r="FDI83" s="0"/>
      <c r="FDJ83" s="0"/>
      <c r="FDK83" s="0"/>
      <c r="FDL83" s="0"/>
      <c r="FDM83" s="0"/>
      <c r="FDN83" s="0"/>
      <c r="FDO83" s="0"/>
      <c r="FDP83" s="0"/>
      <c r="FDQ83" s="0"/>
      <c r="FDR83" s="0"/>
      <c r="FDS83" s="0"/>
      <c r="FDT83" s="0"/>
      <c r="FDU83" s="0"/>
      <c r="FDV83" s="0"/>
      <c r="FDW83" s="0"/>
      <c r="FDX83" s="0"/>
      <c r="FDY83" s="0"/>
      <c r="FDZ83" s="0"/>
      <c r="FEA83" s="0"/>
      <c r="FEB83" s="0"/>
      <c r="FEC83" s="0"/>
      <c r="FED83" s="0"/>
      <c r="FEE83" s="0"/>
      <c r="FEF83" s="0"/>
      <c r="FEG83" s="0"/>
      <c r="FEH83" s="0"/>
      <c r="FEI83" s="0"/>
      <c r="FEJ83" s="0"/>
      <c r="FEK83" s="0"/>
      <c r="FEL83" s="0"/>
      <c r="FEM83" s="0"/>
      <c r="FEN83" s="0"/>
      <c r="FEO83" s="0"/>
      <c r="FEP83" s="0"/>
      <c r="FEQ83" s="0"/>
      <c r="FER83" s="0"/>
      <c r="FES83" s="0"/>
      <c r="FET83" s="0"/>
      <c r="FEU83" s="0"/>
      <c r="FEV83" s="0"/>
      <c r="FEW83" s="0"/>
      <c r="FEX83" s="0"/>
      <c r="FEY83" s="0"/>
      <c r="FEZ83" s="0"/>
      <c r="FFA83" s="0"/>
      <c r="FFB83" s="0"/>
      <c r="FFC83" s="0"/>
      <c r="FFD83" s="0"/>
      <c r="FFE83" s="0"/>
      <c r="FFF83" s="0"/>
      <c r="FFG83" s="0"/>
      <c r="FFH83" s="0"/>
      <c r="FFI83" s="0"/>
      <c r="FFJ83" s="0"/>
      <c r="FFK83" s="0"/>
      <c r="FFL83" s="0"/>
      <c r="FFM83" s="0"/>
      <c r="FFN83" s="0"/>
      <c r="FFO83" s="0"/>
      <c r="FFP83" s="0"/>
      <c r="FFQ83" s="0"/>
      <c r="FFR83" s="0"/>
      <c r="FFS83" s="0"/>
      <c r="FFT83" s="0"/>
      <c r="FFU83" s="0"/>
      <c r="FFV83" s="0"/>
      <c r="FFW83" s="0"/>
      <c r="FFX83" s="0"/>
      <c r="FFY83" s="0"/>
      <c r="FFZ83" s="0"/>
      <c r="FGA83" s="0"/>
      <c r="FGB83" s="0"/>
      <c r="FGC83" s="0"/>
      <c r="FGD83" s="0"/>
      <c r="FGE83" s="0"/>
      <c r="FGF83" s="0"/>
      <c r="FGG83" s="0"/>
      <c r="FGH83" s="0"/>
      <c r="FGI83" s="0"/>
      <c r="FGJ83" s="0"/>
      <c r="FGK83" s="0"/>
      <c r="FGL83" s="0"/>
      <c r="FGM83" s="0"/>
      <c r="FGN83" s="0"/>
      <c r="FGO83" s="0"/>
      <c r="FGP83" s="0"/>
      <c r="FGQ83" s="0"/>
      <c r="FGR83" s="0"/>
      <c r="FGS83" s="0"/>
      <c r="FGT83" s="0"/>
      <c r="FGU83" s="0"/>
      <c r="FGV83" s="0"/>
      <c r="FGW83" s="0"/>
      <c r="FGX83" s="0"/>
      <c r="FGY83" s="0"/>
      <c r="FGZ83" s="0"/>
      <c r="FHA83" s="0"/>
      <c r="FHB83" s="0"/>
      <c r="FHC83" s="0"/>
      <c r="FHD83" s="0"/>
      <c r="FHE83" s="0"/>
      <c r="FHF83" s="0"/>
      <c r="FHG83" s="0"/>
      <c r="FHH83" s="0"/>
      <c r="FHI83" s="0"/>
      <c r="FHJ83" s="0"/>
      <c r="FHK83" s="0"/>
      <c r="FHL83" s="0"/>
      <c r="FHM83" s="0"/>
      <c r="FHN83" s="0"/>
      <c r="FHO83" s="0"/>
      <c r="FHP83" s="0"/>
      <c r="FHQ83" s="0"/>
      <c r="FHR83" s="0"/>
      <c r="FHS83" s="0"/>
      <c r="FHT83" s="0"/>
      <c r="FHU83" s="0"/>
      <c r="FHV83" s="0"/>
      <c r="FHW83" s="0"/>
      <c r="FHX83" s="0"/>
      <c r="FHY83" s="0"/>
      <c r="FHZ83" s="0"/>
      <c r="FIA83" s="0"/>
      <c r="FIB83" s="0"/>
      <c r="FIC83" s="0"/>
      <c r="FID83" s="0"/>
      <c r="FIE83" s="0"/>
      <c r="FIF83" s="0"/>
      <c r="FIG83" s="0"/>
      <c r="FIH83" s="0"/>
      <c r="FII83" s="0"/>
      <c r="FIJ83" s="0"/>
      <c r="FIK83" s="0"/>
      <c r="FIL83" s="0"/>
      <c r="FIM83" s="0"/>
      <c r="FIN83" s="0"/>
      <c r="FIO83" s="0"/>
      <c r="FIP83" s="0"/>
      <c r="FIQ83" s="0"/>
      <c r="FIR83" s="0"/>
      <c r="FIS83" s="0"/>
      <c r="FIT83" s="0"/>
      <c r="FIU83" s="0"/>
      <c r="FIV83" s="0"/>
      <c r="FIW83" s="0"/>
      <c r="FIX83" s="0"/>
      <c r="FIY83" s="0"/>
      <c r="FIZ83" s="0"/>
      <c r="FJA83" s="0"/>
      <c r="FJB83" s="0"/>
      <c r="FJC83" s="0"/>
      <c r="FJD83" s="0"/>
      <c r="FJE83" s="0"/>
      <c r="FJF83" s="0"/>
      <c r="FJG83" s="0"/>
      <c r="FJH83" s="0"/>
      <c r="FJI83" s="0"/>
      <c r="FJJ83" s="0"/>
      <c r="FJK83" s="0"/>
      <c r="FJL83" s="0"/>
      <c r="FJM83" s="0"/>
      <c r="FJN83" s="0"/>
      <c r="FJO83" s="0"/>
      <c r="FJP83" s="0"/>
      <c r="FJQ83" s="0"/>
      <c r="FJR83" s="0"/>
      <c r="FJS83" s="0"/>
      <c r="FJT83" s="0"/>
      <c r="FJU83" s="0"/>
      <c r="FJV83" s="0"/>
      <c r="FJW83" s="0"/>
      <c r="FJX83" s="0"/>
      <c r="FJY83" s="0"/>
      <c r="FJZ83" s="0"/>
      <c r="FKA83" s="0"/>
      <c r="FKB83" s="0"/>
      <c r="FKC83" s="0"/>
      <c r="FKD83" s="0"/>
      <c r="FKE83" s="0"/>
      <c r="FKF83" s="0"/>
      <c r="FKG83" s="0"/>
      <c r="FKH83" s="0"/>
      <c r="FKI83" s="0"/>
      <c r="FKJ83" s="0"/>
      <c r="FKK83" s="0"/>
      <c r="FKL83" s="0"/>
      <c r="FKM83" s="0"/>
      <c r="FKN83" s="0"/>
      <c r="FKO83" s="0"/>
      <c r="FKP83" s="0"/>
      <c r="FKQ83" s="0"/>
      <c r="FKR83" s="0"/>
      <c r="FKS83" s="0"/>
      <c r="FKT83" s="0"/>
      <c r="FKU83" s="0"/>
      <c r="FKV83" s="0"/>
      <c r="FKW83" s="0"/>
      <c r="FKX83" s="0"/>
      <c r="FKY83" s="0"/>
      <c r="FKZ83" s="0"/>
      <c r="FLA83" s="0"/>
      <c r="FLB83" s="0"/>
      <c r="FLC83" s="0"/>
      <c r="FLD83" s="0"/>
      <c r="FLE83" s="0"/>
      <c r="FLF83" s="0"/>
      <c r="FLG83" s="0"/>
      <c r="FLH83" s="0"/>
      <c r="FLI83" s="0"/>
      <c r="FLJ83" s="0"/>
      <c r="FLK83" s="0"/>
      <c r="FLL83" s="0"/>
      <c r="FLM83" s="0"/>
      <c r="FLN83" s="0"/>
      <c r="FLO83" s="0"/>
      <c r="FLP83" s="0"/>
      <c r="FLQ83" s="0"/>
      <c r="FLR83" s="0"/>
      <c r="FLS83" s="0"/>
      <c r="FLT83" s="0"/>
      <c r="FLU83" s="0"/>
      <c r="FLV83" s="0"/>
      <c r="FLW83" s="0"/>
      <c r="FLX83" s="0"/>
      <c r="FLY83" s="0"/>
      <c r="FLZ83" s="0"/>
      <c r="FMA83" s="0"/>
      <c r="FMB83" s="0"/>
      <c r="FMC83" s="0"/>
      <c r="FMD83" s="0"/>
      <c r="FME83" s="0"/>
      <c r="FMF83" s="0"/>
      <c r="FMG83" s="0"/>
      <c r="FMH83" s="0"/>
      <c r="FMI83" s="0"/>
      <c r="FMJ83" s="0"/>
      <c r="FMK83" s="0"/>
      <c r="FML83" s="0"/>
      <c r="FMM83" s="0"/>
      <c r="FMN83" s="0"/>
      <c r="FMO83" s="0"/>
      <c r="FMP83" s="0"/>
      <c r="FMQ83" s="0"/>
      <c r="FMR83" s="0"/>
      <c r="FMS83" s="0"/>
      <c r="FMT83" s="0"/>
      <c r="FMU83" s="0"/>
      <c r="FMV83" s="0"/>
      <c r="FMW83" s="0"/>
      <c r="FMX83" s="0"/>
      <c r="FMY83" s="0"/>
      <c r="FMZ83" s="0"/>
      <c r="FNA83" s="0"/>
      <c r="FNB83" s="0"/>
      <c r="FNC83" s="0"/>
      <c r="FND83" s="0"/>
      <c r="FNE83" s="0"/>
      <c r="FNF83" s="0"/>
      <c r="FNG83" s="0"/>
      <c r="FNH83" s="0"/>
      <c r="FNI83" s="0"/>
      <c r="FNJ83" s="0"/>
      <c r="FNK83" s="0"/>
      <c r="FNL83" s="0"/>
      <c r="FNM83" s="0"/>
      <c r="FNN83" s="0"/>
      <c r="FNO83" s="0"/>
      <c r="FNP83" s="0"/>
      <c r="FNQ83" s="0"/>
      <c r="FNR83" s="0"/>
      <c r="FNS83" s="0"/>
      <c r="FNT83" s="0"/>
      <c r="FNU83" s="0"/>
      <c r="FNV83" s="0"/>
      <c r="FNW83" s="0"/>
      <c r="FNX83" s="0"/>
      <c r="FNY83" s="0"/>
      <c r="FNZ83" s="0"/>
      <c r="FOA83" s="0"/>
      <c r="FOB83" s="0"/>
      <c r="FOC83" s="0"/>
      <c r="FOD83" s="0"/>
      <c r="FOE83" s="0"/>
      <c r="FOF83" s="0"/>
      <c r="FOG83" s="0"/>
      <c r="FOH83" s="0"/>
      <c r="FOI83" s="0"/>
      <c r="FOJ83" s="0"/>
      <c r="FOK83" s="0"/>
      <c r="FOL83" s="0"/>
      <c r="FOM83" s="0"/>
      <c r="FON83" s="0"/>
      <c r="FOO83" s="0"/>
      <c r="FOP83" s="0"/>
      <c r="FOQ83" s="0"/>
      <c r="FOR83" s="0"/>
      <c r="FOS83" s="0"/>
      <c r="FOT83" s="0"/>
      <c r="FOU83" s="0"/>
      <c r="FOV83" s="0"/>
      <c r="FOW83" s="0"/>
      <c r="FOX83" s="0"/>
      <c r="FOY83" s="0"/>
      <c r="FOZ83" s="0"/>
      <c r="FPA83" s="0"/>
      <c r="FPB83" s="0"/>
      <c r="FPC83" s="0"/>
      <c r="FPD83" s="0"/>
      <c r="FPE83" s="0"/>
      <c r="FPF83" s="0"/>
      <c r="FPG83" s="0"/>
      <c r="FPH83" s="0"/>
      <c r="FPI83" s="0"/>
      <c r="FPJ83" s="0"/>
      <c r="FPK83" s="0"/>
      <c r="FPL83" s="0"/>
      <c r="FPM83" s="0"/>
      <c r="FPN83" s="0"/>
      <c r="FPO83" s="0"/>
      <c r="FPP83" s="0"/>
      <c r="FPQ83" s="0"/>
      <c r="FPR83" s="0"/>
      <c r="FPS83" s="0"/>
      <c r="FPT83" s="0"/>
      <c r="FPU83" s="0"/>
      <c r="FPV83" s="0"/>
      <c r="FPW83" s="0"/>
      <c r="FPX83" s="0"/>
      <c r="FPY83" s="0"/>
      <c r="FPZ83" s="0"/>
      <c r="FQA83" s="0"/>
      <c r="FQB83" s="0"/>
      <c r="FQC83" s="0"/>
      <c r="FQD83" s="0"/>
      <c r="FQE83" s="0"/>
      <c r="FQF83" s="0"/>
      <c r="FQG83" s="0"/>
      <c r="FQH83" s="0"/>
      <c r="FQI83" s="0"/>
      <c r="FQJ83" s="0"/>
      <c r="FQK83" s="0"/>
      <c r="FQL83" s="0"/>
      <c r="FQM83" s="0"/>
      <c r="FQN83" s="0"/>
      <c r="FQO83" s="0"/>
      <c r="FQP83" s="0"/>
      <c r="FQQ83" s="0"/>
      <c r="FQR83" s="0"/>
      <c r="FQS83" s="0"/>
      <c r="FQT83" s="0"/>
      <c r="FQU83" s="0"/>
      <c r="FQV83" s="0"/>
      <c r="FQW83" s="0"/>
      <c r="FQX83" s="0"/>
      <c r="FQY83" s="0"/>
      <c r="FQZ83" s="0"/>
      <c r="FRA83" s="0"/>
      <c r="FRB83" s="0"/>
      <c r="FRC83" s="0"/>
      <c r="FRD83" s="0"/>
      <c r="FRE83" s="0"/>
      <c r="FRF83" s="0"/>
      <c r="FRG83" s="0"/>
      <c r="FRH83" s="0"/>
      <c r="FRI83" s="0"/>
      <c r="FRJ83" s="0"/>
      <c r="FRK83" s="0"/>
      <c r="FRL83" s="0"/>
      <c r="FRM83" s="0"/>
      <c r="FRN83" s="0"/>
      <c r="FRO83" s="0"/>
      <c r="FRP83" s="0"/>
      <c r="FRQ83" s="0"/>
      <c r="FRR83" s="0"/>
      <c r="FRS83" s="0"/>
      <c r="FRT83" s="0"/>
      <c r="FRU83" s="0"/>
      <c r="FRV83" s="0"/>
      <c r="FRW83" s="0"/>
      <c r="FRX83" s="0"/>
      <c r="FRY83" s="0"/>
      <c r="FRZ83" s="0"/>
      <c r="FSA83" s="0"/>
      <c r="FSB83" s="0"/>
      <c r="FSC83" s="0"/>
      <c r="FSD83" s="0"/>
      <c r="FSE83" s="0"/>
      <c r="FSF83" s="0"/>
      <c r="FSG83" s="0"/>
      <c r="FSH83" s="0"/>
      <c r="FSI83" s="0"/>
      <c r="FSJ83" s="0"/>
      <c r="FSK83" s="0"/>
      <c r="FSL83" s="0"/>
      <c r="FSM83" s="0"/>
      <c r="FSN83" s="0"/>
      <c r="FSO83" s="0"/>
      <c r="FSP83" s="0"/>
      <c r="FSQ83" s="0"/>
      <c r="FSR83" s="0"/>
      <c r="FSS83" s="0"/>
      <c r="FST83" s="0"/>
      <c r="FSU83" s="0"/>
      <c r="FSV83" s="0"/>
      <c r="FSW83" s="0"/>
      <c r="FSX83" s="0"/>
      <c r="FSY83" s="0"/>
      <c r="FSZ83" s="0"/>
      <c r="FTA83" s="0"/>
      <c r="FTB83" s="0"/>
      <c r="FTC83" s="0"/>
      <c r="FTD83" s="0"/>
      <c r="FTE83" s="0"/>
      <c r="FTF83" s="0"/>
      <c r="FTG83" s="0"/>
      <c r="FTH83" s="0"/>
      <c r="FTI83" s="0"/>
      <c r="FTJ83" s="0"/>
      <c r="FTK83" s="0"/>
      <c r="FTL83" s="0"/>
      <c r="FTM83" s="0"/>
      <c r="FTN83" s="0"/>
      <c r="FTO83" s="0"/>
      <c r="FTP83" s="0"/>
      <c r="FTQ83" s="0"/>
      <c r="FTR83" s="0"/>
      <c r="FTS83" s="0"/>
      <c r="FTT83" s="0"/>
      <c r="FTU83" s="0"/>
      <c r="FTV83" s="0"/>
      <c r="FTW83" s="0"/>
      <c r="FTX83" s="0"/>
      <c r="FTY83" s="0"/>
      <c r="FTZ83" s="0"/>
      <c r="FUA83" s="0"/>
      <c r="FUB83" s="0"/>
      <c r="FUC83" s="0"/>
      <c r="FUD83" s="0"/>
      <c r="FUE83" s="0"/>
      <c r="FUF83" s="0"/>
      <c r="FUG83" s="0"/>
      <c r="FUH83" s="0"/>
      <c r="FUI83" s="0"/>
      <c r="FUJ83" s="0"/>
      <c r="FUK83" s="0"/>
      <c r="FUL83" s="0"/>
      <c r="FUM83" s="0"/>
      <c r="FUN83" s="0"/>
      <c r="FUO83" s="0"/>
      <c r="FUP83" s="0"/>
      <c r="FUQ83" s="0"/>
      <c r="FUR83" s="0"/>
      <c r="FUS83" s="0"/>
      <c r="FUT83" s="0"/>
      <c r="FUU83" s="0"/>
      <c r="FUV83" s="0"/>
      <c r="FUW83" s="0"/>
      <c r="FUX83" s="0"/>
      <c r="FUY83" s="0"/>
      <c r="FUZ83" s="0"/>
      <c r="FVA83" s="0"/>
      <c r="FVB83" s="0"/>
      <c r="FVC83" s="0"/>
      <c r="FVD83" s="0"/>
      <c r="FVE83" s="0"/>
      <c r="FVF83" s="0"/>
      <c r="FVG83" s="0"/>
      <c r="FVH83" s="0"/>
      <c r="FVI83" s="0"/>
      <c r="FVJ83" s="0"/>
      <c r="FVK83" s="0"/>
      <c r="FVL83" s="0"/>
      <c r="FVM83" s="0"/>
      <c r="FVN83" s="0"/>
      <c r="FVO83" s="0"/>
      <c r="FVP83" s="0"/>
      <c r="FVQ83" s="0"/>
      <c r="FVR83" s="0"/>
      <c r="FVS83" s="0"/>
      <c r="FVT83" s="0"/>
      <c r="FVU83" s="0"/>
      <c r="FVV83" s="0"/>
      <c r="FVW83" s="0"/>
      <c r="FVX83" s="0"/>
      <c r="FVY83" s="0"/>
      <c r="FVZ83" s="0"/>
      <c r="FWA83" s="0"/>
      <c r="FWB83" s="0"/>
      <c r="FWC83" s="0"/>
      <c r="FWD83" s="0"/>
      <c r="FWE83" s="0"/>
      <c r="FWF83" s="0"/>
      <c r="FWG83" s="0"/>
      <c r="FWH83" s="0"/>
      <c r="FWI83" s="0"/>
      <c r="FWJ83" s="0"/>
      <c r="FWK83" s="0"/>
      <c r="FWL83" s="0"/>
      <c r="FWM83" s="0"/>
      <c r="FWN83" s="0"/>
      <c r="FWO83" s="0"/>
      <c r="FWP83" s="0"/>
      <c r="FWQ83" s="0"/>
      <c r="FWR83" s="0"/>
      <c r="FWS83" s="0"/>
      <c r="FWT83" s="0"/>
      <c r="FWU83" s="0"/>
      <c r="FWV83" s="0"/>
      <c r="FWW83" s="0"/>
      <c r="FWX83" s="0"/>
      <c r="FWY83" s="0"/>
      <c r="FWZ83" s="0"/>
      <c r="FXA83" s="0"/>
      <c r="FXB83" s="0"/>
      <c r="FXC83" s="0"/>
      <c r="FXD83" s="0"/>
      <c r="FXE83" s="0"/>
      <c r="FXF83" s="0"/>
      <c r="FXG83" s="0"/>
      <c r="FXH83" s="0"/>
      <c r="FXI83" s="0"/>
      <c r="FXJ83" s="0"/>
      <c r="FXK83" s="0"/>
      <c r="FXL83" s="0"/>
      <c r="FXM83" s="0"/>
      <c r="FXN83" s="0"/>
      <c r="FXO83" s="0"/>
      <c r="FXP83" s="0"/>
      <c r="FXQ83" s="0"/>
      <c r="FXR83" s="0"/>
      <c r="FXS83" s="0"/>
      <c r="FXT83" s="0"/>
      <c r="FXU83" s="0"/>
      <c r="FXV83" s="0"/>
      <c r="FXW83" s="0"/>
      <c r="FXX83" s="0"/>
      <c r="FXY83" s="0"/>
      <c r="FXZ83" s="0"/>
      <c r="FYA83" s="0"/>
      <c r="FYB83" s="0"/>
      <c r="FYC83" s="0"/>
      <c r="FYD83" s="0"/>
      <c r="FYE83" s="0"/>
      <c r="FYF83" s="0"/>
      <c r="FYG83" s="0"/>
      <c r="FYH83" s="0"/>
      <c r="FYI83" s="0"/>
      <c r="FYJ83" s="0"/>
      <c r="FYK83" s="0"/>
      <c r="FYL83" s="0"/>
      <c r="FYM83" s="0"/>
      <c r="FYN83" s="0"/>
      <c r="FYO83" s="0"/>
      <c r="FYP83" s="0"/>
      <c r="FYQ83" s="0"/>
      <c r="FYR83" s="0"/>
      <c r="FYS83" s="0"/>
      <c r="FYT83" s="0"/>
      <c r="FYU83" s="0"/>
      <c r="FYV83" s="0"/>
      <c r="FYW83" s="0"/>
      <c r="FYX83" s="0"/>
      <c r="FYY83" s="0"/>
      <c r="FYZ83" s="0"/>
      <c r="FZA83" s="0"/>
      <c r="FZB83" s="0"/>
      <c r="FZC83" s="0"/>
      <c r="FZD83" s="0"/>
      <c r="FZE83" s="0"/>
      <c r="FZF83" s="0"/>
      <c r="FZG83" s="0"/>
      <c r="FZH83" s="0"/>
      <c r="FZI83" s="0"/>
      <c r="FZJ83" s="0"/>
      <c r="FZK83" s="0"/>
      <c r="FZL83" s="0"/>
      <c r="FZM83" s="0"/>
      <c r="FZN83" s="0"/>
      <c r="FZO83" s="0"/>
      <c r="FZP83" s="0"/>
      <c r="FZQ83" s="0"/>
      <c r="FZR83" s="0"/>
      <c r="FZS83" s="0"/>
      <c r="FZT83" s="0"/>
      <c r="FZU83" s="0"/>
      <c r="FZV83" s="0"/>
      <c r="FZW83" s="0"/>
      <c r="FZX83" s="0"/>
      <c r="FZY83" s="0"/>
      <c r="FZZ83" s="0"/>
      <c r="GAA83" s="0"/>
      <c r="GAB83" s="0"/>
      <c r="GAC83" s="0"/>
      <c r="GAD83" s="0"/>
      <c r="GAE83" s="0"/>
      <c r="GAF83" s="0"/>
      <c r="GAG83" s="0"/>
      <c r="GAH83" s="0"/>
      <c r="GAI83" s="0"/>
      <c r="GAJ83" s="0"/>
      <c r="GAK83" s="0"/>
      <c r="GAL83" s="0"/>
      <c r="GAM83" s="0"/>
      <c r="GAN83" s="0"/>
      <c r="GAO83" s="0"/>
      <c r="GAP83" s="0"/>
      <c r="GAQ83" s="0"/>
      <c r="GAR83" s="0"/>
      <c r="GAS83" s="0"/>
      <c r="GAT83" s="0"/>
      <c r="GAU83" s="0"/>
      <c r="GAV83" s="0"/>
      <c r="GAW83" s="0"/>
      <c r="GAX83" s="0"/>
      <c r="GAY83" s="0"/>
      <c r="GAZ83" s="0"/>
      <c r="GBA83" s="0"/>
      <c r="GBB83" s="0"/>
      <c r="GBC83" s="0"/>
      <c r="GBD83" s="0"/>
      <c r="GBE83" s="0"/>
      <c r="GBF83" s="0"/>
      <c r="GBG83" s="0"/>
      <c r="GBH83" s="0"/>
      <c r="GBI83" s="0"/>
      <c r="GBJ83" s="0"/>
      <c r="GBK83" s="0"/>
      <c r="GBL83" s="0"/>
      <c r="GBM83" s="0"/>
      <c r="GBN83" s="0"/>
      <c r="GBO83" s="0"/>
      <c r="GBP83" s="0"/>
      <c r="GBQ83" s="0"/>
      <c r="GBR83" s="0"/>
      <c r="GBS83" s="0"/>
      <c r="GBT83" s="0"/>
      <c r="GBU83" s="0"/>
      <c r="GBV83" s="0"/>
      <c r="GBW83" s="0"/>
      <c r="GBX83" s="0"/>
      <c r="GBY83" s="0"/>
      <c r="GBZ83" s="0"/>
      <c r="GCA83" s="0"/>
      <c r="GCB83" s="0"/>
      <c r="GCC83" s="0"/>
      <c r="GCD83" s="0"/>
      <c r="GCE83" s="0"/>
      <c r="GCF83" s="0"/>
      <c r="GCG83" s="0"/>
      <c r="GCH83" s="0"/>
      <c r="GCI83" s="0"/>
      <c r="GCJ83" s="0"/>
      <c r="GCK83" s="0"/>
      <c r="GCL83" s="0"/>
      <c r="GCM83" s="0"/>
      <c r="GCN83" s="0"/>
      <c r="GCO83" s="0"/>
      <c r="GCP83" s="0"/>
      <c r="GCQ83" s="0"/>
      <c r="GCR83" s="0"/>
      <c r="GCS83" s="0"/>
      <c r="GCT83" s="0"/>
      <c r="GCU83" s="0"/>
      <c r="GCV83" s="0"/>
      <c r="GCW83" s="0"/>
      <c r="GCX83" s="0"/>
      <c r="GCY83" s="0"/>
      <c r="GCZ83" s="0"/>
      <c r="GDA83" s="0"/>
      <c r="GDB83" s="0"/>
      <c r="GDC83" s="0"/>
      <c r="GDD83" s="0"/>
      <c r="GDE83" s="0"/>
      <c r="GDF83" s="0"/>
      <c r="GDG83" s="0"/>
      <c r="GDH83" s="0"/>
      <c r="GDI83" s="0"/>
      <c r="GDJ83" s="0"/>
      <c r="GDK83" s="0"/>
      <c r="GDL83" s="0"/>
      <c r="GDM83" s="0"/>
      <c r="GDN83" s="0"/>
      <c r="GDO83" s="0"/>
      <c r="GDP83" s="0"/>
      <c r="GDQ83" s="0"/>
      <c r="GDR83" s="0"/>
      <c r="GDS83" s="0"/>
      <c r="GDT83" s="0"/>
      <c r="GDU83" s="0"/>
      <c r="GDV83" s="0"/>
      <c r="GDW83" s="0"/>
      <c r="GDX83" s="0"/>
      <c r="GDY83" s="0"/>
      <c r="GDZ83" s="0"/>
      <c r="GEA83" s="0"/>
      <c r="GEB83" s="0"/>
      <c r="GEC83" s="0"/>
      <c r="GED83" s="0"/>
      <c r="GEE83" s="0"/>
      <c r="GEF83" s="0"/>
      <c r="GEG83" s="0"/>
      <c r="GEH83" s="0"/>
      <c r="GEI83" s="0"/>
      <c r="GEJ83" s="0"/>
      <c r="GEK83" s="0"/>
      <c r="GEL83" s="0"/>
      <c r="GEM83" s="0"/>
      <c r="GEN83" s="0"/>
      <c r="GEO83" s="0"/>
      <c r="GEP83" s="0"/>
      <c r="GEQ83" s="0"/>
      <c r="GER83" s="0"/>
      <c r="GES83" s="0"/>
      <c r="GET83" s="0"/>
      <c r="GEU83" s="0"/>
      <c r="GEV83" s="0"/>
      <c r="GEW83" s="0"/>
      <c r="GEX83" s="0"/>
      <c r="GEY83" s="0"/>
      <c r="GEZ83" s="0"/>
      <c r="GFA83" s="0"/>
      <c r="GFB83" s="0"/>
      <c r="GFC83" s="0"/>
      <c r="GFD83" s="0"/>
      <c r="GFE83" s="0"/>
      <c r="GFF83" s="0"/>
      <c r="GFG83" s="0"/>
      <c r="GFH83" s="0"/>
      <c r="GFI83" s="0"/>
      <c r="GFJ83" s="0"/>
      <c r="GFK83" s="0"/>
      <c r="GFL83" s="0"/>
      <c r="GFM83" s="0"/>
      <c r="GFN83" s="0"/>
      <c r="GFO83" s="0"/>
      <c r="GFP83" s="0"/>
      <c r="GFQ83" s="0"/>
      <c r="GFR83" s="0"/>
      <c r="GFS83" s="0"/>
      <c r="GFT83" s="0"/>
      <c r="GFU83" s="0"/>
      <c r="GFV83" s="0"/>
      <c r="GFW83" s="0"/>
      <c r="GFX83" s="0"/>
      <c r="GFY83" s="0"/>
      <c r="GFZ83" s="0"/>
      <c r="GGA83" s="0"/>
      <c r="GGB83" s="0"/>
      <c r="GGC83" s="0"/>
      <c r="GGD83" s="0"/>
      <c r="GGE83" s="0"/>
      <c r="GGF83" s="0"/>
      <c r="GGG83" s="0"/>
      <c r="GGH83" s="0"/>
      <c r="GGI83" s="0"/>
      <c r="GGJ83" s="0"/>
      <c r="GGK83" s="0"/>
      <c r="GGL83" s="0"/>
      <c r="GGM83" s="0"/>
      <c r="GGN83" s="0"/>
      <c r="GGO83" s="0"/>
      <c r="GGP83" s="0"/>
      <c r="GGQ83" s="0"/>
      <c r="GGR83" s="0"/>
      <c r="GGS83" s="0"/>
      <c r="GGT83" s="0"/>
      <c r="GGU83" s="0"/>
      <c r="GGV83" s="0"/>
      <c r="GGW83" s="0"/>
      <c r="GGX83" s="0"/>
      <c r="GGY83" s="0"/>
      <c r="GGZ83" s="0"/>
      <c r="GHA83" s="0"/>
      <c r="GHB83" s="0"/>
      <c r="GHC83" s="0"/>
      <c r="GHD83" s="0"/>
      <c r="GHE83" s="0"/>
      <c r="GHF83" s="0"/>
      <c r="GHG83" s="0"/>
      <c r="GHH83" s="0"/>
      <c r="GHI83" s="0"/>
      <c r="GHJ83" s="0"/>
      <c r="GHK83" s="0"/>
      <c r="GHL83" s="0"/>
      <c r="GHM83" s="0"/>
      <c r="GHN83" s="0"/>
      <c r="GHO83" s="0"/>
      <c r="GHP83" s="0"/>
      <c r="GHQ83" s="0"/>
      <c r="GHR83" s="0"/>
      <c r="GHS83" s="0"/>
      <c r="GHT83" s="0"/>
      <c r="GHU83" s="0"/>
      <c r="GHV83" s="0"/>
      <c r="GHW83" s="0"/>
      <c r="GHX83" s="0"/>
      <c r="GHY83" s="0"/>
      <c r="GHZ83" s="0"/>
      <c r="GIA83" s="0"/>
      <c r="GIB83" s="0"/>
      <c r="GIC83" s="0"/>
      <c r="GID83" s="0"/>
      <c r="GIE83" s="0"/>
      <c r="GIF83" s="0"/>
      <c r="GIG83" s="0"/>
      <c r="GIH83" s="0"/>
      <c r="GII83" s="0"/>
      <c r="GIJ83" s="0"/>
      <c r="GIK83" s="0"/>
      <c r="GIL83" s="0"/>
      <c r="GIM83" s="0"/>
      <c r="GIN83" s="0"/>
      <c r="GIO83" s="0"/>
      <c r="GIP83" s="0"/>
      <c r="GIQ83" s="0"/>
      <c r="GIR83" s="0"/>
      <c r="GIS83" s="0"/>
      <c r="GIT83" s="0"/>
      <c r="GIU83" s="0"/>
      <c r="GIV83" s="0"/>
      <c r="GIW83" s="0"/>
      <c r="GIX83" s="0"/>
      <c r="GIY83" s="0"/>
      <c r="GIZ83" s="0"/>
      <c r="GJA83" s="0"/>
      <c r="GJB83" s="0"/>
      <c r="GJC83" s="0"/>
      <c r="GJD83" s="0"/>
      <c r="GJE83" s="0"/>
      <c r="GJF83" s="0"/>
      <c r="GJG83" s="0"/>
      <c r="GJH83" s="0"/>
      <c r="GJI83" s="0"/>
      <c r="GJJ83" s="0"/>
      <c r="GJK83" s="0"/>
      <c r="GJL83" s="0"/>
      <c r="GJM83" s="0"/>
      <c r="GJN83" s="0"/>
      <c r="GJO83" s="0"/>
      <c r="GJP83" s="0"/>
      <c r="GJQ83" s="0"/>
      <c r="GJR83" s="0"/>
      <c r="GJS83" s="0"/>
      <c r="GJT83" s="0"/>
      <c r="GJU83" s="0"/>
      <c r="GJV83" s="0"/>
      <c r="GJW83" s="0"/>
      <c r="GJX83" s="0"/>
      <c r="GJY83" s="0"/>
      <c r="GJZ83" s="0"/>
      <c r="GKA83" s="0"/>
      <c r="GKB83" s="0"/>
      <c r="GKC83" s="0"/>
      <c r="GKD83" s="0"/>
      <c r="GKE83" s="0"/>
      <c r="GKF83" s="0"/>
      <c r="GKG83" s="0"/>
      <c r="GKH83" s="0"/>
      <c r="GKI83" s="0"/>
      <c r="GKJ83" s="0"/>
      <c r="GKK83" s="0"/>
      <c r="GKL83" s="0"/>
      <c r="GKM83" s="0"/>
      <c r="GKN83" s="0"/>
      <c r="GKO83" s="0"/>
      <c r="GKP83" s="0"/>
      <c r="GKQ83" s="0"/>
      <c r="GKR83" s="0"/>
      <c r="GKS83" s="0"/>
      <c r="GKT83" s="0"/>
      <c r="GKU83" s="0"/>
      <c r="GKV83" s="0"/>
      <c r="GKW83" s="0"/>
      <c r="GKX83" s="0"/>
      <c r="GKY83" s="0"/>
      <c r="GKZ83" s="0"/>
      <c r="GLA83" s="0"/>
      <c r="GLB83" s="0"/>
      <c r="GLC83" s="0"/>
      <c r="GLD83" s="0"/>
      <c r="GLE83" s="0"/>
      <c r="GLF83" s="0"/>
      <c r="GLG83" s="0"/>
      <c r="GLH83" s="0"/>
      <c r="GLI83" s="0"/>
      <c r="GLJ83" s="0"/>
      <c r="GLK83" s="0"/>
      <c r="GLL83" s="0"/>
      <c r="GLM83" s="0"/>
      <c r="GLN83" s="0"/>
      <c r="GLO83" s="0"/>
      <c r="GLP83" s="0"/>
      <c r="GLQ83" s="0"/>
      <c r="GLR83" s="0"/>
      <c r="GLS83" s="0"/>
      <c r="GLT83" s="0"/>
      <c r="GLU83" s="0"/>
      <c r="GLV83" s="0"/>
      <c r="GLW83" s="0"/>
      <c r="GLX83" s="0"/>
      <c r="GLY83" s="0"/>
      <c r="GLZ83" s="0"/>
      <c r="GMA83" s="0"/>
      <c r="GMB83" s="0"/>
      <c r="GMC83" s="0"/>
      <c r="GMD83" s="0"/>
      <c r="GME83" s="0"/>
      <c r="GMF83" s="0"/>
      <c r="GMG83" s="0"/>
      <c r="GMH83" s="0"/>
      <c r="GMI83" s="0"/>
      <c r="GMJ83" s="0"/>
      <c r="GMK83" s="0"/>
      <c r="GML83" s="0"/>
      <c r="GMM83" s="0"/>
      <c r="GMN83" s="0"/>
      <c r="GMO83" s="0"/>
      <c r="GMP83" s="0"/>
      <c r="GMQ83" s="0"/>
      <c r="GMR83" s="0"/>
      <c r="GMS83" s="0"/>
      <c r="GMT83" s="0"/>
      <c r="GMU83" s="0"/>
      <c r="GMV83" s="0"/>
      <c r="GMW83" s="0"/>
      <c r="GMX83" s="0"/>
      <c r="GMY83" s="0"/>
      <c r="GMZ83" s="0"/>
      <c r="GNA83" s="0"/>
      <c r="GNB83" s="0"/>
      <c r="GNC83" s="0"/>
      <c r="GND83" s="0"/>
      <c r="GNE83" s="0"/>
      <c r="GNF83" s="0"/>
      <c r="GNG83" s="0"/>
      <c r="GNH83" s="0"/>
      <c r="GNI83" s="0"/>
      <c r="GNJ83" s="0"/>
      <c r="GNK83" s="0"/>
      <c r="GNL83" s="0"/>
      <c r="GNM83" s="0"/>
      <c r="GNN83" s="0"/>
      <c r="GNO83" s="0"/>
      <c r="GNP83" s="0"/>
      <c r="GNQ83" s="0"/>
      <c r="GNR83" s="0"/>
      <c r="GNS83" s="0"/>
      <c r="GNT83" s="0"/>
      <c r="GNU83" s="0"/>
      <c r="GNV83" s="0"/>
      <c r="GNW83" s="0"/>
      <c r="GNX83" s="0"/>
      <c r="GNY83" s="0"/>
      <c r="GNZ83" s="0"/>
      <c r="GOA83" s="0"/>
      <c r="GOB83" s="0"/>
      <c r="GOC83" s="0"/>
      <c r="GOD83" s="0"/>
      <c r="GOE83" s="0"/>
      <c r="GOF83" s="0"/>
      <c r="GOG83" s="0"/>
      <c r="GOH83" s="0"/>
      <c r="GOI83" s="0"/>
      <c r="GOJ83" s="0"/>
      <c r="GOK83" s="0"/>
      <c r="GOL83" s="0"/>
      <c r="GOM83" s="0"/>
      <c r="GON83" s="0"/>
      <c r="GOO83" s="0"/>
      <c r="GOP83" s="0"/>
      <c r="GOQ83" s="0"/>
      <c r="GOR83" s="0"/>
      <c r="GOS83" s="0"/>
      <c r="GOT83" s="0"/>
      <c r="GOU83" s="0"/>
      <c r="GOV83" s="0"/>
      <c r="GOW83" s="0"/>
      <c r="GOX83" s="0"/>
      <c r="GOY83" s="0"/>
      <c r="GOZ83" s="0"/>
      <c r="GPA83" s="0"/>
      <c r="GPB83" s="0"/>
      <c r="GPC83" s="0"/>
      <c r="GPD83" s="0"/>
      <c r="GPE83" s="0"/>
      <c r="GPF83" s="0"/>
      <c r="GPG83" s="0"/>
      <c r="GPH83" s="0"/>
      <c r="GPI83" s="0"/>
      <c r="GPJ83" s="0"/>
      <c r="GPK83" s="0"/>
      <c r="GPL83" s="0"/>
      <c r="GPM83" s="0"/>
      <c r="GPN83" s="0"/>
      <c r="GPO83" s="0"/>
      <c r="GPP83" s="0"/>
      <c r="GPQ83" s="0"/>
      <c r="GPR83" s="0"/>
      <c r="GPS83" s="0"/>
      <c r="GPT83" s="0"/>
      <c r="GPU83" s="0"/>
      <c r="GPV83" s="0"/>
      <c r="GPW83" s="0"/>
      <c r="GPX83" s="0"/>
      <c r="GPY83" s="0"/>
      <c r="GPZ83" s="0"/>
      <c r="GQA83" s="0"/>
      <c r="GQB83" s="0"/>
      <c r="GQC83" s="0"/>
      <c r="GQD83" s="0"/>
      <c r="GQE83" s="0"/>
      <c r="GQF83" s="0"/>
      <c r="GQG83" s="0"/>
      <c r="GQH83" s="0"/>
      <c r="GQI83" s="0"/>
      <c r="GQJ83" s="0"/>
      <c r="GQK83" s="0"/>
      <c r="GQL83" s="0"/>
      <c r="GQM83" s="0"/>
      <c r="GQN83" s="0"/>
      <c r="GQO83" s="0"/>
      <c r="GQP83" s="0"/>
      <c r="GQQ83" s="0"/>
      <c r="GQR83" s="0"/>
      <c r="GQS83" s="0"/>
      <c r="GQT83" s="0"/>
      <c r="GQU83" s="0"/>
      <c r="GQV83" s="0"/>
      <c r="GQW83" s="0"/>
      <c r="GQX83" s="0"/>
      <c r="GQY83" s="0"/>
      <c r="GQZ83" s="0"/>
      <c r="GRA83" s="0"/>
      <c r="GRB83" s="0"/>
      <c r="GRC83" s="0"/>
      <c r="GRD83" s="0"/>
      <c r="GRE83" s="0"/>
      <c r="GRF83" s="0"/>
      <c r="GRG83" s="0"/>
      <c r="GRH83" s="0"/>
      <c r="GRI83" s="0"/>
      <c r="GRJ83" s="0"/>
      <c r="GRK83" s="0"/>
      <c r="GRL83" s="0"/>
      <c r="GRM83" s="0"/>
      <c r="GRN83" s="0"/>
      <c r="GRO83" s="0"/>
      <c r="GRP83" s="0"/>
      <c r="GRQ83" s="0"/>
      <c r="GRR83" s="0"/>
      <c r="GRS83" s="0"/>
      <c r="GRT83" s="0"/>
      <c r="GRU83" s="0"/>
      <c r="GRV83" s="0"/>
      <c r="GRW83" s="0"/>
      <c r="GRX83" s="0"/>
      <c r="GRY83" s="0"/>
      <c r="GRZ83" s="0"/>
      <c r="GSA83" s="0"/>
      <c r="GSB83" s="0"/>
      <c r="GSC83" s="0"/>
      <c r="GSD83" s="0"/>
      <c r="GSE83" s="0"/>
      <c r="GSF83" s="0"/>
      <c r="GSG83" s="0"/>
      <c r="GSH83" s="0"/>
      <c r="GSI83" s="0"/>
      <c r="GSJ83" s="0"/>
      <c r="GSK83" s="0"/>
      <c r="GSL83" s="0"/>
      <c r="GSM83" s="0"/>
      <c r="GSN83" s="0"/>
      <c r="GSO83" s="0"/>
      <c r="GSP83" s="0"/>
      <c r="GSQ83" s="0"/>
      <c r="GSR83" s="0"/>
      <c r="GSS83" s="0"/>
      <c r="GST83" s="0"/>
      <c r="GSU83" s="0"/>
      <c r="GSV83" s="0"/>
      <c r="GSW83" s="0"/>
      <c r="GSX83" s="0"/>
      <c r="GSY83" s="0"/>
      <c r="GSZ83" s="0"/>
      <c r="GTA83" s="0"/>
      <c r="GTB83" s="0"/>
      <c r="GTC83" s="0"/>
      <c r="GTD83" s="0"/>
      <c r="GTE83" s="0"/>
      <c r="GTF83" s="0"/>
      <c r="GTG83" s="0"/>
      <c r="GTH83" s="0"/>
      <c r="GTI83" s="0"/>
      <c r="GTJ83" s="0"/>
      <c r="GTK83" s="0"/>
      <c r="GTL83" s="0"/>
      <c r="GTM83" s="0"/>
      <c r="GTN83" s="0"/>
      <c r="GTO83" s="0"/>
      <c r="GTP83" s="0"/>
      <c r="GTQ83" s="0"/>
      <c r="GTR83" s="0"/>
      <c r="GTS83" s="0"/>
      <c r="GTT83" s="0"/>
      <c r="GTU83" s="0"/>
      <c r="GTV83" s="0"/>
      <c r="GTW83" s="0"/>
      <c r="GTX83" s="0"/>
      <c r="GTY83" s="0"/>
      <c r="GTZ83" s="0"/>
      <c r="GUA83" s="0"/>
      <c r="GUB83" s="0"/>
      <c r="GUC83" s="0"/>
      <c r="GUD83" s="0"/>
      <c r="GUE83" s="0"/>
      <c r="GUF83" s="0"/>
      <c r="GUG83" s="0"/>
      <c r="GUH83" s="0"/>
      <c r="GUI83" s="0"/>
      <c r="GUJ83" s="0"/>
      <c r="GUK83" s="0"/>
      <c r="GUL83" s="0"/>
      <c r="GUM83" s="0"/>
      <c r="GUN83" s="0"/>
      <c r="GUO83" s="0"/>
      <c r="GUP83" s="0"/>
      <c r="GUQ83" s="0"/>
      <c r="GUR83" s="0"/>
      <c r="GUS83" s="0"/>
      <c r="GUT83" s="0"/>
      <c r="GUU83" s="0"/>
      <c r="GUV83" s="0"/>
      <c r="GUW83" s="0"/>
      <c r="GUX83" s="0"/>
      <c r="GUY83" s="0"/>
      <c r="GUZ83" s="0"/>
      <c r="GVA83" s="0"/>
      <c r="GVB83" s="0"/>
      <c r="GVC83" s="0"/>
      <c r="GVD83" s="0"/>
      <c r="GVE83" s="0"/>
      <c r="GVF83" s="0"/>
      <c r="GVG83" s="0"/>
      <c r="GVH83" s="0"/>
      <c r="GVI83" s="0"/>
      <c r="GVJ83" s="0"/>
      <c r="GVK83" s="0"/>
      <c r="GVL83" s="0"/>
      <c r="GVM83" s="0"/>
      <c r="GVN83" s="0"/>
      <c r="GVO83" s="0"/>
      <c r="GVP83" s="0"/>
      <c r="GVQ83" s="0"/>
      <c r="GVR83" s="0"/>
      <c r="GVS83" s="0"/>
      <c r="GVT83" s="0"/>
      <c r="GVU83" s="0"/>
      <c r="GVV83" s="0"/>
      <c r="GVW83" s="0"/>
      <c r="GVX83" s="0"/>
      <c r="GVY83" s="0"/>
      <c r="GVZ83" s="0"/>
      <c r="GWA83" s="0"/>
      <c r="GWB83" s="0"/>
      <c r="GWC83" s="0"/>
      <c r="GWD83" s="0"/>
      <c r="GWE83" s="0"/>
      <c r="GWF83" s="0"/>
      <c r="GWG83" s="0"/>
      <c r="GWH83" s="0"/>
      <c r="GWI83" s="0"/>
      <c r="GWJ83" s="0"/>
      <c r="GWK83" s="0"/>
      <c r="GWL83" s="0"/>
      <c r="GWM83" s="0"/>
      <c r="GWN83" s="0"/>
      <c r="GWO83" s="0"/>
      <c r="GWP83" s="0"/>
      <c r="GWQ83" s="0"/>
      <c r="GWR83" s="0"/>
      <c r="GWS83" s="0"/>
      <c r="GWT83" s="0"/>
      <c r="GWU83" s="0"/>
      <c r="GWV83" s="0"/>
      <c r="GWW83" s="0"/>
      <c r="GWX83" s="0"/>
      <c r="GWY83" s="0"/>
      <c r="GWZ83" s="0"/>
      <c r="GXA83" s="0"/>
      <c r="GXB83" s="0"/>
      <c r="GXC83" s="0"/>
      <c r="GXD83" s="0"/>
      <c r="GXE83" s="0"/>
      <c r="GXF83" s="0"/>
      <c r="GXG83" s="0"/>
      <c r="GXH83" s="0"/>
      <c r="GXI83" s="0"/>
      <c r="GXJ83" s="0"/>
      <c r="GXK83" s="0"/>
      <c r="GXL83" s="0"/>
      <c r="GXM83" s="0"/>
      <c r="GXN83" s="0"/>
      <c r="GXO83" s="0"/>
      <c r="GXP83" s="0"/>
      <c r="GXQ83" s="0"/>
      <c r="GXR83" s="0"/>
      <c r="GXS83" s="0"/>
      <c r="GXT83" s="0"/>
      <c r="GXU83" s="0"/>
      <c r="GXV83" s="0"/>
      <c r="GXW83" s="0"/>
      <c r="GXX83" s="0"/>
      <c r="GXY83" s="0"/>
      <c r="GXZ83" s="0"/>
      <c r="GYA83" s="0"/>
      <c r="GYB83" s="0"/>
      <c r="GYC83" s="0"/>
      <c r="GYD83" s="0"/>
      <c r="GYE83" s="0"/>
      <c r="GYF83" s="0"/>
      <c r="GYG83" s="0"/>
      <c r="GYH83" s="0"/>
      <c r="GYI83" s="0"/>
      <c r="GYJ83" s="0"/>
      <c r="GYK83" s="0"/>
      <c r="GYL83" s="0"/>
      <c r="GYM83" s="0"/>
      <c r="GYN83" s="0"/>
      <c r="GYO83" s="0"/>
      <c r="GYP83" s="0"/>
      <c r="GYQ83" s="0"/>
      <c r="GYR83" s="0"/>
      <c r="GYS83" s="0"/>
      <c r="GYT83" s="0"/>
      <c r="GYU83" s="0"/>
      <c r="GYV83" s="0"/>
      <c r="GYW83" s="0"/>
      <c r="GYX83" s="0"/>
      <c r="GYY83" s="0"/>
      <c r="GYZ83" s="0"/>
      <c r="GZA83" s="0"/>
      <c r="GZB83" s="0"/>
      <c r="GZC83" s="0"/>
      <c r="GZD83" s="0"/>
      <c r="GZE83" s="0"/>
      <c r="GZF83" s="0"/>
      <c r="GZG83" s="0"/>
      <c r="GZH83" s="0"/>
      <c r="GZI83" s="0"/>
      <c r="GZJ83" s="0"/>
      <c r="GZK83" s="0"/>
      <c r="GZL83" s="0"/>
      <c r="GZM83" s="0"/>
      <c r="GZN83" s="0"/>
      <c r="GZO83" s="0"/>
      <c r="GZP83" s="0"/>
      <c r="GZQ83" s="0"/>
      <c r="GZR83" s="0"/>
      <c r="GZS83" s="0"/>
      <c r="GZT83" s="0"/>
      <c r="GZU83" s="0"/>
      <c r="GZV83" s="0"/>
      <c r="GZW83" s="0"/>
      <c r="GZX83" s="0"/>
      <c r="GZY83" s="0"/>
      <c r="GZZ83" s="0"/>
      <c r="HAA83" s="0"/>
      <c r="HAB83" s="0"/>
      <c r="HAC83" s="0"/>
      <c r="HAD83" s="0"/>
      <c r="HAE83" s="0"/>
      <c r="HAF83" s="0"/>
      <c r="HAG83" s="0"/>
      <c r="HAH83" s="0"/>
      <c r="HAI83" s="0"/>
      <c r="HAJ83" s="0"/>
      <c r="HAK83" s="0"/>
      <c r="HAL83" s="0"/>
      <c r="HAM83" s="0"/>
      <c r="HAN83" s="0"/>
      <c r="HAO83" s="0"/>
      <c r="HAP83" s="0"/>
      <c r="HAQ83" s="0"/>
      <c r="HAR83" s="0"/>
      <c r="HAS83" s="0"/>
      <c r="HAT83" s="0"/>
      <c r="HAU83" s="0"/>
      <c r="HAV83" s="0"/>
      <c r="HAW83" s="0"/>
      <c r="HAX83" s="0"/>
      <c r="HAY83" s="0"/>
      <c r="HAZ83" s="0"/>
      <c r="HBA83" s="0"/>
      <c r="HBB83" s="0"/>
      <c r="HBC83" s="0"/>
      <c r="HBD83" s="0"/>
      <c r="HBE83" s="0"/>
      <c r="HBF83" s="0"/>
      <c r="HBG83" s="0"/>
      <c r="HBH83" s="0"/>
      <c r="HBI83" s="0"/>
      <c r="HBJ83" s="0"/>
      <c r="HBK83" s="0"/>
      <c r="HBL83" s="0"/>
      <c r="HBM83" s="0"/>
      <c r="HBN83" s="0"/>
      <c r="HBO83" s="0"/>
      <c r="HBP83" s="0"/>
      <c r="HBQ83" s="0"/>
      <c r="HBR83" s="0"/>
      <c r="HBS83" s="0"/>
      <c r="HBT83" s="0"/>
      <c r="HBU83" s="0"/>
      <c r="HBV83" s="0"/>
      <c r="HBW83" s="0"/>
      <c r="HBX83" s="0"/>
      <c r="HBY83" s="0"/>
      <c r="HBZ83" s="0"/>
      <c r="HCA83" s="0"/>
      <c r="HCB83" s="0"/>
      <c r="HCC83" s="0"/>
      <c r="HCD83" s="0"/>
      <c r="HCE83" s="0"/>
      <c r="HCF83" s="0"/>
      <c r="HCG83" s="0"/>
      <c r="HCH83" s="0"/>
      <c r="HCI83" s="0"/>
      <c r="HCJ83" s="0"/>
      <c r="HCK83" s="0"/>
      <c r="HCL83" s="0"/>
      <c r="HCM83" s="0"/>
      <c r="HCN83" s="0"/>
      <c r="HCO83" s="0"/>
      <c r="HCP83" s="0"/>
      <c r="HCQ83" s="0"/>
      <c r="HCR83" s="0"/>
      <c r="HCS83" s="0"/>
      <c r="HCT83" s="0"/>
      <c r="HCU83" s="0"/>
      <c r="HCV83" s="0"/>
      <c r="HCW83" s="0"/>
      <c r="HCX83" s="0"/>
      <c r="HCY83" s="0"/>
      <c r="HCZ83" s="0"/>
      <c r="HDA83" s="0"/>
      <c r="HDB83" s="0"/>
      <c r="HDC83" s="0"/>
      <c r="HDD83" s="0"/>
      <c r="HDE83" s="0"/>
      <c r="HDF83" s="0"/>
      <c r="HDG83" s="0"/>
      <c r="HDH83" s="0"/>
      <c r="HDI83" s="0"/>
      <c r="HDJ83" s="0"/>
      <c r="HDK83" s="0"/>
      <c r="HDL83" s="0"/>
      <c r="HDM83" s="0"/>
      <c r="HDN83" s="0"/>
      <c r="HDO83" s="0"/>
      <c r="HDP83" s="0"/>
      <c r="HDQ83" s="0"/>
      <c r="HDR83" s="0"/>
      <c r="HDS83" s="0"/>
      <c r="HDT83" s="0"/>
      <c r="HDU83" s="0"/>
      <c r="HDV83" s="0"/>
      <c r="HDW83" s="0"/>
      <c r="HDX83" s="0"/>
      <c r="HDY83" s="0"/>
      <c r="HDZ83" s="0"/>
      <c r="HEA83" s="0"/>
      <c r="HEB83" s="0"/>
      <c r="HEC83" s="0"/>
      <c r="HED83" s="0"/>
      <c r="HEE83" s="0"/>
      <c r="HEF83" s="0"/>
      <c r="HEG83" s="0"/>
      <c r="HEH83" s="0"/>
      <c r="HEI83" s="0"/>
      <c r="HEJ83" s="0"/>
      <c r="HEK83" s="0"/>
      <c r="HEL83" s="0"/>
      <c r="HEM83" s="0"/>
      <c r="HEN83" s="0"/>
      <c r="HEO83" s="0"/>
      <c r="HEP83" s="0"/>
      <c r="HEQ83" s="0"/>
      <c r="HER83" s="0"/>
      <c r="HES83" s="0"/>
      <c r="HET83" s="0"/>
      <c r="HEU83" s="0"/>
      <c r="HEV83" s="0"/>
      <c r="HEW83" s="0"/>
      <c r="HEX83" s="0"/>
      <c r="HEY83" s="0"/>
      <c r="HEZ83" s="0"/>
      <c r="HFA83" s="0"/>
      <c r="HFB83" s="0"/>
      <c r="HFC83" s="0"/>
      <c r="HFD83" s="0"/>
      <c r="HFE83" s="0"/>
      <c r="HFF83" s="0"/>
      <c r="HFG83" s="0"/>
      <c r="HFH83" s="0"/>
      <c r="HFI83" s="0"/>
      <c r="HFJ83" s="0"/>
      <c r="HFK83" s="0"/>
      <c r="HFL83" s="0"/>
      <c r="HFM83" s="0"/>
      <c r="HFN83" s="0"/>
      <c r="HFO83" s="0"/>
      <c r="HFP83" s="0"/>
      <c r="HFQ83" s="0"/>
      <c r="HFR83" s="0"/>
      <c r="HFS83" s="0"/>
      <c r="HFT83" s="0"/>
      <c r="HFU83" s="0"/>
      <c r="HFV83" s="0"/>
      <c r="HFW83" s="0"/>
      <c r="HFX83" s="0"/>
      <c r="HFY83" s="0"/>
      <c r="HFZ83" s="0"/>
      <c r="HGA83" s="0"/>
      <c r="HGB83" s="0"/>
      <c r="HGC83" s="0"/>
      <c r="HGD83" s="0"/>
      <c r="HGE83" s="0"/>
      <c r="HGF83" s="0"/>
      <c r="HGG83" s="0"/>
      <c r="HGH83" s="0"/>
      <c r="HGI83" s="0"/>
      <c r="HGJ83" s="0"/>
      <c r="HGK83" s="0"/>
      <c r="HGL83" s="0"/>
      <c r="HGM83" s="0"/>
      <c r="HGN83" s="0"/>
      <c r="HGO83" s="0"/>
      <c r="HGP83" s="0"/>
      <c r="HGQ83" s="0"/>
      <c r="HGR83" s="0"/>
      <c r="HGS83" s="0"/>
      <c r="HGT83" s="0"/>
      <c r="HGU83" s="0"/>
      <c r="HGV83" s="0"/>
      <c r="HGW83" s="0"/>
      <c r="HGX83" s="0"/>
      <c r="HGY83" s="0"/>
      <c r="HGZ83" s="0"/>
      <c r="HHA83" s="0"/>
      <c r="HHB83" s="0"/>
      <c r="HHC83" s="0"/>
      <c r="HHD83" s="0"/>
      <c r="HHE83" s="0"/>
      <c r="HHF83" s="0"/>
      <c r="HHG83" s="0"/>
      <c r="HHH83" s="0"/>
      <c r="HHI83" s="0"/>
      <c r="HHJ83" s="0"/>
      <c r="HHK83" s="0"/>
      <c r="HHL83" s="0"/>
      <c r="HHM83" s="0"/>
      <c r="HHN83" s="0"/>
      <c r="HHO83" s="0"/>
      <c r="HHP83" s="0"/>
      <c r="HHQ83" s="0"/>
      <c r="HHR83" s="0"/>
      <c r="HHS83" s="0"/>
      <c r="HHT83" s="0"/>
      <c r="HHU83" s="0"/>
      <c r="HHV83" s="0"/>
      <c r="HHW83" s="0"/>
      <c r="HHX83" s="0"/>
      <c r="HHY83" s="0"/>
      <c r="HHZ83" s="0"/>
      <c r="HIA83" s="0"/>
      <c r="HIB83" s="0"/>
      <c r="HIC83" s="0"/>
      <c r="HID83" s="0"/>
      <c r="HIE83" s="0"/>
      <c r="HIF83" s="0"/>
      <c r="HIG83" s="0"/>
      <c r="HIH83" s="0"/>
      <c r="HII83" s="0"/>
      <c r="HIJ83" s="0"/>
      <c r="HIK83" s="0"/>
      <c r="HIL83" s="0"/>
      <c r="HIM83" s="0"/>
      <c r="HIN83" s="0"/>
      <c r="HIO83" s="0"/>
      <c r="HIP83" s="0"/>
      <c r="HIQ83" s="0"/>
      <c r="HIR83" s="0"/>
      <c r="HIS83" s="0"/>
      <c r="HIT83" s="0"/>
      <c r="HIU83" s="0"/>
      <c r="HIV83" s="0"/>
      <c r="HIW83" s="0"/>
      <c r="HIX83" s="0"/>
      <c r="HIY83" s="0"/>
      <c r="HIZ83" s="0"/>
      <c r="HJA83" s="0"/>
      <c r="HJB83" s="0"/>
      <c r="HJC83" s="0"/>
      <c r="HJD83" s="0"/>
      <c r="HJE83" s="0"/>
      <c r="HJF83" s="0"/>
      <c r="HJG83" s="0"/>
      <c r="HJH83" s="0"/>
      <c r="HJI83" s="0"/>
      <c r="HJJ83" s="0"/>
      <c r="HJK83" s="0"/>
      <c r="HJL83" s="0"/>
      <c r="HJM83" s="0"/>
      <c r="HJN83" s="0"/>
      <c r="HJO83" s="0"/>
      <c r="HJP83" s="0"/>
      <c r="HJQ83" s="0"/>
      <c r="HJR83" s="0"/>
      <c r="HJS83" s="0"/>
      <c r="HJT83" s="0"/>
      <c r="HJU83" s="0"/>
      <c r="HJV83" s="0"/>
      <c r="HJW83" s="0"/>
      <c r="HJX83" s="0"/>
      <c r="HJY83" s="0"/>
      <c r="HJZ83" s="0"/>
      <c r="HKA83" s="0"/>
      <c r="HKB83" s="0"/>
      <c r="HKC83" s="0"/>
      <c r="HKD83" s="0"/>
      <c r="HKE83" s="0"/>
      <c r="HKF83" s="0"/>
      <c r="HKG83" s="0"/>
      <c r="HKH83" s="0"/>
      <c r="HKI83" s="0"/>
      <c r="HKJ83" s="0"/>
      <c r="HKK83" s="0"/>
      <c r="HKL83" s="0"/>
      <c r="HKM83" s="0"/>
      <c r="HKN83" s="0"/>
      <c r="HKO83" s="0"/>
      <c r="HKP83" s="0"/>
      <c r="HKQ83" s="0"/>
      <c r="HKR83" s="0"/>
      <c r="HKS83" s="0"/>
      <c r="HKT83" s="0"/>
      <c r="HKU83" s="0"/>
      <c r="HKV83" s="0"/>
      <c r="HKW83" s="0"/>
      <c r="HKX83" s="0"/>
      <c r="HKY83" s="0"/>
      <c r="HKZ83" s="0"/>
      <c r="HLA83" s="0"/>
      <c r="HLB83" s="0"/>
      <c r="HLC83" s="0"/>
      <c r="HLD83" s="0"/>
      <c r="HLE83" s="0"/>
      <c r="HLF83" s="0"/>
      <c r="HLG83" s="0"/>
      <c r="HLH83" s="0"/>
      <c r="HLI83" s="0"/>
      <c r="HLJ83" s="0"/>
      <c r="HLK83" s="0"/>
      <c r="HLL83" s="0"/>
      <c r="HLM83" s="0"/>
      <c r="HLN83" s="0"/>
      <c r="HLO83" s="0"/>
      <c r="HLP83" s="0"/>
      <c r="HLQ83" s="0"/>
      <c r="HLR83" s="0"/>
      <c r="HLS83" s="0"/>
      <c r="HLT83" s="0"/>
      <c r="HLU83" s="0"/>
      <c r="HLV83" s="0"/>
      <c r="HLW83" s="0"/>
      <c r="HLX83" s="0"/>
      <c r="HLY83" s="0"/>
      <c r="HLZ83" s="0"/>
      <c r="HMA83" s="0"/>
      <c r="HMB83" s="0"/>
      <c r="HMC83" s="0"/>
      <c r="HMD83" s="0"/>
      <c r="HME83" s="0"/>
      <c r="HMF83" s="0"/>
      <c r="HMG83" s="0"/>
      <c r="HMH83" s="0"/>
      <c r="HMI83" s="0"/>
      <c r="HMJ83" s="0"/>
      <c r="HMK83" s="0"/>
      <c r="HML83" s="0"/>
      <c r="HMM83" s="0"/>
      <c r="HMN83" s="0"/>
      <c r="HMO83" s="0"/>
      <c r="HMP83" s="0"/>
      <c r="HMQ83" s="0"/>
      <c r="HMR83" s="0"/>
      <c r="HMS83" s="0"/>
      <c r="HMT83" s="0"/>
      <c r="HMU83" s="0"/>
      <c r="HMV83" s="0"/>
      <c r="HMW83" s="0"/>
      <c r="HMX83" s="0"/>
      <c r="HMY83" s="0"/>
      <c r="HMZ83" s="0"/>
      <c r="HNA83" s="0"/>
      <c r="HNB83" s="0"/>
      <c r="HNC83" s="0"/>
      <c r="HND83" s="0"/>
      <c r="HNE83" s="0"/>
      <c r="HNF83" s="0"/>
      <c r="HNG83" s="0"/>
      <c r="HNH83" s="0"/>
      <c r="HNI83" s="0"/>
      <c r="HNJ83" s="0"/>
      <c r="HNK83" s="0"/>
      <c r="HNL83" s="0"/>
      <c r="HNM83" s="0"/>
      <c r="HNN83" s="0"/>
      <c r="HNO83" s="0"/>
      <c r="HNP83" s="0"/>
      <c r="HNQ83" s="0"/>
      <c r="HNR83" s="0"/>
      <c r="HNS83" s="0"/>
      <c r="HNT83" s="0"/>
      <c r="HNU83" s="0"/>
      <c r="HNV83" s="0"/>
      <c r="HNW83" s="0"/>
      <c r="HNX83" s="0"/>
      <c r="HNY83" s="0"/>
      <c r="HNZ83" s="0"/>
      <c r="HOA83" s="0"/>
      <c r="HOB83" s="0"/>
      <c r="HOC83" s="0"/>
      <c r="HOD83" s="0"/>
      <c r="HOE83" s="0"/>
      <c r="HOF83" s="0"/>
      <c r="HOG83" s="0"/>
      <c r="HOH83" s="0"/>
      <c r="HOI83" s="0"/>
      <c r="HOJ83" s="0"/>
      <c r="HOK83" s="0"/>
      <c r="HOL83" s="0"/>
      <c r="HOM83" s="0"/>
      <c r="HON83" s="0"/>
      <c r="HOO83" s="0"/>
      <c r="HOP83" s="0"/>
      <c r="HOQ83" s="0"/>
      <c r="HOR83" s="0"/>
      <c r="HOS83" s="0"/>
      <c r="HOT83" s="0"/>
      <c r="HOU83" s="0"/>
      <c r="HOV83" s="0"/>
      <c r="HOW83" s="0"/>
      <c r="HOX83" s="0"/>
      <c r="HOY83" s="0"/>
      <c r="HOZ83" s="0"/>
      <c r="HPA83" s="0"/>
      <c r="HPB83" s="0"/>
      <c r="HPC83" s="0"/>
      <c r="HPD83" s="0"/>
      <c r="HPE83" s="0"/>
      <c r="HPF83" s="0"/>
      <c r="HPG83" s="0"/>
      <c r="HPH83" s="0"/>
      <c r="HPI83" s="0"/>
      <c r="HPJ83" s="0"/>
      <c r="HPK83" s="0"/>
      <c r="HPL83" s="0"/>
      <c r="HPM83" s="0"/>
      <c r="HPN83" s="0"/>
      <c r="HPO83" s="0"/>
      <c r="HPP83" s="0"/>
      <c r="HPQ83" s="0"/>
      <c r="HPR83" s="0"/>
      <c r="HPS83" s="0"/>
      <c r="HPT83" s="0"/>
      <c r="HPU83" s="0"/>
      <c r="HPV83" s="0"/>
      <c r="HPW83" s="0"/>
      <c r="HPX83" s="0"/>
      <c r="HPY83" s="0"/>
      <c r="HPZ83" s="0"/>
      <c r="HQA83" s="0"/>
      <c r="HQB83" s="0"/>
      <c r="HQC83" s="0"/>
      <c r="HQD83" s="0"/>
      <c r="HQE83" s="0"/>
      <c r="HQF83" s="0"/>
      <c r="HQG83" s="0"/>
      <c r="HQH83" s="0"/>
      <c r="HQI83" s="0"/>
      <c r="HQJ83" s="0"/>
      <c r="HQK83" s="0"/>
      <c r="HQL83" s="0"/>
      <c r="HQM83" s="0"/>
      <c r="HQN83" s="0"/>
      <c r="HQO83" s="0"/>
      <c r="HQP83" s="0"/>
      <c r="HQQ83" s="0"/>
      <c r="HQR83" s="0"/>
      <c r="HQS83" s="0"/>
      <c r="HQT83" s="0"/>
      <c r="HQU83" s="0"/>
      <c r="HQV83" s="0"/>
      <c r="HQW83" s="0"/>
      <c r="HQX83" s="0"/>
      <c r="HQY83" s="0"/>
      <c r="HQZ83" s="0"/>
      <c r="HRA83" s="0"/>
      <c r="HRB83" s="0"/>
      <c r="HRC83" s="0"/>
      <c r="HRD83" s="0"/>
      <c r="HRE83" s="0"/>
      <c r="HRF83" s="0"/>
      <c r="HRG83" s="0"/>
      <c r="HRH83" s="0"/>
      <c r="HRI83" s="0"/>
      <c r="HRJ83" s="0"/>
      <c r="HRK83" s="0"/>
      <c r="HRL83" s="0"/>
      <c r="HRM83" s="0"/>
      <c r="HRN83" s="0"/>
      <c r="HRO83" s="0"/>
      <c r="HRP83" s="0"/>
      <c r="HRQ83" s="0"/>
      <c r="HRR83" s="0"/>
      <c r="HRS83" s="0"/>
      <c r="HRT83" s="0"/>
      <c r="HRU83" s="0"/>
      <c r="HRV83" s="0"/>
      <c r="HRW83" s="0"/>
      <c r="HRX83" s="0"/>
      <c r="HRY83" s="0"/>
      <c r="HRZ83" s="0"/>
      <c r="HSA83" s="0"/>
      <c r="HSB83" s="0"/>
      <c r="HSC83" s="0"/>
      <c r="HSD83" s="0"/>
      <c r="HSE83" s="0"/>
      <c r="HSF83" s="0"/>
      <c r="HSG83" s="0"/>
      <c r="HSH83" s="0"/>
      <c r="HSI83" s="0"/>
      <c r="HSJ83" s="0"/>
      <c r="HSK83" s="0"/>
      <c r="HSL83" s="0"/>
      <c r="HSM83" s="0"/>
      <c r="HSN83" s="0"/>
      <c r="HSO83" s="0"/>
      <c r="HSP83" s="0"/>
      <c r="HSQ83" s="0"/>
      <c r="HSR83" s="0"/>
      <c r="HSS83" s="0"/>
      <c r="HST83" s="0"/>
      <c r="HSU83" s="0"/>
      <c r="HSV83" s="0"/>
      <c r="HSW83" s="0"/>
      <c r="HSX83" s="0"/>
      <c r="HSY83" s="0"/>
      <c r="HSZ83" s="0"/>
      <c r="HTA83" s="0"/>
      <c r="HTB83" s="0"/>
      <c r="HTC83" s="0"/>
      <c r="HTD83" s="0"/>
      <c r="HTE83" s="0"/>
      <c r="HTF83" s="0"/>
      <c r="HTG83" s="0"/>
      <c r="HTH83" s="0"/>
      <c r="HTI83" s="0"/>
      <c r="HTJ83" s="0"/>
      <c r="HTK83" s="0"/>
      <c r="HTL83" s="0"/>
      <c r="HTM83" s="0"/>
      <c r="HTN83" s="0"/>
      <c r="HTO83" s="0"/>
      <c r="HTP83" s="0"/>
      <c r="HTQ83" s="0"/>
      <c r="HTR83" s="0"/>
      <c r="HTS83" s="0"/>
      <c r="HTT83" s="0"/>
      <c r="HTU83" s="0"/>
      <c r="HTV83" s="0"/>
      <c r="HTW83" s="0"/>
      <c r="HTX83" s="0"/>
      <c r="HTY83" s="0"/>
      <c r="HTZ83" s="0"/>
      <c r="HUA83" s="0"/>
      <c r="HUB83" s="0"/>
      <c r="HUC83" s="0"/>
      <c r="HUD83" s="0"/>
      <c r="HUE83" s="0"/>
      <c r="HUF83" s="0"/>
      <c r="HUG83" s="0"/>
      <c r="HUH83" s="0"/>
      <c r="HUI83" s="0"/>
      <c r="HUJ83" s="0"/>
      <c r="HUK83" s="0"/>
      <c r="HUL83" s="0"/>
      <c r="HUM83" s="0"/>
      <c r="HUN83" s="0"/>
      <c r="HUO83" s="0"/>
      <c r="HUP83" s="0"/>
      <c r="HUQ83" s="0"/>
      <c r="HUR83" s="0"/>
      <c r="HUS83" s="0"/>
      <c r="HUT83" s="0"/>
      <c r="HUU83" s="0"/>
      <c r="HUV83" s="0"/>
      <c r="HUW83" s="0"/>
      <c r="HUX83" s="0"/>
      <c r="HUY83" s="0"/>
      <c r="HUZ83" s="0"/>
      <c r="HVA83" s="0"/>
      <c r="HVB83" s="0"/>
      <c r="HVC83" s="0"/>
      <c r="HVD83" s="0"/>
      <c r="HVE83" s="0"/>
      <c r="HVF83" s="0"/>
      <c r="HVG83" s="0"/>
      <c r="HVH83" s="0"/>
      <c r="HVI83" s="0"/>
      <c r="HVJ83" s="0"/>
      <c r="HVK83" s="0"/>
      <c r="HVL83" s="0"/>
      <c r="HVM83" s="0"/>
      <c r="HVN83" s="0"/>
      <c r="HVO83" s="0"/>
      <c r="HVP83" s="0"/>
      <c r="HVQ83" s="0"/>
      <c r="HVR83" s="0"/>
      <c r="HVS83" s="0"/>
      <c r="HVT83" s="0"/>
      <c r="HVU83" s="0"/>
      <c r="HVV83" s="0"/>
      <c r="HVW83" s="0"/>
      <c r="HVX83" s="0"/>
      <c r="HVY83" s="0"/>
      <c r="HVZ83" s="0"/>
      <c r="HWA83" s="0"/>
      <c r="HWB83" s="0"/>
      <c r="HWC83" s="0"/>
      <c r="HWD83" s="0"/>
      <c r="HWE83" s="0"/>
      <c r="HWF83" s="0"/>
      <c r="HWG83" s="0"/>
      <c r="HWH83" s="0"/>
      <c r="HWI83" s="0"/>
      <c r="HWJ83" s="0"/>
      <c r="HWK83" s="0"/>
      <c r="HWL83" s="0"/>
      <c r="HWM83" s="0"/>
      <c r="HWN83" s="0"/>
      <c r="HWO83" s="0"/>
      <c r="HWP83" s="0"/>
      <c r="HWQ83" s="0"/>
      <c r="HWR83" s="0"/>
      <c r="HWS83" s="0"/>
      <c r="HWT83" s="0"/>
      <c r="HWU83" s="0"/>
      <c r="HWV83" s="0"/>
      <c r="HWW83" s="0"/>
      <c r="HWX83" s="0"/>
      <c r="HWY83" s="0"/>
      <c r="HWZ83" s="0"/>
      <c r="HXA83" s="0"/>
      <c r="HXB83" s="0"/>
      <c r="HXC83" s="0"/>
      <c r="HXD83" s="0"/>
      <c r="HXE83" s="0"/>
      <c r="HXF83" s="0"/>
      <c r="HXG83" s="0"/>
      <c r="HXH83" s="0"/>
      <c r="HXI83" s="0"/>
      <c r="HXJ83" s="0"/>
      <c r="HXK83" s="0"/>
      <c r="HXL83" s="0"/>
      <c r="HXM83" s="0"/>
      <c r="HXN83" s="0"/>
      <c r="HXO83" s="0"/>
      <c r="HXP83" s="0"/>
      <c r="HXQ83" s="0"/>
      <c r="HXR83" s="0"/>
      <c r="HXS83" s="0"/>
      <c r="HXT83" s="0"/>
      <c r="HXU83" s="0"/>
      <c r="HXV83" s="0"/>
      <c r="HXW83" s="0"/>
      <c r="HXX83" s="0"/>
      <c r="HXY83" s="0"/>
      <c r="HXZ83" s="0"/>
      <c r="HYA83" s="0"/>
      <c r="HYB83" s="0"/>
      <c r="HYC83" s="0"/>
      <c r="HYD83" s="0"/>
      <c r="HYE83" s="0"/>
      <c r="HYF83" s="0"/>
      <c r="HYG83" s="0"/>
      <c r="HYH83" s="0"/>
      <c r="HYI83" s="0"/>
      <c r="HYJ83" s="0"/>
      <c r="HYK83" s="0"/>
      <c r="HYL83" s="0"/>
      <c r="HYM83" s="0"/>
      <c r="HYN83" s="0"/>
      <c r="HYO83" s="0"/>
      <c r="HYP83" s="0"/>
      <c r="HYQ83" s="0"/>
      <c r="HYR83" s="0"/>
      <c r="HYS83" s="0"/>
      <c r="HYT83" s="0"/>
      <c r="HYU83" s="0"/>
      <c r="HYV83" s="0"/>
      <c r="HYW83" s="0"/>
      <c r="HYX83" s="0"/>
      <c r="HYY83" s="0"/>
      <c r="HYZ83" s="0"/>
      <c r="HZA83" s="0"/>
      <c r="HZB83" s="0"/>
      <c r="HZC83" s="0"/>
      <c r="HZD83" s="0"/>
      <c r="HZE83" s="0"/>
      <c r="HZF83" s="0"/>
      <c r="HZG83" s="0"/>
      <c r="HZH83" s="0"/>
      <c r="HZI83" s="0"/>
      <c r="HZJ83" s="0"/>
      <c r="HZK83" s="0"/>
      <c r="HZL83" s="0"/>
      <c r="HZM83" s="0"/>
      <c r="HZN83" s="0"/>
      <c r="HZO83" s="0"/>
      <c r="HZP83" s="0"/>
      <c r="HZQ83" s="0"/>
      <c r="HZR83" s="0"/>
      <c r="HZS83" s="0"/>
      <c r="HZT83" s="0"/>
      <c r="HZU83" s="0"/>
      <c r="HZV83" s="0"/>
      <c r="HZW83" s="0"/>
      <c r="HZX83" s="0"/>
      <c r="HZY83" s="0"/>
      <c r="HZZ83" s="0"/>
      <c r="IAA83" s="0"/>
      <c r="IAB83" s="0"/>
      <c r="IAC83" s="0"/>
      <c r="IAD83" s="0"/>
      <c r="IAE83" s="0"/>
      <c r="IAF83" s="0"/>
      <c r="IAG83" s="0"/>
      <c r="IAH83" s="0"/>
      <c r="IAI83" s="0"/>
      <c r="IAJ83" s="0"/>
      <c r="IAK83" s="0"/>
      <c r="IAL83" s="0"/>
      <c r="IAM83" s="0"/>
      <c r="IAN83" s="0"/>
      <c r="IAO83" s="0"/>
      <c r="IAP83" s="0"/>
      <c r="IAQ83" s="0"/>
      <c r="IAR83" s="0"/>
      <c r="IAS83" s="0"/>
      <c r="IAT83" s="0"/>
      <c r="IAU83" s="0"/>
      <c r="IAV83" s="0"/>
      <c r="IAW83" s="0"/>
      <c r="IAX83" s="0"/>
      <c r="IAY83" s="0"/>
      <c r="IAZ83" s="0"/>
      <c r="IBA83" s="0"/>
      <c r="IBB83" s="0"/>
      <c r="IBC83" s="0"/>
      <c r="IBD83" s="0"/>
      <c r="IBE83" s="0"/>
      <c r="IBF83" s="0"/>
      <c r="IBG83" s="0"/>
      <c r="IBH83" s="0"/>
      <c r="IBI83" s="0"/>
      <c r="IBJ83" s="0"/>
      <c r="IBK83" s="0"/>
      <c r="IBL83" s="0"/>
      <c r="IBM83" s="0"/>
      <c r="IBN83" s="0"/>
      <c r="IBO83" s="0"/>
      <c r="IBP83" s="0"/>
      <c r="IBQ83" s="0"/>
      <c r="IBR83" s="0"/>
      <c r="IBS83" s="0"/>
      <c r="IBT83" s="0"/>
      <c r="IBU83" s="0"/>
      <c r="IBV83" s="0"/>
      <c r="IBW83" s="0"/>
      <c r="IBX83" s="0"/>
      <c r="IBY83" s="0"/>
      <c r="IBZ83" s="0"/>
      <c r="ICA83" s="0"/>
      <c r="ICB83" s="0"/>
      <c r="ICC83" s="0"/>
      <c r="ICD83" s="0"/>
      <c r="ICE83" s="0"/>
      <c r="ICF83" s="0"/>
      <c r="ICG83" s="0"/>
      <c r="ICH83" s="0"/>
      <c r="ICI83" s="0"/>
      <c r="ICJ83" s="0"/>
      <c r="ICK83" s="0"/>
      <c r="ICL83" s="0"/>
      <c r="ICM83" s="0"/>
      <c r="ICN83" s="0"/>
      <c r="ICO83" s="0"/>
      <c r="ICP83" s="0"/>
      <c r="ICQ83" s="0"/>
      <c r="ICR83" s="0"/>
      <c r="ICS83" s="0"/>
      <c r="ICT83" s="0"/>
      <c r="ICU83" s="0"/>
      <c r="ICV83" s="0"/>
      <c r="ICW83" s="0"/>
      <c r="ICX83" s="0"/>
      <c r="ICY83" s="0"/>
      <c r="ICZ83" s="0"/>
      <c r="IDA83" s="0"/>
      <c r="IDB83" s="0"/>
      <c r="IDC83" s="0"/>
      <c r="IDD83" s="0"/>
      <c r="IDE83" s="0"/>
      <c r="IDF83" s="0"/>
      <c r="IDG83" s="0"/>
      <c r="IDH83" s="0"/>
      <c r="IDI83" s="0"/>
      <c r="IDJ83" s="0"/>
      <c r="IDK83" s="0"/>
      <c r="IDL83" s="0"/>
      <c r="IDM83" s="0"/>
      <c r="IDN83" s="0"/>
      <c r="IDO83" s="0"/>
      <c r="IDP83" s="0"/>
      <c r="IDQ83" s="0"/>
      <c r="IDR83" s="0"/>
      <c r="IDS83" s="0"/>
      <c r="IDT83" s="0"/>
      <c r="IDU83" s="0"/>
      <c r="IDV83" s="0"/>
      <c r="IDW83" s="0"/>
      <c r="IDX83" s="0"/>
      <c r="IDY83" s="0"/>
      <c r="IDZ83" s="0"/>
      <c r="IEA83" s="0"/>
      <c r="IEB83" s="0"/>
      <c r="IEC83" s="0"/>
      <c r="IED83" s="0"/>
      <c r="IEE83" s="0"/>
      <c r="IEF83" s="0"/>
      <c r="IEG83" s="0"/>
      <c r="IEH83" s="0"/>
      <c r="IEI83" s="0"/>
      <c r="IEJ83" s="0"/>
      <c r="IEK83" s="0"/>
      <c r="IEL83" s="0"/>
      <c r="IEM83" s="0"/>
      <c r="IEN83" s="0"/>
      <c r="IEO83" s="0"/>
      <c r="IEP83" s="0"/>
      <c r="IEQ83" s="0"/>
      <c r="IER83" s="0"/>
      <c r="IES83" s="0"/>
      <c r="IET83" s="0"/>
      <c r="IEU83" s="0"/>
      <c r="IEV83" s="0"/>
      <c r="IEW83" s="0"/>
      <c r="IEX83" s="0"/>
      <c r="IEY83" s="0"/>
      <c r="IEZ83" s="0"/>
      <c r="IFA83" s="0"/>
      <c r="IFB83" s="0"/>
      <c r="IFC83" s="0"/>
      <c r="IFD83" s="0"/>
      <c r="IFE83" s="0"/>
      <c r="IFF83" s="0"/>
      <c r="IFG83" s="0"/>
      <c r="IFH83" s="0"/>
      <c r="IFI83" s="0"/>
      <c r="IFJ83" s="0"/>
      <c r="IFK83" s="0"/>
      <c r="IFL83" s="0"/>
      <c r="IFM83" s="0"/>
      <c r="IFN83" s="0"/>
      <c r="IFO83" s="0"/>
      <c r="IFP83" s="0"/>
      <c r="IFQ83" s="0"/>
      <c r="IFR83" s="0"/>
      <c r="IFS83" s="0"/>
      <c r="IFT83" s="0"/>
      <c r="IFU83" s="0"/>
      <c r="IFV83" s="0"/>
      <c r="IFW83" s="0"/>
      <c r="IFX83" s="0"/>
      <c r="IFY83" s="0"/>
      <c r="IFZ83" s="0"/>
      <c r="IGA83" s="0"/>
      <c r="IGB83" s="0"/>
      <c r="IGC83" s="0"/>
      <c r="IGD83" s="0"/>
      <c r="IGE83" s="0"/>
      <c r="IGF83" s="0"/>
      <c r="IGG83" s="0"/>
      <c r="IGH83" s="0"/>
      <c r="IGI83" s="0"/>
      <c r="IGJ83" s="0"/>
      <c r="IGK83" s="0"/>
      <c r="IGL83" s="0"/>
      <c r="IGM83" s="0"/>
      <c r="IGN83" s="0"/>
      <c r="IGO83" s="0"/>
      <c r="IGP83" s="0"/>
      <c r="IGQ83" s="0"/>
      <c r="IGR83" s="0"/>
      <c r="IGS83" s="0"/>
      <c r="IGT83" s="0"/>
      <c r="IGU83" s="0"/>
      <c r="IGV83" s="0"/>
      <c r="IGW83" s="0"/>
      <c r="IGX83" s="0"/>
      <c r="IGY83" s="0"/>
      <c r="IGZ83" s="0"/>
      <c r="IHA83" s="0"/>
      <c r="IHB83" s="0"/>
      <c r="IHC83" s="0"/>
      <c r="IHD83" s="0"/>
      <c r="IHE83" s="0"/>
      <c r="IHF83" s="0"/>
      <c r="IHG83" s="0"/>
      <c r="IHH83" s="0"/>
      <c r="IHI83" s="0"/>
      <c r="IHJ83" s="0"/>
      <c r="IHK83" s="0"/>
      <c r="IHL83" s="0"/>
      <c r="IHM83" s="0"/>
      <c r="IHN83" s="0"/>
      <c r="IHO83" s="0"/>
      <c r="IHP83" s="0"/>
      <c r="IHQ83" s="0"/>
      <c r="IHR83" s="0"/>
      <c r="IHS83" s="0"/>
      <c r="IHT83" s="0"/>
      <c r="IHU83" s="0"/>
      <c r="IHV83" s="0"/>
      <c r="IHW83" s="0"/>
      <c r="IHX83" s="0"/>
      <c r="IHY83" s="0"/>
      <c r="IHZ83" s="0"/>
      <c r="IIA83" s="0"/>
      <c r="IIB83" s="0"/>
      <c r="IIC83" s="0"/>
      <c r="IID83" s="0"/>
      <c r="IIE83" s="0"/>
      <c r="IIF83" s="0"/>
      <c r="IIG83" s="0"/>
      <c r="IIH83" s="0"/>
      <c r="III83" s="0"/>
      <c r="IIJ83" s="0"/>
      <c r="IIK83" s="0"/>
      <c r="IIL83" s="0"/>
      <c r="IIM83" s="0"/>
      <c r="IIN83" s="0"/>
      <c r="IIO83" s="0"/>
      <c r="IIP83" s="0"/>
      <c r="IIQ83" s="0"/>
      <c r="IIR83" s="0"/>
      <c r="IIS83" s="0"/>
      <c r="IIT83" s="0"/>
      <c r="IIU83" s="0"/>
      <c r="IIV83" s="0"/>
      <c r="IIW83" s="0"/>
      <c r="IIX83" s="0"/>
      <c r="IIY83" s="0"/>
      <c r="IIZ83" s="0"/>
      <c r="IJA83" s="0"/>
      <c r="IJB83" s="0"/>
      <c r="IJC83" s="0"/>
      <c r="IJD83" s="0"/>
      <c r="IJE83" s="0"/>
      <c r="IJF83" s="0"/>
      <c r="IJG83" s="0"/>
      <c r="IJH83" s="0"/>
      <c r="IJI83" s="0"/>
      <c r="IJJ83" s="0"/>
      <c r="IJK83" s="0"/>
      <c r="IJL83" s="0"/>
      <c r="IJM83" s="0"/>
      <c r="IJN83" s="0"/>
      <c r="IJO83" s="0"/>
      <c r="IJP83" s="0"/>
      <c r="IJQ83" s="0"/>
      <c r="IJR83" s="0"/>
      <c r="IJS83" s="0"/>
      <c r="IJT83" s="0"/>
      <c r="IJU83" s="0"/>
      <c r="IJV83" s="0"/>
      <c r="IJW83" s="0"/>
      <c r="IJX83" s="0"/>
      <c r="IJY83" s="0"/>
      <c r="IJZ83" s="0"/>
      <c r="IKA83" s="0"/>
      <c r="IKB83" s="0"/>
      <c r="IKC83" s="0"/>
      <c r="IKD83" s="0"/>
      <c r="IKE83" s="0"/>
      <c r="IKF83" s="0"/>
      <c r="IKG83" s="0"/>
      <c r="IKH83" s="0"/>
      <c r="IKI83" s="0"/>
      <c r="IKJ83" s="0"/>
      <c r="IKK83" s="0"/>
      <c r="IKL83" s="0"/>
      <c r="IKM83" s="0"/>
      <c r="IKN83" s="0"/>
      <c r="IKO83" s="0"/>
      <c r="IKP83" s="0"/>
      <c r="IKQ83" s="0"/>
      <c r="IKR83" s="0"/>
      <c r="IKS83" s="0"/>
      <c r="IKT83" s="0"/>
      <c r="IKU83" s="0"/>
      <c r="IKV83" s="0"/>
      <c r="IKW83" s="0"/>
      <c r="IKX83" s="0"/>
      <c r="IKY83" s="0"/>
      <c r="IKZ83" s="0"/>
      <c r="ILA83" s="0"/>
      <c r="ILB83" s="0"/>
      <c r="ILC83" s="0"/>
      <c r="ILD83" s="0"/>
      <c r="ILE83" s="0"/>
      <c r="ILF83" s="0"/>
      <c r="ILG83" s="0"/>
      <c r="ILH83" s="0"/>
      <c r="ILI83" s="0"/>
      <c r="ILJ83" s="0"/>
      <c r="ILK83" s="0"/>
      <c r="ILL83" s="0"/>
      <c r="ILM83" s="0"/>
      <c r="ILN83" s="0"/>
      <c r="ILO83" s="0"/>
      <c r="ILP83" s="0"/>
      <c r="ILQ83" s="0"/>
      <c r="ILR83" s="0"/>
      <c r="ILS83" s="0"/>
      <c r="ILT83" s="0"/>
      <c r="ILU83" s="0"/>
      <c r="ILV83" s="0"/>
      <c r="ILW83" s="0"/>
      <c r="ILX83" s="0"/>
      <c r="ILY83" s="0"/>
      <c r="ILZ83" s="0"/>
      <c r="IMA83" s="0"/>
      <c r="IMB83" s="0"/>
      <c r="IMC83" s="0"/>
      <c r="IMD83" s="0"/>
      <c r="IME83" s="0"/>
      <c r="IMF83" s="0"/>
      <c r="IMG83" s="0"/>
      <c r="IMH83" s="0"/>
      <c r="IMI83" s="0"/>
      <c r="IMJ83" s="0"/>
      <c r="IMK83" s="0"/>
      <c r="IML83" s="0"/>
      <c r="IMM83" s="0"/>
      <c r="IMN83" s="0"/>
      <c r="IMO83" s="0"/>
      <c r="IMP83" s="0"/>
      <c r="IMQ83" s="0"/>
      <c r="IMR83" s="0"/>
      <c r="IMS83" s="0"/>
      <c r="IMT83" s="0"/>
      <c r="IMU83" s="0"/>
      <c r="IMV83" s="0"/>
      <c r="IMW83" s="0"/>
      <c r="IMX83" s="0"/>
      <c r="IMY83" s="0"/>
      <c r="IMZ83" s="0"/>
      <c r="INA83" s="0"/>
      <c r="INB83" s="0"/>
      <c r="INC83" s="0"/>
      <c r="IND83" s="0"/>
      <c r="INE83" s="0"/>
      <c r="INF83" s="0"/>
      <c r="ING83" s="0"/>
      <c r="INH83" s="0"/>
      <c r="INI83" s="0"/>
      <c r="INJ83" s="0"/>
      <c r="INK83" s="0"/>
      <c r="INL83" s="0"/>
      <c r="INM83" s="0"/>
      <c r="INN83" s="0"/>
      <c r="INO83" s="0"/>
      <c r="INP83" s="0"/>
      <c r="INQ83" s="0"/>
      <c r="INR83" s="0"/>
      <c r="INS83" s="0"/>
      <c r="INT83" s="0"/>
      <c r="INU83" s="0"/>
      <c r="INV83" s="0"/>
      <c r="INW83" s="0"/>
      <c r="INX83" s="0"/>
      <c r="INY83" s="0"/>
      <c r="INZ83" s="0"/>
      <c r="IOA83" s="0"/>
      <c r="IOB83" s="0"/>
      <c r="IOC83" s="0"/>
      <c r="IOD83" s="0"/>
      <c r="IOE83" s="0"/>
      <c r="IOF83" s="0"/>
      <c r="IOG83" s="0"/>
      <c r="IOH83" s="0"/>
      <c r="IOI83" s="0"/>
      <c r="IOJ83" s="0"/>
      <c r="IOK83" s="0"/>
      <c r="IOL83" s="0"/>
      <c r="IOM83" s="0"/>
      <c r="ION83" s="0"/>
      <c r="IOO83" s="0"/>
      <c r="IOP83" s="0"/>
      <c r="IOQ83" s="0"/>
      <c r="IOR83" s="0"/>
      <c r="IOS83" s="0"/>
      <c r="IOT83" s="0"/>
      <c r="IOU83" s="0"/>
      <c r="IOV83" s="0"/>
      <c r="IOW83" s="0"/>
      <c r="IOX83" s="0"/>
      <c r="IOY83" s="0"/>
      <c r="IOZ83" s="0"/>
      <c r="IPA83" s="0"/>
      <c r="IPB83" s="0"/>
      <c r="IPC83" s="0"/>
      <c r="IPD83" s="0"/>
      <c r="IPE83" s="0"/>
      <c r="IPF83" s="0"/>
      <c r="IPG83" s="0"/>
      <c r="IPH83" s="0"/>
      <c r="IPI83" s="0"/>
      <c r="IPJ83" s="0"/>
      <c r="IPK83" s="0"/>
      <c r="IPL83" s="0"/>
      <c r="IPM83" s="0"/>
      <c r="IPN83" s="0"/>
      <c r="IPO83" s="0"/>
      <c r="IPP83" s="0"/>
      <c r="IPQ83" s="0"/>
      <c r="IPR83" s="0"/>
      <c r="IPS83" s="0"/>
      <c r="IPT83" s="0"/>
      <c r="IPU83" s="0"/>
      <c r="IPV83" s="0"/>
      <c r="IPW83" s="0"/>
      <c r="IPX83" s="0"/>
      <c r="IPY83" s="0"/>
      <c r="IPZ83" s="0"/>
      <c r="IQA83" s="0"/>
      <c r="IQB83" s="0"/>
      <c r="IQC83" s="0"/>
      <c r="IQD83" s="0"/>
      <c r="IQE83" s="0"/>
      <c r="IQF83" s="0"/>
      <c r="IQG83" s="0"/>
      <c r="IQH83" s="0"/>
      <c r="IQI83" s="0"/>
      <c r="IQJ83" s="0"/>
      <c r="IQK83" s="0"/>
      <c r="IQL83" s="0"/>
      <c r="IQM83" s="0"/>
      <c r="IQN83" s="0"/>
      <c r="IQO83" s="0"/>
      <c r="IQP83" s="0"/>
      <c r="IQQ83" s="0"/>
      <c r="IQR83" s="0"/>
      <c r="IQS83" s="0"/>
      <c r="IQT83" s="0"/>
      <c r="IQU83" s="0"/>
      <c r="IQV83" s="0"/>
      <c r="IQW83" s="0"/>
      <c r="IQX83" s="0"/>
      <c r="IQY83" s="0"/>
      <c r="IQZ83" s="0"/>
      <c r="IRA83" s="0"/>
      <c r="IRB83" s="0"/>
      <c r="IRC83" s="0"/>
      <c r="IRD83" s="0"/>
      <c r="IRE83" s="0"/>
      <c r="IRF83" s="0"/>
      <c r="IRG83" s="0"/>
      <c r="IRH83" s="0"/>
      <c r="IRI83" s="0"/>
      <c r="IRJ83" s="0"/>
      <c r="IRK83" s="0"/>
      <c r="IRL83" s="0"/>
      <c r="IRM83" s="0"/>
      <c r="IRN83" s="0"/>
      <c r="IRO83" s="0"/>
      <c r="IRP83" s="0"/>
      <c r="IRQ83" s="0"/>
      <c r="IRR83" s="0"/>
      <c r="IRS83" s="0"/>
      <c r="IRT83" s="0"/>
      <c r="IRU83" s="0"/>
      <c r="IRV83" s="0"/>
      <c r="IRW83" s="0"/>
      <c r="IRX83" s="0"/>
      <c r="IRY83" s="0"/>
      <c r="IRZ83" s="0"/>
      <c r="ISA83" s="0"/>
      <c r="ISB83" s="0"/>
      <c r="ISC83" s="0"/>
      <c r="ISD83" s="0"/>
      <c r="ISE83" s="0"/>
      <c r="ISF83" s="0"/>
      <c r="ISG83" s="0"/>
      <c r="ISH83" s="0"/>
      <c r="ISI83" s="0"/>
      <c r="ISJ83" s="0"/>
      <c r="ISK83" s="0"/>
      <c r="ISL83" s="0"/>
      <c r="ISM83" s="0"/>
      <c r="ISN83" s="0"/>
      <c r="ISO83" s="0"/>
      <c r="ISP83" s="0"/>
      <c r="ISQ83" s="0"/>
      <c r="ISR83" s="0"/>
      <c r="ISS83" s="0"/>
      <c r="IST83" s="0"/>
      <c r="ISU83" s="0"/>
      <c r="ISV83" s="0"/>
      <c r="ISW83" s="0"/>
      <c r="ISX83" s="0"/>
      <c r="ISY83" s="0"/>
      <c r="ISZ83" s="0"/>
      <c r="ITA83" s="0"/>
      <c r="ITB83" s="0"/>
      <c r="ITC83" s="0"/>
      <c r="ITD83" s="0"/>
      <c r="ITE83" s="0"/>
      <c r="ITF83" s="0"/>
      <c r="ITG83" s="0"/>
      <c r="ITH83" s="0"/>
      <c r="ITI83" s="0"/>
      <c r="ITJ83" s="0"/>
      <c r="ITK83" s="0"/>
      <c r="ITL83" s="0"/>
      <c r="ITM83" s="0"/>
      <c r="ITN83" s="0"/>
      <c r="ITO83" s="0"/>
      <c r="ITP83" s="0"/>
      <c r="ITQ83" s="0"/>
      <c r="ITR83" s="0"/>
      <c r="ITS83" s="0"/>
      <c r="ITT83" s="0"/>
      <c r="ITU83" s="0"/>
      <c r="ITV83" s="0"/>
      <c r="ITW83" s="0"/>
      <c r="ITX83" s="0"/>
      <c r="ITY83" s="0"/>
      <c r="ITZ83" s="0"/>
      <c r="IUA83" s="0"/>
      <c r="IUB83" s="0"/>
      <c r="IUC83" s="0"/>
      <c r="IUD83" s="0"/>
      <c r="IUE83" s="0"/>
      <c r="IUF83" s="0"/>
      <c r="IUG83" s="0"/>
      <c r="IUH83" s="0"/>
      <c r="IUI83" s="0"/>
      <c r="IUJ83" s="0"/>
      <c r="IUK83" s="0"/>
      <c r="IUL83" s="0"/>
      <c r="IUM83" s="0"/>
      <c r="IUN83" s="0"/>
      <c r="IUO83" s="0"/>
      <c r="IUP83" s="0"/>
      <c r="IUQ83" s="0"/>
      <c r="IUR83" s="0"/>
      <c r="IUS83" s="0"/>
      <c r="IUT83" s="0"/>
      <c r="IUU83" s="0"/>
      <c r="IUV83" s="0"/>
      <c r="IUW83" s="0"/>
      <c r="IUX83" s="0"/>
      <c r="IUY83" s="0"/>
      <c r="IUZ83" s="0"/>
      <c r="IVA83" s="0"/>
      <c r="IVB83" s="0"/>
      <c r="IVC83" s="0"/>
      <c r="IVD83" s="0"/>
      <c r="IVE83" s="0"/>
      <c r="IVF83" s="0"/>
      <c r="IVG83" s="0"/>
      <c r="IVH83" s="0"/>
      <c r="IVI83" s="0"/>
      <c r="IVJ83" s="0"/>
      <c r="IVK83" s="0"/>
      <c r="IVL83" s="0"/>
      <c r="IVM83" s="0"/>
      <c r="IVN83" s="0"/>
      <c r="IVO83" s="0"/>
      <c r="IVP83" s="0"/>
      <c r="IVQ83" s="0"/>
      <c r="IVR83" s="0"/>
      <c r="IVS83" s="0"/>
      <c r="IVT83" s="0"/>
      <c r="IVU83" s="0"/>
      <c r="IVV83" s="0"/>
      <c r="IVW83" s="0"/>
      <c r="IVX83" s="0"/>
      <c r="IVY83" s="0"/>
      <c r="IVZ83" s="0"/>
      <c r="IWA83" s="0"/>
      <c r="IWB83" s="0"/>
      <c r="IWC83" s="0"/>
      <c r="IWD83" s="0"/>
      <c r="IWE83" s="0"/>
      <c r="IWF83" s="0"/>
      <c r="IWG83" s="0"/>
      <c r="IWH83" s="0"/>
      <c r="IWI83" s="0"/>
      <c r="IWJ83" s="0"/>
      <c r="IWK83" s="0"/>
      <c r="IWL83" s="0"/>
      <c r="IWM83" s="0"/>
      <c r="IWN83" s="0"/>
      <c r="IWO83" s="0"/>
      <c r="IWP83" s="0"/>
      <c r="IWQ83" s="0"/>
      <c r="IWR83" s="0"/>
      <c r="IWS83" s="0"/>
      <c r="IWT83" s="0"/>
      <c r="IWU83" s="0"/>
      <c r="IWV83" s="0"/>
      <c r="IWW83" s="0"/>
      <c r="IWX83" s="0"/>
      <c r="IWY83" s="0"/>
      <c r="IWZ83" s="0"/>
      <c r="IXA83" s="0"/>
      <c r="IXB83" s="0"/>
      <c r="IXC83" s="0"/>
      <c r="IXD83" s="0"/>
      <c r="IXE83" s="0"/>
      <c r="IXF83" s="0"/>
      <c r="IXG83" s="0"/>
      <c r="IXH83" s="0"/>
      <c r="IXI83" s="0"/>
      <c r="IXJ83" s="0"/>
      <c r="IXK83" s="0"/>
      <c r="IXL83" s="0"/>
      <c r="IXM83" s="0"/>
      <c r="IXN83" s="0"/>
      <c r="IXO83" s="0"/>
      <c r="IXP83" s="0"/>
      <c r="IXQ83" s="0"/>
      <c r="IXR83" s="0"/>
      <c r="IXS83" s="0"/>
      <c r="IXT83" s="0"/>
      <c r="IXU83" s="0"/>
      <c r="IXV83" s="0"/>
      <c r="IXW83" s="0"/>
      <c r="IXX83" s="0"/>
      <c r="IXY83" s="0"/>
      <c r="IXZ83" s="0"/>
      <c r="IYA83" s="0"/>
      <c r="IYB83" s="0"/>
      <c r="IYC83" s="0"/>
      <c r="IYD83" s="0"/>
      <c r="IYE83" s="0"/>
      <c r="IYF83" s="0"/>
      <c r="IYG83" s="0"/>
      <c r="IYH83" s="0"/>
      <c r="IYI83" s="0"/>
      <c r="IYJ83" s="0"/>
      <c r="IYK83" s="0"/>
      <c r="IYL83" s="0"/>
      <c r="IYM83" s="0"/>
      <c r="IYN83" s="0"/>
      <c r="IYO83" s="0"/>
      <c r="IYP83" s="0"/>
      <c r="IYQ83" s="0"/>
      <c r="IYR83" s="0"/>
      <c r="IYS83" s="0"/>
      <c r="IYT83" s="0"/>
      <c r="IYU83" s="0"/>
      <c r="IYV83" s="0"/>
      <c r="IYW83" s="0"/>
      <c r="IYX83" s="0"/>
      <c r="IYY83" s="0"/>
      <c r="IYZ83" s="0"/>
      <c r="IZA83" s="0"/>
      <c r="IZB83" s="0"/>
      <c r="IZC83" s="0"/>
      <c r="IZD83" s="0"/>
      <c r="IZE83" s="0"/>
      <c r="IZF83" s="0"/>
      <c r="IZG83" s="0"/>
      <c r="IZH83" s="0"/>
      <c r="IZI83" s="0"/>
      <c r="IZJ83" s="0"/>
      <c r="IZK83" s="0"/>
      <c r="IZL83" s="0"/>
      <c r="IZM83" s="0"/>
      <c r="IZN83" s="0"/>
      <c r="IZO83" s="0"/>
      <c r="IZP83" s="0"/>
      <c r="IZQ83" s="0"/>
      <c r="IZR83" s="0"/>
      <c r="IZS83" s="0"/>
      <c r="IZT83" s="0"/>
      <c r="IZU83" s="0"/>
      <c r="IZV83" s="0"/>
      <c r="IZW83" s="0"/>
      <c r="IZX83" s="0"/>
      <c r="IZY83" s="0"/>
      <c r="IZZ83" s="0"/>
      <c r="JAA83" s="0"/>
      <c r="JAB83" s="0"/>
      <c r="JAC83" s="0"/>
      <c r="JAD83" s="0"/>
      <c r="JAE83" s="0"/>
      <c r="JAF83" s="0"/>
      <c r="JAG83" s="0"/>
      <c r="JAH83" s="0"/>
      <c r="JAI83" s="0"/>
      <c r="JAJ83" s="0"/>
      <c r="JAK83" s="0"/>
      <c r="JAL83" s="0"/>
      <c r="JAM83" s="0"/>
      <c r="JAN83" s="0"/>
      <c r="JAO83" s="0"/>
      <c r="JAP83" s="0"/>
      <c r="JAQ83" s="0"/>
      <c r="JAR83" s="0"/>
      <c r="JAS83" s="0"/>
      <c r="JAT83" s="0"/>
      <c r="JAU83" s="0"/>
      <c r="JAV83" s="0"/>
      <c r="JAW83" s="0"/>
      <c r="JAX83" s="0"/>
      <c r="JAY83" s="0"/>
      <c r="JAZ83" s="0"/>
      <c r="JBA83" s="0"/>
      <c r="JBB83" s="0"/>
      <c r="JBC83" s="0"/>
      <c r="JBD83" s="0"/>
      <c r="JBE83" s="0"/>
      <c r="JBF83" s="0"/>
      <c r="JBG83" s="0"/>
      <c r="JBH83" s="0"/>
      <c r="JBI83" s="0"/>
      <c r="JBJ83" s="0"/>
      <c r="JBK83" s="0"/>
      <c r="JBL83" s="0"/>
      <c r="JBM83" s="0"/>
      <c r="JBN83" s="0"/>
      <c r="JBO83" s="0"/>
      <c r="JBP83" s="0"/>
      <c r="JBQ83" s="0"/>
      <c r="JBR83" s="0"/>
      <c r="JBS83" s="0"/>
      <c r="JBT83" s="0"/>
      <c r="JBU83" s="0"/>
      <c r="JBV83" s="0"/>
      <c r="JBW83" s="0"/>
      <c r="JBX83" s="0"/>
      <c r="JBY83" s="0"/>
      <c r="JBZ83" s="0"/>
      <c r="JCA83" s="0"/>
      <c r="JCB83" s="0"/>
      <c r="JCC83" s="0"/>
      <c r="JCD83" s="0"/>
      <c r="JCE83" s="0"/>
      <c r="JCF83" s="0"/>
      <c r="JCG83" s="0"/>
      <c r="JCH83" s="0"/>
      <c r="JCI83" s="0"/>
      <c r="JCJ83" s="0"/>
      <c r="JCK83" s="0"/>
      <c r="JCL83" s="0"/>
      <c r="JCM83" s="0"/>
      <c r="JCN83" s="0"/>
      <c r="JCO83" s="0"/>
      <c r="JCP83" s="0"/>
      <c r="JCQ83" s="0"/>
      <c r="JCR83" s="0"/>
      <c r="JCS83" s="0"/>
      <c r="JCT83" s="0"/>
      <c r="JCU83" s="0"/>
      <c r="JCV83" s="0"/>
      <c r="JCW83" s="0"/>
      <c r="JCX83" s="0"/>
      <c r="JCY83" s="0"/>
      <c r="JCZ83" s="0"/>
      <c r="JDA83" s="0"/>
      <c r="JDB83" s="0"/>
      <c r="JDC83" s="0"/>
      <c r="JDD83" s="0"/>
      <c r="JDE83" s="0"/>
      <c r="JDF83" s="0"/>
      <c r="JDG83" s="0"/>
      <c r="JDH83" s="0"/>
      <c r="JDI83" s="0"/>
      <c r="JDJ83" s="0"/>
      <c r="JDK83" s="0"/>
      <c r="JDL83" s="0"/>
      <c r="JDM83" s="0"/>
      <c r="JDN83" s="0"/>
      <c r="JDO83" s="0"/>
      <c r="JDP83" s="0"/>
      <c r="JDQ83" s="0"/>
      <c r="JDR83" s="0"/>
      <c r="JDS83" s="0"/>
      <c r="JDT83" s="0"/>
      <c r="JDU83" s="0"/>
      <c r="JDV83" s="0"/>
      <c r="JDW83" s="0"/>
      <c r="JDX83" s="0"/>
      <c r="JDY83" s="0"/>
      <c r="JDZ83" s="0"/>
      <c r="JEA83" s="0"/>
      <c r="JEB83" s="0"/>
      <c r="JEC83" s="0"/>
      <c r="JED83" s="0"/>
      <c r="JEE83" s="0"/>
      <c r="JEF83" s="0"/>
      <c r="JEG83" s="0"/>
      <c r="JEH83" s="0"/>
      <c r="JEI83" s="0"/>
      <c r="JEJ83" s="0"/>
      <c r="JEK83" s="0"/>
      <c r="JEL83" s="0"/>
      <c r="JEM83" s="0"/>
      <c r="JEN83" s="0"/>
      <c r="JEO83" s="0"/>
      <c r="JEP83" s="0"/>
      <c r="JEQ83" s="0"/>
      <c r="JER83" s="0"/>
      <c r="JES83" s="0"/>
      <c r="JET83" s="0"/>
      <c r="JEU83" s="0"/>
      <c r="JEV83" s="0"/>
      <c r="JEW83" s="0"/>
      <c r="JEX83" s="0"/>
      <c r="JEY83" s="0"/>
      <c r="JEZ83" s="0"/>
      <c r="JFA83" s="0"/>
      <c r="JFB83" s="0"/>
      <c r="JFC83" s="0"/>
      <c r="JFD83" s="0"/>
      <c r="JFE83" s="0"/>
      <c r="JFF83" s="0"/>
      <c r="JFG83" s="0"/>
      <c r="JFH83" s="0"/>
      <c r="JFI83" s="0"/>
      <c r="JFJ83" s="0"/>
      <c r="JFK83" s="0"/>
      <c r="JFL83" s="0"/>
      <c r="JFM83" s="0"/>
      <c r="JFN83" s="0"/>
      <c r="JFO83" s="0"/>
      <c r="JFP83" s="0"/>
      <c r="JFQ83" s="0"/>
      <c r="JFR83" s="0"/>
      <c r="JFS83" s="0"/>
      <c r="JFT83" s="0"/>
      <c r="JFU83" s="0"/>
      <c r="JFV83" s="0"/>
      <c r="JFW83" s="0"/>
      <c r="JFX83" s="0"/>
      <c r="JFY83" s="0"/>
      <c r="JFZ83" s="0"/>
      <c r="JGA83" s="0"/>
      <c r="JGB83" s="0"/>
      <c r="JGC83" s="0"/>
      <c r="JGD83" s="0"/>
      <c r="JGE83" s="0"/>
      <c r="JGF83" s="0"/>
      <c r="JGG83" s="0"/>
      <c r="JGH83" s="0"/>
      <c r="JGI83" s="0"/>
      <c r="JGJ83" s="0"/>
      <c r="JGK83" s="0"/>
      <c r="JGL83" s="0"/>
      <c r="JGM83" s="0"/>
      <c r="JGN83" s="0"/>
      <c r="JGO83" s="0"/>
      <c r="JGP83" s="0"/>
      <c r="JGQ83" s="0"/>
      <c r="JGR83" s="0"/>
      <c r="JGS83" s="0"/>
      <c r="JGT83" s="0"/>
      <c r="JGU83" s="0"/>
      <c r="JGV83" s="0"/>
      <c r="JGW83" s="0"/>
      <c r="JGX83" s="0"/>
      <c r="JGY83" s="0"/>
      <c r="JGZ83" s="0"/>
      <c r="JHA83" s="0"/>
      <c r="JHB83" s="0"/>
      <c r="JHC83" s="0"/>
      <c r="JHD83" s="0"/>
      <c r="JHE83" s="0"/>
      <c r="JHF83" s="0"/>
      <c r="JHG83" s="0"/>
      <c r="JHH83" s="0"/>
      <c r="JHI83" s="0"/>
      <c r="JHJ83" s="0"/>
      <c r="JHK83" s="0"/>
      <c r="JHL83" s="0"/>
      <c r="JHM83" s="0"/>
      <c r="JHN83" s="0"/>
      <c r="JHO83" s="0"/>
      <c r="JHP83" s="0"/>
      <c r="JHQ83" s="0"/>
      <c r="JHR83" s="0"/>
      <c r="JHS83" s="0"/>
      <c r="JHT83" s="0"/>
      <c r="JHU83" s="0"/>
      <c r="JHV83" s="0"/>
      <c r="JHW83" s="0"/>
      <c r="JHX83" s="0"/>
      <c r="JHY83" s="0"/>
      <c r="JHZ83" s="0"/>
      <c r="JIA83" s="0"/>
      <c r="JIB83" s="0"/>
      <c r="JIC83" s="0"/>
      <c r="JID83" s="0"/>
      <c r="JIE83" s="0"/>
      <c r="JIF83" s="0"/>
      <c r="JIG83" s="0"/>
      <c r="JIH83" s="0"/>
      <c r="JII83" s="0"/>
      <c r="JIJ83" s="0"/>
      <c r="JIK83" s="0"/>
      <c r="JIL83" s="0"/>
      <c r="JIM83" s="0"/>
      <c r="JIN83" s="0"/>
      <c r="JIO83" s="0"/>
      <c r="JIP83" s="0"/>
      <c r="JIQ83" s="0"/>
      <c r="JIR83" s="0"/>
      <c r="JIS83" s="0"/>
      <c r="JIT83" s="0"/>
      <c r="JIU83" s="0"/>
      <c r="JIV83" s="0"/>
      <c r="JIW83" s="0"/>
      <c r="JIX83" s="0"/>
      <c r="JIY83" s="0"/>
      <c r="JIZ83" s="0"/>
      <c r="JJA83" s="0"/>
      <c r="JJB83" s="0"/>
      <c r="JJC83" s="0"/>
      <c r="JJD83" s="0"/>
      <c r="JJE83" s="0"/>
      <c r="JJF83" s="0"/>
      <c r="JJG83" s="0"/>
      <c r="JJH83" s="0"/>
      <c r="JJI83" s="0"/>
      <c r="JJJ83" s="0"/>
      <c r="JJK83" s="0"/>
      <c r="JJL83" s="0"/>
      <c r="JJM83" s="0"/>
      <c r="JJN83" s="0"/>
      <c r="JJO83" s="0"/>
      <c r="JJP83" s="0"/>
      <c r="JJQ83" s="0"/>
      <c r="JJR83" s="0"/>
      <c r="JJS83" s="0"/>
      <c r="JJT83" s="0"/>
      <c r="JJU83" s="0"/>
      <c r="JJV83" s="0"/>
      <c r="JJW83" s="0"/>
      <c r="JJX83" s="0"/>
      <c r="JJY83" s="0"/>
      <c r="JJZ83" s="0"/>
      <c r="JKA83" s="0"/>
      <c r="JKB83" s="0"/>
      <c r="JKC83" s="0"/>
      <c r="JKD83" s="0"/>
      <c r="JKE83" s="0"/>
      <c r="JKF83" s="0"/>
      <c r="JKG83" s="0"/>
      <c r="JKH83" s="0"/>
      <c r="JKI83" s="0"/>
      <c r="JKJ83" s="0"/>
      <c r="JKK83" s="0"/>
      <c r="JKL83" s="0"/>
      <c r="JKM83" s="0"/>
      <c r="JKN83" s="0"/>
      <c r="JKO83" s="0"/>
      <c r="JKP83" s="0"/>
      <c r="JKQ83" s="0"/>
      <c r="JKR83" s="0"/>
      <c r="JKS83" s="0"/>
      <c r="JKT83" s="0"/>
      <c r="JKU83" s="0"/>
      <c r="JKV83" s="0"/>
      <c r="JKW83" s="0"/>
      <c r="JKX83" s="0"/>
      <c r="JKY83" s="0"/>
      <c r="JKZ83" s="0"/>
      <c r="JLA83" s="0"/>
      <c r="JLB83" s="0"/>
      <c r="JLC83" s="0"/>
      <c r="JLD83" s="0"/>
      <c r="JLE83" s="0"/>
      <c r="JLF83" s="0"/>
      <c r="JLG83" s="0"/>
      <c r="JLH83" s="0"/>
      <c r="JLI83" s="0"/>
      <c r="JLJ83" s="0"/>
      <c r="JLK83" s="0"/>
      <c r="JLL83" s="0"/>
      <c r="JLM83" s="0"/>
      <c r="JLN83" s="0"/>
      <c r="JLO83" s="0"/>
      <c r="JLP83" s="0"/>
      <c r="JLQ83" s="0"/>
      <c r="JLR83" s="0"/>
      <c r="JLS83" s="0"/>
      <c r="JLT83" s="0"/>
      <c r="JLU83" s="0"/>
      <c r="JLV83" s="0"/>
      <c r="JLW83" s="0"/>
      <c r="JLX83" s="0"/>
      <c r="JLY83" s="0"/>
      <c r="JLZ83" s="0"/>
      <c r="JMA83" s="0"/>
      <c r="JMB83" s="0"/>
      <c r="JMC83" s="0"/>
      <c r="JMD83" s="0"/>
      <c r="JME83" s="0"/>
      <c r="JMF83" s="0"/>
      <c r="JMG83" s="0"/>
      <c r="JMH83" s="0"/>
      <c r="JMI83" s="0"/>
      <c r="JMJ83" s="0"/>
      <c r="JMK83" s="0"/>
      <c r="JML83" s="0"/>
      <c r="JMM83" s="0"/>
      <c r="JMN83" s="0"/>
      <c r="JMO83" s="0"/>
      <c r="JMP83" s="0"/>
      <c r="JMQ83" s="0"/>
      <c r="JMR83" s="0"/>
      <c r="JMS83" s="0"/>
      <c r="JMT83" s="0"/>
      <c r="JMU83" s="0"/>
      <c r="JMV83" s="0"/>
      <c r="JMW83" s="0"/>
      <c r="JMX83" s="0"/>
      <c r="JMY83" s="0"/>
      <c r="JMZ83" s="0"/>
      <c r="JNA83" s="0"/>
      <c r="JNB83" s="0"/>
      <c r="JNC83" s="0"/>
      <c r="JND83" s="0"/>
      <c r="JNE83" s="0"/>
      <c r="JNF83" s="0"/>
      <c r="JNG83" s="0"/>
      <c r="JNH83" s="0"/>
      <c r="JNI83" s="0"/>
      <c r="JNJ83" s="0"/>
      <c r="JNK83" s="0"/>
      <c r="JNL83" s="0"/>
      <c r="JNM83" s="0"/>
      <c r="JNN83" s="0"/>
      <c r="JNO83" s="0"/>
      <c r="JNP83" s="0"/>
      <c r="JNQ83" s="0"/>
      <c r="JNR83" s="0"/>
      <c r="JNS83" s="0"/>
      <c r="JNT83" s="0"/>
      <c r="JNU83" s="0"/>
      <c r="JNV83" s="0"/>
      <c r="JNW83" s="0"/>
      <c r="JNX83" s="0"/>
      <c r="JNY83" s="0"/>
      <c r="JNZ83" s="0"/>
      <c r="JOA83" s="0"/>
      <c r="JOB83" s="0"/>
      <c r="JOC83" s="0"/>
      <c r="JOD83" s="0"/>
      <c r="JOE83" s="0"/>
      <c r="JOF83" s="0"/>
      <c r="JOG83" s="0"/>
      <c r="JOH83" s="0"/>
      <c r="JOI83" s="0"/>
      <c r="JOJ83" s="0"/>
      <c r="JOK83" s="0"/>
      <c r="JOL83" s="0"/>
      <c r="JOM83" s="0"/>
      <c r="JON83" s="0"/>
      <c r="JOO83" s="0"/>
      <c r="JOP83" s="0"/>
      <c r="JOQ83" s="0"/>
      <c r="JOR83" s="0"/>
      <c r="JOS83" s="0"/>
      <c r="JOT83" s="0"/>
      <c r="JOU83" s="0"/>
      <c r="JOV83" s="0"/>
      <c r="JOW83" s="0"/>
      <c r="JOX83" s="0"/>
      <c r="JOY83" s="0"/>
      <c r="JOZ83" s="0"/>
      <c r="JPA83" s="0"/>
      <c r="JPB83" s="0"/>
      <c r="JPC83" s="0"/>
      <c r="JPD83" s="0"/>
      <c r="JPE83" s="0"/>
      <c r="JPF83" s="0"/>
      <c r="JPG83" s="0"/>
      <c r="JPH83" s="0"/>
      <c r="JPI83" s="0"/>
      <c r="JPJ83" s="0"/>
      <c r="JPK83" s="0"/>
      <c r="JPL83" s="0"/>
      <c r="JPM83" s="0"/>
      <c r="JPN83" s="0"/>
      <c r="JPO83" s="0"/>
      <c r="JPP83" s="0"/>
      <c r="JPQ83" s="0"/>
      <c r="JPR83" s="0"/>
      <c r="JPS83" s="0"/>
      <c r="JPT83" s="0"/>
      <c r="JPU83" s="0"/>
      <c r="JPV83" s="0"/>
      <c r="JPW83" s="0"/>
      <c r="JPX83" s="0"/>
      <c r="JPY83" s="0"/>
      <c r="JPZ83" s="0"/>
      <c r="JQA83" s="0"/>
      <c r="JQB83" s="0"/>
      <c r="JQC83" s="0"/>
      <c r="JQD83" s="0"/>
      <c r="JQE83" s="0"/>
      <c r="JQF83" s="0"/>
      <c r="JQG83" s="0"/>
      <c r="JQH83" s="0"/>
      <c r="JQI83" s="0"/>
      <c r="JQJ83" s="0"/>
      <c r="JQK83" s="0"/>
      <c r="JQL83" s="0"/>
      <c r="JQM83" s="0"/>
      <c r="JQN83" s="0"/>
      <c r="JQO83" s="0"/>
      <c r="JQP83" s="0"/>
      <c r="JQQ83" s="0"/>
      <c r="JQR83" s="0"/>
      <c r="JQS83" s="0"/>
      <c r="JQT83" s="0"/>
      <c r="JQU83" s="0"/>
      <c r="JQV83" s="0"/>
      <c r="JQW83" s="0"/>
      <c r="JQX83" s="0"/>
      <c r="JQY83" s="0"/>
      <c r="JQZ83" s="0"/>
      <c r="JRA83" s="0"/>
      <c r="JRB83" s="0"/>
      <c r="JRC83" s="0"/>
      <c r="JRD83" s="0"/>
      <c r="JRE83" s="0"/>
      <c r="JRF83" s="0"/>
      <c r="JRG83" s="0"/>
      <c r="JRH83" s="0"/>
      <c r="JRI83" s="0"/>
      <c r="JRJ83" s="0"/>
      <c r="JRK83" s="0"/>
      <c r="JRL83" s="0"/>
      <c r="JRM83" s="0"/>
      <c r="JRN83" s="0"/>
      <c r="JRO83" s="0"/>
      <c r="JRP83" s="0"/>
      <c r="JRQ83" s="0"/>
      <c r="JRR83" s="0"/>
      <c r="JRS83" s="0"/>
      <c r="JRT83" s="0"/>
      <c r="JRU83" s="0"/>
      <c r="JRV83" s="0"/>
      <c r="JRW83" s="0"/>
      <c r="JRX83" s="0"/>
      <c r="JRY83" s="0"/>
      <c r="JRZ83" s="0"/>
      <c r="JSA83" s="0"/>
      <c r="JSB83" s="0"/>
      <c r="JSC83" s="0"/>
      <c r="JSD83" s="0"/>
      <c r="JSE83" s="0"/>
      <c r="JSF83" s="0"/>
      <c r="JSG83" s="0"/>
      <c r="JSH83" s="0"/>
      <c r="JSI83" s="0"/>
      <c r="JSJ83" s="0"/>
      <c r="JSK83" s="0"/>
      <c r="JSL83" s="0"/>
      <c r="JSM83" s="0"/>
      <c r="JSN83" s="0"/>
      <c r="JSO83" s="0"/>
      <c r="JSP83" s="0"/>
      <c r="JSQ83" s="0"/>
      <c r="JSR83" s="0"/>
      <c r="JSS83" s="0"/>
      <c r="JST83" s="0"/>
      <c r="JSU83" s="0"/>
      <c r="JSV83" s="0"/>
      <c r="JSW83" s="0"/>
      <c r="JSX83" s="0"/>
      <c r="JSY83" s="0"/>
      <c r="JSZ83" s="0"/>
      <c r="JTA83" s="0"/>
      <c r="JTB83" s="0"/>
      <c r="JTC83" s="0"/>
      <c r="JTD83" s="0"/>
      <c r="JTE83" s="0"/>
      <c r="JTF83" s="0"/>
      <c r="JTG83" s="0"/>
      <c r="JTH83" s="0"/>
      <c r="JTI83" s="0"/>
      <c r="JTJ83" s="0"/>
      <c r="JTK83" s="0"/>
      <c r="JTL83" s="0"/>
      <c r="JTM83" s="0"/>
      <c r="JTN83" s="0"/>
      <c r="JTO83" s="0"/>
      <c r="JTP83" s="0"/>
      <c r="JTQ83" s="0"/>
      <c r="JTR83" s="0"/>
      <c r="JTS83" s="0"/>
      <c r="JTT83" s="0"/>
      <c r="JTU83" s="0"/>
      <c r="JTV83" s="0"/>
      <c r="JTW83" s="0"/>
      <c r="JTX83" s="0"/>
      <c r="JTY83" s="0"/>
      <c r="JTZ83" s="0"/>
      <c r="JUA83" s="0"/>
      <c r="JUB83" s="0"/>
      <c r="JUC83" s="0"/>
      <c r="JUD83" s="0"/>
      <c r="JUE83" s="0"/>
      <c r="JUF83" s="0"/>
      <c r="JUG83" s="0"/>
      <c r="JUH83" s="0"/>
      <c r="JUI83" s="0"/>
      <c r="JUJ83" s="0"/>
      <c r="JUK83" s="0"/>
      <c r="JUL83" s="0"/>
      <c r="JUM83" s="0"/>
      <c r="JUN83" s="0"/>
      <c r="JUO83" s="0"/>
      <c r="JUP83" s="0"/>
      <c r="JUQ83" s="0"/>
      <c r="JUR83" s="0"/>
      <c r="JUS83" s="0"/>
      <c r="JUT83" s="0"/>
      <c r="JUU83" s="0"/>
      <c r="JUV83" s="0"/>
      <c r="JUW83" s="0"/>
      <c r="JUX83" s="0"/>
      <c r="JUY83" s="0"/>
      <c r="JUZ83" s="0"/>
      <c r="JVA83" s="0"/>
      <c r="JVB83" s="0"/>
      <c r="JVC83" s="0"/>
      <c r="JVD83" s="0"/>
      <c r="JVE83" s="0"/>
      <c r="JVF83" s="0"/>
      <c r="JVG83" s="0"/>
      <c r="JVH83" s="0"/>
      <c r="JVI83" s="0"/>
      <c r="JVJ83" s="0"/>
      <c r="JVK83" s="0"/>
      <c r="JVL83" s="0"/>
      <c r="JVM83" s="0"/>
      <c r="JVN83" s="0"/>
      <c r="JVO83" s="0"/>
      <c r="JVP83" s="0"/>
      <c r="JVQ83" s="0"/>
      <c r="JVR83" s="0"/>
      <c r="JVS83" s="0"/>
      <c r="JVT83" s="0"/>
      <c r="JVU83" s="0"/>
      <c r="JVV83" s="0"/>
      <c r="JVW83" s="0"/>
      <c r="JVX83" s="0"/>
      <c r="JVY83" s="0"/>
      <c r="JVZ83" s="0"/>
      <c r="JWA83" s="0"/>
      <c r="JWB83" s="0"/>
      <c r="JWC83" s="0"/>
      <c r="JWD83" s="0"/>
      <c r="JWE83" s="0"/>
      <c r="JWF83" s="0"/>
      <c r="JWG83" s="0"/>
      <c r="JWH83" s="0"/>
      <c r="JWI83" s="0"/>
      <c r="JWJ83" s="0"/>
      <c r="JWK83" s="0"/>
      <c r="JWL83" s="0"/>
      <c r="JWM83" s="0"/>
      <c r="JWN83" s="0"/>
      <c r="JWO83" s="0"/>
      <c r="JWP83" s="0"/>
      <c r="JWQ83" s="0"/>
      <c r="JWR83" s="0"/>
      <c r="JWS83" s="0"/>
      <c r="JWT83" s="0"/>
      <c r="JWU83" s="0"/>
      <c r="JWV83" s="0"/>
      <c r="JWW83" s="0"/>
      <c r="JWX83" s="0"/>
      <c r="JWY83" s="0"/>
      <c r="JWZ83" s="0"/>
      <c r="JXA83" s="0"/>
      <c r="JXB83" s="0"/>
      <c r="JXC83" s="0"/>
      <c r="JXD83" s="0"/>
      <c r="JXE83" s="0"/>
      <c r="JXF83" s="0"/>
      <c r="JXG83" s="0"/>
      <c r="JXH83" s="0"/>
      <c r="JXI83" s="0"/>
      <c r="JXJ83" s="0"/>
      <c r="JXK83" s="0"/>
      <c r="JXL83" s="0"/>
      <c r="JXM83" s="0"/>
      <c r="JXN83" s="0"/>
      <c r="JXO83" s="0"/>
      <c r="JXP83" s="0"/>
      <c r="JXQ83" s="0"/>
      <c r="JXR83" s="0"/>
      <c r="JXS83" s="0"/>
      <c r="JXT83" s="0"/>
      <c r="JXU83" s="0"/>
      <c r="JXV83" s="0"/>
      <c r="JXW83" s="0"/>
      <c r="JXX83" s="0"/>
      <c r="JXY83" s="0"/>
      <c r="JXZ83" s="0"/>
      <c r="JYA83" s="0"/>
      <c r="JYB83" s="0"/>
      <c r="JYC83" s="0"/>
      <c r="JYD83" s="0"/>
      <c r="JYE83" s="0"/>
      <c r="JYF83" s="0"/>
      <c r="JYG83" s="0"/>
      <c r="JYH83" s="0"/>
      <c r="JYI83" s="0"/>
      <c r="JYJ83" s="0"/>
      <c r="JYK83" s="0"/>
      <c r="JYL83" s="0"/>
      <c r="JYM83" s="0"/>
      <c r="JYN83" s="0"/>
      <c r="JYO83" s="0"/>
      <c r="JYP83" s="0"/>
      <c r="JYQ83" s="0"/>
      <c r="JYR83" s="0"/>
      <c r="JYS83" s="0"/>
      <c r="JYT83" s="0"/>
      <c r="JYU83" s="0"/>
      <c r="JYV83" s="0"/>
      <c r="JYW83" s="0"/>
      <c r="JYX83" s="0"/>
      <c r="JYY83" s="0"/>
      <c r="JYZ83" s="0"/>
      <c r="JZA83" s="0"/>
      <c r="JZB83" s="0"/>
      <c r="JZC83" s="0"/>
      <c r="JZD83" s="0"/>
      <c r="JZE83" s="0"/>
      <c r="JZF83" s="0"/>
      <c r="JZG83" s="0"/>
      <c r="JZH83" s="0"/>
      <c r="JZI83" s="0"/>
      <c r="JZJ83" s="0"/>
      <c r="JZK83" s="0"/>
      <c r="JZL83" s="0"/>
      <c r="JZM83" s="0"/>
      <c r="JZN83" s="0"/>
      <c r="JZO83" s="0"/>
      <c r="JZP83" s="0"/>
      <c r="JZQ83" s="0"/>
      <c r="JZR83" s="0"/>
      <c r="JZS83" s="0"/>
      <c r="JZT83" s="0"/>
      <c r="JZU83" s="0"/>
      <c r="JZV83" s="0"/>
      <c r="JZW83" s="0"/>
      <c r="JZX83" s="0"/>
      <c r="JZY83" s="0"/>
      <c r="JZZ83" s="0"/>
      <c r="KAA83" s="0"/>
      <c r="KAB83" s="0"/>
      <c r="KAC83" s="0"/>
      <c r="KAD83" s="0"/>
      <c r="KAE83" s="0"/>
      <c r="KAF83" s="0"/>
      <c r="KAG83" s="0"/>
      <c r="KAH83" s="0"/>
      <c r="KAI83" s="0"/>
      <c r="KAJ83" s="0"/>
      <c r="KAK83" s="0"/>
      <c r="KAL83" s="0"/>
      <c r="KAM83" s="0"/>
      <c r="KAN83" s="0"/>
      <c r="KAO83" s="0"/>
      <c r="KAP83" s="0"/>
      <c r="KAQ83" s="0"/>
      <c r="KAR83" s="0"/>
      <c r="KAS83" s="0"/>
      <c r="KAT83" s="0"/>
      <c r="KAU83" s="0"/>
      <c r="KAV83" s="0"/>
      <c r="KAW83" s="0"/>
      <c r="KAX83" s="0"/>
      <c r="KAY83" s="0"/>
      <c r="KAZ83" s="0"/>
      <c r="KBA83" s="0"/>
      <c r="KBB83" s="0"/>
      <c r="KBC83" s="0"/>
      <c r="KBD83" s="0"/>
      <c r="KBE83" s="0"/>
      <c r="KBF83" s="0"/>
      <c r="KBG83" s="0"/>
      <c r="KBH83" s="0"/>
      <c r="KBI83" s="0"/>
      <c r="KBJ83" s="0"/>
      <c r="KBK83" s="0"/>
      <c r="KBL83" s="0"/>
      <c r="KBM83" s="0"/>
      <c r="KBN83" s="0"/>
      <c r="KBO83" s="0"/>
      <c r="KBP83" s="0"/>
      <c r="KBQ83" s="0"/>
      <c r="KBR83" s="0"/>
      <c r="KBS83" s="0"/>
      <c r="KBT83" s="0"/>
      <c r="KBU83" s="0"/>
      <c r="KBV83" s="0"/>
      <c r="KBW83" s="0"/>
      <c r="KBX83" s="0"/>
      <c r="KBY83" s="0"/>
      <c r="KBZ83" s="0"/>
      <c r="KCA83" s="0"/>
      <c r="KCB83" s="0"/>
      <c r="KCC83" s="0"/>
      <c r="KCD83" s="0"/>
      <c r="KCE83" s="0"/>
      <c r="KCF83" s="0"/>
      <c r="KCG83" s="0"/>
      <c r="KCH83" s="0"/>
      <c r="KCI83" s="0"/>
      <c r="KCJ83" s="0"/>
      <c r="KCK83" s="0"/>
      <c r="KCL83" s="0"/>
      <c r="KCM83" s="0"/>
      <c r="KCN83" s="0"/>
      <c r="KCO83" s="0"/>
      <c r="KCP83" s="0"/>
      <c r="KCQ83" s="0"/>
      <c r="KCR83" s="0"/>
      <c r="KCS83" s="0"/>
      <c r="KCT83" s="0"/>
      <c r="KCU83" s="0"/>
      <c r="KCV83" s="0"/>
      <c r="KCW83" s="0"/>
      <c r="KCX83" s="0"/>
      <c r="KCY83" s="0"/>
      <c r="KCZ83" s="0"/>
      <c r="KDA83" s="0"/>
      <c r="KDB83" s="0"/>
      <c r="KDC83" s="0"/>
      <c r="KDD83" s="0"/>
      <c r="KDE83" s="0"/>
      <c r="KDF83" s="0"/>
      <c r="KDG83" s="0"/>
      <c r="KDH83" s="0"/>
      <c r="KDI83" s="0"/>
      <c r="KDJ83" s="0"/>
      <c r="KDK83" s="0"/>
      <c r="KDL83" s="0"/>
      <c r="KDM83" s="0"/>
      <c r="KDN83" s="0"/>
      <c r="KDO83" s="0"/>
      <c r="KDP83" s="0"/>
      <c r="KDQ83" s="0"/>
      <c r="KDR83" s="0"/>
      <c r="KDS83" s="0"/>
      <c r="KDT83" s="0"/>
      <c r="KDU83" s="0"/>
      <c r="KDV83" s="0"/>
      <c r="KDW83" s="0"/>
      <c r="KDX83" s="0"/>
      <c r="KDY83" s="0"/>
      <c r="KDZ83" s="0"/>
      <c r="KEA83" s="0"/>
      <c r="KEB83" s="0"/>
      <c r="KEC83" s="0"/>
      <c r="KED83" s="0"/>
      <c r="KEE83" s="0"/>
      <c r="KEF83" s="0"/>
      <c r="KEG83" s="0"/>
      <c r="KEH83" s="0"/>
      <c r="KEI83" s="0"/>
      <c r="KEJ83" s="0"/>
      <c r="KEK83" s="0"/>
      <c r="KEL83" s="0"/>
      <c r="KEM83" s="0"/>
      <c r="KEN83" s="0"/>
      <c r="KEO83" s="0"/>
      <c r="KEP83" s="0"/>
      <c r="KEQ83" s="0"/>
      <c r="KER83" s="0"/>
      <c r="KES83" s="0"/>
      <c r="KET83" s="0"/>
      <c r="KEU83" s="0"/>
      <c r="KEV83" s="0"/>
      <c r="KEW83" s="0"/>
      <c r="KEX83" s="0"/>
      <c r="KEY83" s="0"/>
      <c r="KEZ83" s="0"/>
      <c r="KFA83" s="0"/>
      <c r="KFB83" s="0"/>
      <c r="KFC83" s="0"/>
      <c r="KFD83" s="0"/>
      <c r="KFE83" s="0"/>
      <c r="KFF83" s="0"/>
      <c r="KFG83" s="0"/>
      <c r="KFH83" s="0"/>
      <c r="KFI83" s="0"/>
      <c r="KFJ83" s="0"/>
      <c r="KFK83" s="0"/>
      <c r="KFL83" s="0"/>
      <c r="KFM83" s="0"/>
      <c r="KFN83" s="0"/>
      <c r="KFO83" s="0"/>
      <c r="KFP83" s="0"/>
      <c r="KFQ83" s="0"/>
      <c r="KFR83" s="0"/>
      <c r="KFS83" s="0"/>
      <c r="KFT83" s="0"/>
      <c r="KFU83" s="0"/>
      <c r="KFV83" s="0"/>
      <c r="KFW83" s="0"/>
      <c r="KFX83" s="0"/>
      <c r="KFY83" s="0"/>
      <c r="KFZ83" s="0"/>
      <c r="KGA83" s="0"/>
      <c r="KGB83" s="0"/>
      <c r="KGC83" s="0"/>
      <c r="KGD83" s="0"/>
      <c r="KGE83" s="0"/>
      <c r="KGF83" s="0"/>
      <c r="KGG83" s="0"/>
      <c r="KGH83" s="0"/>
      <c r="KGI83" s="0"/>
      <c r="KGJ83" s="0"/>
      <c r="KGK83" s="0"/>
      <c r="KGL83" s="0"/>
      <c r="KGM83" s="0"/>
      <c r="KGN83" s="0"/>
      <c r="KGO83" s="0"/>
      <c r="KGP83" s="0"/>
      <c r="KGQ83" s="0"/>
      <c r="KGR83" s="0"/>
      <c r="KGS83" s="0"/>
      <c r="KGT83" s="0"/>
      <c r="KGU83" s="0"/>
      <c r="KGV83" s="0"/>
      <c r="KGW83" s="0"/>
      <c r="KGX83" s="0"/>
      <c r="KGY83" s="0"/>
      <c r="KGZ83" s="0"/>
      <c r="KHA83" s="0"/>
      <c r="KHB83" s="0"/>
      <c r="KHC83" s="0"/>
      <c r="KHD83" s="0"/>
      <c r="KHE83" s="0"/>
      <c r="KHF83" s="0"/>
      <c r="KHG83" s="0"/>
      <c r="KHH83" s="0"/>
      <c r="KHI83" s="0"/>
      <c r="KHJ83" s="0"/>
      <c r="KHK83" s="0"/>
      <c r="KHL83" s="0"/>
      <c r="KHM83" s="0"/>
      <c r="KHN83" s="0"/>
      <c r="KHO83" s="0"/>
      <c r="KHP83" s="0"/>
      <c r="KHQ83" s="0"/>
      <c r="KHR83" s="0"/>
      <c r="KHS83" s="0"/>
      <c r="KHT83" s="0"/>
      <c r="KHU83" s="0"/>
      <c r="KHV83" s="0"/>
      <c r="KHW83" s="0"/>
      <c r="KHX83" s="0"/>
      <c r="KHY83" s="0"/>
      <c r="KHZ83" s="0"/>
      <c r="KIA83" s="0"/>
      <c r="KIB83" s="0"/>
      <c r="KIC83" s="0"/>
      <c r="KID83" s="0"/>
      <c r="KIE83" s="0"/>
      <c r="KIF83" s="0"/>
      <c r="KIG83" s="0"/>
      <c r="KIH83" s="0"/>
      <c r="KII83" s="0"/>
      <c r="KIJ83" s="0"/>
      <c r="KIK83" s="0"/>
      <c r="KIL83" s="0"/>
      <c r="KIM83" s="0"/>
      <c r="KIN83" s="0"/>
      <c r="KIO83" s="0"/>
      <c r="KIP83" s="0"/>
      <c r="KIQ83" s="0"/>
      <c r="KIR83" s="0"/>
      <c r="KIS83" s="0"/>
      <c r="KIT83" s="0"/>
      <c r="KIU83" s="0"/>
      <c r="KIV83" s="0"/>
      <c r="KIW83" s="0"/>
      <c r="KIX83" s="0"/>
      <c r="KIY83" s="0"/>
      <c r="KIZ83" s="0"/>
      <c r="KJA83" s="0"/>
      <c r="KJB83" s="0"/>
      <c r="KJC83" s="0"/>
      <c r="KJD83" s="0"/>
      <c r="KJE83" s="0"/>
      <c r="KJF83" s="0"/>
      <c r="KJG83" s="0"/>
      <c r="KJH83" s="0"/>
      <c r="KJI83" s="0"/>
      <c r="KJJ83" s="0"/>
      <c r="KJK83" s="0"/>
      <c r="KJL83" s="0"/>
      <c r="KJM83" s="0"/>
      <c r="KJN83" s="0"/>
      <c r="KJO83" s="0"/>
      <c r="KJP83" s="0"/>
      <c r="KJQ83" s="0"/>
      <c r="KJR83" s="0"/>
      <c r="KJS83" s="0"/>
      <c r="KJT83" s="0"/>
      <c r="KJU83" s="0"/>
      <c r="KJV83" s="0"/>
      <c r="KJW83" s="0"/>
      <c r="KJX83" s="0"/>
      <c r="KJY83" s="0"/>
      <c r="KJZ83" s="0"/>
      <c r="KKA83" s="0"/>
      <c r="KKB83" s="0"/>
      <c r="KKC83" s="0"/>
      <c r="KKD83" s="0"/>
      <c r="KKE83" s="0"/>
      <c r="KKF83" s="0"/>
      <c r="KKG83" s="0"/>
      <c r="KKH83" s="0"/>
      <c r="KKI83" s="0"/>
      <c r="KKJ83" s="0"/>
      <c r="KKK83" s="0"/>
      <c r="KKL83" s="0"/>
      <c r="KKM83" s="0"/>
      <c r="KKN83" s="0"/>
      <c r="KKO83" s="0"/>
      <c r="KKP83" s="0"/>
      <c r="KKQ83" s="0"/>
      <c r="KKR83" s="0"/>
      <c r="KKS83" s="0"/>
      <c r="KKT83" s="0"/>
      <c r="KKU83" s="0"/>
      <c r="KKV83" s="0"/>
      <c r="KKW83" s="0"/>
      <c r="KKX83" s="0"/>
      <c r="KKY83" s="0"/>
      <c r="KKZ83" s="0"/>
      <c r="KLA83" s="0"/>
      <c r="KLB83" s="0"/>
      <c r="KLC83" s="0"/>
      <c r="KLD83" s="0"/>
      <c r="KLE83" s="0"/>
      <c r="KLF83" s="0"/>
      <c r="KLG83" s="0"/>
      <c r="KLH83" s="0"/>
      <c r="KLI83" s="0"/>
      <c r="KLJ83" s="0"/>
      <c r="KLK83" s="0"/>
      <c r="KLL83" s="0"/>
      <c r="KLM83" s="0"/>
      <c r="KLN83" s="0"/>
      <c r="KLO83" s="0"/>
      <c r="KLP83" s="0"/>
      <c r="KLQ83" s="0"/>
      <c r="KLR83" s="0"/>
      <c r="KLS83" s="0"/>
      <c r="KLT83" s="0"/>
      <c r="KLU83" s="0"/>
      <c r="KLV83" s="0"/>
      <c r="KLW83" s="0"/>
      <c r="KLX83" s="0"/>
      <c r="KLY83" s="0"/>
      <c r="KLZ83" s="0"/>
      <c r="KMA83" s="0"/>
      <c r="KMB83" s="0"/>
      <c r="KMC83" s="0"/>
      <c r="KMD83" s="0"/>
      <c r="KME83" s="0"/>
      <c r="KMF83" s="0"/>
      <c r="KMG83" s="0"/>
      <c r="KMH83" s="0"/>
      <c r="KMI83" s="0"/>
      <c r="KMJ83" s="0"/>
      <c r="KMK83" s="0"/>
      <c r="KML83" s="0"/>
      <c r="KMM83" s="0"/>
      <c r="KMN83" s="0"/>
      <c r="KMO83" s="0"/>
      <c r="KMP83" s="0"/>
      <c r="KMQ83" s="0"/>
      <c r="KMR83" s="0"/>
      <c r="KMS83" s="0"/>
      <c r="KMT83" s="0"/>
      <c r="KMU83" s="0"/>
      <c r="KMV83" s="0"/>
      <c r="KMW83" s="0"/>
      <c r="KMX83" s="0"/>
      <c r="KMY83" s="0"/>
      <c r="KMZ83" s="0"/>
      <c r="KNA83" s="0"/>
      <c r="KNB83" s="0"/>
      <c r="KNC83" s="0"/>
      <c r="KND83" s="0"/>
      <c r="KNE83" s="0"/>
      <c r="KNF83" s="0"/>
      <c r="KNG83" s="0"/>
      <c r="KNH83" s="0"/>
      <c r="KNI83" s="0"/>
      <c r="KNJ83" s="0"/>
      <c r="KNK83" s="0"/>
      <c r="KNL83" s="0"/>
      <c r="KNM83" s="0"/>
      <c r="KNN83" s="0"/>
      <c r="KNO83" s="0"/>
      <c r="KNP83" s="0"/>
      <c r="KNQ83" s="0"/>
      <c r="KNR83" s="0"/>
      <c r="KNS83" s="0"/>
      <c r="KNT83" s="0"/>
      <c r="KNU83" s="0"/>
      <c r="KNV83" s="0"/>
      <c r="KNW83" s="0"/>
      <c r="KNX83" s="0"/>
      <c r="KNY83" s="0"/>
      <c r="KNZ83" s="0"/>
      <c r="KOA83" s="0"/>
      <c r="KOB83" s="0"/>
      <c r="KOC83" s="0"/>
      <c r="KOD83" s="0"/>
      <c r="KOE83" s="0"/>
      <c r="KOF83" s="0"/>
      <c r="KOG83" s="0"/>
      <c r="KOH83" s="0"/>
      <c r="KOI83" s="0"/>
      <c r="KOJ83" s="0"/>
      <c r="KOK83" s="0"/>
      <c r="KOL83" s="0"/>
      <c r="KOM83" s="0"/>
      <c r="KON83" s="0"/>
      <c r="KOO83" s="0"/>
      <c r="KOP83" s="0"/>
      <c r="KOQ83" s="0"/>
      <c r="KOR83" s="0"/>
      <c r="KOS83" s="0"/>
      <c r="KOT83" s="0"/>
      <c r="KOU83" s="0"/>
      <c r="KOV83" s="0"/>
      <c r="KOW83" s="0"/>
      <c r="KOX83" s="0"/>
      <c r="KOY83" s="0"/>
      <c r="KOZ83" s="0"/>
      <c r="KPA83" s="0"/>
      <c r="KPB83" s="0"/>
      <c r="KPC83" s="0"/>
      <c r="KPD83" s="0"/>
      <c r="KPE83" s="0"/>
      <c r="KPF83" s="0"/>
      <c r="KPG83" s="0"/>
      <c r="KPH83" s="0"/>
      <c r="KPI83" s="0"/>
      <c r="KPJ83" s="0"/>
      <c r="KPK83" s="0"/>
      <c r="KPL83" s="0"/>
      <c r="KPM83" s="0"/>
      <c r="KPN83" s="0"/>
      <c r="KPO83" s="0"/>
      <c r="KPP83" s="0"/>
      <c r="KPQ83" s="0"/>
      <c r="KPR83" s="0"/>
      <c r="KPS83" s="0"/>
      <c r="KPT83" s="0"/>
      <c r="KPU83" s="0"/>
      <c r="KPV83" s="0"/>
      <c r="KPW83" s="0"/>
      <c r="KPX83" s="0"/>
      <c r="KPY83" s="0"/>
      <c r="KPZ83" s="0"/>
      <c r="KQA83" s="0"/>
      <c r="KQB83" s="0"/>
      <c r="KQC83" s="0"/>
      <c r="KQD83" s="0"/>
      <c r="KQE83" s="0"/>
      <c r="KQF83" s="0"/>
      <c r="KQG83" s="0"/>
      <c r="KQH83" s="0"/>
      <c r="KQI83" s="0"/>
      <c r="KQJ83" s="0"/>
      <c r="KQK83" s="0"/>
      <c r="KQL83" s="0"/>
      <c r="KQM83" s="0"/>
      <c r="KQN83" s="0"/>
      <c r="KQO83" s="0"/>
      <c r="KQP83" s="0"/>
      <c r="KQQ83" s="0"/>
      <c r="KQR83" s="0"/>
      <c r="KQS83" s="0"/>
      <c r="KQT83" s="0"/>
      <c r="KQU83" s="0"/>
      <c r="KQV83" s="0"/>
      <c r="KQW83" s="0"/>
      <c r="KQX83" s="0"/>
      <c r="KQY83" s="0"/>
      <c r="KQZ83" s="0"/>
      <c r="KRA83" s="0"/>
      <c r="KRB83" s="0"/>
      <c r="KRC83" s="0"/>
      <c r="KRD83" s="0"/>
      <c r="KRE83" s="0"/>
      <c r="KRF83" s="0"/>
      <c r="KRG83" s="0"/>
      <c r="KRH83" s="0"/>
      <c r="KRI83" s="0"/>
      <c r="KRJ83" s="0"/>
      <c r="KRK83" s="0"/>
      <c r="KRL83" s="0"/>
      <c r="KRM83" s="0"/>
      <c r="KRN83" s="0"/>
      <c r="KRO83" s="0"/>
      <c r="KRP83" s="0"/>
      <c r="KRQ83" s="0"/>
      <c r="KRR83" s="0"/>
      <c r="KRS83" s="0"/>
      <c r="KRT83" s="0"/>
      <c r="KRU83" s="0"/>
      <c r="KRV83" s="0"/>
      <c r="KRW83" s="0"/>
      <c r="KRX83" s="0"/>
      <c r="KRY83" s="0"/>
      <c r="KRZ83" s="0"/>
      <c r="KSA83" s="0"/>
      <c r="KSB83" s="0"/>
      <c r="KSC83" s="0"/>
      <c r="KSD83" s="0"/>
      <c r="KSE83" s="0"/>
      <c r="KSF83" s="0"/>
      <c r="KSG83" s="0"/>
      <c r="KSH83" s="0"/>
      <c r="KSI83" s="0"/>
      <c r="KSJ83" s="0"/>
      <c r="KSK83" s="0"/>
      <c r="KSL83" s="0"/>
      <c r="KSM83" s="0"/>
      <c r="KSN83" s="0"/>
      <c r="KSO83" s="0"/>
      <c r="KSP83" s="0"/>
      <c r="KSQ83" s="0"/>
      <c r="KSR83" s="0"/>
      <c r="KSS83" s="0"/>
      <c r="KST83" s="0"/>
      <c r="KSU83" s="0"/>
      <c r="KSV83" s="0"/>
      <c r="KSW83" s="0"/>
      <c r="KSX83" s="0"/>
      <c r="KSY83" s="0"/>
      <c r="KSZ83" s="0"/>
      <c r="KTA83" s="0"/>
      <c r="KTB83" s="0"/>
      <c r="KTC83" s="0"/>
      <c r="KTD83" s="0"/>
      <c r="KTE83" s="0"/>
      <c r="KTF83" s="0"/>
      <c r="KTG83" s="0"/>
      <c r="KTH83" s="0"/>
      <c r="KTI83" s="0"/>
      <c r="KTJ83" s="0"/>
      <c r="KTK83" s="0"/>
      <c r="KTL83" s="0"/>
      <c r="KTM83" s="0"/>
      <c r="KTN83" s="0"/>
      <c r="KTO83" s="0"/>
      <c r="KTP83" s="0"/>
      <c r="KTQ83" s="0"/>
      <c r="KTR83" s="0"/>
      <c r="KTS83" s="0"/>
      <c r="KTT83" s="0"/>
      <c r="KTU83" s="0"/>
      <c r="KTV83" s="0"/>
      <c r="KTW83" s="0"/>
      <c r="KTX83" s="0"/>
      <c r="KTY83" s="0"/>
      <c r="KTZ83" s="0"/>
      <c r="KUA83" s="0"/>
      <c r="KUB83" s="0"/>
      <c r="KUC83" s="0"/>
      <c r="KUD83" s="0"/>
      <c r="KUE83" s="0"/>
      <c r="KUF83" s="0"/>
      <c r="KUG83" s="0"/>
      <c r="KUH83" s="0"/>
      <c r="KUI83" s="0"/>
      <c r="KUJ83" s="0"/>
      <c r="KUK83" s="0"/>
      <c r="KUL83" s="0"/>
      <c r="KUM83" s="0"/>
      <c r="KUN83" s="0"/>
      <c r="KUO83" s="0"/>
      <c r="KUP83" s="0"/>
      <c r="KUQ83" s="0"/>
      <c r="KUR83" s="0"/>
      <c r="KUS83" s="0"/>
      <c r="KUT83" s="0"/>
      <c r="KUU83" s="0"/>
      <c r="KUV83" s="0"/>
      <c r="KUW83" s="0"/>
      <c r="KUX83" s="0"/>
      <c r="KUY83" s="0"/>
      <c r="KUZ83" s="0"/>
      <c r="KVA83" s="0"/>
      <c r="KVB83" s="0"/>
      <c r="KVC83" s="0"/>
      <c r="KVD83" s="0"/>
      <c r="KVE83" s="0"/>
      <c r="KVF83" s="0"/>
      <c r="KVG83" s="0"/>
      <c r="KVH83" s="0"/>
      <c r="KVI83" s="0"/>
      <c r="KVJ83" s="0"/>
      <c r="KVK83" s="0"/>
      <c r="KVL83" s="0"/>
      <c r="KVM83" s="0"/>
      <c r="KVN83" s="0"/>
      <c r="KVO83" s="0"/>
      <c r="KVP83" s="0"/>
      <c r="KVQ83" s="0"/>
      <c r="KVR83" s="0"/>
      <c r="KVS83" s="0"/>
      <c r="KVT83" s="0"/>
      <c r="KVU83" s="0"/>
      <c r="KVV83" s="0"/>
      <c r="KVW83" s="0"/>
      <c r="KVX83" s="0"/>
      <c r="KVY83" s="0"/>
      <c r="KVZ83" s="0"/>
      <c r="KWA83" s="0"/>
      <c r="KWB83" s="0"/>
      <c r="KWC83" s="0"/>
      <c r="KWD83" s="0"/>
      <c r="KWE83" s="0"/>
      <c r="KWF83" s="0"/>
      <c r="KWG83" s="0"/>
      <c r="KWH83" s="0"/>
      <c r="KWI83" s="0"/>
      <c r="KWJ83" s="0"/>
      <c r="KWK83" s="0"/>
      <c r="KWL83" s="0"/>
      <c r="KWM83" s="0"/>
      <c r="KWN83" s="0"/>
      <c r="KWO83" s="0"/>
      <c r="KWP83" s="0"/>
      <c r="KWQ83" s="0"/>
      <c r="KWR83" s="0"/>
      <c r="KWS83" s="0"/>
      <c r="KWT83" s="0"/>
      <c r="KWU83" s="0"/>
      <c r="KWV83" s="0"/>
      <c r="KWW83" s="0"/>
      <c r="KWX83" s="0"/>
      <c r="KWY83" s="0"/>
      <c r="KWZ83" s="0"/>
      <c r="KXA83" s="0"/>
      <c r="KXB83" s="0"/>
      <c r="KXC83" s="0"/>
      <c r="KXD83" s="0"/>
      <c r="KXE83" s="0"/>
      <c r="KXF83" s="0"/>
      <c r="KXG83" s="0"/>
      <c r="KXH83" s="0"/>
      <c r="KXI83" s="0"/>
      <c r="KXJ83" s="0"/>
      <c r="KXK83" s="0"/>
      <c r="KXL83" s="0"/>
      <c r="KXM83" s="0"/>
      <c r="KXN83" s="0"/>
      <c r="KXO83" s="0"/>
      <c r="KXP83" s="0"/>
      <c r="KXQ83" s="0"/>
      <c r="KXR83" s="0"/>
      <c r="KXS83" s="0"/>
      <c r="KXT83" s="0"/>
      <c r="KXU83" s="0"/>
      <c r="KXV83" s="0"/>
      <c r="KXW83" s="0"/>
      <c r="KXX83" s="0"/>
      <c r="KXY83" s="0"/>
      <c r="KXZ83" s="0"/>
      <c r="KYA83" s="0"/>
      <c r="KYB83" s="0"/>
      <c r="KYC83" s="0"/>
      <c r="KYD83" s="0"/>
      <c r="KYE83" s="0"/>
      <c r="KYF83" s="0"/>
      <c r="KYG83" s="0"/>
      <c r="KYH83" s="0"/>
      <c r="KYI83" s="0"/>
      <c r="KYJ83" s="0"/>
      <c r="KYK83" s="0"/>
      <c r="KYL83" s="0"/>
      <c r="KYM83" s="0"/>
      <c r="KYN83" s="0"/>
      <c r="KYO83" s="0"/>
      <c r="KYP83" s="0"/>
      <c r="KYQ83" s="0"/>
      <c r="KYR83" s="0"/>
      <c r="KYS83" s="0"/>
      <c r="KYT83" s="0"/>
      <c r="KYU83" s="0"/>
      <c r="KYV83" s="0"/>
      <c r="KYW83" s="0"/>
      <c r="KYX83" s="0"/>
      <c r="KYY83" s="0"/>
      <c r="KYZ83" s="0"/>
      <c r="KZA83" s="0"/>
      <c r="KZB83" s="0"/>
      <c r="KZC83" s="0"/>
      <c r="KZD83" s="0"/>
      <c r="KZE83" s="0"/>
      <c r="KZF83" s="0"/>
      <c r="KZG83" s="0"/>
      <c r="KZH83" s="0"/>
      <c r="KZI83" s="0"/>
      <c r="KZJ83" s="0"/>
      <c r="KZK83" s="0"/>
      <c r="KZL83" s="0"/>
      <c r="KZM83" s="0"/>
      <c r="KZN83" s="0"/>
      <c r="KZO83" s="0"/>
      <c r="KZP83" s="0"/>
      <c r="KZQ83" s="0"/>
      <c r="KZR83" s="0"/>
      <c r="KZS83" s="0"/>
      <c r="KZT83" s="0"/>
      <c r="KZU83" s="0"/>
      <c r="KZV83" s="0"/>
      <c r="KZW83" s="0"/>
      <c r="KZX83" s="0"/>
      <c r="KZY83" s="0"/>
      <c r="KZZ83" s="0"/>
      <c r="LAA83" s="0"/>
      <c r="LAB83" s="0"/>
      <c r="LAC83" s="0"/>
      <c r="LAD83" s="0"/>
      <c r="LAE83" s="0"/>
      <c r="LAF83" s="0"/>
      <c r="LAG83" s="0"/>
      <c r="LAH83" s="0"/>
      <c r="LAI83" s="0"/>
      <c r="LAJ83" s="0"/>
      <c r="LAK83" s="0"/>
      <c r="LAL83" s="0"/>
      <c r="LAM83" s="0"/>
      <c r="LAN83" s="0"/>
      <c r="LAO83" s="0"/>
      <c r="LAP83" s="0"/>
      <c r="LAQ83" s="0"/>
      <c r="LAR83" s="0"/>
      <c r="LAS83" s="0"/>
      <c r="LAT83" s="0"/>
      <c r="LAU83" s="0"/>
      <c r="LAV83" s="0"/>
      <c r="LAW83" s="0"/>
      <c r="LAX83" s="0"/>
      <c r="LAY83" s="0"/>
      <c r="LAZ83" s="0"/>
      <c r="LBA83" s="0"/>
      <c r="LBB83" s="0"/>
      <c r="LBC83" s="0"/>
      <c r="LBD83" s="0"/>
      <c r="LBE83" s="0"/>
      <c r="LBF83" s="0"/>
      <c r="LBG83" s="0"/>
      <c r="LBH83" s="0"/>
      <c r="LBI83" s="0"/>
      <c r="LBJ83" s="0"/>
      <c r="LBK83" s="0"/>
      <c r="LBL83" s="0"/>
      <c r="LBM83" s="0"/>
      <c r="LBN83" s="0"/>
      <c r="LBO83" s="0"/>
      <c r="LBP83" s="0"/>
      <c r="LBQ83" s="0"/>
      <c r="LBR83" s="0"/>
      <c r="LBS83" s="0"/>
      <c r="LBT83" s="0"/>
      <c r="LBU83" s="0"/>
      <c r="LBV83" s="0"/>
      <c r="LBW83" s="0"/>
      <c r="LBX83" s="0"/>
      <c r="LBY83" s="0"/>
      <c r="LBZ83" s="0"/>
      <c r="LCA83" s="0"/>
      <c r="LCB83" s="0"/>
      <c r="LCC83" s="0"/>
      <c r="LCD83" s="0"/>
      <c r="LCE83" s="0"/>
      <c r="LCF83" s="0"/>
      <c r="LCG83" s="0"/>
      <c r="LCH83" s="0"/>
      <c r="LCI83" s="0"/>
      <c r="LCJ83" s="0"/>
      <c r="LCK83" s="0"/>
      <c r="LCL83" s="0"/>
      <c r="LCM83" s="0"/>
      <c r="LCN83" s="0"/>
      <c r="LCO83" s="0"/>
      <c r="LCP83" s="0"/>
      <c r="LCQ83" s="0"/>
      <c r="LCR83" s="0"/>
      <c r="LCS83" s="0"/>
      <c r="LCT83" s="0"/>
      <c r="LCU83" s="0"/>
      <c r="LCV83" s="0"/>
      <c r="LCW83" s="0"/>
      <c r="LCX83" s="0"/>
      <c r="LCY83" s="0"/>
      <c r="LCZ83" s="0"/>
      <c r="LDA83" s="0"/>
      <c r="LDB83" s="0"/>
      <c r="LDC83" s="0"/>
      <c r="LDD83" s="0"/>
      <c r="LDE83" s="0"/>
      <c r="LDF83" s="0"/>
      <c r="LDG83" s="0"/>
      <c r="LDH83" s="0"/>
      <c r="LDI83" s="0"/>
      <c r="LDJ83" s="0"/>
      <c r="LDK83" s="0"/>
      <c r="LDL83" s="0"/>
      <c r="LDM83" s="0"/>
      <c r="LDN83" s="0"/>
      <c r="LDO83" s="0"/>
      <c r="LDP83" s="0"/>
      <c r="LDQ83" s="0"/>
      <c r="LDR83" s="0"/>
      <c r="LDS83" s="0"/>
      <c r="LDT83" s="0"/>
      <c r="LDU83" s="0"/>
      <c r="LDV83" s="0"/>
      <c r="LDW83" s="0"/>
      <c r="LDX83" s="0"/>
      <c r="LDY83" s="0"/>
      <c r="LDZ83" s="0"/>
      <c r="LEA83" s="0"/>
      <c r="LEB83" s="0"/>
      <c r="LEC83" s="0"/>
      <c r="LED83" s="0"/>
      <c r="LEE83" s="0"/>
      <c r="LEF83" s="0"/>
      <c r="LEG83" s="0"/>
      <c r="LEH83" s="0"/>
      <c r="LEI83" s="0"/>
      <c r="LEJ83" s="0"/>
      <c r="LEK83" s="0"/>
      <c r="LEL83" s="0"/>
      <c r="LEM83" s="0"/>
      <c r="LEN83" s="0"/>
      <c r="LEO83" s="0"/>
      <c r="LEP83" s="0"/>
      <c r="LEQ83" s="0"/>
      <c r="LER83" s="0"/>
      <c r="LES83" s="0"/>
      <c r="LET83" s="0"/>
      <c r="LEU83" s="0"/>
      <c r="LEV83" s="0"/>
      <c r="LEW83" s="0"/>
      <c r="LEX83" s="0"/>
      <c r="LEY83" s="0"/>
      <c r="LEZ83" s="0"/>
      <c r="LFA83" s="0"/>
      <c r="LFB83" s="0"/>
      <c r="LFC83" s="0"/>
      <c r="LFD83" s="0"/>
      <c r="LFE83" s="0"/>
      <c r="LFF83" s="0"/>
      <c r="LFG83" s="0"/>
      <c r="LFH83" s="0"/>
      <c r="LFI83" s="0"/>
      <c r="LFJ83" s="0"/>
      <c r="LFK83" s="0"/>
      <c r="LFL83" s="0"/>
      <c r="LFM83" s="0"/>
      <c r="LFN83" s="0"/>
      <c r="LFO83" s="0"/>
      <c r="LFP83" s="0"/>
      <c r="LFQ83" s="0"/>
      <c r="LFR83" s="0"/>
      <c r="LFS83" s="0"/>
      <c r="LFT83" s="0"/>
      <c r="LFU83" s="0"/>
      <c r="LFV83" s="0"/>
      <c r="LFW83" s="0"/>
      <c r="LFX83" s="0"/>
      <c r="LFY83" s="0"/>
      <c r="LFZ83" s="0"/>
      <c r="LGA83" s="0"/>
      <c r="LGB83" s="0"/>
      <c r="LGC83" s="0"/>
      <c r="LGD83" s="0"/>
      <c r="LGE83" s="0"/>
      <c r="LGF83" s="0"/>
      <c r="LGG83" s="0"/>
      <c r="LGH83" s="0"/>
      <c r="LGI83" s="0"/>
      <c r="LGJ83" s="0"/>
      <c r="LGK83" s="0"/>
      <c r="LGL83" s="0"/>
      <c r="LGM83" s="0"/>
      <c r="LGN83" s="0"/>
      <c r="LGO83" s="0"/>
      <c r="LGP83" s="0"/>
      <c r="LGQ83" s="0"/>
      <c r="LGR83" s="0"/>
      <c r="LGS83" s="0"/>
      <c r="LGT83" s="0"/>
      <c r="LGU83" s="0"/>
      <c r="LGV83" s="0"/>
      <c r="LGW83" s="0"/>
      <c r="LGX83" s="0"/>
      <c r="LGY83" s="0"/>
      <c r="LGZ83" s="0"/>
      <c r="LHA83" s="0"/>
      <c r="LHB83" s="0"/>
      <c r="LHC83" s="0"/>
      <c r="LHD83" s="0"/>
      <c r="LHE83" s="0"/>
      <c r="LHF83" s="0"/>
      <c r="LHG83" s="0"/>
      <c r="LHH83" s="0"/>
      <c r="LHI83" s="0"/>
      <c r="LHJ83" s="0"/>
      <c r="LHK83" s="0"/>
      <c r="LHL83" s="0"/>
      <c r="LHM83" s="0"/>
      <c r="LHN83" s="0"/>
      <c r="LHO83" s="0"/>
      <c r="LHP83" s="0"/>
      <c r="LHQ83" s="0"/>
      <c r="LHR83" s="0"/>
      <c r="LHS83" s="0"/>
      <c r="LHT83" s="0"/>
      <c r="LHU83" s="0"/>
      <c r="LHV83" s="0"/>
      <c r="LHW83" s="0"/>
      <c r="LHX83" s="0"/>
      <c r="LHY83" s="0"/>
      <c r="LHZ83" s="0"/>
      <c r="LIA83" s="0"/>
      <c r="LIB83" s="0"/>
      <c r="LIC83" s="0"/>
      <c r="LID83" s="0"/>
      <c r="LIE83" s="0"/>
      <c r="LIF83" s="0"/>
      <c r="LIG83" s="0"/>
      <c r="LIH83" s="0"/>
      <c r="LII83" s="0"/>
      <c r="LIJ83" s="0"/>
      <c r="LIK83" s="0"/>
      <c r="LIL83" s="0"/>
      <c r="LIM83" s="0"/>
      <c r="LIN83" s="0"/>
      <c r="LIO83" s="0"/>
      <c r="LIP83" s="0"/>
      <c r="LIQ83" s="0"/>
      <c r="LIR83" s="0"/>
      <c r="LIS83" s="0"/>
      <c r="LIT83" s="0"/>
      <c r="LIU83" s="0"/>
      <c r="LIV83" s="0"/>
      <c r="LIW83" s="0"/>
      <c r="LIX83" s="0"/>
      <c r="LIY83" s="0"/>
      <c r="LIZ83" s="0"/>
      <c r="LJA83" s="0"/>
      <c r="LJB83" s="0"/>
      <c r="LJC83" s="0"/>
      <c r="LJD83" s="0"/>
      <c r="LJE83" s="0"/>
      <c r="LJF83" s="0"/>
      <c r="LJG83" s="0"/>
      <c r="LJH83" s="0"/>
      <c r="LJI83" s="0"/>
      <c r="LJJ83" s="0"/>
      <c r="LJK83" s="0"/>
      <c r="LJL83" s="0"/>
      <c r="LJM83" s="0"/>
      <c r="LJN83" s="0"/>
      <c r="LJO83" s="0"/>
      <c r="LJP83" s="0"/>
      <c r="LJQ83" s="0"/>
      <c r="LJR83" s="0"/>
      <c r="LJS83" s="0"/>
      <c r="LJT83" s="0"/>
      <c r="LJU83" s="0"/>
      <c r="LJV83" s="0"/>
      <c r="LJW83" s="0"/>
      <c r="LJX83" s="0"/>
      <c r="LJY83" s="0"/>
      <c r="LJZ83" s="0"/>
      <c r="LKA83" s="0"/>
      <c r="LKB83" s="0"/>
      <c r="LKC83" s="0"/>
      <c r="LKD83" s="0"/>
      <c r="LKE83" s="0"/>
      <c r="LKF83" s="0"/>
      <c r="LKG83" s="0"/>
      <c r="LKH83" s="0"/>
      <c r="LKI83" s="0"/>
      <c r="LKJ83" s="0"/>
      <c r="LKK83" s="0"/>
      <c r="LKL83" s="0"/>
      <c r="LKM83" s="0"/>
      <c r="LKN83" s="0"/>
      <c r="LKO83" s="0"/>
      <c r="LKP83" s="0"/>
      <c r="LKQ83" s="0"/>
      <c r="LKR83" s="0"/>
      <c r="LKS83" s="0"/>
      <c r="LKT83" s="0"/>
      <c r="LKU83" s="0"/>
      <c r="LKV83" s="0"/>
      <c r="LKW83" s="0"/>
      <c r="LKX83" s="0"/>
      <c r="LKY83" s="0"/>
      <c r="LKZ83" s="0"/>
      <c r="LLA83" s="0"/>
      <c r="LLB83" s="0"/>
      <c r="LLC83" s="0"/>
      <c r="LLD83" s="0"/>
      <c r="LLE83" s="0"/>
      <c r="LLF83" s="0"/>
      <c r="LLG83" s="0"/>
      <c r="LLH83" s="0"/>
      <c r="LLI83" s="0"/>
      <c r="LLJ83" s="0"/>
      <c r="LLK83" s="0"/>
      <c r="LLL83" s="0"/>
      <c r="LLM83" s="0"/>
      <c r="LLN83" s="0"/>
      <c r="LLO83" s="0"/>
      <c r="LLP83" s="0"/>
      <c r="LLQ83" s="0"/>
      <c r="LLR83" s="0"/>
      <c r="LLS83" s="0"/>
      <c r="LLT83" s="0"/>
      <c r="LLU83" s="0"/>
      <c r="LLV83" s="0"/>
      <c r="LLW83" s="0"/>
      <c r="LLX83" s="0"/>
      <c r="LLY83" s="0"/>
      <c r="LLZ83" s="0"/>
      <c r="LMA83" s="0"/>
      <c r="LMB83" s="0"/>
      <c r="LMC83" s="0"/>
      <c r="LMD83" s="0"/>
      <c r="LME83" s="0"/>
      <c r="LMF83" s="0"/>
      <c r="LMG83" s="0"/>
      <c r="LMH83" s="0"/>
      <c r="LMI83" s="0"/>
      <c r="LMJ83" s="0"/>
      <c r="LMK83" s="0"/>
      <c r="LML83" s="0"/>
      <c r="LMM83" s="0"/>
      <c r="LMN83" s="0"/>
      <c r="LMO83" s="0"/>
      <c r="LMP83" s="0"/>
      <c r="LMQ83" s="0"/>
      <c r="LMR83" s="0"/>
      <c r="LMS83" s="0"/>
      <c r="LMT83" s="0"/>
      <c r="LMU83" s="0"/>
      <c r="LMV83" s="0"/>
      <c r="LMW83" s="0"/>
      <c r="LMX83" s="0"/>
      <c r="LMY83" s="0"/>
      <c r="LMZ83" s="0"/>
      <c r="LNA83" s="0"/>
      <c r="LNB83" s="0"/>
      <c r="LNC83" s="0"/>
      <c r="LND83" s="0"/>
      <c r="LNE83" s="0"/>
      <c r="LNF83" s="0"/>
      <c r="LNG83" s="0"/>
      <c r="LNH83" s="0"/>
      <c r="LNI83" s="0"/>
      <c r="LNJ83" s="0"/>
      <c r="LNK83" s="0"/>
      <c r="LNL83" s="0"/>
      <c r="LNM83" s="0"/>
      <c r="LNN83" s="0"/>
      <c r="LNO83" s="0"/>
      <c r="LNP83" s="0"/>
      <c r="LNQ83" s="0"/>
      <c r="LNR83" s="0"/>
      <c r="LNS83" s="0"/>
      <c r="LNT83" s="0"/>
      <c r="LNU83" s="0"/>
      <c r="LNV83" s="0"/>
      <c r="LNW83" s="0"/>
      <c r="LNX83" s="0"/>
      <c r="LNY83" s="0"/>
      <c r="LNZ83" s="0"/>
      <c r="LOA83" s="0"/>
      <c r="LOB83" s="0"/>
      <c r="LOC83" s="0"/>
      <c r="LOD83" s="0"/>
      <c r="LOE83" s="0"/>
      <c r="LOF83" s="0"/>
      <c r="LOG83" s="0"/>
      <c r="LOH83" s="0"/>
      <c r="LOI83" s="0"/>
      <c r="LOJ83" s="0"/>
      <c r="LOK83" s="0"/>
      <c r="LOL83" s="0"/>
      <c r="LOM83" s="0"/>
      <c r="LON83" s="0"/>
      <c r="LOO83" s="0"/>
      <c r="LOP83" s="0"/>
      <c r="LOQ83" s="0"/>
      <c r="LOR83" s="0"/>
      <c r="LOS83" s="0"/>
      <c r="LOT83" s="0"/>
      <c r="LOU83" s="0"/>
      <c r="LOV83" s="0"/>
      <c r="LOW83" s="0"/>
      <c r="LOX83" s="0"/>
      <c r="LOY83" s="0"/>
      <c r="LOZ83" s="0"/>
      <c r="LPA83" s="0"/>
      <c r="LPB83" s="0"/>
      <c r="LPC83" s="0"/>
      <c r="LPD83" s="0"/>
      <c r="LPE83" s="0"/>
      <c r="LPF83" s="0"/>
      <c r="LPG83" s="0"/>
      <c r="LPH83" s="0"/>
      <c r="LPI83" s="0"/>
      <c r="LPJ83" s="0"/>
      <c r="LPK83" s="0"/>
      <c r="LPL83" s="0"/>
      <c r="LPM83" s="0"/>
      <c r="LPN83" s="0"/>
      <c r="LPO83" s="0"/>
      <c r="LPP83" s="0"/>
      <c r="LPQ83" s="0"/>
      <c r="LPR83" s="0"/>
      <c r="LPS83" s="0"/>
      <c r="LPT83" s="0"/>
      <c r="LPU83" s="0"/>
      <c r="LPV83" s="0"/>
      <c r="LPW83" s="0"/>
      <c r="LPX83" s="0"/>
      <c r="LPY83" s="0"/>
      <c r="LPZ83" s="0"/>
      <c r="LQA83" s="0"/>
      <c r="LQB83" s="0"/>
      <c r="LQC83" s="0"/>
      <c r="LQD83" s="0"/>
      <c r="LQE83" s="0"/>
      <c r="LQF83" s="0"/>
      <c r="LQG83" s="0"/>
      <c r="LQH83" s="0"/>
      <c r="LQI83" s="0"/>
      <c r="LQJ83" s="0"/>
      <c r="LQK83" s="0"/>
      <c r="LQL83" s="0"/>
      <c r="LQM83" s="0"/>
      <c r="LQN83" s="0"/>
      <c r="LQO83" s="0"/>
      <c r="LQP83" s="0"/>
      <c r="LQQ83" s="0"/>
      <c r="LQR83" s="0"/>
      <c r="LQS83" s="0"/>
      <c r="LQT83" s="0"/>
      <c r="LQU83" s="0"/>
      <c r="LQV83" s="0"/>
      <c r="LQW83" s="0"/>
      <c r="LQX83" s="0"/>
      <c r="LQY83" s="0"/>
      <c r="LQZ83" s="0"/>
      <c r="LRA83" s="0"/>
      <c r="LRB83" s="0"/>
      <c r="LRC83" s="0"/>
      <c r="LRD83" s="0"/>
      <c r="LRE83" s="0"/>
      <c r="LRF83" s="0"/>
      <c r="LRG83" s="0"/>
      <c r="LRH83" s="0"/>
      <c r="LRI83" s="0"/>
      <c r="LRJ83" s="0"/>
      <c r="LRK83" s="0"/>
      <c r="LRL83" s="0"/>
      <c r="LRM83" s="0"/>
      <c r="LRN83" s="0"/>
      <c r="LRO83" s="0"/>
      <c r="LRP83" s="0"/>
      <c r="LRQ83" s="0"/>
      <c r="LRR83" s="0"/>
      <c r="LRS83" s="0"/>
      <c r="LRT83" s="0"/>
      <c r="LRU83" s="0"/>
      <c r="LRV83" s="0"/>
      <c r="LRW83" s="0"/>
      <c r="LRX83" s="0"/>
      <c r="LRY83" s="0"/>
      <c r="LRZ83" s="0"/>
      <c r="LSA83" s="0"/>
      <c r="LSB83" s="0"/>
      <c r="LSC83" s="0"/>
      <c r="LSD83" s="0"/>
      <c r="LSE83" s="0"/>
      <c r="LSF83" s="0"/>
      <c r="LSG83" s="0"/>
      <c r="LSH83" s="0"/>
      <c r="LSI83" s="0"/>
      <c r="LSJ83" s="0"/>
      <c r="LSK83" s="0"/>
      <c r="LSL83" s="0"/>
      <c r="LSM83" s="0"/>
      <c r="LSN83" s="0"/>
      <c r="LSO83" s="0"/>
      <c r="LSP83" s="0"/>
      <c r="LSQ83" s="0"/>
      <c r="LSR83" s="0"/>
      <c r="LSS83" s="0"/>
      <c r="LST83" s="0"/>
      <c r="LSU83" s="0"/>
      <c r="LSV83" s="0"/>
      <c r="LSW83" s="0"/>
      <c r="LSX83" s="0"/>
      <c r="LSY83" s="0"/>
      <c r="LSZ83" s="0"/>
      <c r="LTA83" s="0"/>
      <c r="LTB83" s="0"/>
      <c r="LTC83" s="0"/>
      <c r="LTD83" s="0"/>
      <c r="LTE83" s="0"/>
      <c r="LTF83" s="0"/>
      <c r="LTG83" s="0"/>
      <c r="LTH83" s="0"/>
      <c r="LTI83" s="0"/>
      <c r="LTJ83" s="0"/>
      <c r="LTK83" s="0"/>
      <c r="LTL83" s="0"/>
      <c r="LTM83" s="0"/>
      <c r="LTN83" s="0"/>
      <c r="LTO83" s="0"/>
      <c r="LTP83" s="0"/>
      <c r="LTQ83" s="0"/>
      <c r="LTR83" s="0"/>
      <c r="LTS83" s="0"/>
      <c r="LTT83" s="0"/>
      <c r="LTU83" s="0"/>
      <c r="LTV83" s="0"/>
      <c r="LTW83" s="0"/>
      <c r="LTX83" s="0"/>
      <c r="LTY83" s="0"/>
      <c r="LTZ83" s="0"/>
      <c r="LUA83" s="0"/>
      <c r="LUB83" s="0"/>
      <c r="LUC83" s="0"/>
      <c r="LUD83" s="0"/>
      <c r="LUE83" s="0"/>
      <c r="LUF83" s="0"/>
      <c r="LUG83" s="0"/>
      <c r="LUH83" s="0"/>
      <c r="LUI83" s="0"/>
      <c r="LUJ83" s="0"/>
      <c r="LUK83" s="0"/>
      <c r="LUL83" s="0"/>
      <c r="LUM83" s="0"/>
      <c r="LUN83" s="0"/>
      <c r="LUO83" s="0"/>
      <c r="LUP83" s="0"/>
      <c r="LUQ83" s="0"/>
      <c r="LUR83" s="0"/>
      <c r="LUS83" s="0"/>
      <c r="LUT83" s="0"/>
      <c r="LUU83" s="0"/>
      <c r="LUV83" s="0"/>
      <c r="LUW83" s="0"/>
      <c r="LUX83" s="0"/>
      <c r="LUY83" s="0"/>
      <c r="LUZ83" s="0"/>
      <c r="LVA83" s="0"/>
      <c r="LVB83" s="0"/>
      <c r="LVC83" s="0"/>
      <c r="LVD83" s="0"/>
      <c r="LVE83" s="0"/>
      <c r="LVF83" s="0"/>
      <c r="LVG83" s="0"/>
      <c r="LVH83" s="0"/>
      <c r="LVI83" s="0"/>
      <c r="LVJ83" s="0"/>
      <c r="LVK83" s="0"/>
      <c r="LVL83" s="0"/>
      <c r="LVM83" s="0"/>
      <c r="LVN83" s="0"/>
      <c r="LVO83" s="0"/>
      <c r="LVP83" s="0"/>
      <c r="LVQ83" s="0"/>
      <c r="LVR83" s="0"/>
      <c r="LVS83" s="0"/>
      <c r="LVT83" s="0"/>
      <c r="LVU83" s="0"/>
      <c r="LVV83" s="0"/>
      <c r="LVW83" s="0"/>
      <c r="LVX83" s="0"/>
      <c r="LVY83" s="0"/>
      <c r="LVZ83" s="0"/>
      <c r="LWA83" s="0"/>
      <c r="LWB83" s="0"/>
      <c r="LWC83" s="0"/>
      <c r="LWD83" s="0"/>
      <c r="LWE83" s="0"/>
      <c r="LWF83" s="0"/>
      <c r="LWG83" s="0"/>
      <c r="LWH83" s="0"/>
      <c r="LWI83" s="0"/>
      <c r="LWJ83" s="0"/>
      <c r="LWK83" s="0"/>
      <c r="LWL83" s="0"/>
      <c r="LWM83" s="0"/>
      <c r="LWN83" s="0"/>
      <c r="LWO83" s="0"/>
      <c r="LWP83" s="0"/>
      <c r="LWQ83" s="0"/>
      <c r="LWR83" s="0"/>
      <c r="LWS83" s="0"/>
      <c r="LWT83" s="0"/>
      <c r="LWU83" s="0"/>
      <c r="LWV83" s="0"/>
      <c r="LWW83" s="0"/>
      <c r="LWX83" s="0"/>
      <c r="LWY83" s="0"/>
      <c r="LWZ83" s="0"/>
      <c r="LXA83" s="0"/>
      <c r="LXB83" s="0"/>
      <c r="LXC83" s="0"/>
      <c r="LXD83" s="0"/>
      <c r="LXE83" s="0"/>
      <c r="LXF83" s="0"/>
      <c r="LXG83" s="0"/>
      <c r="LXH83" s="0"/>
      <c r="LXI83" s="0"/>
      <c r="LXJ83" s="0"/>
      <c r="LXK83" s="0"/>
      <c r="LXL83" s="0"/>
      <c r="LXM83" s="0"/>
      <c r="LXN83" s="0"/>
      <c r="LXO83" s="0"/>
      <c r="LXP83" s="0"/>
      <c r="LXQ83" s="0"/>
      <c r="LXR83" s="0"/>
      <c r="LXS83" s="0"/>
      <c r="LXT83" s="0"/>
      <c r="LXU83" s="0"/>
      <c r="LXV83" s="0"/>
      <c r="LXW83" s="0"/>
      <c r="LXX83" s="0"/>
      <c r="LXY83" s="0"/>
      <c r="LXZ83" s="0"/>
      <c r="LYA83" s="0"/>
      <c r="LYB83" s="0"/>
      <c r="LYC83" s="0"/>
      <c r="LYD83" s="0"/>
      <c r="LYE83" s="0"/>
      <c r="LYF83" s="0"/>
      <c r="LYG83" s="0"/>
      <c r="LYH83" s="0"/>
      <c r="LYI83" s="0"/>
      <c r="LYJ83" s="0"/>
      <c r="LYK83" s="0"/>
      <c r="LYL83" s="0"/>
      <c r="LYM83" s="0"/>
      <c r="LYN83" s="0"/>
      <c r="LYO83" s="0"/>
      <c r="LYP83" s="0"/>
      <c r="LYQ83" s="0"/>
      <c r="LYR83" s="0"/>
      <c r="LYS83" s="0"/>
      <c r="LYT83" s="0"/>
      <c r="LYU83" s="0"/>
      <c r="LYV83" s="0"/>
      <c r="LYW83" s="0"/>
      <c r="LYX83" s="0"/>
      <c r="LYY83" s="0"/>
      <c r="LYZ83" s="0"/>
      <c r="LZA83" s="0"/>
      <c r="LZB83" s="0"/>
      <c r="LZC83" s="0"/>
      <c r="LZD83" s="0"/>
      <c r="LZE83" s="0"/>
      <c r="LZF83" s="0"/>
      <c r="LZG83" s="0"/>
      <c r="LZH83" s="0"/>
      <c r="LZI83" s="0"/>
      <c r="LZJ83" s="0"/>
      <c r="LZK83" s="0"/>
      <c r="LZL83" s="0"/>
      <c r="LZM83" s="0"/>
      <c r="LZN83" s="0"/>
      <c r="LZO83" s="0"/>
      <c r="LZP83" s="0"/>
      <c r="LZQ83" s="0"/>
      <c r="LZR83" s="0"/>
      <c r="LZS83" s="0"/>
      <c r="LZT83" s="0"/>
      <c r="LZU83" s="0"/>
      <c r="LZV83" s="0"/>
      <c r="LZW83" s="0"/>
      <c r="LZX83" s="0"/>
      <c r="LZY83" s="0"/>
      <c r="LZZ83" s="0"/>
      <c r="MAA83" s="0"/>
      <c r="MAB83" s="0"/>
      <c r="MAC83" s="0"/>
      <c r="MAD83" s="0"/>
      <c r="MAE83" s="0"/>
      <c r="MAF83" s="0"/>
      <c r="MAG83" s="0"/>
      <c r="MAH83" s="0"/>
      <c r="MAI83" s="0"/>
      <c r="MAJ83" s="0"/>
      <c r="MAK83" s="0"/>
      <c r="MAL83" s="0"/>
      <c r="MAM83" s="0"/>
      <c r="MAN83" s="0"/>
      <c r="MAO83" s="0"/>
      <c r="MAP83" s="0"/>
      <c r="MAQ83" s="0"/>
      <c r="MAR83" s="0"/>
      <c r="MAS83" s="0"/>
      <c r="MAT83" s="0"/>
      <c r="MAU83" s="0"/>
      <c r="MAV83" s="0"/>
      <c r="MAW83" s="0"/>
      <c r="MAX83" s="0"/>
      <c r="MAY83" s="0"/>
      <c r="MAZ83" s="0"/>
      <c r="MBA83" s="0"/>
      <c r="MBB83" s="0"/>
      <c r="MBC83" s="0"/>
      <c r="MBD83" s="0"/>
      <c r="MBE83" s="0"/>
      <c r="MBF83" s="0"/>
      <c r="MBG83" s="0"/>
      <c r="MBH83" s="0"/>
      <c r="MBI83" s="0"/>
      <c r="MBJ83" s="0"/>
      <c r="MBK83" s="0"/>
      <c r="MBL83" s="0"/>
      <c r="MBM83" s="0"/>
      <c r="MBN83" s="0"/>
      <c r="MBO83" s="0"/>
      <c r="MBP83" s="0"/>
      <c r="MBQ83" s="0"/>
      <c r="MBR83" s="0"/>
      <c r="MBS83" s="0"/>
      <c r="MBT83" s="0"/>
      <c r="MBU83" s="0"/>
      <c r="MBV83" s="0"/>
      <c r="MBW83" s="0"/>
      <c r="MBX83" s="0"/>
      <c r="MBY83" s="0"/>
      <c r="MBZ83" s="0"/>
      <c r="MCA83" s="0"/>
      <c r="MCB83" s="0"/>
      <c r="MCC83" s="0"/>
      <c r="MCD83" s="0"/>
      <c r="MCE83" s="0"/>
      <c r="MCF83" s="0"/>
      <c r="MCG83" s="0"/>
      <c r="MCH83" s="0"/>
      <c r="MCI83" s="0"/>
      <c r="MCJ83" s="0"/>
      <c r="MCK83" s="0"/>
      <c r="MCL83" s="0"/>
      <c r="MCM83" s="0"/>
      <c r="MCN83" s="0"/>
      <c r="MCO83" s="0"/>
      <c r="MCP83" s="0"/>
      <c r="MCQ83" s="0"/>
      <c r="MCR83" s="0"/>
      <c r="MCS83" s="0"/>
      <c r="MCT83" s="0"/>
      <c r="MCU83" s="0"/>
      <c r="MCV83" s="0"/>
      <c r="MCW83" s="0"/>
      <c r="MCX83" s="0"/>
      <c r="MCY83" s="0"/>
      <c r="MCZ83" s="0"/>
      <c r="MDA83" s="0"/>
      <c r="MDB83" s="0"/>
      <c r="MDC83" s="0"/>
      <c r="MDD83" s="0"/>
      <c r="MDE83" s="0"/>
      <c r="MDF83" s="0"/>
      <c r="MDG83" s="0"/>
      <c r="MDH83" s="0"/>
      <c r="MDI83" s="0"/>
      <c r="MDJ83" s="0"/>
      <c r="MDK83" s="0"/>
      <c r="MDL83" s="0"/>
      <c r="MDM83" s="0"/>
      <c r="MDN83" s="0"/>
      <c r="MDO83" s="0"/>
      <c r="MDP83" s="0"/>
      <c r="MDQ83" s="0"/>
      <c r="MDR83" s="0"/>
      <c r="MDS83" s="0"/>
      <c r="MDT83" s="0"/>
      <c r="MDU83" s="0"/>
      <c r="MDV83" s="0"/>
      <c r="MDW83" s="0"/>
      <c r="MDX83" s="0"/>
      <c r="MDY83" s="0"/>
      <c r="MDZ83" s="0"/>
      <c r="MEA83" s="0"/>
      <c r="MEB83" s="0"/>
      <c r="MEC83" s="0"/>
      <c r="MED83" s="0"/>
      <c r="MEE83" s="0"/>
      <c r="MEF83" s="0"/>
      <c r="MEG83" s="0"/>
      <c r="MEH83" s="0"/>
      <c r="MEI83" s="0"/>
      <c r="MEJ83" s="0"/>
      <c r="MEK83" s="0"/>
      <c r="MEL83" s="0"/>
      <c r="MEM83" s="0"/>
      <c r="MEN83" s="0"/>
      <c r="MEO83" s="0"/>
      <c r="MEP83" s="0"/>
      <c r="MEQ83" s="0"/>
      <c r="MER83" s="0"/>
      <c r="MES83" s="0"/>
      <c r="MET83" s="0"/>
      <c r="MEU83" s="0"/>
      <c r="MEV83" s="0"/>
      <c r="MEW83" s="0"/>
      <c r="MEX83" s="0"/>
      <c r="MEY83" s="0"/>
      <c r="MEZ83" s="0"/>
      <c r="MFA83" s="0"/>
      <c r="MFB83" s="0"/>
      <c r="MFC83" s="0"/>
      <c r="MFD83" s="0"/>
      <c r="MFE83" s="0"/>
      <c r="MFF83" s="0"/>
      <c r="MFG83" s="0"/>
      <c r="MFH83" s="0"/>
      <c r="MFI83" s="0"/>
      <c r="MFJ83" s="0"/>
      <c r="MFK83" s="0"/>
      <c r="MFL83" s="0"/>
      <c r="MFM83" s="0"/>
      <c r="MFN83" s="0"/>
      <c r="MFO83" s="0"/>
      <c r="MFP83" s="0"/>
      <c r="MFQ83" s="0"/>
      <c r="MFR83" s="0"/>
      <c r="MFS83" s="0"/>
      <c r="MFT83" s="0"/>
      <c r="MFU83" s="0"/>
      <c r="MFV83" s="0"/>
      <c r="MFW83" s="0"/>
      <c r="MFX83" s="0"/>
      <c r="MFY83" s="0"/>
      <c r="MFZ83" s="0"/>
      <c r="MGA83" s="0"/>
      <c r="MGB83" s="0"/>
      <c r="MGC83" s="0"/>
      <c r="MGD83" s="0"/>
      <c r="MGE83" s="0"/>
      <c r="MGF83" s="0"/>
      <c r="MGG83" s="0"/>
      <c r="MGH83" s="0"/>
      <c r="MGI83" s="0"/>
      <c r="MGJ83" s="0"/>
      <c r="MGK83" s="0"/>
      <c r="MGL83" s="0"/>
      <c r="MGM83" s="0"/>
      <c r="MGN83" s="0"/>
      <c r="MGO83" s="0"/>
      <c r="MGP83" s="0"/>
      <c r="MGQ83" s="0"/>
      <c r="MGR83" s="0"/>
      <c r="MGS83" s="0"/>
      <c r="MGT83" s="0"/>
      <c r="MGU83" s="0"/>
      <c r="MGV83" s="0"/>
      <c r="MGW83" s="0"/>
      <c r="MGX83" s="0"/>
      <c r="MGY83" s="0"/>
      <c r="MGZ83" s="0"/>
      <c r="MHA83" s="0"/>
      <c r="MHB83" s="0"/>
      <c r="MHC83" s="0"/>
      <c r="MHD83" s="0"/>
      <c r="MHE83" s="0"/>
      <c r="MHF83" s="0"/>
      <c r="MHG83" s="0"/>
      <c r="MHH83" s="0"/>
      <c r="MHI83" s="0"/>
      <c r="MHJ83" s="0"/>
      <c r="MHK83" s="0"/>
      <c r="MHL83" s="0"/>
      <c r="MHM83" s="0"/>
      <c r="MHN83" s="0"/>
      <c r="MHO83" s="0"/>
      <c r="MHP83" s="0"/>
      <c r="MHQ83" s="0"/>
      <c r="MHR83" s="0"/>
      <c r="MHS83" s="0"/>
      <c r="MHT83" s="0"/>
      <c r="MHU83" s="0"/>
      <c r="MHV83" s="0"/>
      <c r="MHW83" s="0"/>
      <c r="MHX83" s="0"/>
      <c r="MHY83" s="0"/>
      <c r="MHZ83" s="0"/>
      <c r="MIA83" s="0"/>
      <c r="MIB83" s="0"/>
      <c r="MIC83" s="0"/>
      <c r="MID83" s="0"/>
      <c r="MIE83" s="0"/>
      <c r="MIF83" s="0"/>
      <c r="MIG83" s="0"/>
      <c r="MIH83" s="0"/>
      <c r="MII83" s="0"/>
      <c r="MIJ83" s="0"/>
      <c r="MIK83" s="0"/>
      <c r="MIL83" s="0"/>
      <c r="MIM83" s="0"/>
      <c r="MIN83" s="0"/>
      <c r="MIO83" s="0"/>
      <c r="MIP83" s="0"/>
      <c r="MIQ83" s="0"/>
      <c r="MIR83" s="0"/>
      <c r="MIS83" s="0"/>
      <c r="MIT83" s="0"/>
      <c r="MIU83" s="0"/>
      <c r="MIV83" s="0"/>
      <c r="MIW83" s="0"/>
      <c r="MIX83" s="0"/>
      <c r="MIY83" s="0"/>
      <c r="MIZ83" s="0"/>
      <c r="MJA83" s="0"/>
      <c r="MJB83" s="0"/>
      <c r="MJC83" s="0"/>
      <c r="MJD83" s="0"/>
      <c r="MJE83" s="0"/>
      <c r="MJF83" s="0"/>
      <c r="MJG83" s="0"/>
      <c r="MJH83" s="0"/>
      <c r="MJI83" s="0"/>
      <c r="MJJ83" s="0"/>
      <c r="MJK83" s="0"/>
      <c r="MJL83" s="0"/>
      <c r="MJM83" s="0"/>
      <c r="MJN83" s="0"/>
      <c r="MJO83" s="0"/>
      <c r="MJP83" s="0"/>
      <c r="MJQ83" s="0"/>
      <c r="MJR83" s="0"/>
      <c r="MJS83" s="0"/>
      <c r="MJT83" s="0"/>
      <c r="MJU83" s="0"/>
      <c r="MJV83" s="0"/>
      <c r="MJW83" s="0"/>
      <c r="MJX83" s="0"/>
      <c r="MJY83" s="0"/>
      <c r="MJZ83" s="0"/>
      <c r="MKA83" s="0"/>
      <c r="MKB83" s="0"/>
      <c r="MKC83" s="0"/>
      <c r="MKD83" s="0"/>
      <c r="MKE83" s="0"/>
      <c r="MKF83" s="0"/>
      <c r="MKG83" s="0"/>
      <c r="MKH83" s="0"/>
      <c r="MKI83" s="0"/>
      <c r="MKJ83" s="0"/>
      <c r="MKK83" s="0"/>
      <c r="MKL83" s="0"/>
      <c r="MKM83" s="0"/>
      <c r="MKN83" s="0"/>
      <c r="MKO83" s="0"/>
      <c r="MKP83" s="0"/>
      <c r="MKQ83" s="0"/>
      <c r="MKR83" s="0"/>
      <c r="MKS83" s="0"/>
      <c r="MKT83" s="0"/>
      <c r="MKU83" s="0"/>
      <c r="MKV83" s="0"/>
      <c r="MKW83" s="0"/>
      <c r="MKX83" s="0"/>
      <c r="MKY83" s="0"/>
      <c r="MKZ83" s="0"/>
      <c r="MLA83" s="0"/>
      <c r="MLB83" s="0"/>
      <c r="MLC83" s="0"/>
      <c r="MLD83" s="0"/>
      <c r="MLE83" s="0"/>
      <c r="MLF83" s="0"/>
      <c r="MLG83" s="0"/>
      <c r="MLH83" s="0"/>
      <c r="MLI83" s="0"/>
      <c r="MLJ83" s="0"/>
      <c r="MLK83" s="0"/>
      <c r="MLL83" s="0"/>
      <c r="MLM83" s="0"/>
      <c r="MLN83" s="0"/>
      <c r="MLO83" s="0"/>
      <c r="MLP83" s="0"/>
      <c r="MLQ83" s="0"/>
      <c r="MLR83" s="0"/>
      <c r="MLS83" s="0"/>
      <c r="MLT83" s="0"/>
      <c r="MLU83" s="0"/>
      <c r="MLV83" s="0"/>
      <c r="MLW83" s="0"/>
      <c r="MLX83" s="0"/>
      <c r="MLY83" s="0"/>
      <c r="MLZ83" s="0"/>
      <c r="MMA83" s="0"/>
      <c r="MMB83" s="0"/>
      <c r="MMC83" s="0"/>
      <c r="MMD83" s="0"/>
      <c r="MME83" s="0"/>
      <c r="MMF83" s="0"/>
      <c r="MMG83" s="0"/>
      <c r="MMH83" s="0"/>
      <c r="MMI83" s="0"/>
      <c r="MMJ83" s="0"/>
      <c r="MMK83" s="0"/>
      <c r="MML83" s="0"/>
      <c r="MMM83" s="0"/>
      <c r="MMN83" s="0"/>
      <c r="MMO83" s="0"/>
      <c r="MMP83" s="0"/>
      <c r="MMQ83" s="0"/>
      <c r="MMR83" s="0"/>
      <c r="MMS83" s="0"/>
      <c r="MMT83" s="0"/>
      <c r="MMU83" s="0"/>
      <c r="MMV83" s="0"/>
      <c r="MMW83" s="0"/>
      <c r="MMX83" s="0"/>
      <c r="MMY83" s="0"/>
      <c r="MMZ83" s="0"/>
      <c r="MNA83" s="0"/>
      <c r="MNB83" s="0"/>
      <c r="MNC83" s="0"/>
      <c r="MND83" s="0"/>
      <c r="MNE83" s="0"/>
      <c r="MNF83" s="0"/>
      <c r="MNG83" s="0"/>
      <c r="MNH83" s="0"/>
      <c r="MNI83" s="0"/>
      <c r="MNJ83" s="0"/>
      <c r="MNK83" s="0"/>
      <c r="MNL83" s="0"/>
      <c r="MNM83" s="0"/>
      <c r="MNN83" s="0"/>
      <c r="MNO83" s="0"/>
      <c r="MNP83" s="0"/>
      <c r="MNQ83" s="0"/>
      <c r="MNR83" s="0"/>
      <c r="MNS83" s="0"/>
      <c r="MNT83" s="0"/>
      <c r="MNU83" s="0"/>
      <c r="MNV83" s="0"/>
      <c r="MNW83" s="0"/>
      <c r="MNX83" s="0"/>
      <c r="MNY83" s="0"/>
      <c r="MNZ83" s="0"/>
      <c r="MOA83" s="0"/>
      <c r="MOB83" s="0"/>
      <c r="MOC83" s="0"/>
      <c r="MOD83" s="0"/>
      <c r="MOE83" s="0"/>
      <c r="MOF83" s="0"/>
      <c r="MOG83" s="0"/>
      <c r="MOH83" s="0"/>
      <c r="MOI83" s="0"/>
      <c r="MOJ83" s="0"/>
      <c r="MOK83" s="0"/>
      <c r="MOL83" s="0"/>
      <c r="MOM83" s="0"/>
      <c r="MON83" s="0"/>
      <c r="MOO83" s="0"/>
      <c r="MOP83" s="0"/>
      <c r="MOQ83" s="0"/>
      <c r="MOR83" s="0"/>
      <c r="MOS83" s="0"/>
      <c r="MOT83" s="0"/>
      <c r="MOU83" s="0"/>
      <c r="MOV83" s="0"/>
      <c r="MOW83" s="0"/>
      <c r="MOX83" s="0"/>
      <c r="MOY83" s="0"/>
      <c r="MOZ83" s="0"/>
      <c r="MPA83" s="0"/>
      <c r="MPB83" s="0"/>
      <c r="MPC83" s="0"/>
      <c r="MPD83" s="0"/>
      <c r="MPE83" s="0"/>
      <c r="MPF83" s="0"/>
      <c r="MPG83" s="0"/>
      <c r="MPH83" s="0"/>
      <c r="MPI83" s="0"/>
      <c r="MPJ83" s="0"/>
      <c r="MPK83" s="0"/>
      <c r="MPL83" s="0"/>
      <c r="MPM83" s="0"/>
      <c r="MPN83" s="0"/>
      <c r="MPO83" s="0"/>
      <c r="MPP83" s="0"/>
      <c r="MPQ83" s="0"/>
      <c r="MPR83" s="0"/>
      <c r="MPS83" s="0"/>
      <c r="MPT83" s="0"/>
      <c r="MPU83" s="0"/>
      <c r="MPV83" s="0"/>
      <c r="MPW83" s="0"/>
      <c r="MPX83" s="0"/>
      <c r="MPY83" s="0"/>
      <c r="MPZ83" s="0"/>
      <c r="MQA83" s="0"/>
      <c r="MQB83" s="0"/>
      <c r="MQC83" s="0"/>
      <c r="MQD83" s="0"/>
      <c r="MQE83" s="0"/>
      <c r="MQF83" s="0"/>
      <c r="MQG83" s="0"/>
      <c r="MQH83" s="0"/>
      <c r="MQI83" s="0"/>
      <c r="MQJ83" s="0"/>
      <c r="MQK83" s="0"/>
      <c r="MQL83" s="0"/>
      <c r="MQM83" s="0"/>
      <c r="MQN83" s="0"/>
      <c r="MQO83" s="0"/>
      <c r="MQP83" s="0"/>
      <c r="MQQ83" s="0"/>
      <c r="MQR83" s="0"/>
      <c r="MQS83" s="0"/>
      <c r="MQT83" s="0"/>
      <c r="MQU83" s="0"/>
      <c r="MQV83" s="0"/>
      <c r="MQW83" s="0"/>
      <c r="MQX83" s="0"/>
      <c r="MQY83" s="0"/>
      <c r="MQZ83" s="0"/>
      <c r="MRA83" s="0"/>
      <c r="MRB83" s="0"/>
      <c r="MRC83" s="0"/>
      <c r="MRD83" s="0"/>
      <c r="MRE83" s="0"/>
      <c r="MRF83" s="0"/>
      <c r="MRG83" s="0"/>
      <c r="MRH83" s="0"/>
      <c r="MRI83" s="0"/>
      <c r="MRJ83" s="0"/>
      <c r="MRK83" s="0"/>
      <c r="MRL83" s="0"/>
      <c r="MRM83" s="0"/>
      <c r="MRN83" s="0"/>
      <c r="MRO83" s="0"/>
      <c r="MRP83" s="0"/>
      <c r="MRQ83" s="0"/>
      <c r="MRR83" s="0"/>
      <c r="MRS83" s="0"/>
      <c r="MRT83" s="0"/>
      <c r="MRU83" s="0"/>
      <c r="MRV83" s="0"/>
      <c r="MRW83" s="0"/>
      <c r="MRX83" s="0"/>
      <c r="MRY83" s="0"/>
      <c r="MRZ83" s="0"/>
      <c r="MSA83" s="0"/>
      <c r="MSB83" s="0"/>
      <c r="MSC83" s="0"/>
      <c r="MSD83" s="0"/>
      <c r="MSE83" s="0"/>
      <c r="MSF83" s="0"/>
      <c r="MSG83" s="0"/>
      <c r="MSH83" s="0"/>
      <c r="MSI83" s="0"/>
      <c r="MSJ83" s="0"/>
      <c r="MSK83" s="0"/>
      <c r="MSL83" s="0"/>
      <c r="MSM83" s="0"/>
      <c r="MSN83" s="0"/>
      <c r="MSO83" s="0"/>
      <c r="MSP83" s="0"/>
      <c r="MSQ83" s="0"/>
      <c r="MSR83" s="0"/>
      <c r="MSS83" s="0"/>
      <c r="MST83" s="0"/>
      <c r="MSU83" s="0"/>
      <c r="MSV83" s="0"/>
      <c r="MSW83" s="0"/>
      <c r="MSX83" s="0"/>
      <c r="MSY83" s="0"/>
      <c r="MSZ83" s="0"/>
      <c r="MTA83" s="0"/>
      <c r="MTB83" s="0"/>
      <c r="MTC83" s="0"/>
      <c r="MTD83" s="0"/>
      <c r="MTE83" s="0"/>
      <c r="MTF83" s="0"/>
      <c r="MTG83" s="0"/>
      <c r="MTH83" s="0"/>
      <c r="MTI83" s="0"/>
      <c r="MTJ83" s="0"/>
      <c r="MTK83" s="0"/>
      <c r="MTL83" s="0"/>
      <c r="MTM83" s="0"/>
      <c r="MTN83" s="0"/>
      <c r="MTO83" s="0"/>
      <c r="MTP83" s="0"/>
      <c r="MTQ83" s="0"/>
      <c r="MTR83" s="0"/>
      <c r="MTS83" s="0"/>
      <c r="MTT83" s="0"/>
      <c r="MTU83" s="0"/>
      <c r="MTV83" s="0"/>
      <c r="MTW83" s="0"/>
      <c r="MTX83" s="0"/>
      <c r="MTY83" s="0"/>
      <c r="MTZ83" s="0"/>
      <c r="MUA83" s="0"/>
      <c r="MUB83" s="0"/>
      <c r="MUC83" s="0"/>
      <c r="MUD83" s="0"/>
      <c r="MUE83" s="0"/>
      <c r="MUF83" s="0"/>
      <c r="MUG83" s="0"/>
      <c r="MUH83" s="0"/>
      <c r="MUI83" s="0"/>
      <c r="MUJ83" s="0"/>
      <c r="MUK83" s="0"/>
      <c r="MUL83" s="0"/>
      <c r="MUM83" s="0"/>
      <c r="MUN83" s="0"/>
      <c r="MUO83" s="0"/>
      <c r="MUP83" s="0"/>
      <c r="MUQ83" s="0"/>
      <c r="MUR83" s="0"/>
      <c r="MUS83" s="0"/>
      <c r="MUT83" s="0"/>
      <c r="MUU83" s="0"/>
      <c r="MUV83" s="0"/>
      <c r="MUW83" s="0"/>
      <c r="MUX83" s="0"/>
      <c r="MUY83" s="0"/>
      <c r="MUZ83" s="0"/>
      <c r="MVA83" s="0"/>
      <c r="MVB83" s="0"/>
      <c r="MVC83" s="0"/>
      <c r="MVD83" s="0"/>
      <c r="MVE83" s="0"/>
      <c r="MVF83" s="0"/>
      <c r="MVG83" s="0"/>
      <c r="MVH83" s="0"/>
      <c r="MVI83" s="0"/>
      <c r="MVJ83" s="0"/>
      <c r="MVK83" s="0"/>
      <c r="MVL83" s="0"/>
      <c r="MVM83" s="0"/>
      <c r="MVN83" s="0"/>
      <c r="MVO83" s="0"/>
      <c r="MVP83" s="0"/>
      <c r="MVQ83" s="0"/>
      <c r="MVR83" s="0"/>
      <c r="MVS83" s="0"/>
      <c r="MVT83" s="0"/>
      <c r="MVU83" s="0"/>
      <c r="MVV83" s="0"/>
      <c r="MVW83" s="0"/>
      <c r="MVX83" s="0"/>
      <c r="MVY83" s="0"/>
      <c r="MVZ83" s="0"/>
      <c r="MWA83" s="0"/>
      <c r="MWB83" s="0"/>
      <c r="MWC83" s="0"/>
      <c r="MWD83" s="0"/>
      <c r="MWE83" s="0"/>
      <c r="MWF83" s="0"/>
      <c r="MWG83" s="0"/>
      <c r="MWH83" s="0"/>
      <c r="MWI83" s="0"/>
      <c r="MWJ83" s="0"/>
      <c r="MWK83" s="0"/>
      <c r="MWL83" s="0"/>
      <c r="MWM83" s="0"/>
      <c r="MWN83" s="0"/>
      <c r="MWO83" s="0"/>
      <c r="MWP83" s="0"/>
      <c r="MWQ83" s="0"/>
      <c r="MWR83" s="0"/>
      <c r="MWS83" s="0"/>
      <c r="MWT83" s="0"/>
      <c r="MWU83" s="0"/>
      <c r="MWV83" s="0"/>
      <c r="MWW83" s="0"/>
      <c r="MWX83" s="0"/>
      <c r="MWY83" s="0"/>
      <c r="MWZ83" s="0"/>
      <c r="MXA83" s="0"/>
      <c r="MXB83" s="0"/>
      <c r="MXC83" s="0"/>
      <c r="MXD83" s="0"/>
      <c r="MXE83" s="0"/>
      <c r="MXF83" s="0"/>
      <c r="MXG83" s="0"/>
      <c r="MXH83" s="0"/>
      <c r="MXI83" s="0"/>
      <c r="MXJ83" s="0"/>
      <c r="MXK83" s="0"/>
      <c r="MXL83" s="0"/>
      <c r="MXM83" s="0"/>
      <c r="MXN83" s="0"/>
      <c r="MXO83" s="0"/>
      <c r="MXP83" s="0"/>
      <c r="MXQ83" s="0"/>
      <c r="MXR83" s="0"/>
      <c r="MXS83" s="0"/>
      <c r="MXT83" s="0"/>
      <c r="MXU83" s="0"/>
      <c r="MXV83" s="0"/>
      <c r="MXW83" s="0"/>
      <c r="MXX83" s="0"/>
      <c r="MXY83" s="0"/>
      <c r="MXZ83" s="0"/>
      <c r="MYA83" s="0"/>
      <c r="MYB83" s="0"/>
      <c r="MYC83" s="0"/>
      <c r="MYD83" s="0"/>
      <c r="MYE83" s="0"/>
      <c r="MYF83" s="0"/>
      <c r="MYG83" s="0"/>
      <c r="MYH83" s="0"/>
      <c r="MYI83" s="0"/>
      <c r="MYJ83" s="0"/>
      <c r="MYK83" s="0"/>
      <c r="MYL83" s="0"/>
      <c r="MYM83" s="0"/>
      <c r="MYN83" s="0"/>
      <c r="MYO83" s="0"/>
      <c r="MYP83" s="0"/>
      <c r="MYQ83" s="0"/>
      <c r="MYR83" s="0"/>
      <c r="MYS83" s="0"/>
      <c r="MYT83" s="0"/>
      <c r="MYU83" s="0"/>
      <c r="MYV83" s="0"/>
      <c r="MYW83" s="0"/>
      <c r="MYX83" s="0"/>
      <c r="MYY83" s="0"/>
      <c r="MYZ83" s="0"/>
      <c r="MZA83" s="0"/>
      <c r="MZB83" s="0"/>
      <c r="MZC83" s="0"/>
      <c r="MZD83" s="0"/>
      <c r="MZE83" s="0"/>
      <c r="MZF83" s="0"/>
      <c r="MZG83" s="0"/>
      <c r="MZH83" s="0"/>
      <c r="MZI83" s="0"/>
      <c r="MZJ83" s="0"/>
      <c r="MZK83" s="0"/>
      <c r="MZL83" s="0"/>
      <c r="MZM83" s="0"/>
      <c r="MZN83" s="0"/>
      <c r="MZO83" s="0"/>
      <c r="MZP83" s="0"/>
      <c r="MZQ83" s="0"/>
      <c r="MZR83" s="0"/>
      <c r="MZS83" s="0"/>
      <c r="MZT83" s="0"/>
      <c r="MZU83" s="0"/>
      <c r="MZV83" s="0"/>
      <c r="MZW83" s="0"/>
      <c r="MZX83" s="0"/>
      <c r="MZY83" s="0"/>
      <c r="MZZ83" s="0"/>
      <c r="NAA83" s="0"/>
      <c r="NAB83" s="0"/>
      <c r="NAC83" s="0"/>
      <c r="NAD83" s="0"/>
      <c r="NAE83" s="0"/>
      <c r="NAF83" s="0"/>
      <c r="NAG83" s="0"/>
      <c r="NAH83" s="0"/>
      <c r="NAI83" s="0"/>
      <c r="NAJ83" s="0"/>
      <c r="NAK83" s="0"/>
      <c r="NAL83" s="0"/>
      <c r="NAM83" s="0"/>
      <c r="NAN83" s="0"/>
      <c r="NAO83" s="0"/>
      <c r="NAP83" s="0"/>
      <c r="NAQ83" s="0"/>
      <c r="NAR83" s="0"/>
      <c r="NAS83" s="0"/>
      <c r="NAT83" s="0"/>
      <c r="NAU83" s="0"/>
      <c r="NAV83" s="0"/>
      <c r="NAW83" s="0"/>
      <c r="NAX83" s="0"/>
      <c r="NAY83" s="0"/>
      <c r="NAZ83" s="0"/>
      <c r="NBA83" s="0"/>
      <c r="NBB83" s="0"/>
      <c r="NBC83" s="0"/>
      <c r="NBD83" s="0"/>
      <c r="NBE83" s="0"/>
      <c r="NBF83" s="0"/>
      <c r="NBG83" s="0"/>
      <c r="NBH83" s="0"/>
      <c r="NBI83" s="0"/>
      <c r="NBJ83" s="0"/>
      <c r="NBK83" s="0"/>
      <c r="NBL83" s="0"/>
      <c r="NBM83" s="0"/>
      <c r="NBN83" s="0"/>
      <c r="NBO83" s="0"/>
      <c r="NBP83" s="0"/>
      <c r="NBQ83" s="0"/>
      <c r="NBR83" s="0"/>
      <c r="NBS83" s="0"/>
      <c r="NBT83" s="0"/>
      <c r="NBU83" s="0"/>
      <c r="NBV83" s="0"/>
      <c r="NBW83" s="0"/>
      <c r="NBX83" s="0"/>
      <c r="NBY83" s="0"/>
      <c r="NBZ83" s="0"/>
      <c r="NCA83" s="0"/>
      <c r="NCB83" s="0"/>
      <c r="NCC83" s="0"/>
      <c r="NCD83" s="0"/>
      <c r="NCE83" s="0"/>
      <c r="NCF83" s="0"/>
      <c r="NCG83" s="0"/>
      <c r="NCH83" s="0"/>
      <c r="NCI83" s="0"/>
      <c r="NCJ83" s="0"/>
      <c r="NCK83" s="0"/>
      <c r="NCL83" s="0"/>
      <c r="NCM83" s="0"/>
      <c r="NCN83" s="0"/>
      <c r="NCO83" s="0"/>
      <c r="NCP83" s="0"/>
      <c r="NCQ83" s="0"/>
      <c r="NCR83" s="0"/>
      <c r="NCS83" s="0"/>
      <c r="NCT83" s="0"/>
      <c r="NCU83" s="0"/>
      <c r="NCV83" s="0"/>
      <c r="NCW83" s="0"/>
      <c r="NCX83" s="0"/>
      <c r="NCY83" s="0"/>
      <c r="NCZ83" s="0"/>
      <c r="NDA83" s="0"/>
      <c r="NDB83" s="0"/>
      <c r="NDC83" s="0"/>
      <c r="NDD83" s="0"/>
      <c r="NDE83" s="0"/>
      <c r="NDF83" s="0"/>
      <c r="NDG83" s="0"/>
      <c r="NDH83" s="0"/>
      <c r="NDI83" s="0"/>
      <c r="NDJ83" s="0"/>
      <c r="NDK83" s="0"/>
      <c r="NDL83" s="0"/>
      <c r="NDM83" s="0"/>
      <c r="NDN83" s="0"/>
      <c r="NDO83" s="0"/>
      <c r="NDP83" s="0"/>
      <c r="NDQ83" s="0"/>
      <c r="NDR83" s="0"/>
      <c r="NDS83" s="0"/>
      <c r="NDT83" s="0"/>
      <c r="NDU83" s="0"/>
      <c r="NDV83" s="0"/>
      <c r="NDW83" s="0"/>
      <c r="NDX83" s="0"/>
      <c r="NDY83" s="0"/>
      <c r="NDZ83" s="0"/>
      <c r="NEA83" s="0"/>
      <c r="NEB83" s="0"/>
      <c r="NEC83" s="0"/>
      <c r="NED83" s="0"/>
      <c r="NEE83" s="0"/>
      <c r="NEF83" s="0"/>
      <c r="NEG83" s="0"/>
      <c r="NEH83" s="0"/>
      <c r="NEI83" s="0"/>
      <c r="NEJ83" s="0"/>
      <c r="NEK83" s="0"/>
      <c r="NEL83" s="0"/>
      <c r="NEM83" s="0"/>
      <c r="NEN83" s="0"/>
      <c r="NEO83" s="0"/>
      <c r="NEP83" s="0"/>
      <c r="NEQ83" s="0"/>
      <c r="NER83" s="0"/>
      <c r="NES83" s="0"/>
      <c r="NET83" s="0"/>
      <c r="NEU83" s="0"/>
      <c r="NEV83" s="0"/>
      <c r="NEW83" s="0"/>
      <c r="NEX83" s="0"/>
      <c r="NEY83" s="0"/>
      <c r="NEZ83" s="0"/>
      <c r="NFA83" s="0"/>
      <c r="NFB83" s="0"/>
      <c r="NFC83" s="0"/>
      <c r="NFD83" s="0"/>
      <c r="NFE83" s="0"/>
      <c r="NFF83" s="0"/>
      <c r="NFG83" s="0"/>
      <c r="NFH83" s="0"/>
      <c r="NFI83" s="0"/>
      <c r="NFJ83" s="0"/>
      <c r="NFK83" s="0"/>
      <c r="NFL83" s="0"/>
      <c r="NFM83" s="0"/>
      <c r="NFN83" s="0"/>
      <c r="NFO83" s="0"/>
      <c r="NFP83" s="0"/>
      <c r="NFQ83" s="0"/>
      <c r="NFR83" s="0"/>
      <c r="NFS83" s="0"/>
      <c r="NFT83" s="0"/>
      <c r="NFU83" s="0"/>
      <c r="NFV83" s="0"/>
      <c r="NFW83" s="0"/>
      <c r="NFX83" s="0"/>
      <c r="NFY83" s="0"/>
      <c r="NFZ83" s="0"/>
      <c r="NGA83" s="0"/>
      <c r="NGB83" s="0"/>
      <c r="NGC83" s="0"/>
      <c r="NGD83" s="0"/>
      <c r="NGE83" s="0"/>
      <c r="NGF83" s="0"/>
      <c r="NGG83" s="0"/>
      <c r="NGH83" s="0"/>
      <c r="NGI83" s="0"/>
      <c r="NGJ83" s="0"/>
      <c r="NGK83" s="0"/>
      <c r="NGL83" s="0"/>
      <c r="NGM83" s="0"/>
      <c r="NGN83" s="0"/>
      <c r="NGO83" s="0"/>
      <c r="NGP83" s="0"/>
      <c r="NGQ83" s="0"/>
      <c r="NGR83" s="0"/>
      <c r="NGS83" s="0"/>
      <c r="NGT83" s="0"/>
      <c r="NGU83" s="0"/>
      <c r="NGV83" s="0"/>
      <c r="NGW83" s="0"/>
      <c r="NGX83" s="0"/>
      <c r="NGY83" s="0"/>
      <c r="NGZ83" s="0"/>
      <c r="NHA83" s="0"/>
      <c r="NHB83" s="0"/>
      <c r="NHC83" s="0"/>
      <c r="NHD83" s="0"/>
      <c r="NHE83" s="0"/>
      <c r="NHF83" s="0"/>
      <c r="NHG83" s="0"/>
      <c r="NHH83" s="0"/>
      <c r="NHI83" s="0"/>
      <c r="NHJ83" s="0"/>
      <c r="NHK83" s="0"/>
      <c r="NHL83" s="0"/>
      <c r="NHM83" s="0"/>
      <c r="NHN83" s="0"/>
      <c r="NHO83" s="0"/>
      <c r="NHP83" s="0"/>
      <c r="NHQ83" s="0"/>
      <c r="NHR83" s="0"/>
      <c r="NHS83" s="0"/>
      <c r="NHT83" s="0"/>
      <c r="NHU83" s="0"/>
      <c r="NHV83" s="0"/>
      <c r="NHW83" s="0"/>
      <c r="NHX83" s="0"/>
      <c r="NHY83" s="0"/>
      <c r="NHZ83" s="0"/>
      <c r="NIA83" s="0"/>
      <c r="NIB83" s="0"/>
      <c r="NIC83" s="0"/>
      <c r="NID83" s="0"/>
      <c r="NIE83" s="0"/>
      <c r="NIF83" s="0"/>
      <c r="NIG83" s="0"/>
      <c r="NIH83" s="0"/>
      <c r="NII83" s="0"/>
      <c r="NIJ83" s="0"/>
      <c r="NIK83" s="0"/>
      <c r="NIL83" s="0"/>
      <c r="NIM83" s="0"/>
      <c r="NIN83" s="0"/>
      <c r="NIO83" s="0"/>
      <c r="NIP83" s="0"/>
      <c r="NIQ83" s="0"/>
      <c r="NIR83" s="0"/>
      <c r="NIS83" s="0"/>
      <c r="NIT83" s="0"/>
      <c r="NIU83" s="0"/>
      <c r="NIV83" s="0"/>
      <c r="NIW83" s="0"/>
      <c r="NIX83" s="0"/>
      <c r="NIY83" s="0"/>
      <c r="NIZ83" s="0"/>
      <c r="NJA83" s="0"/>
      <c r="NJB83" s="0"/>
      <c r="NJC83" s="0"/>
      <c r="NJD83" s="0"/>
      <c r="NJE83" s="0"/>
      <c r="NJF83" s="0"/>
      <c r="NJG83" s="0"/>
      <c r="NJH83" s="0"/>
      <c r="NJI83" s="0"/>
      <c r="NJJ83" s="0"/>
      <c r="NJK83" s="0"/>
      <c r="NJL83" s="0"/>
      <c r="NJM83" s="0"/>
      <c r="NJN83" s="0"/>
      <c r="NJO83" s="0"/>
      <c r="NJP83" s="0"/>
      <c r="NJQ83" s="0"/>
      <c r="NJR83" s="0"/>
      <c r="NJS83" s="0"/>
      <c r="NJT83" s="0"/>
      <c r="NJU83" s="0"/>
      <c r="NJV83" s="0"/>
      <c r="NJW83" s="0"/>
      <c r="NJX83" s="0"/>
      <c r="NJY83" s="0"/>
      <c r="NJZ83" s="0"/>
      <c r="NKA83" s="0"/>
      <c r="NKB83" s="0"/>
      <c r="NKC83" s="0"/>
      <c r="NKD83" s="0"/>
      <c r="NKE83" s="0"/>
      <c r="NKF83" s="0"/>
      <c r="NKG83" s="0"/>
      <c r="NKH83" s="0"/>
      <c r="NKI83" s="0"/>
      <c r="NKJ83" s="0"/>
      <c r="NKK83" s="0"/>
      <c r="NKL83" s="0"/>
      <c r="NKM83" s="0"/>
      <c r="NKN83" s="0"/>
      <c r="NKO83" s="0"/>
      <c r="NKP83" s="0"/>
      <c r="NKQ83" s="0"/>
      <c r="NKR83" s="0"/>
      <c r="NKS83" s="0"/>
      <c r="NKT83" s="0"/>
      <c r="NKU83" s="0"/>
      <c r="NKV83" s="0"/>
      <c r="NKW83" s="0"/>
      <c r="NKX83" s="0"/>
      <c r="NKY83" s="0"/>
      <c r="NKZ83" s="0"/>
      <c r="NLA83" s="0"/>
      <c r="NLB83" s="0"/>
      <c r="NLC83" s="0"/>
      <c r="NLD83" s="0"/>
      <c r="NLE83" s="0"/>
      <c r="NLF83" s="0"/>
      <c r="NLG83" s="0"/>
      <c r="NLH83" s="0"/>
      <c r="NLI83" s="0"/>
      <c r="NLJ83" s="0"/>
      <c r="NLK83" s="0"/>
      <c r="NLL83" s="0"/>
      <c r="NLM83" s="0"/>
      <c r="NLN83" s="0"/>
      <c r="NLO83" s="0"/>
      <c r="NLP83" s="0"/>
      <c r="NLQ83" s="0"/>
      <c r="NLR83" s="0"/>
      <c r="NLS83" s="0"/>
      <c r="NLT83" s="0"/>
      <c r="NLU83" s="0"/>
      <c r="NLV83" s="0"/>
      <c r="NLW83" s="0"/>
      <c r="NLX83" s="0"/>
      <c r="NLY83" s="0"/>
      <c r="NLZ83" s="0"/>
      <c r="NMA83" s="0"/>
      <c r="NMB83" s="0"/>
      <c r="NMC83" s="0"/>
      <c r="NMD83" s="0"/>
      <c r="NME83" s="0"/>
      <c r="NMF83" s="0"/>
      <c r="NMG83" s="0"/>
      <c r="NMH83" s="0"/>
      <c r="NMI83" s="0"/>
      <c r="NMJ83" s="0"/>
      <c r="NMK83" s="0"/>
      <c r="NML83" s="0"/>
      <c r="NMM83" s="0"/>
      <c r="NMN83" s="0"/>
      <c r="NMO83" s="0"/>
      <c r="NMP83" s="0"/>
      <c r="NMQ83" s="0"/>
      <c r="NMR83" s="0"/>
      <c r="NMS83" s="0"/>
      <c r="NMT83" s="0"/>
      <c r="NMU83" s="0"/>
      <c r="NMV83" s="0"/>
      <c r="NMW83" s="0"/>
      <c r="NMX83" s="0"/>
      <c r="NMY83" s="0"/>
      <c r="NMZ83" s="0"/>
      <c r="NNA83" s="0"/>
      <c r="NNB83" s="0"/>
      <c r="NNC83" s="0"/>
      <c r="NND83" s="0"/>
      <c r="NNE83" s="0"/>
      <c r="NNF83" s="0"/>
      <c r="NNG83" s="0"/>
      <c r="NNH83" s="0"/>
      <c r="NNI83" s="0"/>
      <c r="NNJ83" s="0"/>
      <c r="NNK83" s="0"/>
      <c r="NNL83" s="0"/>
      <c r="NNM83" s="0"/>
      <c r="NNN83" s="0"/>
      <c r="NNO83" s="0"/>
      <c r="NNP83" s="0"/>
      <c r="NNQ83" s="0"/>
      <c r="NNR83" s="0"/>
      <c r="NNS83" s="0"/>
      <c r="NNT83" s="0"/>
      <c r="NNU83" s="0"/>
      <c r="NNV83" s="0"/>
      <c r="NNW83" s="0"/>
      <c r="NNX83" s="0"/>
      <c r="NNY83" s="0"/>
      <c r="NNZ83" s="0"/>
      <c r="NOA83" s="0"/>
      <c r="NOB83" s="0"/>
      <c r="NOC83" s="0"/>
      <c r="NOD83" s="0"/>
      <c r="NOE83" s="0"/>
      <c r="NOF83" s="0"/>
      <c r="NOG83" s="0"/>
      <c r="NOH83" s="0"/>
      <c r="NOI83" s="0"/>
      <c r="NOJ83" s="0"/>
      <c r="NOK83" s="0"/>
      <c r="NOL83" s="0"/>
      <c r="NOM83" s="0"/>
      <c r="NON83" s="0"/>
      <c r="NOO83" s="0"/>
      <c r="NOP83" s="0"/>
      <c r="NOQ83" s="0"/>
      <c r="NOR83" s="0"/>
      <c r="NOS83" s="0"/>
      <c r="NOT83" s="0"/>
      <c r="NOU83" s="0"/>
      <c r="NOV83" s="0"/>
      <c r="NOW83" s="0"/>
      <c r="NOX83" s="0"/>
      <c r="NOY83" s="0"/>
      <c r="NOZ83" s="0"/>
      <c r="NPA83" s="0"/>
      <c r="NPB83" s="0"/>
      <c r="NPC83" s="0"/>
      <c r="NPD83" s="0"/>
      <c r="NPE83" s="0"/>
      <c r="NPF83" s="0"/>
      <c r="NPG83" s="0"/>
      <c r="NPH83" s="0"/>
      <c r="NPI83" s="0"/>
      <c r="NPJ83" s="0"/>
      <c r="NPK83" s="0"/>
      <c r="NPL83" s="0"/>
      <c r="NPM83" s="0"/>
      <c r="NPN83" s="0"/>
      <c r="NPO83" s="0"/>
      <c r="NPP83" s="0"/>
      <c r="NPQ83" s="0"/>
      <c r="NPR83" s="0"/>
      <c r="NPS83" s="0"/>
      <c r="NPT83" s="0"/>
      <c r="NPU83" s="0"/>
      <c r="NPV83" s="0"/>
      <c r="NPW83" s="0"/>
      <c r="NPX83" s="0"/>
      <c r="NPY83" s="0"/>
      <c r="NPZ83" s="0"/>
      <c r="NQA83" s="0"/>
      <c r="NQB83" s="0"/>
      <c r="NQC83" s="0"/>
      <c r="NQD83" s="0"/>
      <c r="NQE83" s="0"/>
      <c r="NQF83" s="0"/>
      <c r="NQG83" s="0"/>
      <c r="NQH83" s="0"/>
      <c r="NQI83" s="0"/>
      <c r="NQJ83" s="0"/>
      <c r="NQK83" s="0"/>
      <c r="NQL83" s="0"/>
      <c r="NQM83" s="0"/>
      <c r="NQN83" s="0"/>
      <c r="NQO83" s="0"/>
      <c r="NQP83" s="0"/>
      <c r="NQQ83" s="0"/>
      <c r="NQR83" s="0"/>
      <c r="NQS83" s="0"/>
      <c r="NQT83" s="0"/>
      <c r="NQU83" s="0"/>
      <c r="NQV83" s="0"/>
      <c r="NQW83" s="0"/>
      <c r="NQX83" s="0"/>
      <c r="NQY83" s="0"/>
      <c r="NQZ83" s="0"/>
      <c r="NRA83" s="0"/>
      <c r="NRB83" s="0"/>
      <c r="NRC83" s="0"/>
      <c r="NRD83" s="0"/>
      <c r="NRE83" s="0"/>
      <c r="NRF83" s="0"/>
      <c r="NRG83" s="0"/>
      <c r="NRH83" s="0"/>
      <c r="NRI83" s="0"/>
      <c r="NRJ83" s="0"/>
      <c r="NRK83" s="0"/>
      <c r="NRL83" s="0"/>
      <c r="NRM83" s="0"/>
      <c r="NRN83" s="0"/>
      <c r="NRO83" s="0"/>
      <c r="NRP83" s="0"/>
      <c r="NRQ83" s="0"/>
      <c r="NRR83" s="0"/>
      <c r="NRS83" s="0"/>
      <c r="NRT83" s="0"/>
      <c r="NRU83" s="0"/>
      <c r="NRV83" s="0"/>
      <c r="NRW83" s="0"/>
      <c r="NRX83" s="0"/>
      <c r="NRY83" s="0"/>
      <c r="NRZ83" s="0"/>
      <c r="NSA83" s="0"/>
      <c r="NSB83" s="0"/>
      <c r="NSC83" s="0"/>
      <c r="NSD83" s="0"/>
      <c r="NSE83" s="0"/>
      <c r="NSF83" s="0"/>
      <c r="NSG83" s="0"/>
      <c r="NSH83" s="0"/>
      <c r="NSI83" s="0"/>
      <c r="NSJ83" s="0"/>
      <c r="NSK83" s="0"/>
      <c r="NSL83" s="0"/>
      <c r="NSM83" s="0"/>
      <c r="NSN83" s="0"/>
      <c r="NSO83" s="0"/>
      <c r="NSP83" s="0"/>
      <c r="NSQ83" s="0"/>
      <c r="NSR83" s="0"/>
      <c r="NSS83" s="0"/>
      <c r="NST83" s="0"/>
      <c r="NSU83" s="0"/>
      <c r="NSV83" s="0"/>
      <c r="NSW83" s="0"/>
      <c r="NSX83" s="0"/>
      <c r="NSY83" s="0"/>
      <c r="NSZ83" s="0"/>
      <c r="NTA83" s="0"/>
      <c r="NTB83" s="0"/>
      <c r="NTC83" s="0"/>
      <c r="NTD83" s="0"/>
      <c r="NTE83" s="0"/>
      <c r="NTF83" s="0"/>
      <c r="NTG83" s="0"/>
      <c r="NTH83" s="0"/>
      <c r="NTI83" s="0"/>
      <c r="NTJ83" s="0"/>
      <c r="NTK83" s="0"/>
      <c r="NTL83" s="0"/>
      <c r="NTM83" s="0"/>
      <c r="NTN83" s="0"/>
      <c r="NTO83" s="0"/>
      <c r="NTP83" s="0"/>
      <c r="NTQ83" s="0"/>
      <c r="NTR83" s="0"/>
      <c r="NTS83" s="0"/>
      <c r="NTT83" s="0"/>
      <c r="NTU83" s="0"/>
      <c r="NTV83" s="0"/>
      <c r="NTW83" s="0"/>
      <c r="NTX83" s="0"/>
      <c r="NTY83" s="0"/>
      <c r="NTZ83" s="0"/>
      <c r="NUA83" s="0"/>
      <c r="NUB83" s="0"/>
      <c r="NUC83" s="0"/>
      <c r="NUD83" s="0"/>
      <c r="NUE83" s="0"/>
      <c r="NUF83" s="0"/>
      <c r="NUG83" s="0"/>
      <c r="NUH83" s="0"/>
      <c r="NUI83" s="0"/>
      <c r="NUJ83" s="0"/>
      <c r="NUK83" s="0"/>
      <c r="NUL83" s="0"/>
      <c r="NUM83" s="0"/>
      <c r="NUN83" s="0"/>
      <c r="NUO83" s="0"/>
      <c r="NUP83" s="0"/>
      <c r="NUQ83" s="0"/>
      <c r="NUR83" s="0"/>
      <c r="NUS83" s="0"/>
      <c r="NUT83" s="0"/>
      <c r="NUU83" s="0"/>
      <c r="NUV83" s="0"/>
      <c r="NUW83" s="0"/>
      <c r="NUX83" s="0"/>
      <c r="NUY83" s="0"/>
      <c r="NUZ83" s="0"/>
      <c r="NVA83" s="0"/>
      <c r="NVB83" s="0"/>
      <c r="NVC83" s="0"/>
      <c r="NVD83" s="0"/>
      <c r="NVE83" s="0"/>
      <c r="NVF83" s="0"/>
      <c r="NVG83" s="0"/>
      <c r="NVH83" s="0"/>
      <c r="NVI83" s="0"/>
      <c r="NVJ83" s="0"/>
      <c r="NVK83" s="0"/>
      <c r="NVL83" s="0"/>
      <c r="NVM83" s="0"/>
      <c r="NVN83" s="0"/>
      <c r="NVO83" s="0"/>
      <c r="NVP83" s="0"/>
      <c r="NVQ83" s="0"/>
      <c r="NVR83" s="0"/>
      <c r="NVS83" s="0"/>
      <c r="NVT83" s="0"/>
      <c r="NVU83" s="0"/>
      <c r="NVV83" s="0"/>
      <c r="NVW83" s="0"/>
      <c r="NVX83" s="0"/>
      <c r="NVY83" s="0"/>
      <c r="NVZ83" s="0"/>
      <c r="NWA83" s="0"/>
      <c r="NWB83" s="0"/>
      <c r="NWC83" s="0"/>
      <c r="NWD83" s="0"/>
      <c r="NWE83" s="0"/>
      <c r="NWF83" s="0"/>
      <c r="NWG83" s="0"/>
      <c r="NWH83" s="0"/>
      <c r="NWI83" s="0"/>
      <c r="NWJ83" s="0"/>
      <c r="NWK83" s="0"/>
      <c r="NWL83" s="0"/>
      <c r="NWM83" s="0"/>
      <c r="NWN83" s="0"/>
      <c r="NWO83" s="0"/>
      <c r="NWP83" s="0"/>
      <c r="NWQ83" s="0"/>
      <c r="NWR83" s="0"/>
      <c r="NWS83" s="0"/>
      <c r="NWT83" s="0"/>
      <c r="NWU83" s="0"/>
      <c r="NWV83" s="0"/>
      <c r="NWW83" s="0"/>
      <c r="NWX83" s="0"/>
      <c r="NWY83" s="0"/>
      <c r="NWZ83" s="0"/>
      <c r="NXA83" s="0"/>
      <c r="NXB83" s="0"/>
      <c r="NXC83" s="0"/>
      <c r="NXD83" s="0"/>
      <c r="NXE83" s="0"/>
      <c r="NXF83" s="0"/>
      <c r="NXG83" s="0"/>
      <c r="NXH83" s="0"/>
      <c r="NXI83" s="0"/>
      <c r="NXJ83" s="0"/>
      <c r="NXK83" s="0"/>
      <c r="NXL83" s="0"/>
      <c r="NXM83" s="0"/>
      <c r="NXN83" s="0"/>
      <c r="NXO83" s="0"/>
      <c r="NXP83" s="0"/>
      <c r="NXQ83" s="0"/>
      <c r="NXR83" s="0"/>
      <c r="NXS83" s="0"/>
      <c r="NXT83" s="0"/>
      <c r="NXU83" s="0"/>
      <c r="NXV83" s="0"/>
      <c r="NXW83" s="0"/>
      <c r="NXX83" s="0"/>
      <c r="NXY83" s="0"/>
      <c r="NXZ83" s="0"/>
      <c r="NYA83" s="0"/>
      <c r="NYB83" s="0"/>
      <c r="NYC83" s="0"/>
      <c r="NYD83" s="0"/>
      <c r="NYE83" s="0"/>
      <c r="NYF83" s="0"/>
      <c r="NYG83" s="0"/>
      <c r="NYH83" s="0"/>
      <c r="NYI83" s="0"/>
      <c r="NYJ83" s="0"/>
      <c r="NYK83" s="0"/>
      <c r="NYL83" s="0"/>
      <c r="NYM83" s="0"/>
      <c r="NYN83" s="0"/>
      <c r="NYO83" s="0"/>
      <c r="NYP83" s="0"/>
      <c r="NYQ83" s="0"/>
      <c r="NYR83" s="0"/>
      <c r="NYS83" s="0"/>
      <c r="NYT83" s="0"/>
      <c r="NYU83" s="0"/>
      <c r="NYV83" s="0"/>
      <c r="NYW83" s="0"/>
      <c r="NYX83" s="0"/>
      <c r="NYY83" s="0"/>
      <c r="NYZ83" s="0"/>
      <c r="NZA83" s="0"/>
      <c r="NZB83" s="0"/>
      <c r="NZC83" s="0"/>
      <c r="NZD83" s="0"/>
      <c r="NZE83" s="0"/>
      <c r="NZF83" s="0"/>
      <c r="NZG83" s="0"/>
      <c r="NZH83" s="0"/>
      <c r="NZI83" s="0"/>
      <c r="NZJ83" s="0"/>
      <c r="NZK83" s="0"/>
      <c r="NZL83" s="0"/>
      <c r="NZM83" s="0"/>
      <c r="NZN83" s="0"/>
      <c r="NZO83" s="0"/>
      <c r="NZP83" s="0"/>
      <c r="NZQ83" s="0"/>
      <c r="NZR83" s="0"/>
      <c r="NZS83" s="0"/>
      <c r="NZT83" s="0"/>
      <c r="NZU83" s="0"/>
      <c r="NZV83" s="0"/>
      <c r="NZW83" s="0"/>
      <c r="NZX83" s="0"/>
      <c r="NZY83" s="0"/>
      <c r="NZZ83" s="0"/>
      <c r="OAA83" s="0"/>
      <c r="OAB83" s="0"/>
      <c r="OAC83" s="0"/>
      <c r="OAD83" s="0"/>
      <c r="OAE83" s="0"/>
      <c r="OAF83" s="0"/>
      <c r="OAG83" s="0"/>
      <c r="OAH83" s="0"/>
      <c r="OAI83" s="0"/>
      <c r="OAJ83" s="0"/>
      <c r="OAK83" s="0"/>
      <c r="OAL83" s="0"/>
      <c r="OAM83" s="0"/>
      <c r="OAN83" s="0"/>
      <c r="OAO83" s="0"/>
      <c r="OAP83" s="0"/>
      <c r="OAQ83" s="0"/>
      <c r="OAR83" s="0"/>
      <c r="OAS83" s="0"/>
      <c r="OAT83" s="0"/>
      <c r="OAU83" s="0"/>
      <c r="OAV83" s="0"/>
      <c r="OAW83" s="0"/>
      <c r="OAX83" s="0"/>
      <c r="OAY83" s="0"/>
      <c r="OAZ83" s="0"/>
      <c r="OBA83" s="0"/>
      <c r="OBB83" s="0"/>
      <c r="OBC83" s="0"/>
      <c r="OBD83" s="0"/>
      <c r="OBE83" s="0"/>
      <c r="OBF83" s="0"/>
      <c r="OBG83" s="0"/>
      <c r="OBH83" s="0"/>
      <c r="OBI83" s="0"/>
      <c r="OBJ83" s="0"/>
      <c r="OBK83" s="0"/>
      <c r="OBL83" s="0"/>
      <c r="OBM83" s="0"/>
      <c r="OBN83" s="0"/>
      <c r="OBO83" s="0"/>
      <c r="OBP83" s="0"/>
      <c r="OBQ83" s="0"/>
      <c r="OBR83" s="0"/>
      <c r="OBS83" s="0"/>
      <c r="OBT83" s="0"/>
      <c r="OBU83" s="0"/>
      <c r="OBV83" s="0"/>
      <c r="OBW83" s="0"/>
      <c r="OBX83" s="0"/>
      <c r="OBY83" s="0"/>
      <c r="OBZ83" s="0"/>
      <c r="OCA83" s="0"/>
      <c r="OCB83" s="0"/>
      <c r="OCC83" s="0"/>
      <c r="OCD83" s="0"/>
      <c r="OCE83" s="0"/>
      <c r="OCF83" s="0"/>
      <c r="OCG83" s="0"/>
      <c r="OCH83" s="0"/>
      <c r="OCI83" s="0"/>
      <c r="OCJ83" s="0"/>
      <c r="OCK83" s="0"/>
      <c r="OCL83" s="0"/>
      <c r="OCM83" s="0"/>
      <c r="OCN83" s="0"/>
      <c r="OCO83" s="0"/>
      <c r="OCP83" s="0"/>
      <c r="OCQ83" s="0"/>
      <c r="OCR83" s="0"/>
      <c r="OCS83" s="0"/>
      <c r="OCT83" s="0"/>
      <c r="OCU83" s="0"/>
      <c r="OCV83" s="0"/>
      <c r="OCW83" s="0"/>
      <c r="OCX83" s="0"/>
      <c r="OCY83" s="0"/>
      <c r="OCZ83" s="0"/>
      <c r="ODA83" s="0"/>
      <c r="ODB83" s="0"/>
      <c r="ODC83" s="0"/>
      <c r="ODD83" s="0"/>
      <c r="ODE83" s="0"/>
      <c r="ODF83" s="0"/>
      <c r="ODG83" s="0"/>
      <c r="ODH83" s="0"/>
      <c r="ODI83" s="0"/>
      <c r="ODJ83" s="0"/>
      <c r="ODK83" s="0"/>
      <c r="ODL83" s="0"/>
      <c r="ODM83" s="0"/>
      <c r="ODN83" s="0"/>
      <c r="ODO83" s="0"/>
      <c r="ODP83" s="0"/>
      <c r="ODQ83" s="0"/>
      <c r="ODR83" s="0"/>
      <c r="ODS83" s="0"/>
      <c r="ODT83" s="0"/>
      <c r="ODU83" s="0"/>
      <c r="ODV83" s="0"/>
      <c r="ODW83" s="0"/>
      <c r="ODX83" s="0"/>
      <c r="ODY83" s="0"/>
      <c r="ODZ83" s="0"/>
      <c r="OEA83" s="0"/>
      <c r="OEB83" s="0"/>
      <c r="OEC83" s="0"/>
      <c r="OED83" s="0"/>
      <c r="OEE83" s="0"/>
      <c r="OEF83" s="0"/>
      <c r="OEG83" s="0"/>
      <c r="OEH83" s="0"/>
      <c r="OEI83" s="0"/>
      <c r="OEJ83" s="0"/>
      <c r="OEK83" s="0"/>
      <c r="OEL83" s="0"/>
      <c r="OEM83" s="0"/>
      <c r="OEN83" s="0"/>
      <c r="OEO83" s="0"/>
      <c r="OEP83" s="0"/>
      <c r="OEQ83" s="0"/>
      <c r="OER83" s="0"/>
      <c r="OES83" s="0"/>
      <c r="OET83" s="0"/>
      <c r="OEU83" s="0"/>
      <c r="OEV83" s="0"/>
      <c r="OEW83" s="0"/>
      <c r="OEX83" s="0"/>
      <c r="OEY83" s="0"/>
      <c r="OEZ83" s="0"/>
      <c r="OFA83" s="0"/>
      <c r="OFB83" s="0"/>
      <c r="OFC83" s="0"/>
      <c r="OFD83" s="0"/>
      <c r="OFE83" s="0"/>
      <c r="OFF83" s="0"/>
      <c r="OFG83" s="0"/>
      <c r="OFH83" s="0"/>
      <c r="OFI83" s="0"/>
      <c r="OFJ83" s="0"/>
      <c r="OFK83" s="0"/>
      <c r="OFL83" s="0"/>
      <c r="OFM83" s="0"/>
      <c r="OFN83" s="0"/>
      <c r="OFO83" s="0"/>
      <c r="OFP83" s="0"/>
      <c r="OFQ83" s="0"/>
      <c r="OFR83" s="0"/>
      <c r="OFS83" s="0"/>
      <c r="OFT83" s="0"/>
      <c r="OFU83" s="0"/>
      <c r="OFV83" s="0"/>
      <c r="OFW83" s="0"/>
      <c r="OFX83" s="0"/>
      <c r="OFY83" s="0"/>
      <c r="OFZ83" s="0"/>
      <c r="OGA83" s="0"/>
      <c r="OGB83" s="0"/>
      <c r="OGC83" s="0"/>
      <c r="OGD83" s="0"/>
      <c r="OGE83" s="0"/>
      <c r="OGF83" s="0"/>
      <c r="OGG83" s="0"/>
      <c r="OGH83" s="0"/>
      <c r="OGI83" s="0"/>
      <c r="OGJ83" s="0"/>
      <c r="OGK83" s="0"/>
      <c r="OGL83" s="0"/>
      <c r="OGM83" s="0"/>
      <c r="OGN83" s="0"/>
      <c r="OGO83" s="0"/>
      <c r="OGP83" s="0"/>
      <c r="OGQ83" s="0"/>
      <c r="OGR83" s="0"/>
      <c r="OGS83" s="0"/>
      <c r="OGT83" s="0"/>
      <c r="OGU83" s="0"/>
      <c r="OGV83" s="0"/>
      <c r="OGW83" s="0"/>
      <c r="OGX83" s="0"/>
      <c r="OGY83" s="0"/>
      <c r="OGZ83" s="0"/>
      <c r="OHA83" s="0"/>
      <c r="OHB83" s="0"/>
      <c r="OHC83" s="0"/>
      <c r="OHD83" s="0"/>
      <c r="OHE83" s="0"/>
      <c r="OHF83" s="0"/>
      <c r="OHG83" s="0"/>
      <c r="OHH83" s="0"/>
      <c r="OHI83" s="0"/>
      <c r="OHJ83" s="0"/>
      <c r="OHK83" s="0"/>
      <c r="OHL83" s="0"/>
      <c r="OHM83" s="0"/>
      <c r="OHN83" s="0"/>
      <c r="OHO83" s="0"/>
      <c r="OHP83" s="0"/>
      <c r="OHQ83" s="0"/>
      <c r="OHR83" s="0"/>
      <c r="OHS83" s="0"/>
      <c r="OHT83" s="0"/>
      <c r="OHU83" s="0"/>
      <c r="OHV83" s="0"/>
      <c r="OHW83" s="0"/>
      <c r="OHX83" s="0"/>
      <c r="OHY83" s="0"/>
      <c r="OHZ83" s="0"/>
      <c r="OIA83" s="0"/>
      <c r="OIB83" s="0"/>
      <c r="OIC83" s="0"/>
      <c r="OID83" s="0"/>
      <c r="OIE83" s="0"/>
      <c r="OIF83" s="0"/>
      <c r="OIG83" s="0"/>
      <c r="OIH83" s="0"/>
      <c r="OII83" s="0"/>
      <c r="OIJ83" s="0"/>
      <c r="OIK83" s="0"/>
      <c r="OIL83" s="0"/>
      <c r="OIM83" s="0"/>
      <c r="OIN83" s="0"/>
      <c r="OIO83" s="0"/>
      <c r="OIP83" s="0"/>
      <c r="OIQ83" s="0"/>
      <c r="OIR83" s="0"/>
      <c r="OIS83" s="0"/>
      <c r="OIT83" s="0"/>
      <c r="OIU83" s="0"/>
      <c r="OIV83" s="0"/>
      <c r="OIW83" s="0"/>
      <c r="OIX83" s="0"/>
      <c r="OIY83" s="0"/>
      <c r="OIZ83" s="0"/>
      <c r="OJA83" s="0"/>
      <c r="OJB83" s="0"/>
      <c r="OJC83" s="0"/>
      <c r="OJD83" s="0"/>
      <c r="OJE83" s="0"/>
      <c r="OJF83" s="0"/>
      <c r="OJG83" s="0"/>
      <c r="OJH83" s="0"/>
      <c r="OJI83" s="0"/>
      <c r="OJJ83" s="0"/>
      <c r="OJK83" s="0"/>
      <c r="OJL83" s="0"/>
      <c r="OJM83" s="0"/>
      <c r="OJN83" s="0"/>
      <c r="OJO83" s="0"/>
      <c r="OJP83" s="0"/>
      <c r="OJQ83" s="0"/>
      <c r="OJR83" s="0"/>
      <c r="OJS83" s="0"/>
      <c r="OJT83" s="0"/>
      <c r="OJU83" s="0"/>
      <c r="OJV83" s="0"/>
      <c r="OJW83" s="0"/>
      <c r="OJX83" s="0"/>
      <c r="OJY83" s="0"/>
      <c r="OJZ83" s="0"/>
      <c r="OKA83" s="0"/>
      <c r="OKB83" s="0"/>
      <c r="OKC83" s="0"/>
      <c r="OKD83" s="0"/>
      <c r="OKE83" s="0"/>
      <c r="OKF83" s="0"/>
      <c r="OKG83" s="0"/>
      <c r="OKH83" s="0"/>
      <c r="OKI83" s="0"/>
      <c r="OKJ83" s="0"/>
      <c r="OKK83" s="0"/>
      <c r="OKL83" s="0"/>
      <c r="OKM83" s="0"/>
      <c r="OKN83" s="0"/>
      <c r="OKO83" s="0"/>
      <c r="OKP83" s="0"/>
      <c r="OKQ83" s="0"/>
      <c r="OKR83" s="0"/>
      <c r="OKS83" s="0"/>
      <c r="OKT83" s="0"/>
      <c r="OKU83" s="0"/>
      <c r="OKV83" s="0"/>
      <c r="OKW83" s="0"/>
      <c r="OKX83" s="0"/>
      <c r="OKY83" s="0"/>
      <c r="OKZ83" s="0"/>
      <c r="OLA83" s="0"/>
      <c r="OLB83" s="0"/>
      <c r="OLC83" s="0"/>
      <c r="OLD83" s="0"/>
      <c r="OLE83" s="0"/>
      <c r="OLF83" s="0"/>
      <c r="OLG83" s="0"/>
      <c r="OLH83" s="0"/>
      <c r="OLI83" s="0"/>
      <c r="OLJ83" s="0"/>
      <c r="OLK83" s="0"/>
      <c r="OLL83" s="0"/>
      <c r="OLM83" s="0"/>
      <c r="OLN83" s="0"/>
      <c r="OLO83" s="0"/>
      <c r="OLP83" s="0"/>
      <c r="OLQ83" s="0"/>
      <c r="OLR83" s="0"/>
      <c r="OLS83" s="0"/>
      <c r="OLT83" s="0"/>
      <c r="OLU83" s="0"/>
      <c r="OLV83" s="0"/>
      <c r="OLW83" s="0"/>
      <c r="OLX83" s="0"/>
      <c r="OLY83" s="0"/>
      <c r="OLZ83" s="0"/>
      <c r="OMA83" s="0"/>
      <c r="OMB83" s="0"/>
      <c r="OMC83" s="0"/>
      <c r="OMD83" s="0"/>
      <c r="OME83" s="0"/>
      <c r="OMF83" s="0"/>
      <c r="OMG83" s="0"/>
      <c r="OMH83" s="0"/>
      <c r="OMI83" s="0"/>
      <c r="OMJ83" s="0"/>
      <c r="OMK83" s="0"/>
      <c r="OML83" s="0"/>
      <c r="OMM83" s="0"/>
      <c r="OMN83" s="0"/>
      <c r="OMO83" s="0"/>
      <c r="OMP83" s="0"/>
      <c r="OMQ83" s="0"/>
      <c r="OMR83" s="0"/>
      <c r="OMS83" s="0"/>
      <c r="OMT83" s="0"/>
      <c r="OMU83" s="0"/>
      <c r="OMV83" s="0"/>
      <c r="OMW83" s="0"/>
      <c r="OMX83" s="0"/>
      <c r="OMY83" s="0"/>
      <c r="OMZ83" s="0"/>
      <c r="ONA83" s="0"/>
      <c r="ONB83" s="0"/>
      <c r="ONC83" s="0"/>
      <c r="OND83" s="0"/>
      <c r="ONE83" s="0"/>
      <c r="ONF83" s="0"/>
      <c r="ONG83" s="0"/>
      <c r="ONH83" s="0"/>
      <c r="ONI83" s="0"/>
      <c r="ONJ83" s="0"/>
      <c r="ONK83" s="0"/>
      <c r="ONL83" s="0"/>
      <c r="ONM83" s="0"/>
      <c r="ONN83" s="0"/>
      <c r="ONO83" s="0"/>
      <c r="ONP83" s="0"/>
      <c r="ONQ83" s="0"/>
      <c r="ONR83" s="0"/>
      <c r="ONS83" s="0"/>
      <c r="ONT83" s="0"/>
      <c r="ONU83" s="0"/>
      <c r="ONV83" s="0"/>
      <c r="ONW83" s="0"/>
      <c r="ONX83" s="0"/>
      <c r="ONY83" s="0"/>
      <c r="ONZ83" s="0"/>
      <c r="OOA83" s="0"/>
      <c r="OOB83" s="0"/>
      <c r="OOC83" s="0"/>
      <c r="OOD83" s="0"/>
      <c r="OOE83" s="0"/>
      <c r="OOF83" s="0"/>
      <c r="OOG83" s="0"/>
      <c r="OOH83" s="0"/>
      <c r="OOI83" s="0"/>
      <c r="OOJ83" s="0"/>
      <c r="OOK83" s="0"/>
      <c r="OOL83" s="0"/>
      <c r="OOM83" s="0"/>
      <c r="OON83" s="0"/>
      <c r="OOO83" s="0"/>
      <c r="OOP83" s="0"/>
      <c r="OOQ83" s="0"/>
      <c r="OOR83" s="0"/>
      <c r="OOS83" s="0"/>
      <c r="OOT83" s="0"/>
      <c r="OOU83" s="0"/>
      <c r="OOV83" s="0"/>
      <c r="OOW83" s="0"/>
      <c r="OOX83" s="0"/>
      <c r="OOY83" s="0"/>
      <c r="OOZ83" s="0"/>
      <c r="OPA83" s="0"/>
      <c r="OPB83" s="0"/>
      <c r="OPC83" s="0"/>
      <c r="OPD83" s="0"/>
      <c r="OPE83" s="0"/>
      <c r="OPF83" s="0"/>
      <c r="OPG83" s="0"/>
      <c r="OPH83" s="0"/>
      <c r="OPI83" s="0"/>
      <c r="OPJ83" s="0"/>
      <c r="OPK83" s="0"/>
      <c r="OPL83" s="0"/>
      <c r="OPM83" s="0"/>
      <c r="OPN83" s="0"/>
      <c r="OPO83" s="0"/>
      <c r="OPP83" s="0"/>
      <c r="OPQ83" s="0"/>
      <c r="OPR83" s="0"/>
      <c r="OPS83" s="0"/>
      <c r="OPT83" s="0"/>
      <c r="OPU83" s="0"/>
      <c r="OPV83" s="0"/>
      <c r="OPW83" s="0"/>
      <c r="OPX83" s="0"/>
      <c r="OPY83" s="0"/>
      <c r="OPZ83" s="0"/>
      <c r="OQA83" s="0"/>
      <c r="OQB83" s="0"/>
      <c r="OQC83" s="0"/>
      <c r="OQD83" s="0"/>
      <c r="OQE83" s="0"/>
      <c r="OQF83" s="0"/>
      <c r="OQG83" s="0"/>
      <c r="OQH83" s="0"/>
      <c r="OQI83" s="0"/>
      <c r="OQJ83" s="0"/>
      <c r="OQK83" s="0"/>
      <c r="OQL83" s="0"/>
      <c r="OQM83" s="0"/>
      <c r="OQN83" s="0"/>
      <c r="OQO83" s="0"/>
      <c r="OQP83" s="0"/>
      <c r="OQQ83" s="0"/>
      <c r="OQR83" s="0"/>
      <c r="OQS83" s="0"/>
      <c r="OQT83" s="0"/>
      <c r="OQU83" s="0"/>
      <c r="OQV83" s="0"/>
      <c r="OQW83" s="0"/>
      <c r="OQX83" s="0"/>
      <c r="OQY83" s="0"/>
      <c r="OQZ83" s="0"/>
      <c r="ORA83" s="0"/>
      <c r="ORB83" s="0"/>
      <c r="ORC83" s="0"/>
      <c r="ORD83" s="0"/>
      <c r="ORE83" s="0"/>
      <c r="ORF83" s="0"/>
      <c r="ORG83" s="0"/>
      <c r="ORH83" s="0"/>
      <c r="ORI83" s="0"/>
      <c r="ORJ83" s="0"/>
      <c r="ORK83" s="0"/>
      <c r="ORL83" s="0"/>
      <c r="ORM83" s="0"/>
      <c r="ORN83" s="0"/>
      <c r="ORO83" s="0"/>
      <c r="ORP83" s="0"/>
      <c r="ORQ83" s="0"/>
      <c r="ORR83" s="0"/>
      <c r="ORS83" s="0"/>
      <c r="ORT83" s="0"/>
      <c r="ORU83" s="0"/>
      <c r="ORV83" s="0"/>
      <c r="ORW83" s="0"/>
      <c r="ORX83" s="0"/>
      <c r="ORY83" s="0"/>
      <c r="ORZ83" s="0"/>
      <c r="OSA83" s="0"/>
      <c r="OSB83" s="0"/>
      <c r="OSC83" s="0"/>
      <c r="OSD83" s="0"/>
      <c r="OSE83" s="0"/>
      <c r="OSF83" s="0"/>
      <c r="OSG83" s="0"/>
      <c r="OSH83" s="0"/>
      <c r="OSI83" s="0"/>
      <c r="OSJ83" s="0"/>
      <c r="OSK83" s="0"/>
      <c r="OSL83" s="0"/>
      <c r="OSM83" s="0"/>
      <c r="OSN83" s="0"/>
      <c r="OSO83" s="0"/>
      <c r="OSP83" s="0"/>
      <c r="OSQ83" s="0"/>
      <c r="OSR83" s="0"/>
      <c r="OSS83" s="0"/>
      <c r="OST83" s="0"/>
      <c r="OSU83" s="0"/>
      <c r="OSV83" s="0"/>
      <c r="OSW83" s="0"/>
      <c r="OSX83" s="0"/>
      <c r="OSY83" s="0"/>
      <c r="OSZ83" s="0"/>
      <c r="OTA83" s="0"/>
      <c r="OTB83" s="0"/>
      <c r="OTC83" s="0"/>
      <c r="OTD83" s="0"/>
      <c r="OTE83" s="0"/>
      <c r="OTF83" s="0"/>
      <c r="OTG83" s="0"/>
      <c r="OTH83" s="0"/>
      <c r="OTI83" s="0"/>
      <c r="OTJ83" s="0"/>
      <c r="OTK83" s="0"/>
      <c r="OTL83" s="0"/>
      <c r="OTM83" s="0"/>
      <c r="OTN83" s="0"/>
      <c r="OTO83" s="0"/>
      <c r="OTP83" s="0"/>
      <c r="OTQ83" s="0"/>
      <c r="OTR83" s="0"/>
      <c r="OTS83" s="0"/>
      <c r="OTT83" s="0"/>
      <c r="OTU83" s="0"/>
      <c r="OTV83" s="0"/>
      <c r="OTW83" s="0"/>
      <c r="OTX83" s="0"/>
      <c r="OTY83" s="0"/>
      <c r="OTZ83" s="0"/>
      <c r="OUA83" s="0"/>
      <c r="OUB83" s="0"/>
      <c r="OUC83" s="0"/>
      <c r="OUD83" s="0"/>
      <c r="OUE83" s="0"/>
      <c r="OUF83" s="0"/>
      <c r="OUG83" s="0"/>
      <c r="OUH83" s="0"/>
      <c r="OUI83" s="0"/>
      <c r="OUJ83" s="0"/>
      <c r="OUK83" s="0"/>
      <c r="OUL83" s="0"/>
      <c r="OUM83" s="0"/>
      <c r="OUN83" s="0"/>
      <c r="OUO83" s="0"/>
      <c r="OUP83" s="0"/>
      <c r="OUQ83" s="0"/>
      <c r="OUR83" s="0"/>
      <c r="OUS83" s="0"/>
      <c r="OUT83" s="0"/>
      <c r="OUU83" s="0"/>
      <c r="OUV83" s="0"/>
      <c r="OUW83" s="0"/>
      <c r="OUX83" s="0"/>
      <c r="OUY83" s="0"/>
      <c r="OUZ83" s="0"/>
      <c r="OVA83" s="0"/>
      <c r="OVB83" s="0"/>
      <c r="OVC83" s="0"/>
      <c r="OVD83" s="0"/>
      <c r="OVE83" s="0"/>
      <c r="OVF83" s="0"/>
      <c r="OVG83" s="0"/>
      <c r="OVH83" s="0"/>
      <c r="OVI83" s="0"/>
      <c r="OVJ83" s="0"/>
      <c r="OVK83" s="0"/>
      <c r="OVL83" s="0"/>
      <c r="OVM83" s="0"/>
      <c r="OVN83" s="0"/>
      <c r="OVO83" s="0"/>
      <c r="OVP83" s="0"/>
      <c r="OVQ83" s="0"/>
      <c r="OVR83" s="0"/>
      <c r="OVS83" s="0"/>
      <c r="OVT83" s="0"/>
      <c r="OVU83" s="0"/>
      <c r="OVV83" s="0"/>
      <c r="OVW83" s="0"/>
      <c r="OVX83" s="0"/>
      <c r="OVY83" s="0"/>
      <c r="OVZ83" s="0"/>
      <c r="OWA83" s="0"/>
      <c r="OWB83" s="0"/>
      <c r="OWC83" s="0"/>
      <c r="OWD83" s="0"/>
      <c r="OWE83" s="0"/>
      <c r="OWF83" s="0"/>
      <c r="OWG83" s="0"/>
      <c r="OWH83" s="0"/>
      <c r="OWI83" s="0"/>
      <c r="OWJ83" s="0"/>
      <c r="OWK83" s="0"/>
      <c r="OWL83" s="0"/>
      <c r="OWM83" s="0"/>
      <c r="OWN83" s="0"/>
      <c r="OWO83" s="0"/>
      <c r="OWP83" s="0"/>
      <c r="OWQ83" s="0"/>
      <c r="OWR83" s="0"/>
      <c r="OWS83" s="0"/>
      <c r="OWT83" s="0"/>
      <c r="OWU83" s="0"/>
      <c r="OWV83" s="0"/>
      <c r="OWW83" s="0"/>
      <c r="OWX83" s="0"/>
      <c r="OWY83" s="0"/>
      <c r="OWZ83" s="0"/>
      <c r="OXA83" s="0"/>
      <c r="OXB83" s="0"/>
      <c r="OXC83" s="0"/>
      <c r="OXD83" s="0"/>
      <c r="OXE83" s="0"/>
      <c r="OXF83" s="0"/>
      <c r="OXG83" s="0"/>
      <c r="OXH83" s="0"/>
      <c r="OXI83" s="0"/>
      <c r="OXJ83" s="0"/>
      <c r="OXK83" s="0"/>
      <c r="OXL83" s="0"/>
      <c r="OXM83" s="0"/>
      <c r="OXN83" s="0"/>
      <c r="OXO83" s="0"/>
      <c r="OXP83" s="0"/>
      <c r="OXQ83" s="0"/>
      <c r="OXR83" s="0"/>
      <c r="OXS83" s="0"/>
      <c r="OXT83" s="0"/>
      <c r="OXU83" s="0"/>
      <c r="OXV83" s="0"/>
      <c r="OXW83" s="0"/>
      <c r="OXX83" s="0"/>
      <c r="OXY83" s="0"/>
      <c r="OXZ83" s="0"/>
      <c r="OYA83" s="0"/>
      <c r="OYB83" s="0"/>
      <c r="OYC83" s="0"/>
      <c r="OYD83" s="0"/>
      <c r="OYE83" s="0"/>
      <c r="OYF83" s="0"/>
      <c r="OYG83" s="0"/>
      <c r="OYH83" s="0"/>
      <c r="OYI83" s="0"/>
      <c r="OYJ83" s="0"/>
      <c r="OYK83" s="0"/>
      <c r="OYL83" s="0"/>
      <c r="OYM83" s="0"/>
      <c r="OYN83" s="0"/>
      <c r="OYO83" s="0"/>
      <c r="OYP83" s="0"/>
      <c r="OYQ83" s="0"/>
      <c r="OYR83" s="0"/>
      <c r="OYS83" s="0"/>
      <c r="OYT83" s="0"/>
      <c r="OYU83" s="0"/>
      <c r="OYV83" s="0"/>
      <c r="OYW83" s="0"/>
      <c r="OYX83" s="0"/>
      <c r="OYY83" s="0"/>
      <c r="OYZ83" s="0"/>
      <c r="OZA83" s="0"/>
      <c r="OZB83" s="0"/>
      <c r="OZC83" s="0"/>
      <c r="OZD83" s="0"/>
      <c r="OZE83" s="0"/>
      <c r="OZF83" s="0"/>
      <c r="OZG83" s="0"/>
      <c r="OZH83" s="0"/>
      <c r="OZI83" s="0"/>
      <c r="OZJ83" s="0"/>
      <c r="OZK83" s="0"/>
      <c r="OZL83" s="0"/>
      <c r="OZM83" s="0"/>
      <c r="OZN83" s="0"/>
      <c r="OZO83" s="0"/>
      <c r="OZP83" s="0"/>
      <c r="OZQ83" s="0"/>
      <c r="OZR83" s="0"/>
      <c r="OZS83" s="0"/>
      <c r="OZT83" s="0"/>
      <c r="OZU83" s="0"/>
      <c r="OZV83" s="0"/>
      <c r="OZW83" s="0"/>
      <c r="OZX83" s="0"/>
      <c r="OZY83" s="0"/>
      <c r="OZZ83" s="0"/>
      <c r="PAA83" s="0"/>
      <c r="PAB83" s="0"/>
      <c r="PAC83" s="0"/>
      <c r="PAD83" s="0"/>
      <c r="PAE83" s="0"/>
      <c r="PAF83" s="0"/>
      <c r="PAG83" s="0"/>
      <c r="PAH83" s="0"/>
      <c r="PAI83" s="0"/>
      <c r="PAJ83" s="0"/>
      <c r="PAK83" s="0"/>
      <c r="PAL83" s="0"/>
      <c r="PAM83" s="0"/>
      <c r="PAN83" s="0"/>
      <c r="PAO83" s="0"/>
      <c r="PAP83" s="0"/>
      <c r="PAQ83" s="0"/>
      <c r="PAR83" s="0"/>
      <c r="PAS83" s="0"/>
      <c r="PAT83" s="0"/>
      <c r="PAU83" s="0"/>
      <c r="PAV83" s="0"/>
      <c r="PAW83" s="0"/>
      <c r="PAX83" s="0"/>
      <c r="PAY83" s="0"/>
      <c r="PAZ83" s="0"/>
      <c r="PBA83" s="0"/>
      <c r="PBB83" s="0"/>
      <c r="PBC83" s="0"/>
      <c r="PBD83" s="0"/>
      <c r="PBE83" s="0"/>
      <c r="PBF83" s="0"/>
      <c r="PBG83" s="0"/>
      <c r="PBH83" s="0"/>
      <c r="PBI83" s="0"/>
      <c r="PBJ83" s="0"/>
      <c r="PBK83" s="0"/>
      <c r="PBL83" s="0"/>
      <c r="PBM83" s="0"/>
      <c r="PBN83" s="0"/>
      <c r="PBO83" s="0"/>
      <c r="PBP83" s="0"/>
      <c r="PBQ83" s="0"/>
      <c r="PBR83" s="0"/>
      <c r="PBS83" s="0"/>
      <c r="PBT83" s="0"/>
      <c r="PBU83" s="0"/>
      <c r="PBV83" s="0"/>
      <c r="PBW83" s="0"/>
      <c r="PBX83" s="0"/>
      <c r="PBY83" s="0"/>
      <c r="PBZ83" s="0"/>
      <c r="PCA83" s="0"/>
      <c r="PCB83" s="0"/>
      <c r="PCC83" s="0"/>
      <c r="PCD83" s="0"/>
      <c r="PCE83" s="0"/>
      <c r="PCF83" s="0"/>
      <c r="PCG83" s="0"/>
      <c r="PCH83" s="0"/>
      <c r="PCI83" s="0"/>
      <c r="PCJ83" s="0"/>
      <c r="PCK83" s="0"/>
      <c r="PCL83" s="0"/>
      <c r="PCM83" s="0"/>
      <c r="PCN83" s="0"/>
      <c r="PCO83" s="0"/>
      <c r="PCP83" s="0"/>
      <c r="PCQ83" s="0"/>
      <c r="PCR83" s="0"/>
      <c r="PCS83" s="0"/>
      <c r="PCT83" s="0"/>
      <c r="PCU83" s="0"/>
      <c r="PCV83" s="0"/>
      <c r="PCW83" s="0"/>
      <c r="PCX83" s="0"/>
      <c r="PCY83" s="0"/>
      <c r="PCZ83" s="0"/>
      <c r="PDA83" s="0"/>
      <c r="PDB83" s="0"/>
      <c r="PDC83" s="0"/>
      <c r="PDD83" s="0"/>
      <c r="PDE83" s="0"/>
      <c r="PDF83" s="0"/>
      <c r="PDG83" s="0"/>
      <c r="PDH83" s="0"/>
      <c r="PDI83" s="0"/>
      <c r="PDJ83" s="0"/>
      <c r="PDK83" s="0"/>
      <c r="PDL83" s="0"/>
      <c r="PDM83" s="0"/>
      <c r="PDN83" s="0"/>
      <c r="PDO83" s="0"/>
      <c r="PDP83" s="0"/>
      <c r="PDQ83" s="0"/>
      <c r="PDR83" s="0"/>
      <c r="PDS83" s="0"/>
      <c r="PDT83" s="0"/>
      <c r="PDU83" s="0"/>
      <c r="PDV83" s="0"/>
      <c r="PDW83" s="0"/>
      <c r="PDX83" s="0"/>
      <c r="PDY83" s="0"/>
      <c r="PDZ83" s="0"/>
      <c r="PEA83" s="0"/>
      <c r="PEB83" s="0"/>
      <c r="PEC83" s="0"/>
      <c r="PED83" s="0"/>
      <c r="PEE83" s="0"/>
      <c r="PEF83" s="0"/>
      <c r="PEG83" s="0"/>
      <c r="PEH83" s="0"/>
      <c r="PEI83" s="0"/>
      <c r="PEJ83" s="0"/>
      <c r="PEK83" s="0"/>
      <c r="PEL83" s="0"/>
      <c r="PEM83" s="0"/>
      <c r="PEN83" s="0"/>
      <c r="PEO83" s="0"/>
      <c r="PEP83" s="0"/>
      <c r="PEQ83" s="0"/>
      <c r="PER83" s="0"/>
      <c r="PES83" s="0"/>
      <c r="PET83" s="0"/>
      <c r="PEU83" s="0"/>
      <c r="PEV83" s="0"/>
      <c r="PEW83" s="0"/>
      <c r="PEX83" s="0"/>
      <c r="PEY83" s="0"/>
      <c r="PEZ83" s="0"/>
      <c r="PFA83" s="0"/>
      <c r="PFB83" s="0"/>
      <c r="PFC83" s="0"/>
      <c r="PFD83" s="0"/>
      <c r="PFE83" s="0"/>
      <c r="PFF83" s="0"/>
      <c r="PFG83" s="0"/>
      <c r="PFH83" s="0"/>
      <c r="PFI83" s="0"/>
      <c r="PFJ83" s="0"/>
      <c r="PFK83" s="0"/>
      <c r="PFL83" s="0"/>
      <c r="PFM83" s="0"/>
      <c r="PFN83" s="0"/>
      <c r="PFO83" s="0"/>
      <c r="PFP83" s="0"/>
      <c r="PFQ83" s="0"/>
      <c r="PFR83" s="0"/>
      <c r="PFS83" s="0"/>
      <c r="PFT83" s="0"/>
      <c r="PFU83" s="0"/>
      <c r="PFV83" s="0"/>
      <c r="PFW83" s="0"/>
      <c r="PFX83" s="0"/>
      <c r="PFY83" s="0"/>
      <c r="PFZ83" s="0"/>
      <c r="PGA83" s="0"/>
      <c r="PGB83" s="0"/>
      <c r="PGC83" s="0"/>
      <c r="PGD83" s="0"/>
      <c r="PGE83" s="0"/>
      <c r="PGF83" s="0"/>
      <c r="PGG83" s="0"/>
      <c r="PGH83" s="0"/>
      <c r="PGI83" s="0"/>
      <c r="PGJ83" s="0"/>
      <c r="PGK83" s="0"/>
      <c r="PGL83" s="0"/>
      <c r="PGM83" s="0"/>
      <c r="PGN83" s="0"/>
      <c r="PGO83" s="0"/>
      <c r="PGP83" s="0"/>
      <c r="PGQ83" s="0"/>
      <c r="PGR83" s="0"/>
      <c r="PGS83" s="0"/>
      <c r="PGT83" s="0"/>
      <c r="PGU83" s="0"/>
      <c r="PGV83" s="0"/>
      <c r="PGW83" s="0"/>
      <c r="PGX83" s="0"/>
      <c r="PGY83" s="0"/>
      <c r="PGZ83" s="0"/>
      <c r="PHA83" s="0"/>
      <c r="PHB83" s="0"/>
      <c r="PHC83" s="0"/>
      <c r="PHD83" s="0"/>
      <c r="PHE83" s="0"/>
      <c r="PHF83" s="0"/>
      <c r="PHG83" s="0"/>
      <c r="PHH83" s="0"/>
      <c r="PHI83" s="0"/>
      <c r="PHJ83" s="0"/>
      <c r="PHK83" s="0"/>
      <c r="PHL83" s="0"/>
      <c r="PHM83" s="0"/>
      <c r="PHN83" s="0"/>
      <c r="PHO83" s="0"/>
      <c r="PHP83" s="0"/>
      <c r="PHQ83" s="0"/>
      <c r="PHR83" s="0"/>
      <c r="PHS83" s="0"/>
      <c r="PHT83" s="0"/>
      <c r="PHU83" s="0"/>
      <c r="PHV83" s="0"/>
      <c r="PHW83" s="0"/>
      <c r="PHX83" s="0"/>
      <c r="PHY83" s="0"/>
      <c r="PHZ83" s="0"/>
      <c r="PIA83" s="0"/>
      <c r="PIB83" s="0"/>
      <c r="PIC83" s="0"/>
      <c r="PID83" s="0"/>
      <c r="PIE83" s="0"/>
      <c r="PIF83" s="0"/>
      <c r="PIG83" s="0"/>
      <c r="PIH83" s="0"/>
      <c r="PII83" s="0"/>
      <c r="PIJ83" s="0"/>
      <c r="PIK83" s="0"/>
      <c r="PIL83" s="0"/>
      <c r="PIM83" s="0"/>
      <c r="PIN83" s="0"/>
      <c r="PIO83" s="0"/>
      <c r="PIP83" s="0"/>
      <c r="PIQ83" s="0"/>
      <c r="PIR83" s="0"/>
      <c r="PIS83" s="0"/>
      <c r="PIT83" s="0"/>
      <c r="PIU83" s="0"/>
      <c r="PIV83" s="0"/>
      <c r="PIW83" s="0"/>
      <c r="PIX83" s="0"/>
      <c r="PIY83" s="0"/>
      <c r="PIZ83" s="0"/>
      <c r="PJA83" s="0"/>
      <c r="PJB83" s="0"/>
      <c r="PJC83" s="0"/>
      <c r="PJD83" s="0"/>
      <c r="PJE83" s="0"/>
      <c r="PJF83" s="0"/>
      <c r="PJG83" s="0"/>
      <c r="PJH83" s="0"/>
      <c r="PJI83" s="0"/>
      <c r="PJJ83" s="0"/>
      <c r="PJK83" s="0"/>
      <c r="PJL83" s="0"/>
      <c r="PJM83" s="0"/>
      <c r="PJN83" s="0"/>
      <c r="PJO83" s="0"/>
      <c r="PJP83" s="0"/>
      <c r="PJQ83" s="0"/>
      <c r="PJR83" s="0"/>
      <c r="PJS83" s="0"/>
      <c r="PJT83" s="0"/>
      <c r="PJU83" s="0"/>
      <c r="PJV83" s="0"/>
      <c r="PJW83" s="0"/>
      <c r="PJX83" s="0"/>
      <c r="PJY83" s="0"/>
      <c r="PJZ83" s="0"/>
      <c r="PKA83" s="0"/>
      <c r="PKB83" s="0"/>
      <c r="PKC83" s="0"/>
      <c r="PKD83" s="0"/>
      <c r="PKE83" s="0"/>
      <c r="PKF83" s="0"/>
      <c r="PKG83" s="0"/>
      <c r="PKH83" s="0"/>
      <c r="PKI83" s="0"/>
      <c r="PKJ83" s="0"/>
      <c r="PKK83" s="0"/>
      <c r="PKL83" s="0"/>
      <c r="PKM83" s="0"/>
      <c r="PKN83" s="0"/>
      <c r="PKO83" s="0"/>
      <c r="PKP83" s="0"/>
      <c r="PKQ83" s="0"/>
      <c r="PKR83" s="0"/>
      <c r="PKS83" s="0"/>
      <c r="PKT83" s="0"/>
      <c r="PKU83" s="0"/>
      <c r="PKV83" s="0"/>
      <c r="PKW83" s="0"/>
      <c r="PKX83" s="0"/>
      <c r="PKY83" s="0"/>
      <c r="PKZ83" s="0"/>
      <c r="PLA83" s="0"/>
      <c r="PLB83" s="0"/>
      <c r="PLC83" s="0"/>
      <c r="PLD83" s="0"/>
      <c r="PLE83" s="0"/>
      <c r="PLF83" s="0"/>
      <c r="PLG83" s="0"/>
      <c r="PLH83" s="0"/>
      <c r="PLI83" s="0"/>
      <c r="PLJ83" s="0"/>
      <c r="PLK83" s="0"/>
      <c r="PLL83" s="0"/>
      <c r="PLM83" s="0"/>
      <c r="PLN83" s="0"/>
      <c r="PLO83" s="0"/>
      <c r="PLP83" s="0"/>
      <c r="PLQ83" s="0"/>
      <c r="PLR83" s="0"/>
      <c r="PLS83" s="0"/>
      <c r="PLT83" s="0"/>
      <c r="PLU83" s="0"/>
      <c r="PLV83" s="0"/>
      <c r="PLW83" s="0"/>
      <c r="PLX83" s="0"/>
      <c r="PLY83" s="0"/>
      <c r="PLZ83" s="0"/>
      <c r="PMA83" s="0"/>
      <c r="PMB83" s="0"/>
      <c r="PMC83" s="0"/>
      <c r="PMD83" s="0"/>
      <c r="PME83" s="0"/>
      <c r="PMF83" s="0"/>
      <c r="PMG83" s="0"/>
      <c r="PMH83" s="0"/>
      <c r="PMI83" s="0"/>
      <c r="PMJ83" s="0"/>
      <c r="PMK83" s="0"/>
      <c r="PML83" s="0"/>
      <c r="PMM83" s="0"/>
      <c r="PMN83" s="0"/>
      <c r="PMO83" s="0"/>
      <c r="PMP83" s="0"/>
      <c r="PMQ83" s="0"/>
      <c r="PMR83" s="0"/>
      <c r="PMS83" s="0"/>
      <c r="PMT83" s="0"/>
      <c r="PMU83" s="0"/>
      <c r="PMV83" s="0"/>
      <c r="PMW83" s="0"/>
      <c r="PMX83" s="0"/>
      <c r="PMY83" s="0"/>
      <c r="PMZ83" s="0"/>
      <c r="PNA83" s="0"/>
      <c r="PNB83" s="0"/>
      <c r="PNC83" s="0"/>
      <c r="PND83" s="0"/>
      <c r="PNE83" s="0"/>
      <c r="PNF83" s="0"/>
      <c r="PNG83" s="0"/>
      <c r="PNH83" s="0"/>
      <c r="PNI83" s="0"/>
      <c r="PNJ83" s="0"/>
      <c r="PNK83" s="0"/>
      <c r="PNL83" s="0"/>
      <c r="PNM83" s="0"/>
      <c r="PNN83" s="0"/>
      <c r="PNO83" s="0"/>
      <c r="PNP83" s="0"/>
      <c r="PNQ83" s="0"/>
      <c r="PNR83" s="0"/>
      <c r="PNS83" s="0"/>
      <c r="PNT83" s="0"/>
      <c r="PNU83" s="0"/>
      <c r="PNV83" s="0"/>
      <c r="PNW83" s="0"/>
      <c r="PNX83" s="0"/>
      <c r="PNY83" s="0"/>
      <c r="PNZ83" s="0"/>
      <c r="POA83" s="0"/>
      <c r="POB83" s="0"/>
      <c r="POC83" s="0"/>
      <c r="POD83" s="0"/>
      <c r="POE83" s="0"/>
      <c r="POF83" s="0"/>
      <c r="POG83" s="0"/>
      <c r="POH83" s="0"/>
      <c r="POI83" s="0"/>
      <c r="POJ83" s="0"/>
      <c r="POK83" s="0"/>
      <c r="POL83" s="0"/>
      <c r="POM83" s="0"/>
      <c r="PON83" s="0"/>
      <c r="POO83" s="0"/>
      <c r="POP83" s="0"/>
      <c r="POQ83" s="0"/>
      <c r="POR83" s="0"/>
      <c r="POS83" s="0"/>
      <c r="POT83" s="0"/>
      <c r="POU83" s="0"/>
      <c r="POV83" s="0"/>
      <c r="POW83" s="0"/>
      <c r="POX83" s="0"/>
      <c r="POY83" s="0"/>
      <c r="POZ83" s="0"/>
      <c r="PPA83" s="0"/>
      <c r="PPB83" s="0"/>
      <c r="PPC83" s="0"/>
      <c r="PPD83" s="0"/>
      <c r="PPE83" s="0"/>
      <c r="PPF83" s="0"/>
      <c r="PPG83" s="0"/>
      <c r="PPH83" s="0"/>
      <c r="PPI83" s="0"/>
      <c r="PPJ83" s="0"/>
      <c r="PPK83" s="0"/>
      <c r="PPL83" s="0"/>
      <c r="PPM83" s="0"/>
      <c r="PPN83" s="0"/>
      <c r="PPO83" s="0"/>
      <c r="PPP83" s="0"/>
      <c r="PPQ83" s="0"/>
      <c r="PPR83" s="0"/>
      <c r="PPS83" s="0"/>
      <c r="PPT83" s="0"/>
      <c r="PPU83" s="0"/>
      <c r="PPV83" s="0"/>
      <c r="PPW83" s="0"/>
      <c r="PPX83" s="0"/>
      <c r="PPY83" s="0"/>
      <c r="PPZ83" s="0"/>
      <c r="PQA83" s="0"/>
      <c r="PQB83" s="0"/>
      <c r="PQC83" s="0"/>
      <c r="PQD83" s="0"/>
      <c r="PQE83" s="0"/>
      <c r="PQF83" s="0"/>
      <c r="PQG83" s="0"/>
      <c r="PQH83" s="0"/>
      <c r="PQI83" s="0"/>
      <c r="PQJ83" s="0"/>
      <c r="PQK83" s="0"/>
      <c r="PQL83" s="0"/>
      <c r="PQM83" s="0"/>
      <c r="PQN83" s="0"/>
      <c r="PQO83" s="0"/>
      <c r="PQP83" s="0"/>
      <c r="PQQ83" s="0"/>
      <c r="PQR83" s="0"/>
      <c r="PQS83" s="0"/>
      <c r="PQT83" s="0"/>
      <c r="PQU83" s="0"/>
      <c r="PQV83" s="0"/>
      <c r="PQW83" s="0"/>
      <c r="PQX83" s="0"/>
      <c r="PQY83" s="0"/>
      <c r="PQZ83" s="0"/>
      <c r="PRA83" s="0"/>
      <c r="PRB83" s="0"/>
      <c r="PRC83" s="0"/>
      <c r="PRD83" s="0"/>
      <c r="PRE83" s="0"/>
      <c r="PRF83" s="0"/>
      <c r="PRG83" s="0"/>
      <c r="PRH83" s="0"/>
      <c r="PRI83" s="0"/>
      <c r="PRJ83" s="0"/>
      <c r="PRK83" s="0"/>
      <c r="PRL83" s="0"/>
      <c r="PRM83" s="0"/>
      <c r="PRN83" s="0"/>
      <c r="PRO83" s="0"/>
      <c r="PRP83" s="0"/>
      <c r="PRQ83" s="0"/>
      <c r="PRR83" s="0"/>
      <c r="PRS83" s="0"/>
      <c r="PRT83" s="0"/>
      <c r="PRU83" s="0"/>
      <c r="PRV83" s="0"/>
      <c r="PRW83" s="0"/>
      <c r="PRX83" s="0"/>
      <c r="PRY83" s="0"/>
      <c r="PRZ83" s="0"/>
      <c r="PSA83" s="0"/>
      <c r="PSB83" s="0"/>
      <c r="PSC83" s="0"/>
      <c r="PSD83" s="0"/>
      <c r="PSE83" s="0"/>
      <c r="PSF83" s="0"/>
      <c r="PSG83" s="0"/>
      <c r="PSH83" s="0"/>
      <c r="PSI83" s="0"/>
      <c r="PSJ83" s="0"/>
      <c r="PSK83" s="0"/>
      <c r="PSL83" s="0"/>
      <c r="PSM83" s="0"/>
      <c r="PSN83" s="0"/>
      <c r="PSO83" s="0"/>
      <c r="PSP83" s="0"/>
      <c r="PSQ83" s="0"/>
      <c r="PSR83" s="0"/>
      <c r="PSS83" s="0"/>
      <c r="PST83" s="0"/>
      <c r="PSU83" s="0"/>
      <c r="PSV83" s="0"/>
      <c r="PSW83" s="0"/>
      <c r="PSX83" s="0"/>
      <c r="PSY83" s="0"/>
      <c r="PSZ83" s="0"/>
      <c r="PTA83" s="0"/>
      <c r="PTB83" s="0"/>
      <c r="PTC83" s="0"/>
      <c r="PTD83" s="0"/>
      <c r="PTE83" s="0"/>
      <c r="PTF83" s="0"/>
      <c r="PTG83" s="0"/>
      <c r="PTH83" s="0"/>
      <c r="PTI83" s="0"/>
      <c r="PTJ83" s="0"/>
      <c r="PTK83" s="0"/>
      <c r="PTL83" s="0"/>
      <c r="PTM83" s="0"/>
      <c r="PTN83" s="0"/>
      <c r="PTO83" s="0"/>
      <c r="PTP83" s="0"/>
      <c r="PTQ83" s="0"/>
      <c r="PTR83" s="0"/>
      <c r="PTS83" s="0"/>
      <c r="PTT83" s="0"/>
      <c r="PTU83" s="0"/>
      <c r="PTV83" s="0"/>
      <c r="PTW83" s="0"/>
      <c r="PTX83" s="0"/>
      <c r="PTY83" s="0"/>
      <c r="PTZ83" s="0"/>
      <c r="PUA83" s="0"/>
      <c r="PUB83" s="0"/>
      <c r="PUC83" s="0"/>
      <c r="PUD83" s="0"/>
      <c r="PUE83" s="0"/>
      <c r="PUF83" s="0"/>
      <c r="PUG83" s="0"/>
      <c r="PUH83" s="0"/>
      <c r="PUI83" s="0"/>
      <c r="PUJ83" s="0"/>
      <c r="PUK83" s="0"/>
      <c r="PUL83" s="0"/>
      <c r="PUM83" s="0"/>
      <c r="PUN83" s="0"/>
      <c r="PUO83" s="0"/>
      <c r="PUP83" s="0"/>
      <c r="PUQ83" s="0"/>
      <c r="PUR83" s="0"/>
      <c r="PUS83" s="0"/>
      <c r="PUT83" s="0"/>
      <c r="PUU83" s="0"/>
      <c r="PUV83" s="0"/>
      <c r="PUW83" s="0"/>
      <c r="PUX83" s="0"/>
      <c r="PUY83" s="0"/>
      <c r="PUZ83" s="0"/>
      <c r="PVA83" s="0"/>
      <c r="PVB83" s="0"/>
      <c r="PVC83" s="0"/>
      <c r="PVD83" s="0"/>
      <c r="PVE83" s="0"/>
      <c r="PVF83" s="0"/>
      <c r="PVG83" s="0"/>
      <c r="PVH83" s="0"/>
      <c r="PVI83" s="0"/>
      <c r="PVJ83" s="0"/>
      <c r="PVK83" s="0"/>
      <c r="PVL83" s="0"/>
      <c r="PVM83" s="0"/>
      <c r="PVN83" s="0"/>
      <c r="PVO83" s="0"/>
      <c r="PVP83" s="0"/>
      <c r="PVQ83" s="0"/>
      <c r="PVR83" s="0"/>
      <c r="PVS83" s="0"/>
      <c r="PVT83" s="0"/>
      <c r="PVU83" s="0"/>
      <c r="PVV83" s="0"/>
      <c r="PVW83" s="0"/>
      <c r="PVX83" s="0"/>
      <c r="PVY83" s="0"/>
      <c r="PVZ83" s="0"/>
      <c r="PWA83" s="0"/>
      <c r="PWB83" s="0"/>
      <c r="PWC83" s="0"/>
      <c r="PWD83" s="0"/>
      <c r="PWE83" s="0"/>
      <c r="PWF83" s="0"/>
      <c r="PWG83" s="0"/>
      <c r="PWH83" s="0"/>
      <c r="PWI83" s="0"/>
      <c r="PWJ83" s="0"/>
      <c r="PWK83" s="0"/>
      <c r="PWL83" s="0"/>
      <c r="PWM83" s="0"/>
      <c r="PWN83" s="0"/>
      <c r="PWO83" s="0"/>
      <c r="PWP83" s="0"/>
      <c r="PWQ83" s="0"/>
      <c r="PWR83" s="0"/>
      <c r="PWS83" s="0"/>
      <c r="PWT83" s="0"/>
      <c r="PWU83" s="0"/>
      <c r="PWV83" s="0"/>
      <c r="PWW83" s="0"/>
      <c r="PWX83" s="0"/>
      <c r="PWY83" s="0"/>
      <c r="PWZ83" s="0"/>
      <c r="PXA83" s="0"/>
      <c r="PXB83" s="0"/>
      <c r="PXC83" s="0"/>
      <c r="PXD83" s="0"/>
      <c r="PXE83" s="0"/>
      <c r="PXF83" s="0"/>
      <c r="PXG83" s="0"/>
      <c r="PXH83" s="0"/>
      <c r="PXI83" s="0"/>
      <c r="PXJ83" s="0"/>
      <c r="PXK83" s="0"/>
      <c r="PXL83" s="0"/>
      <c r="PXM83" s="0"/>
      <c r="PXN83" s="0"/>
      <c r="PXO83" s="0"/>
      <c r="PXP83" s="0"/>
      <c r="PXQ83" s="0"/>
      <c r="PXR83" s="0"/>
      <c r="PXS83" s="0"/>
      <c r="PXT83" s="0"/>
      <c r="PXU83" s="0"/>
      <c r="PXV83" s="0"/>
      <c r="PXW83" s="0"/>
      <c r="PXX83" s="0"/>
      <c r="PXY83" s="0"/>
      <c r="PXZ83" s="0"/>
      <c r="PYA83" s="0"/>
      <c r="PYB83" s="0"/>
      <c r="PYC83" s="0"/>
      <c r="PYD83" s="0"/>
      <c r="PYE83" s="0"/>
      <c r="PYF83" s="0"/>
      <c r="PYG83" s="0"/>
      <c r="PYH83" s="0"/>
      <c r="PYI83" s="0"/>
      <c r="PYJ83" s="0"/>
      <c r="PYK83" s="0"/>
      <c r="PYL83" s="0"/>
      <c r="PYM83" s="0"/>
      <c r="PYN83" s="0"/>
      <c r="PYO83" s="0"/>
      <c r="PYP83" s="0"/>
      <c r="PYQ83" s="0"/>
      <c r="PYR83" s="0"/>
      <c r="PYS83" s="0"/>
      <c r="PYT83" s="0"/>
      <c r="PYU83" s="0"/>
      <c r="PYV83" s="0"/>
      <c r="PYW83" s="0"/>
      <c r="PYX83" s="0"/>
      <c r="PYY83" s="0"/>
      <c r="PYZ83" s="0"/>
      <c r="PZA83" s="0"/>
      <c r="PZB83" s="0"/>
      <c r="PZC83" s="0"/>
      <c r="PZD83" s="0"/>
      <c r="PZE83" s="0"/>
      <c r="PZF83" s="0"/>
      <c r="PZG83" s="0"/>
      <c r="PZH83" s="0"/>
      <c r="PZI83" s="0"/>
      <c r="PZJ83" s="0"/>
      <c r="PZK83" s="0"/>
      <c r="PZL83" s="0"/>
      <c r="PZM83" s="0"/>
      <c r="PZN83" s="0"/>
      <c r="PZO83" s="0"/>
      <c r="PZP83" s="0"/>
      <c r="PZQ83" s="0"/>
      <c r="PZR83" s="0"/>
      <c r="PZS83" s="0"/>
      <c r="PZT83" s="0"/>
      <c r="PZU83" s="0"/>
      <c r="PZV83" s="0"/>
      <c r="PZW83" s="0"/>
      <c r="PZX83" s="0"/>
      <c r="PZY83" s="0"/>
      <c r="PZZ83" s="0"/>
      <c r="QAA83" s="0"/>
      <c r="QAB83" s="0"/>
      <c r="QAC83" s="0"/>
      <c r="QAD83" s="0"/>
      <c r="QAE83" s="0"/>
      <c r="QAF83" s="0"/>
      <c r="QAG83" s="0"/>
      <c r="QAH83" s="0"/>
      <c r="QAI83" s="0"/>
      <c r="QAJ83" s="0"/>
      <c r="QAK83" s="0"/>
      <c r="QAL83" s="0"/>
      <c r="QAM83" s="0"/>
      <c r="QAN83" s="0"/>
      <c r="QAO83" s="0"/>
      <c r="QAP83" s="0"/>
      <c r="QAQ83" s="0"/>
      <c r="QAR83" s="0"/>
      <c r="QAS83" s="0"/>
      <c r="QAT83" s="0"/>
      <c r="QAU83" s="0"/>
      <c r="QAV83" s="0"/>
      <c r="QAW83" s="0"/>
      <c r="QAX83" s="0"/>
      <c r="QAY83" s="0"/>
      <c r="QAZ83" s="0"/>
      <c r="QBA83" s="0"/>
      <c r="QBB83" s="0"/>
      <c r="QBC83" s="0"/>
      <c r="QBD83" s="0"/>
      <c r="QBE83" s="0"/>
      <c r="QBF83" s="0"/>
      <c r="QBG83" s="0"/>
      <c r="QBH83" s="0"/>
      <c r="QBI83" s="0"/>
      <c r="QBJ83" s="0"/>
      <c r="QBK83" s="0"/>
      <c r="QBL83" s="0"/>
      <c r="QBM83" s="0"/>
      <c r="QBN83" s="0"/>
      <c r="QBO83" s="0"/>
      <c r="QBP83" s="0"/>
      <c r="QBQ83" s="0"/>
      <c r="QBR83" s="0"/>
      <c r="QBS83" s="0"/>
      <c r="QBT83" s="0"/>
      <c r="QBU83" s="0"/>
      <c r="QBV83" s="0"/>
      <c r="QBW83" s="0"/>
      <c r="QBX83" s="0"/>
      <c r="QBY83" s="0"/>
      <c r="QBZ83" s="0"/>
      <c r="QCA83" s="0"/>
      <c r="QCB83" s="0"/>
      <c r="QCC83" s="0"/>
      <c r="QCD83" s="0"/>
      <c r="QCE83" s="0"/>
      <c r="QCF83" s="0"/>
      <c r="QCG83" s="0"/>
      <c r="QCH83" s="0"/>
      <c r="QCI83" s="0"/>
      <c r="QCJ83" s="0"/>
      <c r="QCK83" s="0"/>
      <c r="QCL83" s="0"/>
      <c r="QCM83" s="0"/>
      <c r="QCN83" s="0"/>
      <c r="QCO83" s="0"/>
      <c r="QCP83" s="0"/>
      <c r="QCQ83" s="0"/>
      <c r="QCR83" s="0"/>
      <c r="QCS83" s="0"/>
      <c r="QCT83" s="0"/>
      <c r="QCU83" s="0"/>
      <c r="QCV83" s="0"/>
      <c r="QCW83" s="0"/>
      <c r="QCX83" s="0"/>
      <c r="QCY83" s="0"/>
      <c r="QCZ83" s="0"/>
      <c r="QDA83" s="0"/>
      <c r="QDB83" s="0"/>
      <c r="QDC83" s="0"/>
      <c r="QDD83" s="0"/>
      <c r="QDE83" s="0"/>
      <c r="QDF83" s="0"/>
      <c r="QDG83" s="0"/>
      <c r="QDH83" s="0"/>
      <c r="QDI83" s="0"/>
      <c r="QDJ83" s="0"/>
      <c r="QDK83" s="0"/>
      <c r="QDL83" s="0"/>
      <c r="QDM83" s="0"/>
      <c r="QDN83" s="0"/>
      <c r="QDO83" s="0"/>
      <c r="QDP83" s="0"/>
      <c r="QDQ83" s="0"/>
      <c r="QDR83" s="0"/>
      <c r="QDS83" s="0"/>
      <c r="QDT83" s="0"/>
      <c r="QDU83" s="0"/>
      <c r="QDV83" s="0"/>
      <c r="QDW83" s="0"/>
      <c r="QDX83" s="0"/>
      <c r="QDY83" s="0"/>
      <c r="QDZ83" s="0"/>
      <c r="QEA83" s="0"/>
      <c r="QEB83" s="0"/>
      <c r="QEC83" s="0"/>
      <c r="QED83" s="0"/>
      <c r="QEE83" s="0"/>
      <c r="QEF83" s="0"/>
      <c r="QEG83" s="0"/>
      <c r="QEH83" s="0"/>
      <c r="QEI83" s="0"/>
      <c r="QEJ83" s="0"/>
      <c r="QEK83" s="0"/>
      <c r="QEL83" s="0"/>
      <c r="QEM83" s="0"/>
      <c r="QEN83" s="0"/>
      <c r="QEO83" s="0"/>
      <c r="QEP83" s="0"/>
      <c r="QEQ83" s="0"/>
      <c r="QER83" s="0"/>
      <c r="QES83" s="0"/>
      <c r="QET83" s="0"/>
      <c r="QEU83" s="0"/>
      <c r="QEV83" s="0"/>
      <c r="QEW83" s="0"/>
      <c r="QEX83" s="0"/>
      <c r="QEY83" s="0"/>
      <c r="QEZ83" s="0"/>
      <c r="QFA83" s="0"/>
      <c r="QFB83" s="0"/>
      <c r="QFC83" s="0"/>
      <c r="QFD83" s="0"/>
      <c r="QFE83" s="0"/>
      <c r="QFF83" s="0"/>
      <c r="QFG83" s="0"/>
      <c r="QFH83" s="0"/>
      <c r="QFI83" s="0"/>
      <c r="QFJ83" s="0"/>
      <c r="QFK83" s="0"/>
      <c r="QFL83" s="0"/>
      <c r="QFM83" s="0"/>
      <c r="QFN83" s="0"/>
      <c r="QFO83" s="0"/>
      <c r="QFP83" s="0"/>
      <c r="QFQ83" s="0"/>
      <c r="QFR83" s="0"/>
      <c r="QFS83" s="0"/>
      <c r="QFT83" s="0"/>
      <c r="QFU83" s="0"/>
      <c r="QFV83" s="0"/>
      <c r="QFW83" s="0"/>
      <c r="QFX83" s="0"/>
      <c r="QFY83" s="0"/>
      <c r="QFZ83" s="0"/>
      <c r="QGA83" s="0"/>
      <c r="QGB83" s="0"/>
      <c r="QGC83" s="0"/>
      <c r="QGD83" s="0"/>
      <c r="QGE83" s="0"/>
      <c r="QGF83" s="0"/>
      <c r="QGG83" s="0"/>
      <c r="QGH83" s="0"/>
      <c r="QGI83" s="0"/>
      <c r="QGJ83" s="0"/>
      <c r="QGK83" s="0"/>
      <c r="QGL83" s="0"/>
      <c r="QGM83" s="0"/>
      <c r="QGN83" s="0"/>
      <c r="QGO83" s="0"/>
      <c r="QGP83" s="0"/>
      <c r="QGQ83" s="0"/>
      <c r="QGR83" s="0"/>
      <c r="QGS83" s="0"/>
      <c r="QGT83" s="0"/>
      <c r="QGU83" s="0"/>
      <c r="QGV83" s="0"/>
      <c r="QGW83" s="0"/>
      <c r="QGX83" s="0"/>
      <c r="QGY83" s="0"/>
      <c r="QGZ83" s="0"/>
      <c r="QHA83" s="0"/>
      <c r="QHB83" s="0"/>
      <c r="QHC83" s="0"/>
      <c r="QHD83" s="0"/>
      <c r="QHE83" s="0"/>
      <c r="QHF83" s="0"/>
      <c r="QHG83" s="0"/>
      <c r="QHH83" s="0"/>
      <c r="QHI83" s="0"/>
      <c r="QHJ83" s="0"/>
      <c r="QHK83" s="0"/>
      <c r="QHL83" s="0"/>
      <c r="QHM83" s="0"/>
      <c r="QHN83" s="0"/>
      <c r="QHO83" s="0"/>
      <c r="QHP83" s="0"/>
      <c r="QHQ83" s="0"/>
      <c r="QHR83" s="0"/>
      <c r="QHS83" s="0"/>
      <c r="QHT83" s="0"/>
      <c r="QHU83" s="0"/>
      <c r="QHV83" s="0"/>
      <c r="QHW83" s="0"/>
      <c r="QHX83" s="0"/>
      <c r="QHY83" s="0"/>
      <c r="QHZ83" s="0"/>
      <c r="QIA83" s="0"/>
      <c r="QIB83" s="0"/>
      <c r="QIC83" s="0"/>
      <c r="QID83" s="0"/>
      <c r="QIE83" s="0"/>
      <c r="QIF83" s="0"/>
      <c r="QIG83" s="0"/>
      <c r="QIH83" s="0"/>
      <c r="QII83" s="0"/>
      <c r="QIJ83" s="0"/>
      <c r="QIK83" s="0"/>
      <c r="QIL83" s="0"/>
      <c r="QIM83" s="0"/>
      <c r="QIN83" s="0"/>
      <c r="QIO83" s="0"/>
      <c r="QIP83" s="0"/>
      <c r="QIQ83" s="0"/>
      <c r="QIR83" s="0"/>
      <c r="QIS83" s="0"/>
      <c r="QIT83" s="0"/>
      <c r="QIU83" s="0"/>
      <c r="QIV83" s="0"/>
      <c r="QIW83" s="0"/>
      <c r="QIX83" s="0"/>
      <c r="QIY83" s="0"/>
      <c r="QIZ83" s="0"/>
      <c r="QJA83" s="0"/>
      <c r="QJB83" s="0"/>
      <c r="QJC83" s="0"/>
      <c r="QJD83" s="0"/>
      <c r="QJE83" s="0"/>
      <c r="QJF83" s="0"/>
      <c r="QJG83" s="0"/>
      <c r="QJH83" s="0"/>
      <c r="QJI83" s="0"/>
      <c r="QJJ83" s="0"/>
      <c r="QJK83" s="0"/>
      <c r="QJL83" s="0"/>
      <c r="QJM83" s="0"/>
      <c r="QJN83" s="0"/>
      <c r="QJO83" s="0"/>
      <c r="QJP83" s="0"/>
      <c r="QJQ83" s="0"/>
      <c r="QJR83" s="0"/>
      <c r="QJS83" s="0"/>
      <c r="QJT83" s="0"/>
      <c r="QJU83" s="0"/>
      <c r="QJV83" s="0"/>
      <c r="QJW83" s="0"/>
      <c r="QJX83" s="0"/>
      <c r="QJY83" s="0"/>
      <c r="QJZ83" s="0"/>
      <c r="QKA83" s="0"/>
      <c r="QKB83" s="0"/>
      <c r="QKC83" s="0"/>
      <c r="QKD83" s="0"/>
      <c r="QKE83" s="0"/>
      <c r="QKF83" s="0"/>
      <c r="QKG83" s="0"/>
      <c r="QKH83" s="0"/>
      <c r="QKI83" s="0"/>
      <c r="QKJ83" s="0"/>
      <c r="QKK83" s="0"/>
      <c r="QKL83" s="0"/>
      <c r="QKM83" s="0"/>
      <c r="QKN83" s="0"/>
      <c r="QKO83" s="0"/>
      <c r="QKP83" s="0"/>
      <c r="QKQ83" s="0"/>
      <c r="QKR83" s="0"/>
      <c r="QKS83" s="0"/>
      <c r="QKT83" s="0"/>
      <c r="QKU83" s="0"/>
      <c r="QKV83" s="0"/>
      <c r="QKW83" s="0"/>
      <c r="QKX83" s="0"/>
      <c r="QKY83" s="0"/>
      <c r="QKZ83" s="0"/>
      <c r="QLA83" s="0"/>
      <c r="QLB83" s="0"/>
      <c r="QLC83" s="0"/>
      <c r="QLD83" s="0"/>
      <c r="QLE83" s="0"/>
      <c r="QLF83" s="0"/>
      <c r="QLG83" s="0"/>
      <c r="QLH83" s="0"/>
      <c r="QLI83" s="0"/>
      <c r="QLJ83" s="0"/>
      <c r="QLK83" s="0"/>
      <c r="QLL83" s="0"/>
      <c r="QLM83" s="0"/>
      <c r="QLN83" s="0"/>
      <c r="QLO83" s="0"/>
      <c r="QLP83" s="0"/>
      <c r="QLQ83" s="0"/>
      <c r="QLR83" s="0"/>
      <c r="QLS83" s="0"/>
      <c r="QLT83" s="0"/>
      <c r="QLU83" s="0"/>
      <c r="QLV83" s="0"/>
      <c r="QLW83" s="0"/>
      <c r="QLX83" s="0"/>
      <c r="QLY83" s="0"/>
      <c r="QLZ83" s="0"/>
      <c r="QMA83" s="0"/>
      <c r="QMB83" s="0"/>
      <c r="QMC83" s="0"/>
      <c r="QMD83" s="0"/>
      <c r="QME83" s="0"/>
      <c r="QMF83" s="0"/>
      <c r="QMG83" s="0"/>
      <c r="QMH83" s="0"/>
      <c r="QMI83" s="0"/>
      <c r="QMJ83" s="0"/>
      <c r="QMK83" s="0"/>
      <c r="QML83" s="0"/>
      <c r="QMM83" s="0"/>
      <c r="QMN83" s="0"/>
      <c r="QMO83" s="0"/>
      <c r="QMP83" s="0"/>
      <c r="QMQ83" s="0"/>
      <c r="QMR83" s="0"/>
      <c r="QMS83" s="0"/>
      <c r="QMT83" s="0"/>
      <c r="QMU83" s="0"/>
      <c r="QMV83" s="0"/>
      <c r="QMW83" s="0"/>
      <c r="QMX83" s="0"/>
      <c r="QMY83" s="0"/>
      <c r="QMZ83" s="0"/>
      <c r="QNA83" s="0"/>
      <c r="QNB83" s="0"/>
      <c r="QNC83" s="0"/>
      <c r="QND83" s="0"/>
      <c r="QNE83" s="0"/>
      <c r="QNF83" s="0"/>
      <c r="QNG83" s="0"/>
      <c r="QNH83" s="0"/>
      <c r="QNI83" s="0"/>
      <c r="QNJ83" s="0"/>
      <c r="QNK83" s="0"/>
      <c r="QNL83" s="0"/>
      <c r="QNM83" s="0"/>
      <c r="QNN83" s="0"/>
      <c r="QNO83" s="0"/>
      <c r="QNP83" s="0"/>
      <c r="QNQ83" s="0"/>
      <c r="QNR83" s="0"/>
      <c r="QNS83" s="0"/>
      <c r="QNT83" s="0"/>
      <c r="QNU83" s="0"/>
      <c r="QNV83" s="0"/>
      <c r="QNW83" s="0"/>
      <c r="QNX83" s="0"/>
      <c r="QNY83" s="0"/>
      <c r="QNZ83" s="0"/>
      <c r="QOA83" s="0"/>
      <c r="QOB83" s="0"/>
      <c r="QOC83" s="0"/>
      <c r="QOD83" s="0"/>
      <c r="QOE83" s="0"/>
      <c r="QOF83" s="0"/>
      <c r="QOG83" s="0"/>
      <c r="QOH83" s="0"/>
      <c r="QOI83" s="0"/>
      <c r="QOJ83" s="0"/>
      <c r="QOK83" s="0"/>
      <c r="QOL83" s="0"/>
      <c r="QOM83" s="0"/>
      <c r="QON83" s="0"/>
      <c r="QOO83" s="0"/>
      <c r="QOP83" s="0"/>
      <c r="QOQ83" s="0"/>
      <c r="QOR83" s="0"/>
      <c r="QOS83" s="0"/>
      <c r="QOT83" s="0"/>
      <c r="QOU83" s="0"/>
      <c r="QOV83" s="0"/>
      <c r="QOW83" s="0"/>
      <c r="QOX83" s="0"/>
      <c r="QOY83" s="0"/>
      <c r="QOZ83" s="0"/>
      <c r="QPA83" s="0"/>
      <c r="QPB83" s="0"/>
      <c r="QPC83" s="0"/>
      <c r="QPD83" s="0"/>
      <c r="QPE83" s="0"/>
      <c r="QPF83" s="0"/>
      <c r="QPG83" s="0"/>
      <c r="QPH83" s="0"/>
      <c r="QPI83" s="0"/>
      <c r="QPJ83" s="0"/>
      <c r="QPK83" s="0"/>
      <c r="QPL83" s="0"/>
      <c r="QPM83" s="0"/>
      <c r="QPN83" s="0"/>
      <c r="QPO83" s="0"/>
      <c r="QPP83" s="0"/>
      <c r="QPQ83" s="0"/>
      <c r="QPR83" s="0"/>
      <c r="QPS83" s="0"/>
      <c r="QPT83" s="0"/>
      <c r="QPU83" s="0"/>
      <c r="QPV83" s="0"/>
      <c r="QPW83" s="0"/>
      <c r="QPX83" s="0"/>
      <c r="QPY83" s="0"/>
      <c r="QPZ83" s="0"/>
      <c r="QQA83" s="0"/>
      <c r="QQB83" s="0"/>
      <c r="QQC83" s="0"/>
      <c r="QQD83" s="0"/>
      <c r="QQE83" s="0"/>
      <c r="QQF83" s="0"/>
      <c r="QQG83" s="0"/>
      <c r="QQH83" s="0"/>
      <c r="QQI83" s="0"/>
      <c r="QQJ83" s="0"/>
      <c r="QQK83" s="0"/>
      <c r="QQL83" s="0"/>
      <c r="QQM83" s="0"/>
      <c r="QQN83" s="0"/>
      <c r="QQO83" s="0"/>
      <c r="QQP83" s="0"/>
      <c r="QQQ83" s="0"/>
      <c r="QQR83" s="0"/>
      <c r="QQS83" s="0"/>
      <c r="QQT83" s="0"/>
      <c r="QQU83" s="0"/>
      <c r="QQV83" s="0"/>
      <c r="QQW83" s="0"/>
      <c r="QQX83" s="0"/>
      <c r="QQY83" s="0"/>
      <c r="QQZ83" s="0"/>
      <c r="QRA83" s="0"/>
      <c r="QRB83" s="0"/>
      <c r="QRC83" s="0"/>
      <c r="QRD83" s="0"/>
      <c r="QRE83" s="0"/>
      <c r="QRF83" s="0"/>
      <c r="QRG83" s="0"/>
      <c r="QRH83" s="0"/>
      <c r="QRI83" s="0"/>
      <c r="QRJ83" s="0"/>
      <c r="QRK83" s="0"/>
      <c r="QRL83" s="0"/>
      <c r="QRM83" s="0"/>
      <c r="QRN83" s="0"/>
      <c r="QRO83" s="0"/>
      <c r="QRP83" s="0"/>
      <c r="QRQ83" s="0"/>
      <c r="QRR83" s="0"/>
      <c r="QRS83" s="0"/>
      <c r="QRT83" s="0"/>
      <c r="QRU83" s="0"/>
      <c r="QRV83" s="0"/>
      <c r="QRW83" s="0"/>
      <c r="QRX83" s="0"/>
      <c r="QRY83" s="0"/>
      <c r="QRZ83" s="0"/>
      <c r="QSA83" s="0"/>
      <c r="QSB83" s="0"/>
      <c r="QSC83" s="0"/>
      <c r="QSD83" s="0"/>
      <c r="QSE83" s="0"/>
      <c r="QSF83" s="0"/>
      <c r="QSG83" s="0"/>
      <c r="QSH83" s="0"/>
      <c r="QSI83" s="0"/>
      <c r="QSJ83" s="0"/>
      <c r="QSK83" s="0"/>
      <c r="QSL83" s="0"/>
      <c r="QSM83" s="0"/>
      <c r="QSN83" s="0"/>
      <c r="QSO83" s="0"/>
      <c r="QSP83" s="0"/>
      <c r="QSQ83" s="0"/>
      <c r="QSR83" s="0"/>
      <c r="QSS83" s="0"/>
      <c r="QST83" s="0"/>
      <c r="QSU83" s="0"/>
      <c r="QSV83" s="0"/>
      <c r="QSW83" s="0"/>
      <c r="QSX83" s="0"/>
      <c r="QSY83" s="0"/>
      <c r="QSZ83" s="0"/>
      <c r="QTA83" s="0"/>
      <c r="QTB83" s="0"/>
      <c r="QTC83" s="0"/>
      <c r="QTD83" s="0"/>
      <c r="QTE83" s="0"/>
      <c r="QTF83" s="0"/>
      <c r="QTG83" s="0"/>
      <c r="QTH83" s="0"/>
      <c r="QTI83" s="0"/>
      <c r="QTJ83" s="0"/>
      <c r="QTK83" s="0"/>
      <c r="QTL83" s="0"/>
      <c r="QTM83" s="0"/>
      <c r="QTN83" s="0"/>
      <c r="QTO83" s="0"/>
      <c r="QTP83" s="0"/>
      <c r="QTQ83" s="0"/>
      <c r="QTR83" s="0"/>
      <c r="QTS83" s="0"/>
      <c r="QTT83" s="0"/>
      <c r="QTU83" s="0"/>
      <c r="QTV83" s="0"/>
      <c r="QTW83" s="0"/>
      <c r="QTX83" s="0"/>
      <c r="QTY83" s="0"/>
      <c r="QTZ83" s="0"/>
      <c r="QUA83" s="0"/>
      <c r="QUB83" s="0"/>
      <c r="QUC83" s="0"/>
      <c r="QUD83" s="0"/>
      <c r="QUE83" s="0"/>
      <c r="QUF83" s="0"/>
      <c r="QUG83" s="0"/>
      <c r="QUH83" s="0"/>
      <c r="QUI83" s="0"/>
      <c r="QUJ83" s="0"/>
      <c r="QUK83" s="0"/>
      <c r="QUL83" s="0"/>
      <c r="QUM83" s="0"/>
      <c r="QUN83" s="0"/>
      <c r="QUO83" s="0"/>
      <c r="QUP83" s="0"/>
      <c r="QUQ83" s="0"/>
      <c r="QUR83" s="0"/>
      <c r="QUS83" s="0"/>
      <c r="QUT83" s="0"/>
      <c r="QUU83" s="0"/>
      <c r="QUV83" s="0"/>
      <c r="QUW83" s="0"/>
      <c r="QUX83" s="0"/>
      <c r="QUY83" s="0"/>
      <c r="QUZ83" s="0"/>
      <c r="QVA83" s="0"/>
      <c r="QVB83" s="0"/>
      <c r="QVC83" s="0"/>
      <c r="QVD83" s="0"/>
      <c r="QVE83" s="0"/>
      <c r="QVF83" s="0"/>
      <c r="QVG83" s="0"/>
      <c r="QVH83" s="0"/>
      <c r="QVI83" s="0"/>
      <c r="QVJ83" s="0"/>
      <c r="QVK83" s="0"/>
      <c r="QVL83" s="0"/>
      <c r="QVM83" s="0"/>
      <c r="QVN83" s="0"/>
      <c r="QVO83" s="0"/>
      <c r="QVP83" s="0"/>
      <c r="QVQ83" s="0"/>
      <c r="QVR83" s="0"/>
      <c r="QVS83" s="0"/>
      <c r="QVT83" s="0"/>
      <c r="QVU83" s="0"/>
      <c r="QVV83" s="0"/>
      <c r="QVW83" s="0"/>
      <c r="QVX83" s="0"/>
      <c r="QVY83" s="0"/>
      <c r="QVZ83" s="0"/>
      <c r="QWA83" s="0"/>
      <c r="QWB83" s="0"/>
      <c r="QWC83" s="0"/>
      <c r="QWD83" s="0"/>
      <c r="QWE83" s="0"/>
      <c r="QWF83" s="0"/>
      <c r="QWG83" s="0"/>
      <c r="QWH83" s="0"/>
      <c r="QWI83" s="0"/>
      <c r="QWJ83" s="0"/>
      <c r="QWK83" s="0"/>
      <c r="QWL83" s="0"/>
      <c r="QWM83" s="0"/>
      <c r="QWN83" s="0"/>
      <c r="QWO83" s="0"/>
      <c r="QWP83" s="0"/>
      <c r="QWQ83" s="0"/>
      <c r="QWR83" s="0"/>
      <c r="QWS83" s="0"/>
      <c r="QWT83" s="0"/>
      <c r="QWU83" s="0"/>
      <c r="QWV83" s="0"/>
      <c r="QWW83" s="0"/>
      <c r="QWX83" s="0"/>
      <c r="QWY83" s="0"/>
      <c r="QWZ83" s="0"/>
      <c r="QXA83" s="0"/>
      <c r="QXB83" s="0"/>
      <c r="QXC83" s="0"/>
      <c r="QXD83" s="0"/>
      <c r="QXE83" s="0"/>
      <c r="QXF83" s="0"/>
      <c r="QXG83" s="0"/>
      <c r="QXH83" s="0"/>
      <c r="QXI83" s="0"/>
      <c r="QXJ83" s="0"/>
      <c r="QXK83" s="0"/>
      <c r="QXL83" s="0"/>
      <c r="QXM83" s="0"/>
      <c r="QXN83" s="0"/>
      <c r="QXO83" s="0"/>
      <c r="QXP83" s="0"/>
      <c r="QXQ83" s="0"/>
      <c r="QXR83" s="0"/>
      <c r="QXS83" s="0"/>
      <c r="QXT83" s="0"/>
      <c r="QXU83" s="0"/>
      <c r="QXV83" s="0"/>
      <c r="QXW83" s="0"/>
      <c r="QXX83" s="0"/>
      <c r="QXY83" s="0"/>
      <c r="QXZ83" s="0"/>
      <c r="QYA83" s="0"/>
      <c r="QYB83" s="0"/>
      <c r="QYC83" s="0"/>
      <c r="QYD83" s="0"/>
      <c r="QYE83" s="0"/>
      <c r="QYF83" s="0"/>
      <c r="QYG83" s="0"/>
      <c r="QYH83" s="0"/>
      <c r="QYI83" s="0"/>
      <c r="QYJ83" s="0"/>
      <c r="QYK83" s="0"/>
      <c r="QYL83" s="0"/>
      <c r="QYM83" s="0"/>
      <c r="QYN83" s="0"/>
      <c r="QYO83" s="0"/>
      <c r="QYP83" s="0"/>
      <c r="QYQ83" s="0"/>
      <c r="QYR83" s="0"/>
      <c r="QYS83" s="0"/>
      <c r="QYT83" s="0"/>
      <c r="QYU83" s="0"/>
      <c r="QYV83" s="0"/>
      <c r="QYW83" s="0"/>
      <c r="QYX83" s="0"/>
      <c r="QYY83" s="0"/>
      <c r="QYZ83" s="0"/>
      <c r="QZA83" s="0"/>
      <c r="QZB83" s="0"/>
      <c r="QZC83" s="0"/>
      <c r="QZD83" s="0"/>
      <c r="QZE83" s="0"/>
      <c r="QZF83" s="0"/>
      <c r="QZG83" s="0"/>
      <c r="QZH83" s="0"/>
      <c r="QZI83" s="0"/>
      <c r="QZJ83" s="0"/>
      <c r="QZK83" s="0"/>
      <c r="QZL83" s="0"/>
      <c r="QZM83" s="0"/>
      <c r="QZN83" s="0"/>
      <c r="QZO83" s="0"/>
      <c r="QZP83" s="0"/>
      <c r="QZQ83" s="0"/>
      <c r="QZR83" s="0"/>
      <c r="QZS83" s="0"/>
      <c r="QZT83" s="0"/>
      <c r="QZU83" s="0"/>
      <c r="QZV83" s="0"/>
      <c r="QZW83" s="0"/>
      <c r="QZX83" s="0"/>
      <c r="QZY83" s="0"/>
      <c r="QZZ83" s="0"/>
      <c r="RAA83" s="0"/>
      <c r="RAB83" s="0"/>
      <c r="RAC83" s="0"/>
      <c r="RAD83" s="0"/>
      <c r="RAE83" s="0"/>
      <c r="RAF83" s="0"/>
      <c r="RAG83" s="0"/>
      <c r="RAH83" s="0"/>
      <c r="RAI83" s="0"/>
      <c r="RAJ83" s="0"/>
      <c r="RAK83" s="0"/>
      <c r="RAL83" s="0"/>
      <c r="RAM83" s="0"/>
      <c r="RAN83" s="0"/>
      <c r="RAO83" s="0"/>
      <c r="RAP83" s="0"/>
      <c r="RAQ83" s="0"/>
      <c r="RAR83" s="0"/>
      <c r="RAS83" s="0"/>
      <c r="RAT83" s="0"/>
      <c r="RAU83" s="0"/>
      <c r="RAV83" s="0"/>
      <c r="RAW83" s="0"/>
      <c r="RAX83" s="0"/>
      <c r="RAY83" s="0"/>
      <c r="RAZ83" s="0"/>
      <c r="RBA83" s="0"/>
      <c r="RBB83" s="0"/>
      <c r="RBC83" s="0"/>
      <c r="RBD83" s="0"/>
      <c r="RBE83" s="0"/>
      <c r="RBF83" s="0"/>
      <c r="RBG83" s="0"/>
      <c r="RBH83" s="0"/>
      <c r="RBI83" s="0"/>
      <c r="RBJ83" s="0"/>
      <c r="RBK83" s="0"/>
      <c r="RBL83" s="0"/>
      <c r="RBM83" s="0"/>
      <c r="RBN83" s="0"/>
      <c r="RBO83" s="0"/>
      <c r="RBP83" s="0"/>
      <c r="RBQ83" s="0"/>
      <c r="RBR83" s="0"/>
      <c r="RBS83" s="0"/>
      <c r="RBT83" s="0"/>
      <c r="RBU83" s="0"/>
      <c r="RBV83" s="0"/>
      <c r="RBW83" s="0"/>
      <c r="RBX83" s="0"/>
      <c r="RBY83" s="0"/>
      <c r="RBZ83" s="0"/>
      <c r="RCA83" s="0"/>
      <c r="RCB83" s="0"/>
      <c r="RCC83" s="0"/>
      <c r="RCD83" s="0"/>
      <c r="RCE83" s="0"/>
      <c r="RCF83" s="0"/>
      <c r="RCG83" s="0"/>
      <c r="RCH83" s="0"/>
      <c r="RCI83" s="0"/>
      <c r="RCJ83" s="0"/>
      <c r="RCK83" s="0"/>
      <c r="RCL83" s="0"/>
      <c r="RCM83" s="0"/>
      <c r="RCN83" s="0"/>
      <c r="RCO83" s="0"/>
      <c r="RCP83" s="0"/>
      <c r="RCQ83" s="0"/>
      <c r="RCR83" s="0"/>
      <c r="RCS83" s="0"/>
      <c r="RCT83" s="0"/>
      <c r="RCU83" s="0"/>
      <c r="RCV83" s="0"/>
      <c r="RCW83" s="0"/>
      <c r="RCX83" s="0"/>
      <c r="RCY83" s="0"/>
      <c r="RCZ83" s="0"/>
      <c r="RDA83" s="0"/>
      <c r="RDB83" s="0"/>
      <c r="RDC83" s="0"/>
      <c r="RDD83" s="0"/>
      <c r="RDE83" s="0"/>
      <c r="RDF83" s="0"/>
      <c r="RDG83" s="0"/>
      <c r="RDH83" s="0"/>
      <c r="RDI83" s="0"/>
      <c r="RDJ83" s="0"/>
      <c r="RDK83" s="0"/>
      <c r="RDL83" s="0"/>
      <c r="RDM83" s="0"/>
      <c r="RDN83" s="0"/>
      <c r="RDO83" s="0"/>
      <c r="RDP83" s="0"/>
      <c r="RDQ83" s="0"/>
      <c r="RDR83" s="0"/>
      <c r="RDS83" s="0"/>
      <c r="RDT83" s="0"/>
      <c r="RDU83" s="0"/>
      <c r="RDV83" s="0"/>
      <c r="RDW83" s="0"/>
      <c r="RDX83" s="0"/>
      <c r="RDY83" s="0"/>
      <c r="RDZ83" s="0"/>
      <c r="REA83" s="0"/>
      <c r="REB83" s="0"/>
      <c r="REC83" s="0"/>
      <c r="RED83" s="0"/>
      <c r="REE83" s="0"/>
      <c r="REF83" s="0"/>
      <c r="REG83" s="0"/>
      <c r="REH83" s="0"/>
      <c r="REI83" s="0"/>
      <c r="REJ83" s="0"/>
      <c r="REK83" s="0"/>
      <c r="REL83" s="0"/>
      <c r="REM83" s="0"/>
      <c r="REN83" s="0"/>
      <c r="REO83" s="0"/>
      <c r="REP83" s="0"/>
      <c r="REQ83" s="0"/>
      <c r="RER83" s="0"/>
      <c r="RES83" s="0"/>
      <c r="RET83" s="0"/>
      <c r="REU83" s="0"/>
      <c r="REV83" s="0"/>
      <c r="REW83" s="0"/>
      <c r="REX83" s="0"/>
      <c r="REY83" s="0"/>
      <c r="REZ83" s="0"/>
      <c r="RFA83" s="0"/>
      <c r="RFB83" s="0"/>
      <c r="RFC83" s="0"/>
      <c r="RFD83" s="0"/>
      <c r="RFE83" s="0"/>
      <c r="RFF83" s="0"/>
      <c r="RFG83" s="0"/>
      <c r="RFH83" s="0"/>
      <c r="RFI83" s="0"/>
      <c r="RFJ83" s="0"/>
      <c r="RFK83" s="0"/>
      <c r="RFL83" s="0"/>
      <c r="RFM83" s="0"/>
      <c r="RFN83" s="0"/>
      <c r="RFO83" s="0"/>
      <c r="RFP83" s="0"/>
      <c r="RFQ83" s="0"/>
      <c r="RFR83" s="0"/>
      <c r="RFS83" s="0"/>
      <c r="RFT83" s="0"/>
      <c r="RFU83" s="0"/>
      <c r="RFV83" s="0"/>
      <c r="RFW83" s="0"/>
      <c r="RFX83" s="0"/>
      <c r="RFY83" s="0"/>
      <c r="RFZ83" s="0"/>
      <c r="RGA83" s="0"/>
      <c r="RGB83" s="0"/>
      <c r="RGC83" s="0"/>
      <c r="RGD83" s="0"/>
      <c r="RGE83" s="0"/>
      <c r="RGF83" s="0"/>
      <c r="RGG83" s="0"/>
      <c r="RGH83" s="0"/>
      <c r="RGI83" s="0"/>
      <c r="RGJ83" s="0"/>
      <c r="RGK83" s="0"/>
      <c r="RGL83" s="0"/>
      <c r="RGM83" s="0"/>
      <c r="RGN83" s="0"/>
      <c r="RGO83" s="0"/>
      <c r="RGP83" s="0"/>
      <c r="RGQ83" s="0"/>
      <c r="RGR83" s="0"/>
      <c r="RGS83" s="0"/>
      <c r="RGT83" s="0"/>
      <c r="RGU83" s="0"/>
      <c r="RGV83" s="0"/>
      <c r="RGW83" s="0"/>
      <c r="RGX83" s="0"/>
      <c r="RGY83" s="0"/>
      <c r="RGZ83" s="0"/>
      <c r="RHA83" s="0"/>
      <c r="RHB83" s="0"/>
      <c r="RHC83" s="0"/>
      <c r="RHD83" s="0"/>
      <c r="RHE83" s="0"/>
      <c r="RHF83" s="0"/>
      <c r="RHG83" s="0"/>
      <c r="RHH83" s="0"/>
      <c r="RHI83" s="0"/>
      <c r="RHJ83" s="0"/>
      <c r="RHK83" s="0"/>
      <c r="RHL83" s="0"/>
      <c r="RHM83" s="0"/>
      <c r="RHN83" s="0"/>
      <c r="RHO83" s="0"/>
      <c r="RHP83" s="0"/>
      <c r="RHQ83" s="0"/>
      <c r="RHR83" s="0"/>
      <c r="RHS83" s="0"/>
      <c r="RHT83" s="0"/>
      <c r="RHU83" s="0"/>
      <c r="RHV83" s="0"/>
      <c r="RHW83" s="0"/>
      <c r="RHX83" s="0"/>
      <c r="RHY83" s="0"/>
      <c r="RHZ83" s="0"/>
      <c r="RIA83" s="0"/>
      <c r="RIB83" s="0"/>
      <c r="RIC83" s="0"/>
      <c r="RID83" s="0"/>
      <c r="RIE83" s="0"/>
      <c r="RIF83" s="0"/>
      <c r="RIG83" s="0"/>
      <c r="RIH83" s="0"/>
      <c r="RII83" s="0"/>
      <c r="RIJ83" s="0"/>
      <c r="RIK83" s="0"/>
      <c r="RIL83" s="0"/>
      <c r="RIM83" s="0"/>
      <c r="RIN83" s="0"/>
      <c r="RIO83" s="0"/>
      <c r="RIP83" s="0"/>
      <c r="RIQ83" s="0"/>
      <c r="RIR83" s="0"/>
      <c r="RIS83" s="0"/>
      <c r="RIT83" s="0"/>
      <c r="RIU83" s="0"/>
      <c r="RIV83" s="0"/>
      <c r="RIW83" s="0"/>
      <c r="RIX83" s="0"/>
      <c r="RIY83" s="0"/>
      <c r="RIZ83" s="0"/>
      <c r="RJA83" s="0"/>
      <c r="RJB83" s="0"/>
      <c r="RJC83" s="0"/>
      <c r="RJD83" s="0"/>
      <c r="RJE83" s="0"/>
      <c r="RJF83" s="0"/>
      <c r="RJG83" s="0"/>
      <c r="RJH83" s="0"/>
      <c r="RJI83" s="0"/>
      <c r="RJJ83" s="0"/>
      <c r="RJK83" s="0"/>
      <c r="RJL83" s="0"/>
      <c r="RJM83" s="0"/>
      <c r="RJN83" s="0"/>
      <c r="RJO83" s="0"/>
      <c r="RJP83" s="0"/>
      <c r="RJQ83" s="0"/>
      <c r="RJR83" s="0"/>
      <c r="RJS83" s="0"/>
      <c r="RJT83" s="0"/>
      <c r="RJU83" s="0"/>
      <c r="RJV83" s="0"/>
      <c r="RJW83" s="0"/>
      <c r="RJX83" s="0"/>
      <c r="RJY83" s="0"/>
      <c r="RJZ83" s="0"/>
      <c r="RKA83" s="0"/>
      <c r="RKB83" s="0"/>
      <c r="RKC83" s="0"/>
      <c r="RKD83" s="0"/>
      <c r="RKE83" s="0"/>
      <c r="RKF83" s="0"/>
      <c r="RKG83" s="0"/>
      <c r="RKH83" s="0"/>
      <c r="RKI83" s="0"/>
      <c r="RKJ83" s="0"/>
      <c r="RKK83" s="0"/>
      <c r="RKL83" s="0"/>
      <c r="RKM83" s="0"/>
      <c r="RKN83" s="0"/>
      <c r="RKO83" s="0"/>
      <c r="RKP83" s="0"/>
      <c r="RKQ83" s="0"/>
      <c r="RKR83" s="0"/>
      <c r="RKS83" s="0"/>
      <c r="RKT83" s="0"/>
      <c r="RKU83" s="0"/>
      <c r="RKV83" s="0"/>
      <c r="RKW83" s="0"/>
      <c r="RKX83" s="0"/>
      <c r="RKY83" s="0"/>
      <c r="RKZ83" s="0"/>
      <c r="RLA83" s="0"/>
      <c r="RLB83" s="0"/>
      <c r="RLC83" s="0"/>
      <c r="RLD83" s="0"/>
      <c r="RLE83" s="0"/>
      <c r="RLF83" s="0"/>
      <c r="RLG83" s="0"/>
      <c r="RLH83" s="0"/>
      <c r="RLI83" s="0"/>
      <c r="RLJ83" s="0"/>
      <c r="RLK83" s="0"/>
      <c r="RLL83" s="0"/>
      <c r="RLM83" s="0"/>
      <c r="RLN83" s="0"/>
      <c r="RLO83" s="0"/>
      <c r="RLP83" s="0"/>
      <c r="RLQ83" s="0"/>
      <c r="RLR83" s="0"/>
      <c r="RLS83" s="0"/>
      <c r="RLT83" s="0"/>
      <c r="RLU83" s="0"/>
      <c r="RLV83" s="0"/>
      <c r="RLW83" s="0"/>
      <c r="RLX83" s="0"/>
      <c r="RLY83" s="0"/>
      <c r="RLZ83" s="0"/>
      <c r="RMA83" s="0"/>
      <c r="RMB83" s="0"/>
      <c r="RMC83" s="0"/>
      <c r="RMD83" s="0"/>
      <c r="RME83" s="0"/>
      <c r="RMF83" s="0"/>
      <c r="RMG83" s="0"/>
      <c r="RMH83" s="0"/>
      <c r="RMI83" s="0"/>
      <c r="RMJ83" s="0"/>
      <c r="RMK83" s="0"/>
      <c r="RML83" s="0"/>
      <c r="RMM83" s="0"/>
      <c r="RMN83" s="0"/>
      <c r="RMO83" s="0"/>
      <c r="RMP83" s="0"/>
      <c r="RMQ83" s="0"/>
      <c r="RMR83" s="0"/>
      <c r="RMS83" s="0"/>
      <c r="RMT83" s="0"/>
      <c r="RMU83" s="0"/>
      <c r="RMV83" s="0"/>
      <c r="RMW83" s="0"/>
      <c r="RMX83" s="0"/>
      <c r="RMY83" s="0"/>
      <c r="RMZ83" s="0"/>
      <c r="RNA83" s="0"/>
      <c r="RNB83" s="0"/>
      <c r="RNC83" s="0"/>
      <c r="RND83" s="0"/>
      <c r="RNE83" s="0"/>
      <c r="RNF83" s="0"/>
      <c r="RNG83" s="0"/>
      <c r="RNH83" s="0"/>
      <c r="RNI83" s="0"/>
      <c r="RNJ83" s="0"/>
      <c r="RNK83" s="0"/>
      <c r="RNL83" s="0"/>
      <c r="RNM83" s="0"/>
      <c r="RNN83" s="0"/>
      <c r="RNO83" s="0"/>
      <c r="RNP83" s="0"/>
      <c r="RNQ83" s="0"/>
      <c r="RNR83" s="0"/>
      <c r="RNS83" s="0"/>
      <c r="RNT83" s="0"/>
      <c r="RNU83" s="0"/>
      <c r="RNV83" s="0"/>
      <c r="RNW83" s="0"/>
      <c r="RNX83" s="0"/>
      <c r="RNY83" s="0"/>
      <c r="RNZ83" s="0"/>
      <c r="ROA83" s="0"/>
      <c r="ROB83" s="0"/>
      <c r="ROC83" s="0"/>
      <c r="ROD83" s="0"/>
      <c r="ROE83" s="0"/>
      <c r="ROF83" s="0"/>
      <c r="ROG83" s="0"/>
      <c r="ROH83" s="0"/>
      <c r="ROI83" s="0"/>
      <c r="ROJ83" s="0"/>
      <c r="ROK83" s="0"/>
      <c r="ROL83" s="0"/>
      <c r="ROM83" s="0"/>
      <c r="RON83" s="0"/>
      <c r="ROO83" s="0"/>
      <c r="ROP83" s="0"/>
      <c r="ROQ83" s="0"/>
      <c r="ROR83" s="0"/>
      <c r="ROS83" s="0"/>
      <c r="ROT83" s="0"/>
      <c r="ROU83" s="0"/>
      <c r="ROV83" s="0"/>
      <c r="ROW83" s="0"/>
      <c r="ROX83" s="0"/>
      <c r="ROY83" s="0"/>
      <c r="ROZ83" s="0"/>
      <c r="RPA83" s="0"/>
      <c r="RPB83" s="0"/>
      <c r="RPC83" s="0"/>
      <c r="RPD83" s="0"/>
      <c r="RPE83" s="0"/>
      <c r="RPF83" s="0"/>
      <c r="RPG83" s="0"/>
      <c r="RPH83" s="0"/>
      <c r="RPI83" s="0"/>
      <c r="RPJ83" s="0"/>
      <c r="RPK83" s="0"/>
      <c r="RPL83" s="0"/>
      <c r="RPM83" s="0"/>
      <c r="RPN83" s="0"/>
      <c r="RPO83" s="0"/>
      <c r="RPP83" s="0"/>
      <c r="RPQ83" s="0"/>
      <c r="RPR83" s="0"/>
      <c r="RPS83" s="0"/>
      <c r="RPT83" s="0"/>
      <c r="RPU83" s="0"/>
      <c r="RPV83" s="0"/>
      <c r="RPW83" s="0"/>
      <c r="RPX83" s="0"/>
      <c r="RPY83" s="0"/>
      <c r="RPZ83" s="0"/>
      <c r="RQA83" s="0"/>
      <c r="RQB83" s="0"/>
      <c r="RQC83" s="0"/>
      <c r="RQD83" s="0"/>
      <c r="RQE83" s="0"/>
      <c r="RQF83" s="0"/>
      <c r="RQG83" s="0"/>
      <c r="RQH83" s="0"/>
      <c r="RQI83" s="0"/>
      <c r="RQJ83" s="0"/>
      <c r="RQK83" s="0"/>
      <c r="RQL83" s="0"/>
      <c r="RQM83" s="0"/>
      <c r="RQN83" s="0"/>
      <c r="RQO83" s="0"/>
      <c r="RQP83" s="0"/>
      <c r="RQQ83" s="0"/>
      <c r="RQR83" s="0"/>
      <c r="RQS83" s="0"/>
      <c r="RQT83" s="0"/>
      <c r="RQU83" s="0"/>
      <c r="RQV83" s="0"/>
      <c r="RQW83" s="0"/>
      <c r="RQX83" s="0"/>
      <c r="RQY83" s="0"/>
      <c r="RQZ83" s="0"/>
      <c r="RRA83" s="0"/>
      <c r="RRB83" s="0"/>
      <c r="RRC83" s="0"/>
      <c r="RRD83" s="0"/>
      <c r="RRE83" s="0"/>
      <c r="RRF83" s="0"/>
      <c r="RRG83" s="0"/>
      <c r="RRH83" s="0"/>
      <c r="RRI83" s="0"/>
      <c r="RRJ83" s="0"/>
      <c r="RRK83" s="0"/>
      <c r="RRL83" s="0"/>
      <c r="RRM83" s="0"/>
      <c r="RRN83" s="0"/>
      <c r="RRO83" s="0"/>
      <c r="RRP83" s="0"/>
      <c r="RRQ83" s="0"/>
      <c r="RRR83" s="0"/>
      <c r="RRS83" s="0"/>
      <c r="RRT83" s="0"/>
      <c r="RRU83" s="0"/>
      <c r="RRV83" s="0"/>
      <c r="RRW83" s="0"/>
      <c r="RRX83" s="0"/>
      <c r="RRY83" s="0"/>
      <c r="RRZ83" s="0"/>
      <c r="RSA83" s="0"/>
      <c r="RSB83" s="0"/>
      <c r="RSC83" s="0"/>
      <c r="RSD83" s="0"/>
      <c r="RSE83" s="0"/>
      <c r="RSF83" s="0"/>
      <c r="RSG83" s="0"/>
      <c r="RSH83" s="0"/>
      <c r="RSI83" s="0"/>
      <c r="RSJ83" s="0"/>
      <c r="RSK83" s="0"/>
      <c r="RSL83" s="0"/>
      <c r="RSM83" s="0"/>
      <c r="RSN83" s="0"/>
      <c r="RSO83" s="0"/>
      <c r="RSP83" s="0"/>
      <c r="RSQ83" s="0"/>
      <c r="RSR83" s="0"/>
      <c r="RSS83" s="0"/>
      <c r="RST83" s="0"/>
      <c r="RSU83" s="0"/>
      <c r="RSV83" s="0"/>
      <c r="RSW83" s="0"/>
      <c r="RSX83" s="0"/>
      <c r="RSY83" s="0"/>
      <c r="RSZ83" s="0"/>
      <c r="RTA83" s="0"/>
      <c r="RTB83" s="0"/>
      <c r="RTC83" s="0"/>
      <c r="RTD83" s="0"/>
      <c r="RTE83" s="0"/>
      <c r="RTF83" s="0"/>
      <c r="RTG83" s="0"/>
      <c r="RTH83" s="0"/>
      <c r="RTI83" s="0"/>
      <c r="RTJ83" s="0"/>
      <c r="RTK83" s="0"/>
      <c r="RTL83" s="0"/>
      <c r="RTM83" s="0"/>
      <c r="RTN83" s="0"/>
      <c r="RTO83" s="0"/>
      <c r="RTP83" s="0"/>
      <c r="RTQ83" s="0"/>
      <c r="RTR83" s="0"/>
      <c r="RTS83" s="0"/>
      <c r="RTT83" s="0"/>
      <c r="RTU83" s="0"/>
      <c r="RTV83" s="0"/>
      <c r="RTW83" s="0"/>
      <c r="RTX83" s="0"/>
      <c r="RTY83" s="0"/>
      <c r="RTZ83" s="0"/>
      <c r="RUA83" s="0"/>
      <c r="RUB83" s="0"/>
      <c r="RUC83" s="0"/>
      <c r="RUD83" s="0"/>
      <c r="RUE83" s="0"/>
      <c r="RUF83" s="0"/>
      <c r="RUG83" s="0"/>
      <c r="RUH83" s="0"/>
      <c r="RUI83" s="0"/>
      <c r="RUJ83" s="0"/>
      <c r="RUK83" s="0"/>
      <c r="RUL83" s="0"/>
      <c r="RUM83" s="0"/>
      <c r="RUN83" s="0"/>
      <c r="RUO83" s="0"/>
      <c r="RUP83" s="0"/>
      <c r="RUQ83" s="0"/>
      <c r="RUR83" s="0"/>
      <c r="RUS83" s="0"/>
      <c r="RUT83" s="0"/>
      <c r="RUU83" s="0"/>
      <c r="RUV83" s="0"/>
      <c r="RUW83" s="0"/>
      <c r="RUX83" s="0"/>
      <c r="RUY83" s="0"/>
      <c r="RUZ83" s="0"/>
      <c r="RVA83" s="0"/>
      <c r="RVB83" s="0"/>
      <c r="RVC83" s="0"/>
      <c r="RVD83" s="0"/>
      <c r="RVE83" s="0"/>
      <c r="RVF83" s="0"/>
      <c r="RVG83" s="0"/>
      <c r="RVH83" s="0"/>
      <c r="RVI83" s="0"/>
      <c r="RVJ83" s="0"/>
      <c r="RVK83" s="0"/>
      <c r="RVL83" s="0"/>
      <c r="RVM83" s="0"/>
      <c r="RVN83" s="0"/>
      <c r="RVO83" s="0"/>
      <c r="RVP83" s="0"/>
      <c r="RVQ83" s="0"/>
      <c r="RVR83" s="0"/>
      <c r="RVS83" s="0"/>
      <c r="RVT83" s="0"/>
      <c r="RVU83" s="0"/>
      <c r="RVV83" s="0"/>
      <c r="RVW83" s="0"/>
      <c r="RVX83" s="0"/>
      <c r="RVY83" s="0"/>
      <c r="RVZ83" s="0"/>
      <c r="RWA83" s="0"/>
      <c r="RWB83" s="0"/>
      <c r="RWC83" s="0"/>
      <c r="RWD83" s="0"/>
      <c r="RWE83" s="0"/>
      <c r="RWF83" s="0"/>
      <c r="RWG83" s="0"/>
      <c r="RWH83" s="0"/>
      <c r="RWI83" s="0"/>
      <c r="RWJ83" s="0"/>
      <c r="RWK83" s="0"/>
      <c r="RWL83" s="0"/>
      <c r="RWM83" s="0"/>
      <c r="RWN83" s="0"/>
      <c r="RWO83" s="0"/>
      <c r="RWP83" s="0"/>
      <c r="RWQ83" s="0"/>
      <c r="RWR83" s="0"/>
      <c r="RWS83" s="0"/>
      <c r="RWT83" s="0"/>
      <c r="RWU83" s="0"/>
      <c r="RWV83" s="0"/>
      <c r="RWW83" s="0"/>
      <c r="RWX83" s="0"/>
      <c r="RWY83" s="0"/>
      <c r="RWZ83" s="0"/>
      <c r="RXA83" s="0"/>
      <c r="RXB83" s="0"/>
      <c r="RXC83" s="0"/>
      <c r="RXD83" s="0"/>
      <c r="RXE83" s="0"/>
      <c r="RXF83" s="0"/>
      <c r="RXG83" s="0"/>
      <c r="RXH83" s="0"/>
      <c r="RXI83" s="0"/>
      <c r="RXJ83" s="0"/>
      <c r="RXK83" s="0"/>
      <c r="RXL83" s="0"/>
      <c r="RXM83" s="0"/>
      <c r="RXN83" s="0"/>
      <c r="RXO83" s="0"/>
      <c r="RXP83" s="0"/>
      <c r="RXQ83" s="0"/>
      <c r="RXR83" s="0"/>
      <c r="RXS83" s="0"/>
      <c r="RXT83" s="0"/>
      <c r="RXU83" s="0"/>
      <c r="RXV83" s="0"/>
      <c r="RXW83" s="0"/>
      <c r="RXX83" s="0"/>
      <c r="RXY83" s="0"/>
      <c r="RXZ83" s="0"/>
      <c r="RYA83" s="0"/>
      <c r="RYB83" s="0"/>
      <c r="RYC83" s="0"/>
      <c r="RYD83" s="0"/>
      <c r="RYE83" s="0"/>
      <c r="RYF83" s="0"/>
      <c r="RYG83" s="0"/>
      <c r="RYH83" s="0"/>
      <c r="RYI83" s="0"/>
      <c r="RYJ83" s="0"/>
      <c r="RYK83" s="0"/>
      <c r="RYL83" s="0"/>
      <c r="RYM83" s="0"/>
      <c r="RYN83" s="0"/>
      <c r="RYO83" s="0"/>
      <c r="RYP83" s="0"/>
      <c r="RYQ83" s="0"/>
      <c r="RYR83" s="0"/>
      <c r="RYS83" s="0"/>
      <c r="RYT83" s="0"/>
      <c r="RYU83" s="0"/>
      <c r="RYV83" s="0"/>
      <c r="RYW83" s="0"/>
      <c r="RYX83" s="0"/>
      <c r="RYY83" s="0"/>
      <c r="RYZ83" s="0"/>
      <c r="RZA83" s="0"/>
      <c r="RZB83" s="0"/>
      <c r="RZC83" s="0"/>
      <c r="RZD83" s="0"/>
      <c r="RZE83" s="0"/>
      <c r="RZF83" s="0"/>
      <c r="RZG83" s="0"/>
      <c r="RZH83" s="0"/>
      <c r="RZI83" s="0"/>
      <c r="RZJ83" s="0"/>
      <c r="RZK83" s="0"/>
      <c r="RZL83" s="0"/>
      <c r="RZM83" s="0"/>
      <c r="RZN83" s="0"/>
      <c r="RZO83" s="0"/>
      <c r="RZP83" s="0"/>
      <c r="RZQ83" s="0"/>
      <c r="RZR83" s="0"/>
      <c r="RZS83" s="0"/>
      <c r="RZT83" s="0"/>
      <c r="RZU83" s="0"/>
      <c r="RZV83" s="0"/>
      <c r="RZW83" s="0"/>
      <c r="RZX83" s="0"/>
      <c r="RZY83" s="0"/>
      <c r="RZZ83" s="0"/>
      <c r="SAA83" s="0"/>
      <c r="SAB83" s="0"/>
      <c r="SAC83" s="0"/>
      <c r="SAD83" s="0"/>
      <c r="SAE83" s="0"/>
      <c r="SAF83" s="0"/>
      <c r="SAG83" s="0"/>
      <c r="SAH83" s="0"/>
      <c r="SAI83" s="0"/>
      <c r="SAJ83" s="0"/>
      <c r="SAK83" s="0"/>
      <c r="SAL83" s="0"/>
      <c r="SAM83" s="0"/>
      <c r="SAN83" s="0"/>
      <c r="SAO83" s="0"/>
      <c r="SAP83" s="0"/>
      <c r="SAQ83" s="0"/>
      <c r="SAR83" s="0"/>
      <c r="SAS83" s="0"/>
      <c r="SAT83" s="0"/>
      <c r="SAU83" s="0"/>
      <c r="SAV83" s="0"/>
      <c r="SAW83" s="0"/>
      <c r="SAX83" s="0"/>
      <c r="SAY83" s="0"/>
      <c r="SAZ83" s="0"/>
      <c r="SBA83" s="0"/>
      <c r="SBB83" s="0"/>
      <c r="SBC83" s="0"/>
      <c r="SBD83" s="0"/>
      <c r="SBE83" s="0"/>
      <c r="SBF83" s="0"/>
      <c r="SBG83" s="0"/>
      <c r="SBH83" s="0"/>
      <c r="SBI83" s="0"/>
      <c r="SBJ83" s="0"/>
      <c r="SBK83" s="0"/>
      <c r="SBL83" s="0"/>
      <c r="SBM83" s="0"/>
      <c r="SBN83" s="0"/>
      <c r="SBO83" s="0"/>
      <c r="SBP83" s="0"/>
      <c r="SBQ83" s="0"/>
      <c r="SBR83" s="0"/>
      <c r="SBS83" s="0"/>
      <c r="SBT83" s="0"/>
      <c r="SBU83" s="0"/>
      <c r="SBV83" s="0"/>
      <c r="SBW83" s="0"/>
      <c r="SBX83" s="0"/>
      <c r="SBY83" s="0"/>
      <c r="SBZ83" s="0"/>
      <c r="SCA83" s="0"/>
      <c r="SCB83" s="0"/>
      <c r="SCC83" s="0"/>
      <c r="SCD83" s="0"/>
      <c r="SCE83" s="0"/>
      <c r="SCF83" s="0"/>
      <c r="SCG83" s="0"/>
      <c r="SCH83" s="0"/>
      <c r="SCI83" s="0"/>
      <c r="SCJ83" s="0"/>
      <c r="SCK83" s="0"/>
      <c r="SCL83" s="0"/>
      <c r="SCM83" s="0"/>
      <c r="SCN83" s="0"/>
      <c r="SCO83" s="0"/>
      <c r="SCP83" s="0"/>
      <c r="SCQ83" s="0"/>
      <c r="SCR83" s="0"/>
      <c r="SCS83" s="0"/>
      <c r="SCT83" s="0"/>
      <c r="SCU83" s="0"/>
      <c r="SCV83" s="0"/>
      <c r="SCW83" s="0"/>
      <c r="SCX83" s="0"/>
      <c r="SCY83" s="0"/>
      <c r="SCZ83" s="0"/>
      <c r="SDA83" s="0"/>
      <c r="SDB83" s="0"/>
      <c r="SDC83" s="0"/>
      <c r="SDD83" s="0"/>
      <c r="SDE83" s="0"/>
      <c r="SDF83" s="0"/>
      <c r="SDG83" s="0"/>
      <c r="SDH83" s="0"/>
      <c r="SDI83" s="0"/>
      <c r="SDJ83" s="0"/>
      <c r="SDK83" s="0"/>
      <c r="SDL83" s="0"/>
      <c r="SDM83" s="0"/>
      <c r="SDN83" s="0"/>
      <c r="SDO83" s="0"/>
      <c r="SDP83" s="0"/>
      <c r="SDQ83" s="0"/>
      <c r="SDR83" s="0"/>
      <c r="SDS83" s="0"/>
      <c r="SDT83" s="0"/>
      <c r="SDU83" s="0"/>
      <c r="SDV83" s="0"/>
      <c r="SDW83" s="0"/>
      <c r="SDX83" s="0"/>
      <c r="SDY83" s="0"/>
      <c r="SDZ83" s="0"/>
      <c r="SEA83" s="0"/>
      <c r="SEB83" s="0"/>
      <c r="SEC83" s="0"/>
      <c r="SED83" s="0"/>
      <c r="SEE83" s="0"/>
      <c r="SEF83" s="0"/>
      <c r="SEG83" s="0"/>
      <c r="SEH83" s="0"/>
      <c r="SEI83" s="0"/>
      <c r="SEJ83" s="0"/>
      <c r="SEK83" s="0"/>
      <c r="SEL83" s="0"/>
      <c r="SEM83" s="0"/>
      <c r="SEN83" s="0"/>
      <c r="SEO83" s="0"/>
      <c r="SEP83" s="0"/>
      <c r="SEQ83" s="0"/>
      <c r="SER83" s="0"/>
      <c r="SES83" s="0"/>
      <c r="SET83" s="0"/>
      <c r="SEU83" s="0"/>
      <c r="SEV83" s="0"/>
      <c r="SEW83" s="0"/>
      <c r="SEX83" s="0"/>
      <c r="SEY83" s="0"/>
      <c r="SEZ83" s="0"/>
      <c r="SFA83" s="0"/>
      <c r="SFB83" s="0"/>
      <c r="SFC83" s="0"/>
      <c r="SFD83" s="0"/>
      <c r="SFE83" s="0"/>
      <c r="SFF83" s="0"/>
      <c r="SFG83" s="0"/>
      <c r="SFH83" s="0"/>
      <c r="SFI83" s="0"/>
      <c r="SFJ83" s="0"/>
      <c r="SFK83" s="0"/>
      <c r="SFL83" s="0"/>
      <c r="SFM83" s="0"/>
      <c r="SFN83" s="0"/>
      <c r="SFO83" s="0"/>
      <c r="SFP83" s="0"/>
      <c r="SFQ83" s="0"/>
      <c r="SFR83" s="0"/>
      <c r="SFS83" s="0"/>
      <c r="SFT83" s="0"/>
      <c r="SFU83" s="0"/>
      <c r="SFV83" s="0"/>
      <c r="SFW83" s="0"/>
      <c r="SFX83" s="0"/>
      <c r="SFY83" s="0"/>
      <c r="SFZ83" s="0"/>
      <c r="SGA83" s="0"/>
      <c r="SGB83" s="0"/>
      <c r="SGC83" s="0"/>
      <c r="SGD83" s="0"/>
      <c r="SGE83" s="0"/>
      <c r="SGF83" s="0"/>
      <c r="SGG83" s="0"/>
      <c r="SGH83" s="0"/>
      <c r="SGI83" s="0"/>
      <c r="SGJ83" s="0"/>
      <c r="SGK83" s="0"/>
      <c r="SGL83" s="0"/>
      <c r="SGM83" s="0"/>
      <c r="SGN83" s="0"/>
      <c r="SGO83" s="0"/>
      <c r="SGP83" s="0"/>
      <c r="SGQ83" s="0"/>
      <c r="SGR83" s="0"/>
      <c r="SGS83" s="0"/>
      <c r="SGT83" s="0"/>
      <c r="SGU83" s="0"/>
      <c r="SGV83" s="0"/>
      <c r="SGW83" s="0"/>
      <c r="SGX83" s="0"/>
      <c r="SGY83" s="0"/>
      <c r="SGZ83" s="0"/>
      <c r="SHA83" s="0"/>
      <c r="SHB83" s="0"/>
      <c r="SHC83" s="0"/>
      <c r="SHD83" s="0"/>
      <c r="SHE83" s="0"/>
      <c r="SHF83" s="0"/>
      <c r="SHG83" s="0"/>
      <c r="SHH83" s="0"/>
      <c r="SHI83" s="0"/>
      <c r="SHJ83" s="0"/>
      <c r="SHK83" s="0"/>
      <c r="SHL83" s="0"/>
      <c r="SHM83" s="0"/>
      <c r="SHN83" s="0"/>
      <c r="SHO83" s="0"/>
      <c r="SHP83" s="0"/>
      <c r="SHQ83" s="0"/>
      <c r="SHR83" s="0"/>
      <c r="SHS83" s="0"/>
      <c r="SHT83" s="0"/>
      <c r="SHU83" s="0"/>
      <c r="SHV83" s="0"/>
      <c r="SHW83" s="0"/>
      <c r="SHX83" s="0"/>
      <c r="SHY83" s="0"/>
      <c r="SHZ83" s="0"/>
      <c r="SIA83" s="0"/>
      <c r="SIB83" s="0"/>
      <c r="SIC83" s="0"/>
      <c r="SID83" s="0"/>
      <c r="SIE83" s="0"/>
      <c r="SIF83" s="0"/>
      <c r="SIG83" s="0"/>
      <c r="SIH83" s="0"/>
      <c r="SII83" s="0"/>
      <c r="SIJ83" s="0"/>
      <c r="SIK83" s="0"/>
      <c r="SIL83" s="0"/>
      <c r="SIM83" s="0"/>
      <c r="SIN83" s="0"/>
      <c r="SIO83" s="0"/>
      <c r="SIP83" s="0"/>
      <c r="SIQ83" s="0"/>
      <c r="SIR83" s="0"/>
      <c r="SIS83" s="0"/>
      <c r="SIT83" s="0"/>
      <c r="SIU83" s="0"/>
      <c r="SIV83" s="0"/>
      <c r="SIW83" s="0"/>
      <c r="SIX83" s="0"/>
      <c r="SIY83" s="0"/>
      <c r="SIZ83" s="0"/>
      <c r="SJA83" s="0"/>
      <c r="SJB83" s="0"/>
      <c r="SJC83" s="0"/>
      <c r="SJD83" s="0"/>
      <c r="SJE83" s="0"/>
      <c r="SJF83" s="0"/>
      <c r="SJG83" s="0"/>
      <c r="SJH83" s="0"/>
      <c r="SJI83" s="0"/>
      <c r="SJJ83" s="0"/>
      <c r="SJK83" s="0"/>
      <c r="SJL83" s="0"/>
      <c r="SJM83" s="0"/>
      <c r="SJN83" s="0"/>
      <c r="SJO83" s="0"/>
      <c r="SJP83" s="0"/>
      <c r="SJQ83" s="0"/>
      <c r="SJR83" s="0"/>
      <c r="SJS83" s="0"/>
      <c r="SJT83" s="0"/>
      <c r="SJU83" s="0"/>
      <c r="SJV83" s="0"/>
      <c r="SJW83" s="0"/>
      <c r="SJX83" s="0"/>
      <c r="SJY83" s="0"/>
      <c r="SJZ83" s="0"/>
      <c r="SKA83" s="0"/>
      <c r="SKB83" s="0"/>
      <c r="SKC83" s="0"/>
      <c r="SKD83" s="0"/>
      <c r="SKE83" s="0"/>
      <c r="SKF83" s="0"/>
      <c r="SKG83" s="0"/>
      <c r="SKH83" s="0"/>
      <c r="SKI83" s="0"/>
      <c r="SKJ83" s="0"/>
      <c r="SKK83" s="0"/>
      <c r="SKL83" s="0"/>
      <c r="SKM83" s="0"/>
      <c r="SKN83" s="0"/>
      <c r="SKO83" s="0"/>
      <c r="SKP83" s="0"/>
      <c r="SKQ83" s="0"/>
      <c r="SKR83" s="0"/>
      <c r="SKS83" s="0"/>
      <c r="SKT83" s="0"/>
      <c r="SKU83" s="0"/>
      <c r="SKV83" s="0"/>
      <c r="SKW83" s="0"/>
      <c r="SKX83" s="0"/>
      <c r="SKY83" s="0"/>
      <c r="SKZ83" s="0"/>
      <c r="SLA83" s="0"/>
      <c r="SLB83" s="0"/>
      <c r="SLC83" s="0"/>
      <c r="SLD83" s="0"/>
      <c r="SLE83" s="0"/>
      <c r="SLF83" s="0"/>
      <c r="SLG83" s="0"/>
      <c r="SLH83" s="0"/>
      <c r="SLI83" s="0"/>
      <c r="SLJ83" s="0"/>
      <c r="SLK83" s="0"/>
      <c r="SLL83" s="0"/>
      <c r="SLM83" s="0"/>
      <c r="SLN83" s="0"/>
      <c r="SLO83" s="0"/>
      <c r="SLP83" s="0"/>
      <c r="SLQ83" s="0"/>
      <c r="SLR83" s="0"/>
      <c r="SLS83" s="0"/>
      <c r="SLT83" s="0"/>
      <c r="SLU83" s="0"/>
      <c r="SLV83" s="0"/>
      <c r="SLW83" s="0"/>
      <c r="SLX83" s="0"/>
      <c r="SLY83" s="0"/>
      <c r="SLZ83" s="0"/>
      <c r="SMA83" s="0"/>
      <c r="SMB83" s="0"/>
      <c r="SMC83" s="0"/>
      <c r="SMD83" s="0"/>
      <c r="SME83" s="0"/>
      <c r="SMF83" s="0"/>
      <c r="SMG83" s="0"/>
      <c r="SMH83" s="0"/>
      <c r="SMI83" s="0"/>
      <c r="SMJ83" s="0"/>
      <c r="SMK83" s="0"/>
      <c r="SML83" s="0"/>
      <c r="SMM83" s="0"/>
      <c r="SMN83" s="0"/>
      <c r="SMO83" s="0"/>
      <c r="SMP83" s="0"/>
      <c r="SMQ83" s="0"/>
      <c r="SMR83" s="0"/>
      <c r="SMS83" s="0"/>
      <c r="SMT83" s="0"/>
      <c r="SMU83" s="0"/>
      <c r="SMV83" s="0"/>
      <c r="SMW83" s="0"/>
      <c r="SMX83" s="0"/>
      <c r="SMY83" s="0"/>
      <c r="SMZ83" s="0"/>
      <c r="SNA83" s="0"/>
      <c r="SNB83" s="0"/>
      <c r="SNC83" s="0"/>
      <c r="SND83" s="0"/>
      <c r="SNE83" s="0"/>
      <c r="SNF83" s="0"/>
      <c r="SNG83" s="0"/>
      <c r="SNH83" s="0"/>
      <c r="SNI83" s="0"/>
      <c r="SNJ83" s="0"/>
      <c r="SNK83" s="0"/>
      <c r="SNL83" s="0"/>
      <c r="SNM83" s="0"/>
      <c r="SNN83" s="0"/>
      <c r="SNO83" s="0"/>
      <c r="SNP83" s="0"/>
      <c r="SNQ83" s="0"/>
      <c r="SNR83" s="0"/>
      <c r="SNS83" s="0"/>
      <c r="SNT83" s="0"/>
      <c r="SNU83" s="0"/>
      <c r="SNV83" s="0"/>
      <c r="SNW83" s="0"/>
      <c r="SNX83" s="0"/>
      <c r="SNY83" s="0"/>
      <c r="SNZ83" s="0"/>
      <c r="SOA83" s="0"/>
      <c r="SOB83" s="0"/>
      <c r="SOC83" s="0"/>
      <c r="SOD83" s="0"/>
      <c r="SOE83" s="0"/>
      <c r="SOF83" s="0"/>
      <c r="SOG83" s="0"/>
      <c r="SOH83" s="0"/>
      <c r="SOI83" s="0"/>
      <c r="SOJ83" s="0"/>
      <c r="SOK83" s="0"/>
      <c r="SOL83" s="0"/>
      <c r="SOM83" s="0"/>
      <c r="SON83" s="0"/>
      <c r="SOO83" s="0"/>
      <c r="SOP83" s="0"/>
      <c r="SOQ83" s="0"/>
      <c r="SOR83" s="0"/>
      <c r="SOS83" s="0"/>
      <c r="SOT83" s="0"/>
      <c r="SOU83" s="0"/>
      <c r="SOV83" s="0"/>
      <c r="SOW83" s="0"/>
      <c r="SOX83" s="0"/>
      <c r="SOY83" s="0"/>
      <c r="SOZ83" s="0"/>
      <c r="SPA83" s="0"/>
      <c r="SPB83" s="0"/>
      <c r="SPC83" s="0"/>
      <c r="SPD83" s="0"/>
      <c r="SPE83" s="0"/>
      <c r="SPF83" s="0"/>
      <c r="SPG83" s="0"/>
      <c r="SPH83" s="0"/>
      <c r="SPI83" s="0"/>
      <c r="SPJ83" s="0"/>
      <c r="SPK83" s="0"/>
      <c r="SPL83" s="0"/>
      <c r="SPM83" s="0"/>
      <c r="SPN83" s="0"/>
      <c r="SPO83" s="0"/>
      <c r="SPP83" s="0"/>
      <c r="SPQ83" s="0"/>
      <c r="SPR83" s="0"/>
      <c r="SPS83" s="0"/>
      <c r="SPT83" s="0"/>
      <c r="SPU83" s="0"/>
      <c r="SPV83" s="0"/>
      <c r="SPW83" s="0"/>
      <c r="SPX83" s="0"/>
      <c r="SPY83" s="0"/>
      <c r="SPZ83" s="0"/>
      <c r="SQA83" s="0"/>
      <c r="SQB83" s="0"/>
      <c r="SQC83" s="0"/>
      <c r="SQD83" s="0"/>
      <c r="SQE83" s="0"/>
      <c r="SQF83" s="0"/>
      <c r="SQG83" s="0"/>
      <c r="SQH83" s="0"/>
      <c r="SQI83" s="0"/>
      <c r="SQJ83" s="0"/>
      <c r="SQK83" s="0"/>
      <c r="SQL83" s="0"/>
      <c r="SQM83" s="0"/>
      <c r="SQN83" s="0"/>
      <c r="SQO83" s="0"/>
      <c r="SQP83" s="0"/>
      <c r="SQQ83" s="0"/>
      <c r="SQR83" s="0"/>
      <c r="SQS83" s="0"/>
      <c r="SQT83" s="0"/>
      <c r="SQU83" s="0"/>
      <c r="SQV83" s="0"/>
      <c r="SQW83" s="0"/>
      <c r="SQX83" s="0"/>
      <c r="SQY83" s="0"/>
      <c r="SQZ83" s="0"/>
      <c r="SRA83" s="0"/>
      <c r="SRB83" s="0"/>
      <c r="SRC83" s="0"/>
      <c r="SRD83" s="0"/>
      <c r="SRE83" s="0"/>
      <c r="SRF83" s="0"/>
      <c r="SRG83" s="0"/>
      <c r="SRH83" s="0"/>
      <c r="SRI83" s="0"/>
      <c r="SRJ83" s="0"/>
      <c r="SRK83" s="0"/>
      <c r="SRL83" s="0"/>
      <c r="SRM83" s="0"/>
      <c r="SRN83" s="0"/>
      <c r="SRO83" s="0"/>
      <c r="SRP83" s="0"/>
      <c r="SRQ83" s="0"/>
      <c r="SRR83" s="0"/>
      <c r="SRS83" s="0"/>
      <c r="SRT83" s="0"/>
      <c r="SRU83" s="0"/>
      <c r="SRV83" s="0"/>
      <c r="SRW83" s="0"/>
      <c r="SRX83" s="0"/>
      <c r="SRY83" s="0"/>
      <c r="SRZ83" s="0"/>
      <c r="SSA83" s="0"/>
      <c r="SSB83" s="0"/>
      <c r="SSC83" s="0"/>
      <c r="SSD83" s="0"/>
      <c r="SSE83" s="0"/>
      <c r="SSF83" s="0"/>
      <c r="SSG83" s="0"/>
      <c r="SSH83" s="0"/>
      <c r="SSI83" s="0"/>
      <c r="SSJ83" s="0"/>
      <c r="SSK83" s="0"/>
      <c r="SSL83" s="0"/>
      <c r="SSM83" s="0"/>
      <c r="SSN83" s="0"/>
      <c r="SSO83" s="0"/>
      <c r="SSP83" s="0"/>
      <c r="SSQ83" s="0"/>
      <c r="SSR83" s="0"/>
      <c r="SSS83" s="0"/>
      <c r="SST83" s="0"/>
      <c r="SSU83" s="0"/>
      <c r="SSV83" s="0"/>
      <c r="SSW83" s="0"/>
      <c r="SSX83" s="0"/>
      <c r="SSY83" s="0"/>
      <c r="SSZ83" s="0"/>
      <c r="STA83" s="0"/>
      <c r="STB83" s="0"/>
      <c r="STC83" s="0"/>
      <c r="STD83" s="0"/>
      <c r="STE83" s="0"/>
      <c r="STF83" s="0"/>
      <c r="STG83" s="0"/>
      <c r="STH83" s="0"/>
      <c r="STI83" s="0"/>
      <c r="STJ83" s="0"/>
      <c r="STK83" s="0"/>
      <c r="STL83" s="0"/>
      <c r="STM83" s="0"/>
      <c r="STN83" s="0"/>
      <c r="STO83" s="0"/>
      <c r="STP83" s="0"/>
      <c r="STQ83" s="0"/>
      <c r="STR83" s="0"/>
      <c r="STS83" s="0"/>
      <c r="STT83" s="0"/>
      <c r="STU83" s="0"/>
      <c r="STV83" s="0"/>
      <c r="STW83" s="0"/>
      <c r="STX83" s="0"/>
      <c r="STY83" s="0"/>
      <c r="STZ83" s="0"/>
      <c r="SUA83" s="0"/>
      <c r="SUB83" s="0"/>
      <c r="SUC83" s="0"/>
      <c r="SUD83" s="0"/>
      <c r="SUE83" s="0"/>
      <c r="SUF83" s="0"/>
      <c r="SUG83" s="0"/>
      <c r="SUH83" s="0"/>
      <c r="SUI83" s="0"/>
      <c r="SUJ83" s="0"/>
      <c r="SUK83" s="0"/>
      <c r="SUL83" s="0"/>
      <c r="SUM83" s="0"/>
      <c r="SUN83" s="0"/>
      <c r="SUO83" s="0"/>
      <c r="SUP83" s="0"/>
      <c r="SUQ83" s="0"/>
      <c r="SUR83" s="0"/>
      <c r="SUS83" s="0"/>
      <c r="SUT83" s="0"/>
      <c r="SUU83" s="0"/>
      <c r="SUV83" s="0"/>
      <c r="SUW83" s="0"/>
      <c r="SUX83" s="0"/>
      <c r="SUY83" s="0"/>
      <c r="SUZ83" s="0"/>
      <c r="SVA83" s="0"/>
      <c r="SVB83" s="0"/>
      <c r="SVC83" s="0"/>
      <c r="SVD83" s="0"/>
      <c r="SVE83" s="0"/>
      <c r="SVF83" s="0"/>
      <c r="SVG83" s="0"/>
      <c r="SVH83" s="0"/>
      <c r="SVI83" s="0"/>
      <c r="SVJ83" s="0"/>
      <c r="SVK83" s="0"/>
      <c r="SVL83" s="0"/>
      <c r="SVM83" s="0"/>
      <c r="SVN83" s="0"/>
      <c r="SVO83" s="0"/>
      <c r="SVP83" s="0"/>
      <c r="SVQ83" s="0"/>
      <c r="SVR83" s="0"/>
      <c r="SVS83" s="0"/>
      <c r="SVT83" s="0"/>
      <c r="SVU83" s="0"/>
      <c r="SVV83" s="0"/>
      <c r="SVW83" s="0"/>
      <c r="SVX83" s="0"/>
      <c r="SVY83" s="0"/>
      <c r="SVZ83" s="0"/>
      <c r="SWA83" s="0"/>
      <c r="SWB83" s="0"/>
      <c r="SWC83" s="0"/>
      <c r="SWD83" s="0"/>
      <c r="SWE83" s="0"/>
      <c r="SWF83" s="0"/>
      <c r="SWG83" s="0"/>
      <c r="SWH83" s="0"/>
      <c r="SWI83" s="0"/>
      <c r="SWJ83" s="0"/>
      <c r="SWK83" s="0"/>
      <c r="SWL83" s="0"/>
      <c r="SWM83" s="0"/>
      <c r="SWN83" s="0"/>
      <c r="SWO83" s="0"/>
      <c r="SWP83" s="0"/>
      <c r="SWQ83" s="0"/>
      <c r="SWR83" s="0"/>
      <c r="SWS83" s="0"/>
      <c r="SWT83" s="0"/>
      <c r="SWU83" s="0"/>
      <c r="SWV83" s="0"/>
      <c r="SWW83" s="0"/>
      <c r="SWX83" s="0"/>
      <c r="SWY83" s="0"/>
      <c r="SWZ83" s="0"/>
      <c r="SXA83" s="0"/>
      <c r="SXB83" s="0"/>
      <c r="SXC83" s="0"/>
      <c r="SXD83" s="0"/>
      <c r="SXE83" s="0"/>
      <c r="SXF83" s="0"/>
      <c r="SXG83" s="0"/>
      <c r="SXH83" s="0"/>
      <c r="SXI83" s="0"/>
      <c r="SXJ83" s="0"/>
      <c r="SXK83" s="0"/>
      <c r="SXL83" s="0"/>
      <c r="SXM83" s="0"/>
      <c r="SXN83" s="0"/>
      <c r="SXO83" s="0"/>
      <c r="SXP83" s="0"/>
      <c r="SXQ83" s="0"/>
      <c r="SXR83" s="0"/>
      <c r="SXS83" s="0"/>
      <c r="SXT83" s="0"/>
      <c r="SXU83" s="0"/>
      <c r="SXV83" s="0"/>
      <c r="SXW83" s="0"/>
      <c r="SXX83" s="0"/>
      <c r="SXY83" s="0"/>
      <c r="SXZ83" s="0"/>
      <c r="SYA83" s="0"/>
      <c r="SYB83" s="0"/>
      <c r="SYC83" s="0"/>
      <c r="SYD83" s="0"/>
      <c r="SYE83" s="0"/>
      <c r="SYF83" s="0"/>
      <c r="SYG83" s="0"/>
      <c r="SYH83" s="0"/>
      <c r="SYI83" s="0"/>
      <c r="SYJ83" s="0"/>
      <c r="SYK83" s="0"/>
      <c r="SYL83" s="0"/>
      <c r="SYM83" s="0"/>
      <c r="SYN83" s="0"/>
      <c r="SYO83" s="0"/>
      <c r="SYP83" s="0"/>
      <c r="SYQ83" s="0"/>
      <c r="SYR83" s="0"/>
      <c r="SYS83" s="0"/>
      <c r="SYT83" s="0"/>
      <c r="SYU83" s="0"/>
      <c r="SYV83" s="0"/>
      <c r="SYW83" s="0"/>
      <c r="SYX83" s="0"/>
      <c r="SYY83" s="0"/>
      <c r="SYZ83" s="0"/>
      <c r="SZA83" s="0"/>
      <c r="SZB83" s="0"/>
      <c r="SZC83" s="0"/>
      <c r="SZD83" s="0"/>
      <c r="SZE83" s="0"/>
      <c r="SZF83" s="0"/>
      <c r="SZG83" s="0"/>
      <c r="SZH83" s="0"/>
      <c r="SZI83" s="0"/>
      <c r="SZJ83" s="0"/>
      <c r="SZK83" s="0"/>
      <c r="SZL83" s="0"/>
      <c r="SZM83" s="0"/>
      <c r="SZN83" s="0"/>
      <c r="SZO83" s="0"/>
      <c r="SZP83" s="0"/>
      <c r="SZQ83" s="0"/>
      <c r="SZR83" s="0"/>
      <c r="SZS83" s="0"/>
      <c r="SZT83" s="0"/>
      <c r="SZU83" s="0"/>
      <c r="SZV83" s="0"/>
      <c r="SZW83" s="0"/>
      <c r="SZX83" s="0"/>
      <c r="SZY83" s="0"/>
      <c r="SZZ83" s="0"/>
      <c r="TAA83" s="0"/>
      <c r="TAB83" s="0"/>
      <c r="TAC83" s="0"/>
      <c r="TAD83" s="0"/>
      <c r="TAE83" s="0"/>
      <c r="TAF83" s="0"/>
      <c r="TAG83" s="0"/>
      <c r="TAH83" s="0"/>
      <c r="TAI83" s="0"/>
      <c r="TAJ83" s="0"/>
      <c r="TAK83" s="0"/>
      <c r="TAL83" s="0"/>
      <c r="TAM83" s="0"/>
      <c r="TAN83" s="0"/>
      <c r="TAO83" s="0"/>
      <c r="TAP83" s="0"/>
      <c r="TAQ83" s="0"/>
      <c r="TAR83" s="0"/>
      <c r="TAS83" s="0"/>
      <c r="TAT83" s="0"/>
      <c r="TAU83" s="0"/>
      <c r="TAV83" s="0"/>
      <c r="TAW83" s="0"/>
      <c r="TAX83" s="0"/>
      <c r="TAY83" s="0"/>
      <c r="TAZ83" s="0"/>
      <c r="TBA83" s="0"/>
      <c r="TBB83" s="0"/>
      <c r="TBC83" s="0"/>
      <c r="TBD83" s="0"/>
      <c r="TBE83" s="0"/>
      <c r="TBF83" s="0"/>
      <c r="TBG83" s="0"/>
      <c r="TBH83" s="0"/>
      <c r="TBI83" s="0"/>
      <c r="TBJ83" s="0"/>
      <c r="TBK83" s="0"/>
      <c r="TBL83" s="0"/>
      <c r="TBM83" s="0"/>
      <c r="TBN83" s="0"/>
      <c r="TBO83" s="0"/>
      <c r="TBP83" s="0"/>
      <c r="TBQ83" s="0"/>
      <c r="TBR83" s="0"/>
      <c r="TBS83" s="0"/>
      <c r="TBT83" s="0"/>
      <c r="TBU83" s="0"/>
      <c r="TBV83" s="0"/>
      <c r="TBW83" s="0"/>
      <c r="TBX83" s="0"/>
      <c r="TBY83" s="0"/>
      <c r="TBZ83" s="0"/>
      <c r="TCA83" s="0"/>
      <c r="TCB83" s="0"/>
      <c r="TCC83" s="0"/>
      <c r="TCD83" s="0"/>
      <c r="TCE83" s="0"/>
      <c r="TCF83" s="0"/>
      <c r="TCG83" s="0"/>
      <c r="TCH83" s="0"/>
      <c r="TCI83" s="0"/>
      <c r="TCJ83" s="0"/>
      <c r="TCK83" s="0"/>
      <c r="TCL83" s="0"/>
      <c r="TCM83" s="0"/>
      <c r="TCN83" s="0"/>
      <c r="TCO83" s="0"/>
      <c r="TCP83" s="0"/>
      <c r="TCQ83" s="0"/>
      <c r="TCR83" s="0"/>
      <c r="TCS83" s="0"/>
      <c r="TCT83" s="0"/>
      <c r="TCU83" s="0"/>
      <c r="TCV83" s="0"/>
      <c r="TCW83" s="0"/>
      <c r="TCX83" s="0"/>
      <c r="TCY83" s="0"/>
      <c r="TCZ83" s="0"/>
      <c r="TDA83" s="0"/>
      <c r="TDB83" s="0"/>
      <c r="TDC83" s="0"/>
      <c r="TDD83" s="0"/>
      <c r="TDE83" s="0"/>
      <c r="TDF83" s="0"/>
      <c r="TDG83" s="0"/>
      <c r="TDH83" s="0"/>
      <c r="TDI83" s="0"/>
      <c r="TDJ83" s="0"/>
      <c r="TDK83" s="0"/>
      <c r="TDL83" s="0"/>
      <c r="TDM83" s="0"/>
      <c r="TDN83" s="0"/>
      <c r="TDO83" s="0"/>
      <c r="TDP83" s="0"/>
      <c r="TDQ83" s="0"/>
      <c r="TDR83" s="0"/>
      <c r="TDS83" s="0"/>
      <c r="TDT83" s="0"/>
      <c r="TDU83" s="0"/>
      <c r="TDV83" s="0"/>
      <c r="TDW83" s="0"/>
      <c r="TDX83" s="0"/>
      <c r="TDY83" s="0"/>
      <c r="TDZ83" s="0"/>
      <c r="TEA83" s="0"/>
      <c r="TEB83" s="0"/>
      <c r="TEC83" s="0"/>
      <c r="TED83" s="0"/>
      <c r="TEE83" s="0"/>
      <c r="TEF83" s="0"/>
      <c r="TEG83" s="0"/>
      <c r="TEH83" s="0"/>
      <c r="TEI83" s="0"/>
      <c r="TEJ83" s="0"/>
      <c r="TEK83" s="0"/>
      <c r="TEL83" s="0"/>
      <c r="TEM83" s="0"/>
      <c r="TEN83" s="0"/>
      <c r="TEO83" s="0"/>
      <c r="TEP83" s="0"/>
      <c r="TEQ83" s="0"/>
      <c r="TER83" s="0"/>
      <c r="TES83" s="0"/>
      <c r="TET83" s="0"/>
      <c r="TEU83" s="0"/>
      <c r="TEV83" s="0"/>
      <c r="TEW83" s="0"/>
      <c r="TEX83" s="0"/>
      <c r="TEY83" s="0"/>
      <c r="TEZ83" s="0"/>
      <c r="TFA83" s="0"/>
      <c r="TFB83" s="0"/>
      <c r="TFC83" s="0"/>
      <c r="TFD83" s="0"/>
      <c r="TFE83" s="0"/>
      <c r="TFF83" s="0"/>
      <c r="TFG83" s="0"/>
      <c r="TFH83" s="0"/>
      <c r="TFI83" s="0"/>
      <c r="TFJ83" s="0"/>
      <c r="TFK83" s="0"/>
      <c r="TFL83" s="0"/>
      <c r="TFM83" s="0"/>
      <c r="TFN83" s="0"/>
      <c r="TFO83" s="0"/>
      <c r="TFP83" s="0"/>
      <c r="TFQ83" s="0"/>
      <c r="TFR83" s="0"/>
      <c r="TFS83" s="0"/>
      <c r="TFT83" s="0"/>
      <c r="TFU83" s="0"/>
      <c r="TFV83" s="0"/>
      <c r="TFW83" s="0"/>
      <c r="TFX83" s="0"/>
      <c r="TFY83" s="0"/>
      <c r="TFZ83" s="0"/>
      <c r="TGA83" s="0"/>
      <c r="TGB83" s="0"/>
      <c r="TGC83" s="0"/>
      <c r="TGD83" s="0"/>
      <c r="TGE83" s="0"/>
      <c r="TGF83" s="0"/>
      <c r="TGG83" s="0"/>
      <c r="TGH83" s="0"/>
      <c r="TGI83" s="0"/>
      <c r="TGJ83" s="0"/>
      <c r="TGK83" s="0"/>
      <c r="TGL83" s="0"/>
      <c r="TGM83" s="0"/>
      <c r="TGN83" s="0"/>
      <c r="TGO83" s="0"/>
      <c r="TGP83" s="0"/>
      <c r="TGQ83" s="0"/>
      <c r="TGR83" s="0"/>
      <c r="TGS83" s="0"/>
      <c r="TGT83" s="0"/>
      <c r="TGU83" s="0"/>
      <c r="TGV83" s="0"/>
      <c r="TGW83" s="0"/>
      <c r="TGX83" s="0"/>
      <c r="TGY83" s="0"/>
      <c r="TGZ83" s="0"/>
      <c r="THA83" s="0"/>
      <c r="THB83" s="0"/>
      <c r="THC83" s="0"/>
      <c r="THD83" s="0"/>
      <c r="THE83" s="0"/>
      <c r="THF83" s="0"/>
      <c r="THG83" s="0"/>
      <c r="THH83" s="0"/>
      <c r="THI83" s="0"/>
      <c r="THJ83" s="0"/>
      <c r="THK83" s="0"/>
      <c r="THL83" s="0"/>
      <c r="THM83" s="0"/>
      <c r="THN83" s="0"/>
      <c r="THO83" s="0"/>
      <c r="THP83" s="0"/>
      <c r="THQ83" s="0"/>
      <c r="THR83" s="0"/>
      <c r="THS83" s="0"/>
      <c r="THT83" s="0"/>
      <c r="THU83" s="0"/>
      <c r="THV83" s="0"/>
      <c r="THW83" s="0"/>
      <c r="THX83" s="0"/>
      <c r="THY83" s="0"/>
      <c r="THZ83" s="0"/>
      <c r="TIA83" s="0"/>
      <c r="TIB83" s="0"/>
      <c r="TIC83" s="0"/>
      <c r="TID83" s="0"/>
      <c r="TIE83" s="0"/>
      <c r="TIF83" s="0"/>
      <c r="TIG83" s="0"/>
      <c r="TIH83" s="0"/>
      <c r="TII83" s="0"/>
      <c r="TIJ83" s="0"/>
      <c r="TIK83" s="0"/>
      <c r="TIL83" s="0"/>
      <c r="TIM83" s="0"/>
      <c r="TIN83" s="0"/>
      <c r="TIO83" s="0"/>
      <c r="TIP83" s="0"/>
      <c r="TIQ83" s="0"/>
      <c r="TIR83" s="0"/>
      <c r="TIS83" s="0"/>
      <c r="TIT83" s="0"/>
      <c r="TIU83" s="0"/>
      <c r="TIV83" s="0"/>
      <c r="TIW83" s="0"/>
      <c r="TIX83" s="0"/>
      <c r="TIY83" s="0"/>
      <c r="TIZ83" s="0"/>
      <c r="TJA83" s="0"/>
      <c r="TJB83" s="0"/>
      <c r="TJC83" s="0"/>
      <c r="TJD83" s="0"/>
      <c r="TJE83" s="0"/>
      <c r="TJF83" s="0"/>
      <c r="TJG83" s="0"/>
      <c r="TJH83" s="0"/>
      <c r="TJI83" s="0"/>
      <c r="TJJ83" s="0"/>
      <c r="TJK83" s="0"/>
      <c r="TJL83" s="0"/>
      <c r="TJM83" s="0"/>
      <c r="TJN83" s="0"/>
      <c r="TJO83" s="0"/>
      <c r="TJP83" s="0"/>
      <c r="TJQ83" s="0"/>
      <c r="TJR83" s="0"/>
      <c r="TJS83" s="0"/>
      <c r="TJT83" s="0"/>
      <c r="TJU83" s="0"/>
      <c r="TJV83" s="0"/>
      <c r="TJW83" s="0"/>
      <c r="TJX83" s="0"/>
      <c r="TJY83" s="0"/>
      <c r="TJZ83" s="0"/>
      <c r="TKA83" s="0"/>
      <c r="TKB83" s="0"/>
      <c r="TKC83" s="0"/>
      <c r="TKD83" s="0"/>
      <c r="TKE83" s="0"/>
      <c r="TKF83" s="0"/>
      <c r="TKG83" s="0"/>
      <c r="TKH83" s="0"/>
      <c r="TKI83" s="0"/>
      <c r="TKJ83" s="0"/>
      <c r="TKK83" s="0"/>
      <c r="TKL83" s="0"/>
      <c r="TKM83" s="0"/>
      <c r="TKN83" s="0"/>
      <c r="TKO83" s="0"/>
      <c r="TKP83" s="0"/>
      <c r="TKQ83" s="0"/>
      <c r="TKR83" s="0"/>
      <c r="TKS83" s="0"/>
      <c r="TKT83" s="0"/>
      <c r="TKU83" s="0"/>
      <c r="TKV83" s="0"/>
      <c r="TKW83" s="0"/>
      <c r="TKX83" s="0"/>
      <c r="TKY83" s="0"/>
      <c r="TKZ83" s="0"/>
      <c r="TLA83" s="0"/>
      <c r="TLB83" s="0"/>
      <c r="TLC83" s="0"/>
      <c r="TLD83" s="0"/>
      <c r="TLE83" s="0"/>
      <c r="TLF83" s="0"/>
      <c r="TLG83" s="0"/>
      <c r="TLH83" s="0"/>
      <c r="TLI83" s="0"/>
      <c r="TLJ83" s="0"/>
      <c r="TLK83" s="0"/>
      <c r="TLL83" s="0"/>
      <c r="TLM83" s="0"/>
      <c r="TLN83" s="0"/>
      <c r="TLO83" s="0"/>
      <c r="TLP83" s="0"/>
      <c r="TLQ83" s="0"/>
      <c r="TLR83" s="0"/>
      <c r="TLS83" s="0"/>
      <c r="TLT83" s="0"/>
      <c r="TLU83" s="0"/>
      <c r="TLV83" s="0"/>
      <c r="TLW83" s="0"/>
      <c r="TLX83" s="0"/>
      <c r="TLY83" s="0"/>
      <c r="TLZ83" s="0"/>
      <c r="TMA83" s="0"/>
      <c r="TMB83" s="0"/>
      <c r="TMC83" s="0"/>
      <c r="TMD83" s="0"/>
      <c r="TME83" s="0"/>
      <c r="TMF83" s="0"/>
      <c r="TMG83" s="0"/>
      <c r="TMH83" s="0"/>
      <c r="TMI83" s="0"/>
      <c r="TMJ83" s="0"/>
      <c r="TMK83" s="0"/>
      <c r="TML83" s="0"/>
      <c r="TMM83" s="0"/>
      <c r="TMN83" s="0"/>
      <c r="TMO83" s="0"/>
      <c r="TMP83" s="0"/>
      <c r="TMQ83" s="0"/>
      <c r="TMR83" s="0"/>
      <c r="TMS83" s="0"/>
      <c r="TMT83" s="0"/>
      <c r="TMU83" s="0"/>
      <c r="TMV83" s="0"/>
      <c r="TMW83" s="0"/>
      <c r="TMX83" s="0"/>
      <c r="TMY83" s="0"/>
      <c r="TMZ83" s="0"/>
      <c r="TNA83" s="0"/>
      <c r="TNB83" s="0"/>
      <c r="TNC83" s="0"/>
      <c r="TND83" s="0"/>
      <c r="TNE83" s="0"/>
      <c r="TNF83" s="0"/>
      <c r="TNG83" s="0"/>
      <c r="TNH83" s="0"/>
      <c r="TNI83" s="0"/>
      <c r="TNJ83" s="0"/>
      <c r="TNK83" s="0"/>
      <c r="TNL83" s="0"/>
      <c r="TNM83" s="0"/>
      <c r="TNN83" s="0"/>
      <c r="TNO83" s="0"/>
      <c r="TNP83" s="0"/>
      <c r="TNQ83" s="0"/>
      <c r="TNR83" s="0"/>
      <c r="TNS83" s="0"/>
      <c r="TNT83" s="0"/>
      <c r="TNU83" s="0"/>
      <c r="TNV83" s="0"/>
      <c r="TNW83" s="0"/>
      <c r="TNX83" s="0"/>
      <c r="TNY83" s="0"/>
      <c r="TNZ83" s="0"/>
      <c r="TOA83" s="0"/>
      <c r="TOB83" s="0"/>
      <c r="TOC83" s="0"/>
      <c r="TOD83" s="0"/>
      <c r="TOE83" s="0"/>
      <c r="TOF83" s="0"/>
      <c r="TOG83" s="0"/>
      <c r="TOH83" s="0"/>
      <c r="TOI83" s="0"/>
      <c r="TOJ83" s="0"/>
      <c r="TOK83" s="0"/>
      <c r="TOL83" s="0"/>
      <c r="TOM83" s="0"/>
      <c r="TON83" s="0"/>
      <c r="TOO83" s="0"/>
      <c r="TOP83" s="0"/>
      <c r="TOQ83" s="0"/>
      <c r="TOR83" s="0"/>
      <c r="TOS83" s="0"/>
      <c r="TOT83" s="0"/>
      <c r="TOU83" s="0"/>
      <c r="TOV83" s="0"/>
      <c r="TOW83" s="0"/>
      <c r="TOX83" s="0"/>
      <c r="TOY83" s="0"/>
      <c r="TOZ83" s="0"/>
      <c r="TPA83" s="0"/>
      <c r="TPB83" s="0"/>
      <c r="TPC83" s="0"/>
      <c r="TPD83" s="0"/>
      <c r="TPE83" s="0"/>
      <c r="TPF83" s="0"/>
      <c r="TPG83" s="0"/>
      <c r="TPH83" s="0"/>
      <c r="TPI83" s="0"/>
      <c r="TPJ83" s="0"/>
      <c r="TPK83" s="0"/>
      <c r="TPL83" s="0"/>
      <c r="TPM83" s="0"/>
      <c r="TPN83" s="0"/>
      <c r="TPO83" s="0"/>
      <c r="TPP83" s="0"/>
      <c r="TPQ83" s="0"/>
      <c r="TPR83" s="0"/>
      <c r="TPS83" s="0"/>
      <c r="TPT83" s="0"/>
      <c r="TPU83" s="0"/>
      <c r="TPV83" s="0"/>
      <c r="TPW83" s="0"/>
      <c r="TPX83" s="0"/>
      <c r="TPY83" s="0"/>
      <c r="TPZ83" s="0"/>
      <c r="TQA83" s="0"/>
      <c r="TQB83" s="0"/>
      <c r="TQC83" s="0"/>
      <c r="TQD83" s="0"/>
      <c r="TQE83" s="0"/>
      <c r="TQF83" s="0"/>
      <c r="TQG83" s="0"/>
      <c r="TQH83" s="0"/>
      <c r="TQI83" s="0"/>
      <c r="TQJ83" s="0"/>
      <c r="TQK83" s="0"/>
      <c r="TQL83" s="0"/>
      <c r="TQM83" s="0"/>
      <c r="TQN83" s="0"/>
      <c r="TQO83" s="0"/>
      <c r="TQP83" s="0"/>
      <c r="TQQ83" s="0"/>
      <c r="TQR83" s="0"/>
      <c r="TQS83" s="0"/>
      <c r="TQT83" s="0"/>
      <c r="TQU83" s="0"/>
      <c r="TQV83" s="0"/>
      <c r="TQW83" s="0"/>
      <c r="TQX83" s="0"/>
      <c r="TQY83" s="0"/>
      <c r="TQZ83" s="0"/>
      <c r="TRA83" s="0"/>
      <c r="TRB83" s="0"/>
      <c r="TRC83" s="0"/>
      <c r="TRD83" s="0"/>
      <c r="TRE83" s="0"/>
      <c r="TRF83" s="0"/>
      <c r="TRG83" s="0"/>
      <c r="TRH83" s="0"/>
      <c r="TRI83" s="0"/>
      <c r="TRJ83" s="0"/>
      <c r="TRK83" s="0"/>
      <c r="TRL83" s="0"/>
      <c r="TRM83" s="0"/>
      <c r="TRN83" s="0"/>
      <c r="TRO83" s="0"/>
      <c r="TRP83" s="0"/>
      <c r="TRQ83" s="0"/>
      <c r="TRR83" s="0"/>
      <c r="TRS83" s="0"/>
      <c r="TRT83" s="0"/>
      <c r="TRU83" s="0"/>
      <c r="TRV83" s="0"/>
      <c r="TRW83" s="0"/>
      <c r="TRX83" s="0"/>
      <c r="TRY83" s="0"/>
      <c r="TRZ83" s="0"/>
      <c r="TSA83" s="0"/>
      <c r="TSB83" s="0"/>
      <c r="TSC83" s="0"/>
      <c r="TSD83" s="0"/>
      <c r="TSE83" s="0"/>
      <c r="TSF83" s="0"/>
      <c r="TSG83" s="0"/>
      <c r="TSH83" s="0"/>
      <c r="TSI83" s="0"/>
      <c r="TSJ83" s="0"/>
      <c r="TSK83" s="0"/>
      <c r="TSL83" s="0"/>
      <c r="TSM83" s="0"/>
      <c r="TSN83" s="0"/>
      <c r="TSO83" s="0"/>
      <c r="TSP83" s="0"/>
      <c r="TSQ83" s="0"/>
      <c r="TSR83" s="0"/>
      <c r="TSS83" s="0"/>
      <c r="TST83" s="0"/>
      <c r="TSU83" s="0"/>
      <c r="TSV83" s="0"/>
      <c r="TSW83" s="0"/>
      <c r="TSX83" s="0"/>
      <c r="TSY83" s="0"/>
      <c r="TSZ83" s="0"/>
      <c r="TTA83" s="0"/>
      <c r="TTB83" s="0"/>
      <c r="TTC83" s="0"/>
      <c r="TTD83" s="0"/>
      <c r="TTE83" s="0"/>
      <c r="TTF83" s="0"/>
      <c r="TTG83" s="0"/>
      <c r="TTH83" s="0"/>
      <c r="TTI83" s="0"/>
      <c r="TTJ83" s="0"/>
      <c r="TTK83" s="0"/>
      <c r="TTL83" s="0"/>
      <c r="TTM83" s="0"/>
      <c r="TTN83" s="0"/>
      <c r="TTO83" s="0"/>
      <c r="TTP83" s="0"/>
      <c r="TTQ83" s="0"/>
      <c r="TTR83" s="0"/>
      <c r="TTS83" s="0"/>
      <c r="TTT83" s="0"/>
      <c r="TTU83" s="0"/>
      <c r="TTV83" s="0"/>
      <c r="TTW83" s="0"/>
      <c r="TTX83" s="0"/>
      <c r="TTY83" s="0"/>
      <c r="TTZ83" s="0"/>
      <c r="TUA83" s="0"/>
      <c r="TUB83" s="0"/>
      <c r="TUC83" s="0"/>
      <c r="TUD83" s="0"/>
      <c r="TUE83" s="0"/>
      <c r="TUF83" s="0"/>
      <c r="TUG83" s="0"/>
      <c r="TUH83" s="0"/>
      <c r="TUI83" s="0"/>
      <c r="TUJ83" s="0"/>
      <c r="TUK83" s="0"/>
      <c r="TUL83" s="0"/>
      <c r="TUM83" s="0"/>
      <c r="TUN83" s="0"/>
      <c r="TUO83" s="0"/>
      <c r="TUP83" s="0"/>
      <c r="TUQ83" s="0"/>
      <c r="TUR83" s="0"/>
      <c r="TUS83" s="0"/>
      <c r="TUT83" s="0"/>
      <c r="TUU83" s="0"/>
      <c r="TUV83" s="0"/>
      <c r="TUW83" s="0"/>
      <c r="TUX83" s="0"/>
      <c r="TUY83" s="0"/>
      <c r="TUZ83" s="0"/>
      <c r="TVA83" s="0"/>
      <c r="TVB83" s="0"/>
      <c r="TVC83" s="0"/>
      <c r="TVD83" s="0"/>
      <c r="TVE83" s="0"/>
      <c r="TVF83" s="0"/>
      <c r="TVG83" s="0"/>
      <c r="TVH83" s="0"/>
      <c r="TVI83" s="0"/>
      <c r="TVJ83" s="0"/>
      <c r="TVK83" s="0"/>
      <c r="TVL83" s="0"/>
      <c r="TVM83" s="0"/>
      <c r="TVN83" s="0"/>
      <c r="TVO83" s="0"/>
      <c r="TVP83" s="0"/>
      <c r="TVQ83" s="0"/>
      <c r="TVR83" s="0"/>
      <c r="TVS83" s="0"/>
      <c r="TVT83" s="0"/>
      <c r="TVU83" s="0"/>
      <c r="TVV83" s="0"/>
      <c r="TVW83" s="0"/>
      <c r="TVX83" s="0"/>
      <c r="TVY83" s="0"/>
      <c r="TVZ83" s="0"/>
      <c r="TWA83" s="0"/>
      <c r="TWB83" s="0"/>
      <c r="TWC83" s="0"/>
      <c r="TWD83" s="0"/>
      <c r="TWE83" s="0"/>
      <c r="TWF83" s="0"/>
      <c r="TWG83" s="0"/>
      <c r="TWH83" s="0"/>
      <c r="TWI83" s="0"/>
      <c r="TWJ83" s="0"/>
      <c r="TWK83" s="0"/>
      <c r="TWL83" s="0"/>
      <c r="TWM83" s="0"/>
      <c r="TWN83" s="0"/>
      <c r="TWO83" s="0"/>
      <c r="TWP83" s="0"/>
      <c r="TWQ83" s="0"/>
      <c r="TWR83" s="0"/>
      <c r="TWS83" s="0"/>
      <c r="TWT83" s="0"/>
      <c r="TWU83" s="0"/>
      <c r="TWV83" s="0"/>
      <c r="TWW83" s="0"/>
      <c r="TWX83" s="0"/>
      <c r="TWY83" s="0"/>
      <c r="TWZ83" s="0"/>
      <c r="TXA83" s="0"/>
      <c r="TXB83" s="0"/>
      <c r="TXC83" s="0"/>
      <c r="TXD83" s="0"/>
      <c r="TXE83" s="0"/>
      <c r="TXF83" s="0"/>
      <c r="TXG83" s="0"/>
      <c r="TXH83" s="0"/>
      <c r="TXI83" s="0"/>
      <c r="TXJ83" s="0"/>
      <c r="TXK83" s="0"/>
      <c r="TXL83" s="0"/>
      <c r="TXM83" s="0"/>
      <c r="TXN83" s="0"/>
      <c r="TXO83" s="0"/>
      <c r="TXP83" s="0"/>
      <c r="TXQ83" s="0"/>
      <c r="TXR83" s="0"/>
      <c r="TXS83" s="0"/>
      <c r="TXT83" s="0"/>
      <c r="TXU83" s="0"/>
      <c r="TXV83" s="0"/>
      <c r="TXW83" s="0"/>
      <c r="TXX83" s="0"/>
      <c r="TXY83" s="0"/>
      <c r="TXZ83" s="0"/>
      <c r="TYA83" s="0"/>
      <c r="TYB83" s="0"/>
      <c r="TYC83" s="0"/>
      <c r="TYD83" s="0"/>
      <c r="TYE83" s="0"/>
      <c r="TYF83" s="0"/>
      <c r="TYG83" s="0"/>
      <c r="TYH83" s="0"/>
      <c r="TYI83" s="0"/>
      <c r="TYJ83" s="0"/>
      <c r="TYK83" s="0"/>
      <c r="TYL83" s="0"/>
      <c r="TYM83" s="0"/>
      <c r="TYN83" s="0"/>
      <c r="TYO83" s="0"/>
      <c r="TYP83" s="0"/>
      <c r="TYQ83" s="0"/>
      <c r="TYR83" s="0"/>
      <c r="TYS83" s="0"/>
      <c r="TYT83" s="0"/>
      <c r="TYU83" s="0"/>
      <c r="TYV83" s="0"/>
      <c r="TYW83" s="0"/>
      <c r="TYX83" s="0"/>
      <c r="TYY83" s="0"/>
      <c r="TYZ83" s="0"/>
      <c r="TZA83" s="0"/>
      <c r="TZB83" s="0"/>
      <c r="TZC83" s="0"/>
      <c r="TZD83" s="0"/>
      <c r="TZE83" s="0"/>
      <c r="TZF83" s="0"/>
      <c r="TZG83" s="0"/>
      <c r="TZH83" s="0"/>
      <c r="TZI83" s="0"/>
      <c r="TZJ83" s="0"/>
      <c r="TZK83" s="0"/>
      <c r="TZL83" s="0"/>
      <c r="TZM83" s="0"/>
      <c r="TZN83" s="0"/>
      <c r="TZO83" s="0"/>
      <c r="TZP83" s="0"/>
      <c r="TZQ83" s="0"/>
      <c r="TZR83" s="0"/>
      <c r="TZS83" s="0"/>
      <c r="TZT83" s="0"/>
      <c r="TZU83" s="0"/>
      <c r="TZV83" s="0"/>
      <c r="TZW83" s="0"/>
      <c r="TZX83" s="0"/>
      <c r="TZY83" s="0"/>
      <c r="TZZ83" s="0"/>
      <c r="UAA83" s="0"/>
      <c r="UAB83" s="0"/>
      <c r="UAC83" s="0"/>
      <c r="UAD83" s="0"/>
      <c r="UAE83" s="0"/>
      <c r="UAF83" s="0"/>
      <c r="UAG83" s="0"/>
      <c r="UAH83" s="0"/>
      <c r="UAI83" s="0"/>
      <c r="UAJ83" s="0"/>
      <c r="UAK83" s="0"/>
      <c r="UAL83" s="0"/>
      <c r="UAM83" s="0"/>
      <c r="UAN83" s="0"/>
      <c r="UAO83" s="0"/>
      <c r="UAP83" s="0"/>
      <c r="UAQ83" s="0"/>
      <c r="UAR83" s="0"/>
      <c r="UAS83" s="0"/>
      <c r="UAT83" s="0"/>
      <c r="UAU83" s="0"/>
      <c r="UAV83" s="0"/>
      <c r="UAW83" s="0"/>
      <c r="UAX83" s="0"/>
      <c r="UAY83" s="0"/>
      <c r="UAZ83" s="0"/>
      <c r="UBA83" s="0"/>
      <c r="UBB83" s="0"/>
      <c r="UBC83" s="0"/>
      <c r="UBD83" s="0"/>
      <c r="UBE83" s="0"/>
      <c r="UBF83" s="0"/>
      <c r="UBG83" s="0"/>
      <c r="UBH83" s="0"/>
      <c r="UBI83" s="0"/>
      <c r="UBJ83" s="0"/>
      <c r="UBK83" s="0"/>
      <c r="UBL83" s="0"/>
      <c r="UBM83" s="0"/>
      <c r="UBN83" s="0"/>
      <c r="UBO83" s="0"/>
      <c r="UBP83" s="0"/>
      <c r="UBQ83" s="0"/>
      <c r="UBR83" s="0"/>
      <c r="UBS83" s="0"/>
      <c r="UBT83" s="0"/>
      <c r="UBU83" s="0"/>
      <c r="UBV83" s="0"/>
      <c r="UBW83" s="0"/>
      <c r="UBX83" s="0"/>
      <c r="UBY83" s="0"/>
      <c r="UBZ83" s="0"/>
      <c r="UCA83" s="0"/>
      <c r="UCB83" s="0"/>
      <c r="UCC83" s="0"/>
      <c r="UCD83" s="0"/>
      <c r="UCE83" s="0"/>
      <c r="UCF83" s="0"/>
      <c r="UCG83" s="0"/>
      <c r="UCH83" s="0"/>
      <c r="UCI83" s="0"/>
      <c r="UCJ83" s="0"/>
      <c r="UCK83" s="0"/>
      <c r="UCL83" s="0"/>
      <c r="UCM83" s="0"/>
      <c r="UCN83" s="0"/>
      <c r="UCO83" s="0"/>
      <c r="UCP83" s="0"/>
      <c r="UCQ83" s="0"/>
      <c r="UCR83" s="0"/>
      <c r="UCS83" s="0"/>
      <c r="UCT83" s="0"/>
      <c r="UCU83" s="0"/>
      <c r="UCV83" s="0"/>
      <c r="UCW83" s="0"/>
      <c r="UCX83" s="0"/>
      <c r="UCY83" s="0"/>
      <c r="UCZ83" s="0"/>
      <c r="UDA83" s="0"/>
      <c r="UDB83" s="0"/>
      <c r="UDC83" s="0"/>
      <c r="UDD83" s="0"/>
      <c r="UDE83" s="0"/>
      <c r="UDF83" s="0"/>
      <c r="UDG83" s="0"/>
      <c r="UDH83" s="0"/>
      <c r="UDI83" s="0"/>
      <c r="UDJ83" s="0"/>
      <c r="UDK83" s="0"/>
      <c r="UDL83" s="0"/>
      <c r="UDM83" s="0"/>
      <c r="UDN83" s="0"/>
      <c r="UDO83" s="0"/>
      <c r="UDP83" s="0"/>
      <c r="UDQ83" s="0"/>
      <c r="UDR83" s="0"/>
      <c r="UDS83" s="0"/>
      <c r="UDT83" s="0"/>
      <c r="UDU83" s="0"/>
      <c r="UDV83" s="0"/>
      <c r="UDW83" s="0"/>
      <c r="UDX83" s="0"/>
      <c r="UDY83" s="0"/>
      <c r="UDZ83" s="0"/>
      <c r="UEA83" s="0"/>
      <c r="UEB83" s="0"/>
      <c r="UEC83" s="0"/>
      <c r="UED83" s="0"/>
      <c r="UEE83" s="0"/>
      <c r="UEF83" s="0"/>
      <c r="UEG83" s="0"/>
      <c r="UEH83" s="0"/>
      <c r="UEI83" s="0"/>
      <c r="UEJ83" s="0"/>
      <c r="UEK83" s="0"/>
      <c r="UEL83" s="0"/>
      <c r="UEM83" s="0"/>
      <c r="UEN83" s="0"/>
      <c r="UEO83" s="0"/>
      <c r="UEP83" s="0"/>
      <c r="UEQ83" s="0"/>
      <c r="UER83" s="0"/>
      <c r="UES83" s="0"/>
      <c r="UET83" s="0"/>
      <c r="UEU83" s="0"/>
      <c r="UEV83" s="0"/>
      <c r="UEW83" s="0"/>
      <c r="UEX83" s="0"/>
      <c r="UEY83" s="0"/>
      <c r="UEZ83" s="0"/>
      <c r="UFA83" s="0"/>
      <c r="UFB83" s="0"/>
      <c r="UFC83" s="0"/>
      <c r="UFD83" s="0"/>
      <c r="UFE83" s="0"/>
      <c r="UFF83" s="0"/>
      <c r="UFG83" s="0"/>
      <c r="UFH83" s="0"/>
      <c r="UFI83" s="0"/>
      <c r="UFJ83" s="0"/>
      <c r="UFK83" s="0"/>
      <c r="UFL83" s="0"/>
      <c r="UFM83" s="0"/>
      <c r="UFN83" s="0"/>
      <c r="UFO83" s="0"/>
      <c r="UFP83" s="0"/>
      <c r="UFQ83" s="0"/>
      <c r="UFR83" s="0"/>
      <c r="UFS83" s="0"/>
      <c r="UFT83" s="0"/>
      <c r="UFU83" s="0"/>
      <c r="UFV83" s="0"/>
      <c r="UFW83" s="0"/>
      <c r="UFX83" s="0"/>
      <c r="UFY83" s="0"/>
      <c r="UFZ83" s="0"/>
      <c r="UGA83" s="0"/>
      <c r="UGB83" s="0"/>
      <c r="UGC83" s="0"/>
      <c r="UGD83" s="0"/>
      <c r="UGE83" s="0"/>
      <c r="UGF83" s="0"/>
      <c r="UGG83" s="0"/>
      <c r="UGH83" s="0"/>
      <c r="UGI83" s="0"/>
      <c r="UGJ83" s="0"/>
      <c r="UGK83" s="0"/>
      <c r="UGL83" s="0"/>
      <c r="UGM83" s="0"/>
      <c r="UGN83" s="0"/>
      <c r="UGO83" s="0"/>
      <c r="UGP83" s="0"/>
      <c r="UGQ83" s="0"/>
      <c r="UGR83" s="0"/>
      <c r="UGS83" s="0"/>
      <c r="UGT83" s="0"/>
      <c r="UGU83" s="0"/>
      <c r="UGV83" s="0"/>
      <c r="UGW83" s="0"/>
      <c r="UGX83" s="0"/>
      <c r="UGY83" s="0"/>
      <c r="UGZ83" s="0"/>
      <c r="UHA83" s="0"/>
      <c r="UHB83" s="0"/>
      <c r="UHC83" s="0"/>
      <c r="UHD83" s="0"/>
      <c r="UHE83" s="0"/>
      <c r="UHF83" s="0"/>
      <c r="UHG83" s="0"/>
      <c r="UHH83" s="0"/>
      <c r="UHI83" s="0"/>
      <c r="UHJ83" s="0"/>
      <c r="UHK83" s="0"/>
      <c r="UHL83" s="0"/>
      <c r="UHM83" s="0"/>
      <c r="UHN83" s="0"/>
      <c r="UHO83" s="0"/>
      <c r="UHP83" s="0"/>
      <c r="UHQ83" s="0"/>
      <c r="UHR83" s="0"/>
      <c r="UHS83" s="0"/>
      <c r="UHT83" s="0"/>
      <c r="UHU83" s="0"/>
      <c r="UHV83" s="0"/>
      <c r="UHW83" s="0"/>
      <c r="UHX83" s="0"/>
      <c r="UHY83" s="0"/>
      <c r="UHZ83" s="0"/>
      <c r="UIA83" s="0"/>
      <c r="UIB83" s="0"/>
      <c r="UIC83" s="0"/>
      <c r="UID83" s="0"/>
      <c r="UIE83" s="0"/>
      <c r="UIF83" s="0"/>
      <c r="UIG83" s="0"/>
      <c r="UIH83" s="0"/>
      <c r="UII83" s="0"/>
      <c r="UIJ83" s="0"/>
      <c r="UIK83" s="0"/>
      <c r="UIL83" s="0"/>
      <c r="UIM83" s="0"/>
      <c r="UIN83" s="0"/>
      <c r="UIO83" s="0"/>
      <c r="UIP83" s="0"/>
      <c r="UIQ83" s="0"/>
      <c r="UIR83" s="0"/>
      <c r="UIS83" s="0"/>
      <c r="UIT83" s="0"/>
      <c r="UIU83" s="0"/>
      <c r="UIV83" s="0"/>
      <c r="UIW83" s="0"/>
      <c r="UIX83" s="0"/>
      <c r="UIY83" s="0"/>
      <c r="UIZ83" s="0"/>
      <c r="UJA83" s="0"/>
      <c r="UJB83" s="0"/>
      <c r="UJC83" s="0"/>
      <c r="UJD83" s="0"/>
      <c r="UJE83" s="0"/>
      <c r="UJF83" s="0"/>
      <c r="UJG83" s="0"/>
      <c r="UJH83" s="0"/>
      <c r="UJI83" s="0"/>
      <c r="UJJ83" s="0"/>
      <c r="UJK83" s="0"/>
      <c r="UJL83" s="0"/>
      <c r="UJM83" s="0"/>
      <c r="UJN83" s="0"/>
      <c r="UJO83" s="0"/>
      <c r="UJP83" s="0"/>
      <c r="UJQ83" s="0"/>
      <c r="UJR83" s="0"/>
      <c r="UJS83" s="0"/>
      <c r="UJT83" s="0"/>
      <c r="UJU83" s="0"/>
      <c r="UJV83" s="0"/>
      <c r="UJW83" s="0"/>
      <c r="UJX83" s="0"/>
      <c r="UJY83" s="0"/>
      <c r="UJZ83" s="0"/>
      <c r="UKA83" s="0"/>
      <c r="UKB83" s="0"/>
      <c r="UKC83" s="0"/>
      <c r="UKD83" s="0"/>
      <c r="UKE83" s="0"/>
      <c r="UKF83" s="0"/>
      <c r="UKG83" s="0"/>
      <c r="UKH83" s="0"/>
      <c r="UKI83" s="0"/>
      <c r="UKJ83" s="0"/>
      <c r="UKK83" s="0"/>
      <c r="UKL83" s="0"/>
      <c r="UKM83" s="0"/>
      <c r="UKN83" s="0"/>
      <c r="UKO83" s="0"/>
      <c r="UKP83" s="0"/>
      <c r="UKQ83" s="0"/>
      <c r="UKR83" s="0"/>
      <c r="UKS83" s="0"/>
      <c r="UKT83" s="0"/>
      <c r="UKU83" s="0"/>
      <c r="UKV83" s="0"/>
      <c r="UKW83" s="0"/>
      <c r="UKX83" s="0"/>
      <c r="UKY83" s="0"/>
      <c r="UKZ83" s="0"/>
      <c r="ULA83" s="0"/>
      <c r="ULB83" s="0"/>
      <c r="ULC83" s="0"/>
      <c r="ULD83" s="0"/>
      <c r="ULE83" s="0"/>
      <c r="ULF83" s="0"/>
      <c r="ULG83" s="0"/>
      <c r="ULH83" s="0"/>
      <c r="ULI83" s="0"/>
      <c r="ULJ83" s="0"/>
      <c r="ULK83" s="0"/>
      <c r="ULL83" s="0"/>
      <c r="ULM83" s="0"/>
      <c r="ULN83" s="0"/>
      <c r="ULO83" s="0"/>
      <c r="ULP83" s="0"/>
      <c r="ULQ83" s="0"/>
      <c r="ULR83" s="0"/>
      <c r="ULS83" s="0"/>
      <c r="ULT83" s="0"/>
      <c r="ULU83" s="0"/>
      <c r="ULV83" s="0"/>
      <c r="ULW83" s="0"/>
      <c r="ULX83" s="0"/>
      <c r="ULY83" s="0"/>
      <c r="ULZ83" s="0"/>
      <c r="UMA83" s="0"/>
      <c r="UMB83" s="0"/>
      <c r="UMC83" s="0"/>
      <c r="UMD83" s="0"/>
      <c r="UME83" s="0"/>
      <c r="UMF83" s="0"/>
      <c r="UMG83" s="0"/>
      <c r="UMH83" s="0"/>
      <c r="UMI83" s="0"/>
      <c r="UMJ83" s="0"/>
      <c r="UMK83" s="0"/>
      <c r="UML83" s="0"/>
      <c r="UMM83" s="0"/>
      <c r="UMN83" s="0"/>
      <c r="UMO83" s="0"/>
      <c r="UMP83" s="0"/>
      <c r="UMQ83" s="0"/>
      <c r="UMR83" s="0"/>
      <c r="UMS83" s="0"/>
      <c r="UMT83" s="0"/>
      <c r="UMU83" s="0"/>
      <c r="UMV83" s="0"/>
      <c r="UMW83" s="0"/>
      <c r="UMX83" s="0"/>
      <c r="UMY83" s="0"/>
      <c r="UMZ83" s="0"/>
      <c r="UNA83" s="0"/>
      <c r="UNB83" s="0"/>
      <c r="UNC83" s="0"/>
      <c r="UND83" s="0"/>
      <c r="UNE83" s="0"/>
      <c r="UNF83" s="0"/>
      <c r="UNG83" s="0"/>
      <c r="UNH83" s="0"/>
      <c r="UNI83" s="0"/>
      <c r="UNJ83" s="0"/>
      <c r="UNK83" s="0"/>
      <c r="UNL83" s="0"/>
      <c r="UNM83" s="0"/>
      <c r="UNN83" s="0"/>
      <c r="UNO83" s="0"/>
      <c r="UNP83" s="0"/>
      <c r="UNQ83" s="0"/>
      <c r="UNR83" s="0"/>
      <c r="UNS83" s="0"/>
      <c r="UNT83" s="0"/>
      <c r="UNU83" s="0"/>
      <c r="UNV83" s="0"/>
      <c r="UNW83" s="0"/>
      <c r="UNX83" s="0"/>
      <c r="UNY83" s="0"/>
      <c r="UNZ83" s="0"/>
      <c r="UOA83" s="0"/>
      <c r="UOB83" s="0"/>
      <c r="UOC83" s="0"/>
      <c r="UOD83" s="0"/>
      <c r="UOE83" s="0"/>
      <c r="UOF83" s="0"/>
      <c r="UOG83" s="0"/>
      <c r="UOH83" s="0"/>
      <c r="UOI83" s="0"/>
      <c r="UOJ83" s="0"/>
      <c r="UOK83" s="0"/>
      <c r="UOL83" s="0"/>
      <c r="UOM83" s="0"/>
      <c r="UON83" s="0"/>
      <c r="UOO83" s="0"/>
      <c r="UOP83" s="0"/>
      <c r="UOQ83" s="0"/>
      <c r="UOR83" s="0"/>
      <c r="UOS83" s="0"/>
      <c r="UOT83" s="0"/>
      <c r="UOU83" s="0"/>
      <c r="UOV83" s="0"/>
      <c r="UOW83" s="0"/>
      <c r="UOX83" s="0"/>
      <c r="UOY83" s="0"/>
      <c r="UOZ83" s="0"/>
      <c r="UPA83" s="0"/>
      <c r="UPB83" s="0"/>
      <c r="UPC83" s="0"/>
      <c r="UPD83" s="0"/>
      <c r="UPE83" s="0"/>
      <c r="UPF83" s="0"/>
      <c r="UPG83" s="0"/>
      <c r="UPH83" s="0"/>
      <c r="UPI83" s="0"/>
      <c r="UPJ83" s="0"/>
      <c r="UPK83" s="0"/>
      <c r="UPL83" s="0"/>
      <c r="UPM83" s="0"/>
      <c r="UPN83" s="0"/>
      <c r="UPO83" s="0"/>
      <c r="UPP83" s="0"/>
      <c r="UPQ83" s="0"/>
      <c r="UPR83" s="0"/>
      <c r="UPS83" s="0"/>
      <c r="UPT83" s="0"/>
      <c r="UPU83" s="0"/>
      <c r="UPV83" s="0"/>
      <c r="UPW83" s="0"/>
      <c r="UPX83" s="0"/>
      <c r="UPY83" s="0"/>
      <c r="UPZ83" s="0"/>
      <c r="UQA83" s="0"/>
      <c r="UQB83" s="0"/>
      <c r="UQC83" s="0"/>
      <c r="UQD83" s="0"/>
      <c r="UQE83" s="0"/>
      <c r="UQF83" s="0"/>
      <c r="UQG83" s="0"/>
      <c r="UQH83" s="0"/>
      <c r="UQI83" s="0"/>
      <c r="UQJ83" s="0"/>
      <c r="UQK83" s="0"/>
      <c r="UQL83" s="0"/>
      <c r="UQM83" s="0"/>
      <c r="UQN83" s="0"/>
      <c r="UQO83" s="0"/>
      <c r="UQP83" s="0"/>
      <c r="UQQ83" s="0"/>
      <c r="UQR83" s="0"/>
      <c r="UQS83" s="0"/>
      <c r="UQT83" s="0"/>
      <c r="UQU83" s="0"/>
      <c r="UQV83" s="0"/>
      <c r="UQW83" s="0"/>
      <c r="UQX83" s="0"/>
      <c r="UQY83" s="0"/>
      <c r="UQZ83" s="0"/>
      <c r="URA83" s="0"/>
      <c r="URB83" s="0"/>
      <c r="URC83" s="0"/>
      <c r="URD83" s="0"/>
      <c r="URE83" s="0"/>
      <c r="URF83" s="0"/>
      <c r="URG83" s="0"/>
      <c r="URH83" s="0"/>
      <c r="URI83" s="0"/>
      <c r="URJ83" s="0"/>
      <c r="URK83" s="0"/>
      <c r="URL83" s="0"/>
      <c r="URM83" s="0"/>
      <c r="URN83" s="0"/>
      <c r="URO83" s="0"/>
      <c r="URP83" s="0"/>
      <c r="URQ83" s="0"/>
      <c r="URR83" s="0"/>
      <c r="URS83" s="0"/>
      <c r="URT83" s="0"/>
      <c r="URU83" s="0"/>
      <c r="URV83" s="0"/>
      <c r="URW83" s="0"/>
      <c r="URX83" s="0"/>
      <c r="URY83" s="0"/>
      <c r="URZ83" s="0"/>
      <c r="USA83" s="0"/>
      <c r="USB83" s="0"/>
      <c r="USC83" s="0"/>
      <c r="USD83" s="0"/>
      <c r="USE83" s="0"/>
      <c r="USF83" s="0"/>
      <c r="USG83" s="0"/>
      <c r="USH83" s="0"/>
      <c r="USI83" s="0"/>
      <c r="USJ83" s="0"/>
      <c r="USK83" s="0"/>
      <c r="USL83" s="0"/>
      <c r="USM83" s="0"/>
      <c r="USN83" s="0"/>
      <c r="USO83" s="0"/>
      <c r="USP83" s="0"/>
      <c r="USQ83" s="0"/>
      <c r="USR83" s="0"/>
      <c r="USS83" s="0"/>
      <c r="UST83" s="0"/>
      <c r="USU83" s="0"/>
      <c r="USV83" s="0"/>
      <c r="USW83" s="0"/>
      <c r="USX83" s="0"/>
      <c r="USY83" s="0"/>
      <c r="USZ83" s="0"/>
      <c r="UTA83" s="0"/>
      <c r="UTB83" s="0"/>
      <c r="UTC83" s="0"/>
      <c r="UTD83" s="0"/>
      <c r="UTE83" s="0"/>
      <c r="UTF83" s="0"/>
      <c r="UTG83" s="0"/>
      <c r="UTH83" s="0"/>
      <c r="UTI83" s="0"/>
      <c r="UTJ83" s="0"/>
      <c r="UTK83" s="0"/>
      <c r="UTL83" s="0"/>
      <c r="UTM83" s="0"/>
      <c r="UTN83" s="0"/>
      <c r="UTO83" s="0"/>
      <c r="UTP83" s="0"/>
      <c r="UTQ83" s="0"/>
      <c r="UTR83" s="0"/>
      <c r="UTS83" s="0"/>
      <c r="UTT83" s="0"/>
      <c r="UTU83" s="0"/>
      <c r="UTV83" s="0"/>
      <c r="UTW83" s="0"/>
      <c r="UTX83" s="0"/>
      <c r="UTY83" s="0"/>
      <c r="UTZ83" s="0"/>
      <c r="UUA83" s="0"/>
      <c r="UUB83" s="0"/>
      <c r="UUC83" s="0"/>
      <c r="UUD83" s="0"/>
      <c r="UUE83" s="0"/>
      <c r="UUF83" s="0"/>
      <c r="UUG83" s="0"/>
      <c r="UUH83" s="0"/>
      <c r="UUI83" s="0"/>
      <c r="UUJ83" s="0"/>
      <c r="UUK83" s="0"/>
      <c r="UUL83" s="0"/>
      <c r="UUM83" s="0"/>
      <c r="UUN83" s="0"/>
      <c r="UUO83" s="0"/>
      <c r="UUP83" s="0"/>
      <c r="UUQ83" s="0"/>
      <c r="UUR83" s="0"/>
      <c r="UUS83" s="0"/>
      <c r="UUT83" s="0"/>
      <c r="UUU83" s="0"/>
      <c r="UUV83" s="0"/>
      <c r="UUW83" s="0"/>
      <c r="UUX83" s="0"/>
      <c r="UUY83" s="0"/>
      <c r="UUZ83" s="0"/>
      <c r="UVA83" s="0"/>
      <c r="UVB83" s="0"/>
      <c r="UVC83" s="0"/>
      <c r="UVD83" s="0"/>
      <c r="UVE83" s="0"/>
      <c r="UVF83" s="0"/>
      <c r="UVG83" s="0"/>
      <c r="UVH83" s="0"/>
      <c r="UVI83" s="0"/>
      <c r="UVJ83" s="0"/>
      <c r="UVK83" s="0"/>
      <c r="UVL83" s="0"/>
      <c r="UVM83" s="0"/>
      <c r="UVN83" s="0"/>
      <c r="UVO83" s="0"/>
      <c r="UVP83" s="0"/>
      <c r="UVQ83" s="0"/>
      <c r="UVR83" s="0"/>
      <c r="UVS83" s="0"/>
      <c r="UVT83" s="0"/>
      <c r="UVU83" s="0"/>
      <c r="UVV83" s="0"/>
      <c r="UVW83" s="0"/>
      <c r="UVX83" s="0"/>
      <c r="UVY83" s="0"/>
      <c r="UVZ83" s="0"/>
      <c r="UWA83" s="0"/>
      <c r="UWB83" s="0"/>
      <c r="UWC83" s="0"/>
      <c r="UWD83" s="0"/>
      <c r="UWE83" s="0"/>
      <c r="UWF83" s="0"/>
      <c r="UWG83" s="0"/>
      <c r="UWH83" s="0"/>
      <c r="UWI83" s="0"/>
      <c r="UWJ83" s="0"/>
      <c r="UWK83" s="0"/>
      <c r="UWL83" s="0"/>
      <c r="UWM83" s="0"/>
      <c r="UWN83" s="0"/>
      <c r="UWO83" s="0"/>
      <c r="UWP83" s="0"/>
      <c r="UWQ83" s="0"/>
      <c r="UWR83" s="0"/>
      <c r="UWS83" s="0"/>
      <c r="UWT83" s="0"/>
      <c r="UWU83" s="0"/>
      <c r="UWV83" s="0"/>
      <c r="UWW83" s="0"/>
      <c r="UWX83" s="0"/>
      <c r="UWY83" s="0"/>
      <c r="UWZ83" s="0"/>
      <c r="UXA83" s="0"/>
      <c r="UXB83" s="0"/>
      <c r="UXC83" s="0"/>
      <c r="UXD83" s="0"/>
      <c r="UXE83" s="0"/>
      <c r="UXF83" s="0"/>
      <c r="UXG83" s="0"/>
      <c r="UXH83" s="0"/>
      <c r="UXI83" s="0"/>
      <c r="UXJ83" s="0"/>
      <c r="UXK83" s="0"/>
      <c r="UXL83" s="0"/>
      <c r="UXM83" s="0"/>
      <c r="UXN83" s="0"/>
      <c r="UXO83" s="0"/>
      <c r="UXP83" s="0"/>
      <c r="UXQ83" s="0"/>
      <c r="UXR83" s="0"/>
      <c r="UXS83" s="0"/>
      <c r="UXT83" s="0"/>
      <c r="UXU83" s="0"/>
      <c r="UXV83" s="0"/>
      <c r="UXW83" s="0"/>
      <c r="UXX83" s="0"/>
      <c r="UXY83" s="0"/>
      <c r="UXZ83" s="0"/>
      <c r="UYA83" s="0"/>
      <c r="UYB83" s="0"/>
      <c r="UYC83" s="0"/>
      <c r="UYD83" s="0"/>
      <c r="UYE83" s="0"/>
      <c r="UYF83" s="0"/>
      <c r="UYG83" s="0"/>
      <c r="UYH83" s="0"/>
      <c r="UYI83" s="0"/>
      <c r="UYJ83" s="0"/>
      <c r="UYK83" s="0"/>
      <c r="UYL83" s="0"/>
      <c r="UYM83" s="0"/>
      <c r="UYN83" s="0"/>
      <c r="UYO83" s="0"/>
      <c r="UYP83" s="0"/>
      <c r="UYQ83" s="0"/>
      <c r="UYR83" s="0"/>
      <c r="UYS83" s="0"/>
      <c r="UYT83" s="0"/>
      <c r="UYU83" s="0"/>
      <c r="UYV83" s="0"/>
      <c r="UYW83" s="0"/>
      <c r="UYX83" s="0"/>
      <c r="UYY83" s="0"/>
      <c r="UYZ83" s="0"/>
      <c r="UZA83" s="0"/>
      <c r="UZB83" s="0"/>
      <c r="UZC83" s="0"/>
      <c r="UZD83" s="0"/>
      <c r="UZE83" s="0"/>
      <c r="UZF83" s="0"/>
      <c r="UZG83" s="0"/>
      <c r="UZH83" s="0"/>
      <c r="UZI83" s="0"/>
      <c r="UZJ83" s="0"/>
      <c r="UZK83" s="0"/>
      <c r="UZL83" s="0"/>
      <c r="UZM83" s="0"/>
      <c r="UZN83" s="0"/>
      <c r="UZO83" s="0"/>
      <c r="UZP83" s="0"/>
      <c r="UZQ83" s="0"/>
      <c r="UZR83" s="0"/>
      <c r="UZS83" s="0"/>
      <c r="UZT83" s="0"/>
      <c r="UZU83" s="0"/>
      <c r="UZV83" s="0"/>
      <c r="UZW83" s="0"/>
      <c r="UZX83" s="0"/>
      <c r="UZY83" s="0"/>
      <c r="UZZ83" s="0"/>
      <c r="VAA83" s="0"/>
      <c r="VAB83" s="0"/>
      <c r="VAC83" s="0"/>
      <c r="VAD83" s="0"/>
      <c r="VAE83" s="0"/>
      <c r="VAF83" s="0"/>
      <c r="VAG83" s="0"/>
      <c r="VAH83" s="0"/>
      <c r="VAI83" s="0"/>
      <c r="VAJ83" s="0"/>
      <c r="VAK83" s="0"/>
      <c r="VAL83" s="0"/>
      <c r="VAM83" s="0"/>
      <c r="VAN83" s="0"/>
      <c r="VAO83" s="0"/>
      <c r="VAP83" s="0"/>
      <c r="VAQ83" s="0"/>
      <c r="VAR83" s="0"/>
      <c r="VAS83" s="0"/>
      <c r="VAT83" s="0"/>
      <c r="VAU83" s="0"/>
      <c r="VAV83" s="0"/>
      <c r="VAW83" s="0"/>
      <c r="VAX83" s="0"/>
      <c r="VAY83" s="0"/>
      <c r="VAZ83" s="0"/>
      <c r="VBA83" s="0"/>
      <c r="VBB83" s="0"/>
      <c r="VBC83" s="0"/>
      <c r="VBD83" s="0"/>
      <c r="VBE83" s="0"/>
      <c r="VBF83" s="0"/>
      <c r="VBG83" s="0"/>
      <c r="VBH83" s="0"/>
      <c r="VBI83" s="0"/>
      <c r="VBJ83" s="0"/>
      <c r="VBK83" s="0"/>
      <c r="VBL83" s="0"/>
      <c r="VBM83" s="0"/>
      <c r="VBN83" s="0"/>
      <c r="VBO83" s="0"/>
      <c r="VBP83" s="0"/>
      <c r="VBQ83" s="0"/>
      <c r="VBR83" s="0"/>
      <c r="VBS83" s="0"/>
      <c r="VBT83" s="0"/>
      <c r="VBU83" s="0"/>
      <c r="VBV83" s="0"/>
      <c r="VBW83" s="0"/>
      <c r="VBX83" s="0"/>
      <c r="VBY83" s="0"/>
      <c r="VBZ83" s="0"/>
      <c r="VCA83" s="0"/>
      <c r="VCB83" s="0"/>
      <c r="VCC83" s="0"/>
      <c r="VCD83" s="0"/>
      <c r="VCE83" s="0"/>
      <c r="VCF83" s="0"/>
      <c r="VCG83" s="0"/>
      <c r="VCH83" s="0"/>
      <c r="VCI83" s="0"/>
      <c r="VCJ83" s="0"/>
      <c r="VCK83" s="0"/>
      <c r="VCL83" s="0"/>
      <c r="VCM83" s="0"/>
      <c r="VCN83" s="0"/>
      <c r="VCO83" s="0"/>
      <c r="VCP83" s="0"/>
      <c r="VCQ83" s="0"/>
      <c r="VCR83" s="0"/>
      <c r="VCS83" s="0"/>
      <c r="VCT83" s="0"/>
      <c r="VCU83" s="0"/>
      <c r="VCV83" s="0"/>
      <c r="VCW83" s="0"/>
      <c r="VCX83" s="0"/>
      <c r="VCY83" s="0"/>
      <c r="VCZ83" s="0"/>
      <c r="VDA83" s="0"/>
      <c r="VDB83" s="0"/>
      <c r="VDC83" s="0"/>
      <c r="VDD83" s="0"/>
      <c r="VDE83" s="0"/>
      <c r="VDF83" s="0"/>
      <c r="VDG83" s="0"/>
      <c r="VDH83" s="0"/>
      <c r="VDI83" s="0"/>
      <c r="VDJ83" s="0"/>
      <c r="VDK83" s="0"/>
      <c r="VDL83" s="0"/>
      <c r="VDM83" s="0"/>
      <c r="VDN83" s="0"/>
      <c r="VDO83" s="0"/>
      <c r="VDP83" s="0"/>
      <c r="VDQ83" s="0"/>
      <c r="VDR83" s="0"/>
      <c r="VDS83" s="0"/>
      <c r="VDT83" s="0"/>
      <c r="VDU83" s="0"/>
      <c r="VDV83" s="0"/>
      <c r="VDW83" s="0"/>
      <c r="VDX83" s="0"/>
      <c r="VDY83" s="0"/>
      <c r="VDZ83" s="0"/>
      <c r="VEA83" s="0"/>
      <c r="VEB83" s="0"/>
      <c r="VEC83" s="0"/>
      <c r="VED83" s="0"/>
      <c r="VEE83" s="0"/>
      <c r="VEF83" s="0"/>
      <c r="VEG83" s="0"/>
      <c r="VEH83" s="0"/>
      <c r="VEI83" s="0"/>
      <c r="VEJ83" s="0"/>
      <c r="VEK83" s="0"/>
      <c r="VEL83" s="0"/>
      <c r="VEM83" s="0"/>
      <c r="VEN83" s="0"/>
      <c r="VEO83" s="0"/>
      <c r="VEP83" s="0"/>
      <c r="VEQ83" s="0"/>
      <c r="VER83" s="0"/>
      <c r="VES83" s="0"/>
      <c r="VET83" s="0"/>
      <c r="VEU83" s="0"/>
      <c r="VEV83" s="0"/>
      <c r="VEW83" s="0"/>
      <c r="VEX83" s="0"/>
      <c r="VEY83" s="0"/>
      <c r="VEZ83" s="0"/>
      <c r="VFA83" s="0"/>
      <c r="VFB83" s="0"/>
      <c r="VFC83" s="0"/>
      <c r="VFD83" s="0"/>
      <c r="VFE83" s="0"/>
      <c r="VFF83" s="0"/>
      <c r="VFG83" s="0"/>
      <c r="VFH83" s="0"/>
      <c r="VFI83" s="0"/>
      <c r="VFJ83" s="0"/>
      <c r="VFK83" s="0"/>
      <c r="VFL83" s="0"/>
      <c r="VFM83" s="0"/>
      <c r="VFN83" s="0"/>
      <c r="VFO83" s="0"/>
      <c r="VFP83" s="0"/>
      <c r="VFQ83" s="0"/>
      <c r="VFR83" s="0"/>
      <c r="VFS83" s="0"/>
      <c r="VFT83" s="0"/>
      <c r="VFU83" s="0"/>
      <c r="VFV83" s="0"/>
      <c r="VFW83" s="0"/>
      <c r="VFX83" s="0"/>
      <c r="VFY83" s="0"/>
      <c r="VFZ83" s="0"/>
      <c r="VGA83" s="0"/>
      <c r="VGB83" s="0"/>
      <c r="VGC83" s="0"/>
      <c r="VGD83" s="0"/>
      <c r="VGE83" s="0"/>
      <c r="VGF83" s="0"/>
      <c r="VGG83" s="0"/>
      <c r="VGH83" s="0"/>
      <c r="VGI83" s="0"/>
      <c r="VGJ83" s="0"/>
      <c r="VGK83" s="0"/>
      <c r="VGL83" s="0"/>
      <c r="VGM83" s="0"/>
      <c r="VGN83" s="0"/>
      <c r="VGO83" s="0"/>
      <c r="VGP83" s="0"/>
      <c r="VGQ83" s="0"/>
      <c r="VGR83" s="0"/>
      <c r="VGS83" s="0"/>
      <c r="VGT83" s="0"/>
      <c r="VGU83" s="0"/>
      <c r="VGV83" s="0"/>
      <c r="VGW83" s="0"/>
      <c r="VGX83" s="0"/>
      <c r="VGY83" s="0"/>
      <c r="VGZ83" s="0"/>
      <c r="VHA83" s="0"/>
      <c r="VHB83" s="0"/>
      <c r="VHC83" s="0"/>
      <c r="VHD83" s="0"/>
      <c r="VHE83" s="0"/>
      <c r="VHF83" s="0"/>
      <c r="VHG83" s="0"/>
      <c r="VHH83" s="0"/>
      <c r="VHI83" s="0"/>
      <c r="VHJ83" s="0"/>
      <c r="VHK83" s="0"/>
      <c r="VHL83" s="0"/>
      <c r="VHM83" s="0"/>
      <c r="VHN83" s="0"/>
      <c r="VHO83" s="0"/>
      <c r="VHP83" s="0"/>
      <c r="VHQ83" s="0"/>
      <c r="VHR83" s="0"/>
      <c r="VHS83" s="0"/>
      <c r="VHT83" s="0"/>
      <c r="VHU83" s="0"/>
      <c r="VHV83" s="0"/>
      <c r="VHW83" s="0"/>
      <c r="VHX83" s="0"/>
      <c r="VHY83" s="0"/>
      <c r="VHZ83" s="0"/>
      <c r="VIA83" s="0"/>
      <c r="VIB83" s="0"/>
      <c r="VIC83" s="0"/>
      <c r="VID83" s="0"/>
      <c r="VIE83" s="0"/>
      <c r="VIF83" s="0"/>
      <c r="VIG83" s="0"/>
      <c r="VIH83" s="0"/>
      <c r="VII83" s="0"/>
      <c r="VIJ83" s="0"/>
      <c r="VIK83" s="0"/>
      <c r="VIL83" s="0"/>
      <c r="VIM83" s="0"/>
      <c r="VIN83" s="0"/>
      <c r="VIO83" s="0"/>
      <c r="VIP83" s="0"/>
      <c r="VIQ83" s="0"/>
      <c r="VIR83" s="0"/>
      <c r="VIS83" s="0"/>
      <c r="VIT83" s="0"/>
      <c r="VIU83" s="0"/>
      <c r="VIV83" s="0"/>
      <c r="VIW83" s="0"/>
      <c r="VIX83" s="0"/>
      <c r="VIY83" s="0"/>
      <c r="VIZ83" s="0"/>
      <c r="VJA83" s="0"/>
      <c r="VJB83" s="0"/>
      <c r="VJC83" s="0"/>
      <c r="VJD83" s="0"/>
      <c r="VJE83" s="0"/>
      <c r="VJF83" s="0"/>
      <c r="VJG83" s="0"/>
      <c r="VJH83" s="0"/>
      <c r="VJI83" s="0"/>
      <c r="VJJ83" s="0"/>
      <c r="VJK83" s="0"/>
      <c r="VJL83" s="0"/>
      <c r="VJM83" s="0"/>
      <c r="VJN83" s="0"/>
      <c r="VJO83" s="0"/>
      <c r="VJP83" s="0"/>
      <c r="VJQ83" s="0"/>
      <c r="VJR83" s="0"/>
      <c r="VJS83" s="0"/>
      <c r="VJT83" s="0"/>
      <c r="VJU83" s="0"/>
      <c r="VJV83" s="0"/>
      <c r="VJW83" s="0"/>
      <c r="VJX83" s="0"/>
      <c r="VJY83" s="0"/>
      <c r="VJZ83" s="0"/>
      <c r="VKA83" s="0"/>
      <c r="VKB83" s="0"/>
      <c r="VKC83" s="0"/>
      <c r="VKD83" s="0"/>
      <c r="VKE83" s="0"/>
      <c r="VKF83" s="0"/>
      <c r="VKG83" s="0"/>
      <c r="VKH83" s="0"/>
      <c r="VKI83" s="0"/>
      <c r="VKJ83" s="0"/>
      <c r="VKK83" s="0"/>
      <c r="VKL83" s="0"/>
      <c r="VKM83" s="0"/>
      <c r="VKN83" s="0"/>
      <c r="VKO83" s="0"/>
      <c r="VKP83" s="0"/>
      <c r="VKQ83" s="0"/>
      <c r="VKR83" s="0"/>
      <c r="VKS83" s="0"/>
      <c r="VKT83" s="0"/>
      <c r="VKU83" s="0"/>
      <c r="VKV83" s="0"/>
      <c r="VKW83" s="0"/>
      <c r="VKX83" s="0"/>
      <c r="VKY83" s="0"/>
      <c r="VKZ83" s="0"/>
      <c r="VLA83" s="0"/>
      <c r="VLB83" s="0"/>
      <c r="VLC83" s="0"/>
      <c r="VLD83" s="0"/>
      <c r="VLE83" s="0"/>
      <c r="VLF83" s="0"/>
      <c r="VLG83" s="0"/>
      <c r="VLH83" s="0"/>
      <c r="VLI83" s="0"/>
      <c r="VLJ83" s="0"/>
      <c r="VLK83" s="0"/>
      <c r="VLL83" s="0"/>
      <c r="VLM83" s="0"/>
      <c r="VLN83" s="0"/>
      <c r="VLO83" s="0"/>
      <c r="VLP83" s="0"/>
      <c r="VLQ83" s="0"/>
      <c r="VLR83" s="0"/>
      <c r="VLS83" s="0"/>
      <c r="VLT83" s="0"/>
      <c r="VLU83" s="0"/>
      <c r="VLV83" s="0"/>
      <c r="VLW83" s="0"/>
      <c r="VLX83" s="0"/>
      <c r="VLY83" s="0"/>
      <c r="VLZ83" s="0"/>
      <c r="VMA83" s="0"/>
      <c r="VMB83" s="0"/>
      <c r="VMC83" s="0"/>
      <c r="VMD83" s="0"/>
      <c r="VME83" s="0"/>
      <c r="VMF83" s="0"/>
      <c r="VMG83" s="0"/>
      <c r="VMH83" s="0"/>
      <c r="VMI83" s="0"/>
      <c r="VMJ83" s="0"/>
      <c r="VMK83" s="0"/>
      <c r="VML83" s="0"/>
      <c r="VMM83" s="0"/>
      <c r="VMN83" s="0"/>
      <c r="VMO83" s="0"/>
      <c r="VMP83" s="0"/>
      <c r="VMQ83" s="0"/>
      <c r="VMR83" s="0"/>
      <c r="VMS83" s="0"/>
      <c r="VMT83" s="0"/>
      <c r="VMU83" s="0"/>
      <c r="VMV83" s="0"/>
      <c r="VMW83" s="0"/>
      <c r="VMX83" s="0"/>
      <c r="VMY83" s="0"/>
      <c r="VMZ83" s="0"/>
      <c r="VNA83" s="0"/>
      <c r="VNB83" s="0"/>
      <c r="VNC83" s="0"/>
      <c r="VND83" s="0"/>
      <c r="VNE83" s="0"/>
      <c r="VNF83" s="0"/>
      <c r="VNG83" s="0"/>
      <c r="VNH83" s="0"/>
      <c r="VNI83" s="0"/>
      <c r="VNJ83" s="0"/>
      <c r="VNK83" s="0"/>
      <c r="VNL83" s="0"/>
      <c r="VNM83" s="0"/>
      <c r="VNN83" s="0"/>
      <c r="VNO83" s="0"/>
      <c r="VNP83" s="0"/>
      <c r="VNQ83" s="0"/>
      <c r="VNR83" s="0"/>
      <c r="VNS83" s="0"/>
      <c r="VNT83" s="0"/>
      <c r="VNU83" s="0"/>
      <c r="VNV83" s="0"/>
      <c r="VNW83" s="0"/>
      <c r="VNX83" s="0"/>
      <c r="VNY83" s="0"/>
      <c r="VNZ83" s="0"/>
      <c r="VOA83" s="0"/>
      <c r="VOB83" s="0"/>
      <c r="VOC83" s="0"/>
      <c r="VOD83" s="0"/>
      <c r="VOE83" s="0"/>
      <c r="VOF83" s="0"/>
      <c r="VOG83" s="0"/>
      <c r="VOH83" s="0"/>
      <c r="VOI83" s="0"/>
      <c r="VOJ83" s="0"/>
      <c r="VOK83" s="0"/>
      <c r="VOL83" s="0"/>
      <c r="VOM83" s="0"/>
      <c r="VON83" s="0"/>
      <c r="VOO83" s="0"/>
      <c r="VOP83" s="0"/>
      <c r="VOQ83" s="0"/>
      <c r="VOR83" s="0"/>
      <c r="VOS83" s="0"/>
      <c r="VOT83" s="0"/>
      <c r="VOU83" s="0"/>
      <c r="VOV83" s="0"/>
      <c r="VOW83" s="0"/>
      <c r="VOX83" s="0"/>
      <c r="VOY83" s="0"/>
      <c r="VOZ83" s="0"/>
      <c r="VPA83" s="0"/>
      <c r="VPB83" s="0"/>
      <c r="VPC83" s="0"/>
      <c r="VPD83" s="0"/>
      <c r="VPE83" s="0"/>
      <c r="VPF83" s="0"/>
      <c r="VPG83" s="0"/>
      <c r="VPH83" s="0"/>
      <c r="VPI83" s="0"/>
      <c r="VPJ83" s="0"/>
      <c r="VPK83" s="0"/>
      <c r="VPL83" s="0"/>
      <c r="VPM83" s="0"/>
      <c r="VPN83" s="0"/>
      <c r="VPO83" s="0"/>
      <c r="VPP83" s="0"/>
      <c r="VPQ83" s="0"/>
      <c r="VPR83" s="0"/>
      <c r="VPS83" s="0"/>
      <c r="VPT83" s="0"/>
      <c r="VPU83" s="0"/>
      <c r="VPV83" s="0"/>
      <c r="VPW83" s="0"/>
      <c r="VPX83" s="0"/>
      <c r="VPY83" s="0"/>
      <c r="VPZ83" s="0"/>
      <c r="VQA83" s="0"/>
      <c r="VQB83" s="0"/>
      <c r="VQC83" s="0"/>
      <c r="VQD83" s="0"/>
      <c r="VQE83" s="0"/>
      <c r="VQF83" s="0"/>
      <c r="VQG83" s="0"/>
      <c r="VQH83" s="0"/>
      <c r="VQI83" s="0"/>
      <c r="VQJ83" s="0"/>
      <c r="VQK83" s="0"/>
      <c r="VQL83" s="0"/>
      <c r="VQM83" s="0"/>
      <c r="VQN83" s="0"/>
      <c r="VQO83" s="0"/>
      <c r="VQP83" s="0"/>
      <c r="VQQ83" s="0"/>
      <c r="VQR83" s="0"/>
      <c r="VQS83" s="0"/>
      <c r="VQT83" s="0"/>
      <c r="VQU83" s="0"/>
      <c r="VQV83" s="0"/>
      <c r="VQW83" s="0"/>
      <c r="VQX83" s="0"/>
      <c r="VQY83" s="0"/>
      <c r="VQZ83" s="0"/>
      <c r="VRA83" s="0"/>
      <c r="VRB83" s="0"/>
      <c r="VRC83" s="0"/>
      <c r="VRD83" s="0"/>
      <c r="VRE83" s="0"/>
      <c r="VRF83" s="0"/>
      <c r="VRG83" s="0"/>
      <c r="VRH83" s="0"/>
      <c r="VRI83" s="0"/>
      <c r="VRJ83" s="0"/>
      <c r="VRK83" s="0"/>
      <c r="VRL83" s="0"/>
      <c r="VRM83" s="0"/>
      <c r="VRN83" s="0"/>
      <c r="VRO83" s="0"/>
      <c r="VRP83" s="0"/>
      <c r="VRQ83" s="0"/>
      <c r="VRR83" s="0"/>
      <c r="VRS83" s="0"/>
      <c r="VRT83" s="0"/>
      <c r="VRU83" s="0"/>
      <c r="VRV83" s="0"/>
      <c r="VRW83" s="0"/>
      <c r="VRX83" s="0"/>
      <c r="VRY83" s="0"/>
      <c r="VRZ83" s="0"/>
      <c r="VSA83" s="0"/>
      <c r="VSB83" s="0"/>
      <c r="VSC83" s="0"/>
      <c r="VSD83" s="0"/>
      <c r="VSE83" s="0"/>
      <c r="VSF83" s="0"/>
      <c r="VSG83" s="0"/>
      <c r="VSH83" s="0"/>
      <c r="VSI83" s="0"/>
      <c r="VSJ83" s="0"/>
      <c r="VSK83" s="0"/>
      <c r="VSL83" s="0"/>
      <c r="VSM83" s="0"/>
      <c r="VSN83" s="0"/>
      <c r="VSO83" s="0"/>
      <c r="VSP83" s="0"/>
      <c r="VSQ83" s="0"/>
      <c r="VSR83" s="0"/>
      <c r="VSS83" s="0"/>
      <c r="VST83" s="0"/>
      <c r="VSU83" s="0"/>
      <c r="VSV83" s="0"/>
      <c r="VSW83" s="0"/>
      <c r="VSX83" s="0"/>
      <c r="VSY83" s="0"/>
      <c r="VSZ83" s="0"/>
      <c r="VTA83" s="0"/>
      <c r="VTB83" s="0"/>
      <c r="VTC83" s="0"/>
      <c r="VTD83" s="0"/>
      <c r="VTE83" s="0"/>
      <c r="VTF83" s="0"/>
      <c r="VTG83" s="0"/>
      <c r="VTH83" s="0"/>
      <c r="VTI83" s="0"/>
      <c r="VTJ83" s="0"/>
      <c r="VTK83" s="0"/>
      <c r="VTL83" s="0"/>
      <c r="VTM83" s="0"/>
      <c r="VTN83" s="0"/>
      <c r="VTO83" s="0"/>
      <c r="VTP83" s="0"/>
      <c r="VTQ83" s="0"/>
      <c r="VTR83" s="0"/>
      <c r="VTS83" s="0"/>
      <c r="VTT83" s="0"/>
      <c r="VTU83" s="0"/>
      <c r="VTV83" s="0"/>
      <c r="VTW83" s="0"/>
      <c r="VTX83" s="0"/>
      <c r="VTY83" s="0"/>
      <c r="VTZ83" s="0"/>
      <c r="VUA83" s="0"/>
      <c r="VUB83" s="0"/>
      <c r="VUC83" s="0"/>
      <c r="VUD83" s="0"/>
      <c r="VUE83" s="0"/>
      <c r="VUF83" s="0"/>
      <c r="VUG83" s="0"/>
      <c r="VUH83" s="0"/>
      <c r="VUI83" s="0"/>
      <c r="VUJ83" s="0"/>
      <c r="VUK83" s="0"/>
      <c r="VUL83" s="0"/>
      <c r="VUM83" s="0"/>
      <c r="VUN83" s="0"/>
      <c r="VUO83" s="0"/>
      <c r="VUP83" s="0"/>
      <c r="VUQ83" s="0"/>
      <c r="VUR83" s="0"/>
      <c r="VUS83" s="0"/>
      <c r="VUT83" s="0"/>
      <c r="VUU83" s="0"/>
      <c r="VUV83" s="0"/>
      <c r="VUW83" s="0"/>
      <c r="VUX83" s="0"/>
      <c r="VUY83" s="0"/>
      <c r="VUZ83" s="0"/>
      <c r="VVA83" s="0"/>
      <c r="VVB83" s="0"/>
      <c r="VVC83" s="0"/>
      <c r="VVD83" s="0"/>
      <c r="VVE83" s="0"/>
      <c r="VVF83" s="0"/>
      <c r="VVG83" s="0"/>
      <c r="VVH83" s="0"/>
      <c r="VVI83" s="0"/>
      <c r="VVJ83" s="0"/>
      <c r="VVK83" s="0"/>
      <c r="VVL83" s="0"/>
      <c r="VVM83" s="0"/>
      <c r="VVN83" s="0"/>
      <c r="VVO83" s="0"/>
      <c r="VVP83" s="0"/>
      <c r="VVQ83" s="0"/>
      <c r="VVR83" s="0"/>
      <c r="VVS83" s="0"/>
      <c r="VVT83" s="0"/>
      <c r="VVU83" s="0"/>
      <c r="VVV83" s="0"/>
      <c r="VVW83" s="0"/>
      <c r="VVX83" s="0"/>
      <c r="VVY83" s="0"/>
      <c r="VVZ83" s="0"/>
      <c r="VWA83" s="0"/>
      <c r="VWB83" s="0"/>
      <c r="VWC83" s="0"/>
      <c r="VWD83" s="0"/>
      <c r="VWE83" s="0"/>
      <c r="VWF83" s="0"/>
      <c r="VWG83" s="0"/>
      <c r="VWH83" s="0"/>
      <c r="VWI83" s="0"/>
      <c r="VWJ83" s="0"/>
      <c r="VWK83" s="0"/>
      <c r="VWL83" s="0"/>
      <c r="VWM83" s="0"/>
      <c r="VWN83" s="0"/>
      <c r="VWO83" s="0"/>
      <c r="VWP83" s="0"/>
      <c r="VWQ83" s="0"/>
      <c r="VWR83" s="0"/>
      <c r="VWS83" s="0"/>
      <c r="VWT83" s="0"/>
      <c r="VWU83" s="0"/>
      <c r="VWV83" s="0"/>
      <c r="VWW83" s="0"/>
      <c r="VWX83" s="0"/>
      <c r="VWY83" s="0"/>
      <c r="VWZ83" s="0"/>
      <c r="VXA83" s="0"/>
      <c r="VXB83" s="0"/>
      <c r="VXC83" s="0"/>
      <c r="VXD83" s="0"/>
      <c r="VXE83" s="0"/>
      <c r="VXF83" s="0"/>
      <c r="VXG83" s="0"/>
      <c r="VXH83" s="0"/>
      <c r="VXI83" s="0"/>
      <c r="VXJ83" s="0"/>
      <c r="VXK83" s="0"/>
      <c r="VXL83" s="0"/>
      <c r="VXM83" s="0"/>
      <c r="VXN83" s="0"/>
      <c r="VXO83" s="0"/>
      <c r="VXP83" s="0"/>
      <c r="VXQ83" s="0"/>
      <c r="VXR83" s="0"/>
      <c r="VXS83" s="0"/>
      <c r="VXT83" s="0"/>
      <c r="VXU83" s="0"/>
      <c r="VXV83" s="0"/>
      <c r="VXW83" s="0"/>
      <c r="VXX83" s="0"/>
      <c r="VXY83" s="0"/>
      <c r="VXZ83" s="0"/>
      <c r="VYA83" s="0"/>
      <c r="VYB83" s="0"/>
      <c r="VYC83" s="0"/>
      <c r="VYD83" s="0"/>
      <c r="VYE83" s="0"/>
      <c r="VYF83" s="0"/>
      <c r="VYG83" s="0"/>
      <c r="VYH83" s="0"/>
      <c r="VYI83" s="0"/>
      <c r="VYJ83" s="0"/>
      <c r="VYK83" s="0"/>
      <c r="VYL83" s="0"/>
      <c r="VYM83" s="0"/>
      <c r="VYN83" s="0"/>
      <c r="VYO83" s="0"/>
      <c r="VYP83" s="0"/>
      <c r="VYQ83" s="0"/>
      <c r="VYR83" s="0"/>
      <c r="VYS83" s="0"/>
      <c r="VYT83" s="0"/>
      <c r="VYU83" s="0"/>
      <c r="VYV83" s="0"/>
      <c r="VYW83" s="0"/>
      <c r="VYX83" s="0"/>
      <c r="VYY83" s="0"/>
      <c r="VYZ83" s="0"/>
      <c r="VZA83" s="0"/>
      <c r="VZB83" s="0"/>
      <c r="VZC83" s="0"/>
      <c r="VZD83" s="0"/>
      <c r="VZE83" s="0"/>
      <c r="VZF83" s="0"/>
      <c r="VZG83" s="0"/>
      <c r="VZH83" s="0"/>
      <c r="VZI83" s="0"/>
      <c r="VZJ83" s="0"/>
      <c r="VZK83" s="0"/>
      <c r="VZL83" s="0"/>
      <c r="VZM83" s="0"/>
      <c r="VZN83" s="0"/>
      <c r="VZO83" s="0"/>
      <c r="VZP83" s="0"/>
      <c r="VZQ83" s="0"/>
      <c r="VZR83" s="0"/>
      <c r="VZS83" s="0"/>
      <c r="VZT83" s="0"/>
      <c r="VZU83" s="0"/>
      <c r="VZV83" s="0"/>
      <c r="VZW83" s="0"/>
      <c r="VZX83" s="0"/>
      <c r="VZY83" s="0"/>
      <c r="VZZ83" s="0"/>
      <c r="WAA83" s="0"/>
      <c r="WAB83" s="0"/>
      <c r="WAC83" s="0"/>
      <c r="WAD83" s="0"/>
      <c r="WAE83" s="0"/>
      <c r="WAF83" s="0"/>
      <c r="WAG83" s="0"/>
      <c r="WAH83" s="0"/>
      <c r="WAI83" s="0"/>
      <c r="WAJ83" s="0"/>
      <c r="WAK83" s="0"/>
      <c r="WAL83" s="0"/>
      <c r="WAM83" s="0"/>
      <c r="WAN83" s="0"/>
      <c r="WAO83" s="0"/>
      <c r="WAP83" s="0"/>
      <c r="WAQ83" s="0"/>
      <c r="WAR83" s="0"/>
      <c r="WAS83" s="0"/>
      <c r="WAT83" s="0"/>
      <c r="WAU83" s="0"/>
      <c r="WAV83" s="0"/>
      <c r="WAW83" s="0"/>
      <c r="WAX83" s="0"/>
      <c r="WAY83" s="0"/>
      <c r="WAZ83" s="0"/>
      <c r="WBA83" s="0"/>
      <c r="WBB83" s="0"/>
      <c r="WBC83" s="0"/>
      <c r="WBD83" s="0"/>
      <c r="WBE83" s="0"/>
      <c r="WBF83" s="0"/>
      <c r="WBG83" s="0"/>
      <c r="WBH83" s="0"/>
      <c r="WBI83" s="0"/>
      <c r="WBJ83" s="0"/>
      <c r="WBK83" s="0"/>
      <c r="WBL83" s="0"/>
      <c r="WBM83" s="0"/>
      <c r="WBN83" s="0"/>
      <c r="WBO83" s="0"/>
      <c r="WBP83" s="0"/>
      <c r="WBQ83" s="0"/>
      <c r="WBR83" s="0"/>
      <c r="WBS83" s="0"/>
      <c r="WBT83" s="0"/>
      <c r="WBU83" s="0"/>
      <c r="WBV83" s="0"/>
      <c r="WBW83" s="0"/>
      <c r="WBX83" s="0"/>
      <c r="WBY83" s="0"/>
      <c r="WBZ83" s="0"/>
      <c r="WCA83" s="0"/>
      <c r="WCB83" s="0"/>
      <c r="WCC83" s="0"/>
      <c r="WCD83" s="0"/>
      <c r="WCE83" s="0"/>
      <c r="WCF83" s="0"/>
      <c r="WCG83" s="0"/>
      <c r="WCH83" s="0"/>
      <c r="WCI83" s="0"/>
      <c r="WCJ83" s="0"/>
      <c r="WCK83" s="0"/>
      <c r="WCL83" s="0"/>
      <c r="WCM83" s="0"/>
      <c r="WCN83" s="0"/>
      <c r="WCO83" s="0"/>
      <c r="WCP83" s="0"/>
      <c r="WCQ83" s="0"/>
      <c r="WCR83" s="0"/>
      <c r="WCS83" s="0"/>
      <c r="WCT83" s="0"/>
      <c r="WCU83" s="0"/>
      <c r="WCV83" s="0"/>
      <c r="WCW83" s="0"/>
      <c r="WCX83" s="0"/>
      <c r="WCY83" s="0"/>
      <c r="WCZ83" s="0"/>
      <c r="WDA83" s="0"/>
      <c r="WDB83" s="0"/>
      <c r="WDC83" s="0"/>
      <c r="WDD83" s="0"/>
      <c r="WDE83" s="0"/>
      <c r="WDF83" s="0"/>
      <c r="WDG83" s="0"/>
      <c r="WDH83" s="0"/>
      <c r="WDI83" s="0"/>
      <c r="WDJ83" s="0"/>
      <c r="WDK83" s="0"/>
      <c r="WDL83" s="0"/>
      <c r="WDM83" s="0"/>
      <c r="WDN83" s="0"/>
      <c r="WDO83" s="0"/>
      <c r="WDP83" s="0"/>
      <c r="WDQ83" s="0"/>
      <c r="WDR83" s="0"/>
      <c r="WDS83" s="0"/>
      <c r="WDT83" s="0"/>
      <c r="WDU83" s="0"/>
      <c r="WDV83" s="0"/>
      <c r="WDW83" s="0"/>
      <c r="WDX83" s="0"/>
      <c r="WDY83" s="0"/>
      <c r="WDZ83" s="0"/>
      <c r="WEA83" s="0"/>
      <c r="WEB83" s="0"/>
      <c r="WEC83" s="0"/>
      <c r="WED83" s="0"/>
      <c r="WEE83" s="0"/>
      <c r="WEF83" s="0"/>
      <c r="WEG83" s="0"/>
      <c r="WEH83" s="0"/>
      <c r="WEI83" s="0"/>
      <c r="WEJ83" s="0"/>
      <c r="WEK83" s="0"/>
      <c r="WEL83" s="0"/>
      <c r="WEM83" s="0"/>
      <c r="WEN83" s="0"/>
      <c r="WEO83" s="0"/>
      <c r="WEP83" s="0"/>
      <c r="WEQ83" s="0"/>
      <c r="WER83" s="0"/>
      <c r="WES83" s="0"/>
      <c r="WET83" s="0"/>
      <c r="WEU83" s="0"/>
      <c r="WEV83" s="0"/>
      <c r="WEW83" s="0"/>
      <c r="WEX83" s="0"/>
      <c r="WEY83" s="0"/>
      <c r="WEZ83" s="0"/>
      <c r="WFA83" s="0"/>
      <c r="WFB83" s="0"/>
      <c r="WFC83" s="0"/>
      <c r="WFD83" s="0"/>
      <c r="WFE83" s="0"/>
      <c r="WFF83" s="0"/>
      <c r="WFG83" s="0"/>
      <c r="WFH83" s="0"/>
      <c r="WFI83" s="0"/>
      <c r="WFJ83" s="0"/>
      <c r="WFK83" s="0"/>
      <c r="WFL83" s="0"/>
      <c r="WFM83" s="0"/>
      <c r="WFN83" s="0"/>
      <c r="WFO83" s="0"/>
      <c r="WFP83" s="0"/>
      <c r="WFQ83" s="0"/>
      <c r="WFR83" s="0"/>
      <c r="WFS83" s="0"/>
      <c r="WFT83" s="0"/>
      <c r="WFU83" s="0"/>
      <c r="WFV83" s="0"/>
      <c r="WFW83" s="0"/>
      <c r="WFX83" s="0"/>
      <c r="WFY83" s="0"/>
      <c r="WFZ83" s="0"/>
      <c r="WGA83" s="0"/>
      <c r="WGB83" s="0"/>
      <c r="WGC83" s="0"/>
      <c r="WGD83" s="0"/>
      <c r="WGE83" s="0"/>
      <c r="WGF83" s="0"/>
      <c r="WGG83" s="0"/>
      <c r="WGH83" s="0"/>
      <c r="WGI83" s="0"/>
      <c r="WGJ83" s="0"/>
      <c r="WGK83" s="0"/>
      <c r="WGL83" s="0"/>
      <c r="WGM83" s="0"/>
      <c r="WGN83" s="0"/>
      <c r="WGO83" s="0"/>
      <c r="WGP83" s="0"/>
      <c r="WGQ83" s="0"/>
      <c r="WGR83" s="0"/>
      <c r="WGS83" s="0"/>
      <c r="WGT83" s="0"/>
      <c r="WGU83" s="0"/>
      <c r="WGV83" s="0"/>
      <c r="WGW83" s="0"/>
      <c r="WGX83" s="0"/>
      <c r="WGY83" s="0"/>
      <c r="WGZ83" s="0"/>
      <c r="WHA83" s="0"/>
      <c r="WHB83" s="0"/>
      <c r="WHC83" s="0"/>
      <c r="WHD83" s="0"/>
      <c r="WHE83" s="0"/>
      <c r="WHF83" s="0"/>
      <c r="WHG83" s="0"/>
      <c r="WHH83" s="0"/>
      <c r="WHI83" s="0"/>
      <c r="WHJ83" s="0"/>
      <c r="WHK83" s="0"/>
      <c r="WHL83" s="0"/>
      <c r="WHM83" s="0"/>
      <c r="WHN83" s="0"/>
      <c r="WHO83" s="0"/>
      <c r="WHP83" s="0"/>
      <c r="WHQ83" s="0"/>
      <c r="WHR83" s="0"/>
      <c r="WHS83" s="0"/>
      <c r="WHT83" s="0"/>
      <c r="WHU83" s="0"/>
      <c r="WHV83" s="0"/>
      <c r="WHW83" s="0"/>
      <c r="WHX83" s="0"/>
      <c r="WHY83" s="0"/>
      <c r="WHZ83" s="0"/>
      <c r="WIA83" s="0"/>
      <c r="WIB83" s="0"/>
      <c r="WIC83" s="0"/>
      <c r="WID83" s="0"/>
      <c r="WIE83" s="0"/>
      <c r="WIF83" s="0"/>
      <c r="WIG83" s="0"/>
      <c r="WIH83" s="0"/>
      <c r="WII83" s="0"/>
      <c r="WIJ83" s="0"/>
      <c r="WIK83" s="0"/>
      <c r="WIL83" s="0"/>
      <c r="WIM83" s="0"/>
      <c r="WIN83" s="0"/>
      <c r="WIO83" s="0"/>
      <c r="WIP83" s="0"/>
      <c r="WIQ83" s="0"/>
      <c r="WIR83" s="0"/>
      <c r="WIS83" s="0"/>
      <c r="WIT83" s="0"/>
      <c r="WIU83" s="0"/>
      <c r="WIV83" s="0"/>
      <c r="WIW83" s="0"/>
      <c r="WIX83" s="0"/>
      <c r="WIY83" s="0"/>
      <c r="WIZ83" s="0"/>
      <c r="WJA83" s="0"/>
      <c r="WJB83" s="0"/>
      <c r="WJC83" s="0"/>
      <c r="WJD83" s="0"/>
      <c r="WJE83" s="0"/>
      <c r="WJF83" s="0"/>
      <c r="WJG83" s="0"/>
      <c r="WJH83" s="0"/>
      <c r="WJI83" s="0"/>
      <c r="WJJ83" s="0"/>
      <c r="WJK83" s="0"/>
      <c r="WJL83" s="0"/>
      <c r="WJM83" s="0"/>
      <c r="WJN83" s="0"/>
      <c r="WJO83" s="0"/>
      <c r="WJP83" s="0"/>
      <c r="WJQ83" s="0"/>
      <c r="WJR83" s="0"/>
      <c r="WJS83" s="0"/>
      <c r="WJT83" s="0"/>
      <c r="WJU83" s="0"/>
      <c r="WJV83" s="0"/>
      <c r="WJW83" s="0"/>
      <c r="WJX83" s="0"/>
      <c r="WJY83" s="0"/>
      <c r="WJZ83" s="0"/>
      <c r="WKA83" s="0"/>
      <c r="WKB83" s="0"/>
      <c r="WKC83" s="0"/>
      <c r="WKD83" s="0"/>
      <c r="WKE83" s="0"/>
      <c r="WKF83" s="0"/>
      <c r="WKG83" s="0"/>
      <c r="WKH83" s="0"/>
      <c r="WKI83" s="0"/>
      <c r="WKJ83" s="0"/>
      <c r="WKK83" s="0"/>
      <c r="WKL83" s="0"/>
      <c r="WKM83" s="0"/>
      <c r="WKN83" s="0"/>
      <c r="WKO83" s="0"/>
      <c r="WKP83" s="0"/>
      <c r="WKQ83" s="0"/>
      <c r="WKR83" s="0"/>
      <c r="WKS83" s="0"/>
      <c r="WKT83" s="0"/>
      <c r="WKU83" s="0"/>
      <c r="WKV83" s="0"/>
      <c r="WKW83" s="0"/>
      <c r="WKX83" s="0"/>
      <c r="WKY83" s="0"/>
      <c r="WKZ83" s="0"/>
      <c r="WLA83" s="0"/>
      <c r="WLB83" s="0"/>
      <c r="WLC83" s="0"/>
      <c r="WLD83" s="0"/>
      <c r="WLE83" s="0"/>
      <c r="WLF83" s="0"/>
      <c r="WLG83" s="0"/>
      <c r="WLH83" s="0"/>
      <c r="WLI83" s="0"/>
      <c r="WLJ83" s="0"/>
      <c r="WLK83" s="0"/>
      <c r="WLL83" s="0"/>
      <c r="WLM83" s="0"/>
      <c r="WLN83" s="0"/>
      <c r="WLO83" s="0"/>
      <c r="WLP83" s="0"/>
      <c r="WLQ83" s="0"/>
      <c r="WLR83" s="0"/>
      <c r="WLS83" s="0"/>
      <c r="WLT83" s="0"/>
      <c r="WLU83" s="0"/>
      <c r="WLV83" s="0"/>
      <c r="WLW83" s="0"/>
      <c r="WLX83" s="0"/>
      <c r="WLY83" s="0"/>
      <c r="WLZ83" s="0"/>
      <c r="WMA83" s="0"/>
      <c r="WMB83" s="0"/>
      <c r="WMC83" s="0"/>
      <c r="WMD83" s="0"/>
      <c r="WME83" s="0"/>
      <c r="WMF83" s="0"/>
      <c r="WMG83" s="0"/>
      <c r="WMH83" s="0"/>
      <c r="WMI83" s="0"/>
      <c r="WMJ83" s="0"/>
      <c r="WMK83" s="0"/>
      <c r="WML83" s="0"/>
      <c r="WMM83" s="0"/>
      <c r="WMN83" s="0"/>
      <c r="WMO83" s="0"/>
      <c r="WMP83" s="0"/>
      <c r="WMQ83" s="0"/>
      <c r="WMR83" s="0"/>
      <c r="WMS83" s="0"/>
      <c r="WMT83" s="0"/>
      <c r="WMU83" s="0"/>
      <c r="WMV83" s="0"/>
      <c r="WMW83" s="0"/>
      <c r="WMX83" s="0"/>
      <c r="WMY83" s="0"/>
      <c r="WMZ83" s="0"/>
      <c r="WNA83" s="0"/>
      <c r="WNB83" s="0"/>
      <c r="WNC83" s="0"/>
      <c r="WND83" s="0"/>
      <c r="WNE83" s="0"/>
      <c r="WNF83" s="0"/>
      <c r="WNG83" s="0"/>
      <c r="WNH83" s="0"/>
      <c r="WNI83" s="0"/>
      <c r="WNJ83" s="0"/>
      <c r="WNK83" s="0"/>
      <c r="WNL83" s="0"/>
      <c r="WNM83" s="0"/>
      <c r="WNN83" s="0"/>
      <c r="WNO83" s="0"/>
      <c r="WNP83" s="0"/>
      <c r="WNQ83" s="0"/>
      <c r="WNR83" s="0"/>
      <c r="WNS83" s="0"/>
      <c r="WNT83" s="0"/>
      <c r="WNU83" s="0"/>
      <c r="WNV83" s="0"/>
      <c r="WNW83" s="0"/>
      <c r="WNX83" s="0"/>
      <c r="WNY83" s="0"/>
      <c r="WNZ83" s="0"/>
      <c r="WOA83" s="0"/>
      <c r="WOB83" s="0"/>
      <c r="WOC83" s="0"/>
      <c r="WOD83" s="0"/>
      <c r="WOE83" s="0"/>
      <c r="WOF83" s="0"/>
      <c r="WOG83" s="0"/>
      <c r="WOH83" s="0"/>
      <c r="WOI83" s="0"/>
      <c r="WOJ83" s="0"/>
      <c r="WOK83" s="0"/>
      <c r="WOL83" s="0"/>
      <c r="WOM83" s="0"/>
      <c r="WON83" s="0"/>
      <c r="WOO83" s="0"/>
      <c r="WOP83" s="0"/>
      <c r="WOQ83" s="0"/>
      <c r="WOR83" s="0"/>
      <c r="WOS83" s="0"/>
      <c r="WOT83" s="0"/>
      <c r="WOU83" s="0"/>
      <c r="WOV83" s="0"/>
      <c r="WOW83" s="0"/>
      <c r="WOX83" s="0"/>
      <c r="WOY83" s="0"/>
      <c r="WOZ83" s="0"/>
      <c r="WPA83" s="0"/>
      <c r="WPB83" s="0"/>
      <c r="WPC83" s="0"/>
      <c r="WPD83" s="0"/>
      <c r="WPE83" s="0"/>
      <c r="WPF83" s="0"/>
      <c r="WPG83" s="0"/>
      <c r="WPH83" s="0"/>
      <c r="WPI83" s="0"/>
      <c r="WPJ83" s="0"/>
      <c r="WPK83" s="0"/>
      <c r="WPL83" s="0"/>
      <c r="WPM83" s="0"/>
      <c r="WPN83" s="0"/>
      <c r="WPO83" s="0"/>
      <c r="WPP83" s="0"/>
      <c r="WPQ83" s="0"/>
      <c r="WPR83" s="0"/>
      <c r="WPS83" s="0"/>
      <c r="WPT83" s="0"/>
      <c r="WPU83" s="0"/>
      <c r="WPV83" s="0"/>
      <c r="WPW83" s="0"/>
      <c r="WPX83" s="0"/>
      <c r="WPY83" s="0"/>
      <c r="WPZ83" s="0"/>
      <c r="WQA83" s="0"/>
      <c r="WQB83" s="0"/>
      <c r="WQC83" s="0"/>
      <c r="WQD83" s="0"/>
      <c r="WQE83" s="0"/>
      <c r="WQF83" s="0"/>
      <c r="WQG83" s="0"/>
      <c r="WQH83" s="0"/>
      <c r="WQI83" s="0"/>
      <c r="WQJ83" s="0"/>
      <c r="WQK83" s="0"/>
      <c r="WQL83" s="0"/>
      <c r="WQM83" s="0"/>
      <c r="WQN83" s="0"/>
      <c r="WQO83" s="0"/>
      <c r="WQP83" s="0"/>
      <c r="WQQ83" s="0"/>
      <c r="WQR83" s="0"/>
      <c r="WQS83" s="0"/>
      <c r="WQT83" s="0"/>
      <c r="WQU83" s="0"/>
      <c r="WQV83" s="0"/>
      <c r="WQW83" s="0"/>
      <c r="WQX83" s="0"/>
      <c r="WQY83" s="0"/>
      <c r="WQZ83" s="0"/>
      <c r="WRA83" s="0"/>
      <c r="WRB83" s="0"/>
      <c r="WRC83" s="0"/>
      <c r="WRD83" s="0"/>
      <c r="WRE83" s="0"/>
      <c r="WRF83" s="0"/>
      <c r="WRG83" s="0"/>
      <c r="WRH83" s="0"/>
      <c r="WRI83" s="0"/>
      <c r="WRJ83" s="0"/>
      <c r="WRK83" s="0"/>
      <c r="WRL83" s="0"/>
      <c r="WRM83" s="0"/>
      <c r="WRN83" s="0"/>
      <c r="WRO83" s="0"/>
      <c r="WRP83" s="0"/>
      <c r="WRQ83" s="0"/>
      <c r="WRR83" s="0"/>
      <c r="WRS83" s="0"/>
      <c r="WRT83" s="0"/>
      <c r="WRU83" s="0"/>
      <c r="WRV83" s="0"/>
      <c r="WRW83" s="0"/>
      <c r="WRX83" s="0"/>
      <c r="WRY83" s="0"/>
      <c r="WRZ83" s="0"/>
      <c r="WSA83" s="0"/>
      <c r="WSB83" s="0"/>
      <c r="WSC83" s="0"/>
      <c r="WSD83" s="0"/>
      <c r="WSE83" s="0"/>
      <c r="WSF83" s="0"/>
      <c r="WSG83" s="0"/>
      <c r="WSH83" s="0"/>
      <c r="WSI83" s="0"/>
      <c r="WSJ83" s="0"/>
      <c r="WSK83" s="0"/>
      <c r="WSL83" s="0"/>
      <c r="WSM83" s="0"/>
      <c r="WSN83" s="0"/>
      <c r="WSO83" s="0"/>
      <c r="WSP83" s="0"/>
      <c r="WSQ83" s="0"/>
      <c r="WSR83" s="0"/>
      <c r="WSS83" s="0"/>
      <c r="WST83" s="0"/>
      <c r="WSU83" s="0"/>
      <c r="WSV83" s="0"/>
      <c r="WSW83" s="0"/>
      <c r="WSX83" s="0"/>
      <c r="WSY83" s="0"/>
      <c r="WSZ83" s="0"/>
      <c r="WTA83" s="0"/>
      <c r="WTB83" s="0"/>
      <c r="WTC83" s="0"/>
      <c r="WTD83" s="0"/>
      <c r="WTE83" s="0"/>
      <c r="WTF83" s="0"/>
      <c r="WTG83" s="0"/>
      <c r="WTH83" s="0"/>
      <c r="WTI83" s="0"/>
      <c r="WTJ83" s="0"/>
      <c r="WTK83" s="0"/>
      <c r="WTL83" s="0"/>
      <c r="WTM83" s="0"/>
      <c r="WTN83" s="0"/>
      <c r="WTO83" s="0"/>
      <c r="WTP83" s="0"/>
      <c r="WTQ83" s="0"/>
      <c r="WTR83" s="0"/>
      <c r="WTS83" s="0"/>
      <c r="WTT83" s="0"/>
      <c r="WTU83" s="0"/>
      <c r="WTV83" s="0"/>
      <c r="WTW83" s="0"/>
      <c r="WTX83" s="0"/>
      <c r="WTY83" s="0"/>
      <c r="WTZ83" s="0"/>
      <c r="WUA83" s="0"/>
      <c r="WUB83" s="0"/>
      <c r="WUC83" s="0"/>
      <c r="WUD83" s="0"/>
      <c r="WUE83" s="0"/>
      <c r="WUF83" s="0"/>
      <c r="WUG83" s="0"/>
      <c r="WUH83" s="0"/>
      <c r="WUI83" s="0"/>
      <c r="WUJ83" s="0"/>
      <c r="WUK83" s="0"/>
      <c r="WUL83" s="0"/>
      <c r="WUM83" s="0"/>
      <c r="WUN83" s="0"/>
      <c r="WUO83" s="0"/>
      <c r="WUP83" s="0"/>
      <c r="WUQ83" s="0"/>
      <c r="WUR83" s="0"/>
      <c r="WUS83" s="0"/>
      <c r="WUT83" s="0"/>
      <c r="WUU83" s="0"/>
      <c r="WUV83" s="0"/>
      <c r="WUW83" s="0"/>
      <c r="WUX83" s="0"/>
      <c r="WUY83" s="0"/>
      <c r="WUZ83" s="0"/>
      <c r="WVA83" s="0"/>
      <c r="WVB83" s="0"/>
      <c r="WVC83" s="0"/>
      <c r="WVD83" s="0"/>
      <c r="WVE83" s="0"/>
      <c r="WVF83" s="0"/>
      <c r="WVG83" s="0"/>
      <c r="WVH83" s="0"/>
      <c r="WVI83" s="0"/>
      <c r="WVJ83" s="0"/>
      <c r="WVK83" s="0"/>
      <c r="WVL83" s="0"/>
      <c r="WVM83" s="0"/>
      <c r="WVN83" s="0"/>
      <c r="WVO83" s="0"/>
      <c r="WVP83" s="0"/>
      <c r="WVQ83" s="0"/>
      <c r="WVR83" s="0"/>
      <c r="WVS83" s="0"/>
      <c r="WVT83" s="0"/>
      <c r="WVU83" s="0"/>
      <c r="WVV83" s="0"/>
      <c r="WVW83" s="0"/>
      <c r="WVX83" s="0"/>
      <c r="WVY83" s="0"/>
      <c r="WVZ83" s="0"/>
      <c r="WWA83" s="0"/>
      <c r="WWB83" s="0"/>
      <c r="WWC83" s="0"/>
      <c r="WWD83" s="0"/>
      <c r="WWE83" s="0"/>
      <c r="WWF83" s="0"/>
      <c r="WWG83" s="0"/>
      <c r="WWH83" s="0"/>
      <c r="WWI83" s="0"/>
      <c r="WWJ83" s="0"/>
      <c r="WWK83" s="0"/>
      <c r="WWL83" s="0"/>
      <c r="WWM83" s="0"/>
      <c r="WWN83" s="0"/>
      <c r="WWO83" s="0"/>
      <c r="WWP83" s="0"/>
      <c r="WWQ83" s="0"/>
      <c r="WWR83" s="0"/>
      <c r="WWS83" s="0"/>
      <c r="WWT83" s="0"/>
      <c r="WWU83" s="0"/>
      <c r="WWV83" s="0"/>
      <c r="WWW83" s="0"/>
      <c r="WWX83" s="0"/>
      <c r="WWY83" s="0"/>
      <c r="WWZ83" s="0"/>
      <c r="WXA83" s="0"/>
      <c r="WXB83" s="0"/>
      <c r="WXC83" s="0"/>
      <c r="WXD83" s="0"/>
      <c r="WXE83" s="0"/>
      <c r="WXF83" s="0"/>
      <c r="WXG83" s="0"/>
      <c r="WXH83" s="0"/>
      <c r="WXI83" s="0"/>
      <c r="WXJ83" s="0"/>
      <c r="WXK83" s="0"/>
      <c r="WXL83" s="0"/>
      <c r="WXM83" s="0"/>
      <c r="WXN83" s="0"/>
      <c r="WXO83" s="0"/>
      <c r="WXP83" s="0"/>
      <c r="WXQ83" s="0"/>
      <c r="WXR83" s="0"/>
      <c r="WXS83" s="0"/>
      <c r="WXT83" s="0"/>
      <c r="WXU83" s="0"/>
      <c r="WXV83" s="0"/>
      <c r="WXW83" s="0"/>
      <c r="WXX83" s="0"/>
      <c r="WXY83" s="0"/>
      <c r="WXZ83" s="0"/>
      <c r="WYA83" s="0"/>
      <c r="WYB83" s="0"/>
      <c r="WYC83" s="0"/>
      <c r="WYD83" s="0"/>
      <c r="WYE83" s="0"/>
      <c r="WYF83" s="0"/>
      <c r="WYG83" s="0"/>
      <c r="WYH83" s="0"/>
      <c r="WYI83" s="0"/>
      <c r="WYJ83" s="0"/>
      <c r="WYK83" s="0"/>
      <c r="WYL83" s="0"/>
      <c r="WYM83" s="0"/>
      <c r="WYN83" s="0"/>
      <c r="WYO83" s="0"/>
      <c r="WYP83" s="0"/>
      <c r="WYQ83" s="0"/>
      <c r="WYR83" s="0"/>
      <c r="WYS83" s="0"/>
      <c r="WYT83" s="0"/>
      <c r="WYU83" s="0"/>
      <c r="WYV83" s="0"/>
      <c r="WYW83" s="0"/>
      <c r="WYX83" s="0"/>
      <c r="WYY83" s="0"/>
      <c r="WYZ83" s="0"/>
      <c r="WZA83" s="0"/>
      <c r="WZB83" s="0"/>
      <c r="WZC83" s="0"/>
      <c r="WZD83" s="0"/>
      <c r="WZE83" s="0"/>
      <c r="WZF83" s="0"/>
      <c r="WZG83" s="0"/>
      <c r="WZH83" s="0"/>
      <c r="WZI83" s="0"/>
      <c r="WZJ83" s="0"/>
      <c r="WZK83" s="0"/>
      <c r="WZL83" s="0"/>
      <c r="WZM83" s="0"/>
      <c r="WZN83" s="0"/>
      <c r="WZO83" s="0"/>
      <c r="WZP83" s="0"/>
      <c r="WZQ83" s="0"/>
      <c r="WZR83" s="0"/>
      <c r="WZS83" s="0"/>
      <c r="WZT83" s="0"/>
      <c r="WZU83" s="0"/>
      <c r="WZV83" s="0"/>
      <c r="WZW83" s="0"/>
      <c r="WZX83" s="0"/>
      <c r="WZY83" s="0"/>
      <c r="WZZ83" s="0"/>
      <c r="XAA83" s="0"/>
      <c r="XAB83" s="0"/>
      <c r="XAC83" s="0"/>
      <c r="XAD83" s="0"/>
      <c r="XAE83" s="0"/>
      <c r="XAF83" s="0"/>
      <c r="XAG83" s="0"/>
      <c r="XAH83" s="0"/>
      <c r="XAI83" s="0"/>
      <c r="XAJ83" s="0"/>
      <c r="XAK83" s="0"/>
      <c r="XAL83" s="0"/>
      <c r="XAM83" s="0"/>
      <c r="XAN83" s="0"/>
      <c r="XAO83" s="0"/>
      <c r="XAP83" s="0"/>
      <c r="XAQ83" s="0"/>
      <c r="XAR83" s="0"/>
      <c r="XAS83" s="0"/>
      <c r="XAT83" s="0"/>
      <c r="XAU83" s="0"/>
      <c r="XAV83" s="0"/>
      <c r="XAW83" s="0"/>
      <c r="XAX83" s="0"/>
      <c r="XAY83" s="0"/>
      <c r="XAZ83" s="0"/>
      <c r="XBA83" s="0"/>
      <c r="XBB83" s="0"/>
      <c r="XBC83" s="0"/>
      <c r="XBD83" s="0"/>
      <c r="XBE83" s="0"/>
      <c r="XBF83" s="0"/>
      <c r="XBG83" s="0"/>
      <c r="XBH83" s="0"/>
      <c r="XBI83" s="0"/>
      <c r="XBJ83" s="0"/>
      <c r="XBK83" s="0"/>
      <c r="XBL83" s="0"/>
      <c r="XBM83" s="0"/>
      <c r="XBN83" s="0"/>
      <c r="XBO83" s="0"/>
      <c r="XBP83" s="0"/>
      <c r="XBQ83" s="0"/>
      <c r="XBR83" s="0"/>
      <c r="XBS83" s="0"/>
      <c r="XBT83" s="0"/>
      <c r="XBU83" s="0"/>
      <c r="XBV83" s="0"/>
      <c r="XBW83" s="0"/>
      <c r="XBX83" s="0"/>
      <c r="XBY83" s="0"/>
      <c r="XBZ83" s="0"/>
      <c r="XCA83" s="0"/>
      <c r="XCB83" s="0"/>
      <c r="XCC83" s="0"/>
      <c r="XCD83" s="0"/>
      <c r="XCE83" s="0"/>
      <c r="XCF83" s="0"/>
      <c r="XCG83" s="0"/>
      <c r="XCH83" s="0"/>
      <c r="XCI83" s="0"/>
      <c r="XCJ83" s="0"/>
      <c r="XCK83" s="0"/>
      <c r="XCL83" s="0"/>
      <c r="XCM83" s="0"/>
      <c r="XCN83" s="0"/>
      <c r="XCO83" s="0"/>
      <c r="XCP83" s="0"/>
      <c r="XCQ83" s="0"/>
      <c r="XCR83" s="0"/>
      <c r="XCS83" s="0"/>
      <c r="XCT83" s="0"/>
      <c r="XCU83" s="0"/>
      <c r="XCV83" s="0"/>
      <c r="XCW83" s="0"/>
      <c r="XCX83" s="0"/>
      <c r="XCY83" s="0"/>
      <c r="XCZ83" s="0"/>
      <c r="XDA83" s="0"/>
      <c r="XDB83" s="0"/>
      <c r="XDC83" s="0"/>
      <c r="XDD83" s="0"/>
      <c r="XDE83" s="0"/>
      <c r="XDF83" s="0"/>
      <c r="XDG83" s="0"/>
      <c r="XDH83" s="0"/>
      <c r="XDI83" s="0"/>
      <c r="XDJ83" s="0"/>
      <c r="XDK83" s="0"/>
      <c r="XDL83" s="0"/>
      <c r="XDM83" s="0"/>
      <c r="XDN83" s="0"/>
      <c r="XDO83" s="0"/>
      <c r="XDP83" s="0"/>
      <c r="XDQ83" s="0"/>
      <c r="XDR83" s="0"/>
      <c r="XDS83" s="0"/>
      <c r="XDT83" s="0"/>
      <c r="XDU83" s="0"/>
      <c r="XDV83" s="0"/>
      <c r="XDW83" s="0"/>
      <c r="XDX83" s="0"/>
      <c r="XDY83" s="0"/>
      <c r="XDZ83" s="0"/>
      <c r="XEA83" s="0"/>
      <c r="XEB83" s="0"/>
      <c r="XEC83" s="0"/>
      <c r="XED83" s="0"/>
      <c r="XEE83" s="0"/>
      <c r="XEF83" s="0"/>
      <c r="XEG83" s="0"/>
      <c r="XEH83" s="0"/>
      <c r="XEI83" s="0"/>
      <c r="XEJ83" s="0"/>
      <c r="XEK83" s="0"/>
      <c r="XEL83" s="0"/>
      <c r="XEM83" s="0"/>
      <c r="XEN83" s="0"/>
      <c r="XEO83" s="0"/>
      <c r="XEP83" s="0"/>
      <c r="XEQ83" s="0"/>
      <c r="XER83" s="0"/>
      <c r="XES83" s="0"/>
      <c r="XET83" s="0"/>
      <c r="XEU83" s="0"/>
      <c r="XEV83" s="0"/>
      <c r="XEW83" s="0"/>
      <c r="XEX83" s="0"/>
      <c r="XEY83" s="0"/>
      <c r="XEZ83" s="0"/>
      <c r="XFA83" s="0"/>
      <c r="XFB83" s="0"/>
      <c r="XFC83" s="0"/>
      <c r="XFD83" s="0"/>
    </row>
    <row r="84" customFormat="false" ht="13.8" hidden="false" customHeight="false" outlineLevel="0" collapsed="false">
      <c r="A84" s="32"/>
      <c r="B84" s="6"/>
      <c r="C84" s="6"/>
      <c r="D84" s="7" t="s">
        <v>67</v>
      </c>
      <c r="E84" s="7"/>
      <c r="F84" s="6"/>
      <c r="J84" s="20"/>
      <c r="K84" s="20"/>
    </row>
    <row r="85" customFormat="false" ht="33" hidden="false" customHeight="true" outlineLevel="0" collapsed="false">
      <c r="A85" s="14" t="s">
        <v>68</v>
      </c>
      <c r="B85" s="15" t="s">
        <v>69</v>
      </c>
      <c r="C85" s="15"/>
      <c r="D85" s="15"/>
      <c r="E85" s="15"/>
      <c r="F85" s="15"/>
    </row>
    <row r="86" customFormat="false" ht="13.5" hidden="false" customHeight="false" outlineLevel="0" collapsed="false">
      <c r="A86" s="6"/>
      <c r="B86" s="6"/>
      <c r="C86" s="6"/>
      <c r="D86" s="7"/>
      <c r="E86" s="7"/>
      <c r="F86" s="6"/>
      <c r="I86" s="6"/>
    </row>
    <row r="87" customFormat="false" ht="13.5" hidden="false" customHeight="false" outlineLevel="0" collapsed="false">
      <c r="B87" s="13" t="s">
        <v>70</v>
      </c>
      <c r="C87" s="35" t="s">
        <v>71</v>
      </c>
      <c r="D87" s="35" t="s">
        <v>72</v>
      </c>
      <c r="E87" s="35" t="s">
        <v>73</v>
      </c>
      <c r="F87" s="35" t="s">
        <v>74</v>
      </c>
      <c r="G87" s="35" t="s">
        <v>75</v>
      </c>
      <c r="H87" s="36" t="s">
        <v>76</v>
      </c>
      <c r="I87" s="6"/>
    </row>
    <row r="88" customFormat="false" ht="13.5" hidden="false" customHeight="false" outlineLevel="0" collapsed="false">
      <c r="B88" s="37"/>
      <c r="C88" s="38"/>
      <c r="D88" s="38"/>
      <c r="E88" s="38"/>
      <c r="F88" s="38"/>
      <c r="G88" s="38"/>
      <c r="H88" s="39"/>
      <c r="I88" s="6"/>
      <c r="J88" s="40"/>
    </row>
    <row r="89" customFormat="false" ht="13.5" hidden="false" customHeight="false" outlineLevel="0" collapsed="false">
      <c r="B89" s="10" t="s">
        <v>27</v>
      </c>
      <c r="C89" s="38" t="n">
        <v>758125</v>
      </c>
      <c r="D89" s="38" t="n">
        <v>576000</v>
      </c>
      <c r="E89" s="38" t="n">
        <f aca="false">C89-D89</f>
        <v>182125</v>
      </c>
      <c r="F89" s="41" t="n">
        <v>0.2</v>
      </c>
      <c r="G89" s="38" t="n">
        <f aca="false">-IF(E89&lt;0,E89*F89,0)</f>
        <v>0</v>
      </c>
      <c r="H89" s="38" t="n">
        <f aca="false">IF(E89&gt;0,E89*F89,0)</f>
        <v>36425</v>
      </c>
      <c r="I89" s="6"/>
      <c r="J89" s="40"/>
    </row>
    <row r="90" customFormat="false" ht="13.5" hidden="false" customHeight="false" outlineLevel="0" collapsed="false">
      <c r="B90" s="10" t="s">
        <v>77</v>
      </c>
      <c r="C90" s="38" t="n">
        <v>90000</v>
      </c>
      <c r="D90" s="38" t="n">
        <v>75000</v>
      </c>
      <c r="E90" s="38" t="n">
        <f aca="false">C90-D90</f>
        <v>15000</v>
      </c>
      <c r="F90" s="41" t="n">
        <v>0.2</v>
      </c>
      <c r="G90" s="38" t="n">
        <f aca="false">-IF(E90&lt;0,E90*F90,0)</f>
        <v>0</v>
      </c>
      <c r="H90" s="38" t="n">
        <f aca="false">IF(E90&gt;0,E90*F90,0)</f>
        <v>3000</v>
      </c>
      <c r="I90" s="6"/>
      <c r="J90" s="40"/>
    </row>
    <row r="91" customFormat="false" ht="13.5" hidden="false" customHeight="false" outlineLevel="0" collapsed="false">
      <c r="B91" s="10" t="s">
        <v>78</v>
      </c>
      <c r="C91" s="11" t="n">
        <v>201000</v>
      </c>
      <c r="D91" s="11" t="n">
        <v>120050</v>
      </c>
      <c r="E91" s="38" t="n">
        <f aca="false">C91-D91</f>
        <v>80950</v>
      </c>
      <c r="F91" s="41" t="n">
        <v>0.2</v>
      </c>
      <c r="G91" s="38" t="n">
        <f aca="false">-IF(E91&lt;0,E91*F91,0)</f>
        <v>0</v>
      </c>
      <c r="H91" s="38" t="n">
        <f aca="false">IF(E91&gt;0,E91*F91,0)</f>
        <v>16190</v>
      </c>
      <c r="I91" s="6"/>
      <c r="J91" s="40"/>
    </row>
    <row r="92" customFormat="false" ht="13.5" hidden="false" customHeight="false" outlineLevel="0" collapsed="false">
      <c r="B92" s="10" t="s">
        <v>7</v>
      </c>
      <c r="C92" s="11" t="n">
        <v>400000</v>
      </c>
      <c r="D92" s="11" t="n">
        <v>380000</v>
      </c>
      <c r="E92" s="38" t="n">
        <f aca="false">C92-D92</f>
        <v>20000</v>
      </c>
      <c r="F92" s="41" t="n">
        <v>0.2</v>
      </c>
      <c r="G92" s="38" t="n">
        <f aca="false">-IF(E92&lt;0,E92*F92,0)</f>
        <v>-0</v>
      </c>
      <c r="H92" s="38" t="n">
        <f aca="false">IF(E92&gt;0,E92*F92,0)</f>
        <v>4000</v>
      </c>
      <c r="I92" s="6"/>
      <c r="J92" s="40"/>
    </row>
    <row r="93" customFormat="false" ht="13.5" hidden="false" customHeight="false" outlineLevel="0" collapsed="false">
      <c r="B93" s="10" t="s">
        <v>79</v>
      </c>
      <c r="C93" s="11" t="n">
        <v>445000</v>
      </c>
      <c r="D93" s="11" t="n">
        <v>456000</v>
      </c>
      <c r="E93" s="38" t="n">
        <f aca="false">C93-D93</f>
        <v>-11000</v>
      </c>
      <c r="F93" s="41" t="n">
        <v>0.2</v>
      </c>
      <c r="G93" s="38" t="n">
        <f aca="false">-IF(E93&lt;0,E93*F93,0)</f>
        <v>2200</v>
      </c>
      <c r="H93" s="38" t="n">
        <f aca="false">IF(E93&gt;0,E93*F93,0)</f>
        <v>0</v>
      </c>
      <c r="I93" s="6"/>
      <c r="J93" s="40"/>
    </row>
    <row r="94" customFormat="false" ht="13.5" hidden="false" customHeight="false" outlineLevel="0" collapsed="false">
      <c r="B94" s="10" t="s">
        <v>80</v>
      </c>
      <c r="C94" s="11"/>
      <c r="D94" s="11" t="n">
        <v>65000</v>
      </c>
      <c r="E94" s="38" t="n">
        <f aca="false">C94-D94</f>
        <v>-65000</v>
      </c>
      <c r="F94" s="41" t="n">
        <v>0.2</v>
      </c>
      <c r="G94" s="38" t="n">
        <f aca="false">-IF(E94&lt;0,E94*F94,0)</f>
        <v>13000</v>
      </c>
      <c r="H94" s="38" t="n">
        <f aca="false">IF(E94&gt;0,E94*F94,0)</f>
        <v>0</v>
      </c>
      <c r="J94" s="40"/>
    </row>
    <row r="95" customFormat="false" ht="13.5" hidden="false" customHeight="false" outlineLevel="0" collapsed="false">
      <c r="B95" s="10"/>
      <c r="C95" s="3"/>
      <c r="D95" s="3"/>
      <c r="E95" s="7"/>
      <c r="F95" s="41"/>
      <c r="G95" s="12" t="n">
        <f aca="false">SUM(G89:G94)</f>
        <v>15200</v>
      </c>
      <c r="H95" s="12" t="n">
        <f aca="false">SUM(H89:H94)</f>
        <v>59615</v>
      </c>
      <c r="J95" s="40"/>
    </row>
    <row r="96" customFormat="false" ht="13.5" hidden="false" customHeight="false" outlineLevel="0" collapsed="false">
      <c r="J96" s="40"/>
    </row>
    <row r="97" customFormat="false" ht="13.5" hidden="false" customHeight="false" outlineLevel="0" collapsed="false">
      <c r="H97" s="42" t="n">
        <f aca="false">H95-G95</f>
        <v>44415</v>
      </c>
    </row>
  </sheetData>
  <mergeCells count="8">
    <mergeCell ref="A3:F3"/>
    <mergeCell ref="B30:F30"/>
    <mergeCell ref="B44:F44"/>
    <mergeCell ref="B54:F54"/>
    <mergeCell ref="B61:F61"/>
    <mergeCell ref="B63:F63"/>
    <mergeCell ref="B81:F81"/>
    <mergeCell ref="B85:F85"/>
  </mergeCells>
  <printOptions headings="false" gridLines="false" gridLinesSet="true" horizontalCentered="false" verticalCentered="false"/>
  <pageMargins left="0.708333333333333" right="0.708333333333333" top="0.747916666666667" bottom="0.747916666666667" header="0.511811023622047" footer="0.511811023622047"/>
  <pageSetup paperSize="9" scale="90"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60" man="true" max="16383" min="0"/>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M113"/>
  <sheetViews>
    <sheetView showFormulas="false" showGridLines="true" showRowColHeaders="true" showZeros="true" rightToLeft="false" tabSelected="false" showOutlineSymbols="true" defaultGridColor="true" view="normal" topLeftCell="A57" colorId="64" zoomScale="110" zoomScaleNormal="110" zoomScalePageLayoutView="100" workbookViewId="0">
      <selection pane="topLeft" activeCell="H86" activeCellId="0" sqref="H86"/>
    </sheetView>
  </sheetViews>
  <sheetFormatPr defaultColWidth="8.5390625" defaultRowHeight="14.25" zeroHeight="false" outlineLevelRow="0" outlineLevelCol="0"/>
  <cols>
    <col collapsed="false" customWidth="true" hidden="false" outlineLevel="0" max="1" min="1" style="0" width="10.45"/>
    <col collapsed="false" customWidth="true" hidden="false" outlineLevel="0" max="2" min="2" style="0" width="47.45"/>
    <col collapsed="false" customWidth="true" hidden="false" outlineLevel="0" max="10" min="3" style="0" width="10.73"/>
    <col collapsed="false" customWidth="true" hidden="false" outlineLevel="0" max="11" min="11" style="0" width="18.34"/>
  </cols>
  <sheetData>
    <row r="1" customFormat="false" ht="14.25" hidden="false" customHeight="false" outlineLevel="0" collapsed="false">
      <c r="A1" s="13" t="s">
        <v>81</v>
      </c>
      <c r="B1" s="6"/>
      <c r="C1" s="6"/>
      <c r="D1" s="6"/>
      <c r="E1" s="6"/>
      <c r="F1" s="6"/>
      <c r="G1" s="6"/>
      <c r="H1" s="6"/>
      <c r="I1" s="6"/>
      <c r="J1" s="6"/>
      <c r="K1" s="6"/>
      <c r="L1" s="6"/>
    </row>
    <row r="2" customFormat="false" ht="14.25" hidden="false" customHeight="false" outlineLevel="0" collapsed="false">
      <c r="A2" s="32"/>
      <c r="B2" s="6"/>
      <c r="C2" s="43" t="s">
        <v>82</v>
      </c>
      <c r="D2" s="43"/>
      <c r="E2" s="44" t="s">
        <v>83</v>
      </c>
      <c r="F2" s="44"/>
      <c r="G2" s="44" t="s">
        <v>84</v>
      </c>
      <c r="H2" s="44"/>
      <c r="I2" s="44" t="s">
        <v>85</v>
      </c>
      <c r="J2" s="44"/>
    </row>
    <row r="3" customFormat="false" ht="14.25" hidden="false" customHeight="false" outlineLevel="0" collapsed="false">
      <c r="A3" s="45" t="s">
        <v>86</v>
      </c>
      <c r="B3" s="46" t="s">
        <v>87</v>
      </c>
      <c r="C3" s="47" t="s">
        <v>2</v>
      </c>
      <c r="D3" s="47" t="s">
        <v>3</v>
      </c>
      <c r="E3" s="47" t="s">
        <v>2</v>
      </c>
      <c r="F3" s="47" t="s">
        <v>3</v>
      </c>
      <c r="G3" s="47" t="s">
        <v>88</v>
      </c>
      <c r="H3" s="47" t="s">
        <v>89</v>
      </c>
      <c r="I3" s="47" t="s">
        <v>90</v>
      </c>
      <c r="J3" s="47" t="s">
        <v>91</v>
      </c>
    </row>
    <row r="4" customFormat="false" ht="14.25" hidden="false" customHeight="false" outlineLevel="0" collapsed="false">
      <c r="A4" s="32" t="n">
        <v>100</v>
      </c>
      <c r="B4" s="10" t="s">
        <v>27</v>
      </c>
      <c r="C4" s="11" t="n">
        <f aca="false">'Verkefni 1 (85%)'!D6</f>
        <v>848125</v>
      </c>
      <c r="D4" s="11" t="n">
        <f aca="false">'Verkefni 1 (85%)'!E6</f>
        <v>0</v>
      </c>
      <c r="E4" s="38" t="n">
        <f aca="false">+SUMIF($A$64:$A$209,A4,$C$64:$C$209)</f>
        <v>0</v>
      </c>
      <c r="F4" s="38" t="n">
        <f aca="false">+SUMIF($A$64:$A$209,A4,$D$64:$D$209)</f>
        <v>105101.744186047</v>
      </c>
      <c r="G4" s="38" t="n">
        <f aca="false">IF(VALUE($A4)&gt;=299,IF($C4+$E4&gt;$D4+$F4,$C4+$E4-($D4+$F4),),)</f>
        <v>0</v>
      </c>
      <c r="H4" s="38" t="n">
        <f aca="false">IF(VALUE($A4)&gt;=299,IF($C4+$E4&lt;$D4+$F4,$D4+$F4-($C4+$E4),),)</f>
        <v>0</v>
      </c>
      <c r="I4" s="38" t="n">
        <f aca="false">IF(VALUE($A4)&lt;=299,IF($C4+$E4&gt;$D4+$F4,$C4+$E4-($D4+$F4),),)</f>
        <v>743023.255813954</v>
      </c>
      <c r="J4" s="38" t="n">
        <f aca="false">IF(VALUE($A4)&lt;=299,IF($C4+$E4&lt;$D4+$F4,$D4+$F4-($C4+$E4),),)</f>
        <v>0</v>
      </c>
    </row>
    <row r="5" customFormat="false" ht="14.25" hidden="false" customHeight="false" outlineLevel="0" collapsed="false">
      <c r="A5" s="32" t="n">
        <v>101</v>
      </c>
      <c r="B5" s="10" t="s">
        <v>77</v>
      </c>
      <c r="C5" s="11" t="n">
        <v>0</v>
      </c>
      <c r="D5" s="11" t="n">
        <v>0</v>
      </c>
      <c r="E5" s="38" t="n">
        <f aca="false">+SUMIF($A$64:$A$209,A5,$C$64:$C$209)</f>
        <v>90000</v>
      </c>
      <c r="F5" s="38" t="n">
        <f aca="false">+SUMIF($A$64:$A$209,A5,$D$64:$D$209)</f>
        <v>0</v>
      </c>
      <c r="G5" s="38" t="n">
        <f aca="false">IF(VALUE($A5)&gt;=299,IF($C5+$E5&gt;$D5+$F5,$C5+$E5-($D5+$F5),),)</f>
        <v>0</v>
      </c>
      <c r="H5" s="38" t="n">
        <f aca="false">IF(VALUE($A5)&gt;=299,IF($C5+$E5&lt;$D5+$F5,$D5+$F5-($C5+$E5),),)</f>
        <v>0</v>
      </c>
      <c r="I5" s="38" t="n">
        <f aca="false">IF(VALUE($A5)&lt;=299,IF($C5+$E5&gt;$D5+$F5,$C5+$E5-($D5+$F5),),)</f>
        <v>90000</v>
      </c>
      <c r="J5" s="38" t="n">
        <f aca="false">IF(VALUE($A5)&lt;=299,IF($C5+$E5&lt;$D5+$F5,$D5+$F5-($C5+$E5),),)</f>
        <v>0</v>
      </c>
    </row>
    <row r="6" customFormat="false" ht="14.25" hidden="false" customHeight="false" outlineLevel="0" collapsed="false">
      <c r="A6" s="32" t="n">
        <v>110</v>
      </c>
      <c r="B6" s="10" t="s">
        <v>5</v>
      </c>
      <c r="C6" s="11" t="n">
        <f aca="false">'Verkefni 1 (85%)'!D7</f>
        <v>861000</v>
      </c>
      <c r="D6" s="11" t="n">
        <f aca="false">'Verkefni 1 (85%)'!E7</f>
        <v>0</v>
      </c>
      <c r="E6" s="38" t="n">
        <f aca="false">+SUMIF($A$64:$A$209,A6,$C$64:$C$209)</f>
        <v>0</v>
      </c>
      <c r="F6" s="38" t="n">
        <f aca="false">+SUMIF($A$64:$A$209,A6,$D$64:$D$209)</f>
        <v>294333.333333333</v>
      </c>
      <c r="G6" s="38" t="n">
        <f aca="false">IF(VALUE($A6)&gt;=299,IF($C6+$E6&gt;$D6+$F6,$C6+$E6-($D6+$F6),),)</f>
        <v>0</v>
      </c>
      <c r="H6" s="38" t="n">
        <f aca="false">IF(VALUE($A6)&gt;=299,IF($C6+$E6&lt;$D6+$F6,$D6+$F6-($C6+$E6),),)</f>
        <v>0</v>
      </c>
      <c r="I6" s="38" t="n">
        <f aca="false">IF(VALUE($A6)&lt;=299,IF($C6+$E6&gt;$D6+$F6,$C6+$E6-($D6+$F6),),)</f>
        <v>566666.666666667</v>
      </c>
      <c r="J6" s="38" t="n">
        <f aca="false">IF(VALUE($A6)&lt;=299,IF($C6+$E6&lt;$D6+$F6,$D6+$F6-($C6+$E6),),)</f>
        <v>0</v>
      </c>
    </row>
    <row r="7" customFormat="false" ht="14.25" hidden="false" customHeight="false" outlineLevel="0" collapsed="false">
      <c r="A7" s="32" t="n">
        <v>115</v>
      </c>
      <c r="B7" s="10" t="s">
        <v>6</v>
      </c>
      <c r="C7" s="11" t="n">
        <f aca="false">'Verkefni 1 (85%)'!D8</f>
        <v>115000</v>
      </c>
      <c r="D7" s="11" t="n">
        <f aca="false">'Verkefni 1 (85%)'!E8</f>
        <v>0</v>
      </c>
      <c r="E7" s="38" t="n">
        <f aca="false">+SUMIF($A$64:$A$209,A7,$C$64:$C$209)</f>
        <v>0</v>
      </c>
      <c r="F7" s="38" t="n">
        <f aca="false">+SUMIF($A$64:$A$209,A7,$D$64:$D$209)</f>
        <v>40000</v>
      </c>
      <c r="G7" s="38" t="n">
        <f aca="false">IF(VALUE($A7)&gt;=299,IF($C7+$E7&gt;$D7+$F7,$C7+$E7-($D7+$F7),),)</f>
        <v>0</v>
      </c>
      <c r="H7" s="38" t="n">
        <f aca="false">IF(VALUE($A7)&gt;=299,IF($C7+$E7&lt;$D7+$F7,$D7+$F7-($C7+$E7),),)</f>
        <v>0</v>
      </c>
      <c r="I7" s="38" t="n">
        <f aca="false">IF(VALUE($A7)&lt;=299,IF($C7+$E7&gt;$D7+$F7,$C7+$E7-($D7+$F7),),)</f>
        <v>75000</v>
      </c>
      <c r="J7" s="38" t="n">
        <f aca="false">IF(VALUE($A7)&lt;=299,IF($C7+$E7&lt;$D7+$F7,$D7+$F7-($C7+$E7),),)</f>
        <v>0</v>
      </c>
    </row>
    <row r="8" customFormat="false" ht="14.25" hidden="false" customHeight="false" outlineLevel="0" collapsed="false">
      <c r="A8" s="32" t="n">
        <v>120</v>
      </c>
      <c r="B8" s="10" t="s">
        <v>7</v>
      </c>
      <c r="C8" s="11" t="n">
        <f aca="false">'Verkefni 1 (85%)'!D9</f>
        <v>400000</v>
      </c>
      <c r="D8" s="11" t="n">
        <f aca="false">'Verkefni 1 (85%)'!E9</f>
        <v>0</v>
      </c>
      <c r="E8" s="38" t="n">
        <f aca="false">+SUMIF($A$64:$A$209,A8,$C$64:$C$209)</f>
        <v>0</v>
      </c>
      <c r="F8" s="38" t="n">
        <f aca="false">+SUMIF($A$64:$A$209,A8,$D$64:$D$209)</f>
        <v>78400.9103728076</v>
      </c>
      <c r="G8" s="38" t="n">
        <f aca="false">IF(VALUE($A8)&gt;=299,IF($C8+$E8&gt;$D8+$F8,$C8+$E8-($D8+$F8),),)</f>
        <v>0</v>
      </c>
      <c r="H8" s="38" t="n">
        <f aca="false">IF(VALUE($A8)&gt;=299,IF($C8+$E8&lt;$D8+$F8,$D8+$F8-($C8+$E8),),)</f>
        <v>0</v>
      </c>
      <c r="I8" s="38" t="n">
        <f aca="false">IF(VALUE($A8)&lt;=299,IF($C8+$E8&gt;$D8+$F8,$C8+$E8-($D8+$F8),),)</f>
        <v>321599.089627192</v>
      </c>
      <c r="J8" s="38" t="n">
        <f aca="false">IF(VALUE($A8)&lt;=299,IF($C8+$E8&lt;$D8+$F8,$D8+$F8-($C8+$E8),),)</f>
        <v>0</v>
      </c>
    </row>
    <row r="9" customFormat="false" ht="14.25" hidden="false" customHeight="false" outlineLevel="0" collapsed="false">
      <c r="A9" s="32" t="n">
        <v>130</v>
      </c>
      <c r="B9" s="10" t="s">
        <v>8</v>
      </c>
      <c r="C9" s="11" t="n">
        <f aca="false">'Verkefni 1 (85%)'!D10</f>
        <v>540000</v>
      </c>
      <c r="D9" s="11" t="n">
        <f aca="false">'Verkefni 1 (85%)'!E10</f>
        <v>0</v>
      </c>
      <c r="E9" s="38" t="n">
        <f aca="false">+SUMIF($A$64:$A$209,A9,$C$64:$C$209)</f>
        <v>0</v>
      </c>
      <c r="F9" s="38" t="n">
        <f aca="false">+SUMIF($A$64:$A$209,A9,$D$64:$D$209)</f>
        <v>30000</v>
      </c>
      <c r="G9" s="38" t="n">
        <f aca="false">IF(VALUE($A9)&gt;=299,IF($C9+$E9&gt;$D9+$F9,$C9+$E9-($D9+$F9),),)</f>
        <v>0</v>
      </c>
      <c r="H9" s="38" t="n">
        <f aca="false">IF(VALUE($A9)&gt;=299,IF($C9+$E9&lt;$D9+$F9,$D9+$F9-($C9+$E9),),)</f>
        <v>0</v>
      </c>
      <c r="I9" s="38" t="n">
        <f aca="false">IF(VALUE($A9)&lt;=299,IF($C9+$E9&gt;$D9+$F9,$C9+$E9-($D9+$F9),),)</f>
        <v>510000</v>
      </c>
      <c r="J9" s="38" t="n">
        <f aca="false">IF(VALUE($A9)&lt;=299,IF($C9+$E9&lt;$D9+$F9,$D9+$F9-($C9+$E9),),)</f>
        <v>0</v>
      </c>
    </row>
    <row r="10" customFormat="false" ht="14.25" hidden="false" customHeight="false" outlineLevel="0" collapsed="false">
      <c r="A10" s="32" t="n">
        <v>131</v>
      </c>
      <c r="B10" s="10" t="s">
        <v>9</v>
      </c>
      <c r="C10" s="11" t="n">
        <f aca="false">'Verkefni 1 (85%)'!D11</f>
        <v>0</v>
      </c>
      <c r="D10" s="11" t="n">
        <f aca="false">'Verkefni 1 (85%)'!E11</f>
        <v>25000</v>
      </c>
      <c r="E10" s="38" t="n">
        <f aca="false">+SUMIF($A$64:$A$209,A10,$C$64:$C$209)</f>
        <v>30000</v>
      </c>
      <c r="F10" s="38" t="n">
        <f aca="false">+SUMIF($A$64:$A$209,A10,$D$64:$D$209)</f>
        <v>35400</v>
      </c>
      <c r="G10" s="38" t="n">
        <f aca="false">IF(VALUE($A10)&gt;=299,IF($C10+$E10&gt;$D10+$F10,$C10+$E10-($D10+$F10),),)</f>
        <v>0</v>
      </c>
      <c r="H10" s="38" t="n">
        <f aca="false">IF(VALUE($A10)&gt;=299,IF($C10+$E10&lt;$D10+$F10,$D10+$F10-($C10+$E10),),)</f>
        <v>0</v>
      </c>
      <c r="I10" s="38" t="n">
        <f aca="false">IF(VALUE($A10)&lt;=299,IF($C10+$E10&gt;$D10+$F10,$C10+$E10-($D10+$F10),),)</f>
        <v>0</v>
      </c>
      <c r="J10" s="38" t="n">
        <f aca="false">IF(VALUE($A10)&lt;=299,IF($C10+$E10&lt;$D10+$F10,$D10+$F10-($C10+$E10),),)</f>
        <v>30400</v>
      </c>
    </row>
    <row r="11" customFormat="false" ht="14.25" hidden="false" customHeight="false" outlineLevel="0" collapsed="false">
      <c r="A11" s="32" t="n">
        <v>140</v>
      </c>
      <c r="B11" s="10" t="s">
        <v>10</v>
      </c>
      <c r="C11" s="11" t="n">
        <f aca="false">'Verkefni 1 (85%)'!D12</f>
        <v>1050000</v>
      </c>
      <c r="D11" s="11" t="n">
        <f aca="false">'Verkefni 1 (85%)'!E12</f>
        <v>0</v>
      </c>
      <c r="E11" s="38" t="n">
        <f aca="false">+SUMIF($A$64:$A$209,A11,$C$64:$C$209)</f>
        <v>15000</v>
      </c>
      <c r="F11" s="38" t="n">
        <f aca="false">+SUMIF($A$64:$A$209,A11,$D$64:$D$209)</f>
        <v>0</v>
      </c>
      <c r="G11" s="38" t="n">
        <f aca="false">IF(VALUE($A11)&gt;=299,IF($C11+$E11&gt;$D11+$F11,$C11+$E11-($D11+$F11),),)</f>
        <v>0</v>
      </c>
      <c r="H11" s="38" t="n">
        <f aca="false">IF(VALUE($A11)&gt;=299,IF($C11+$E11&lt;$D11+$F11,$D11+$F11-($C11+$E11),),)</f>
        <v>0</v>
      </c>
      <c r="I11" s="38" t="n">
        <f aca="false">IF(VALUE($A11)&lt;=299,IF($C11+$E11&gt;$D11+$F11,$C11+$E11-($D11+$F11),),)</f>
        <v>1065000</v>
      </c>
      <c r="J11" s="38" t="n">
        <f aca="false">IF(VALUE($A11)&lt;=299,IF($C11+$E11&lt;$D11+$F11,$D11+$F11-($C11+$E11),),)</f>
        <v>0</v>
      </c>
    </row>
    <row r="12" customFormat="false" ht="14.25" hidden="false" customHeight="false" outlineLevel="0" collapsed="false">
      <c r="A12" s="32" t="n">
        <v>200</v>
      </c>
      <c r="B12" s="10" t="s">
        <v>11</v>
      </c>
      <c r="C12" s="11" t="n">
        <f aca="false">'Verkefni 1 (85%)'!D13</f>
        <v>0</v>
      </c>
      <c r="D12" s="11" t="n">
        <f aca="false">'Verkefni 1 (85%)'!E13</f>
        <v>365000</v>
      </c>
      <c r="E12" s="38" t="n">
        <f aca="false">+SUMIF($A$64:$A$209,A12,$C$64:$C$209)</f>
        <v>0</v>
      </c>
      <c r="F12" s="38" t="n">
        <f aca="false">+SUMIF($A$64:$A$209,A12,$D$64:$D$209)</f>
        <v>0</v>
      </c>
      <c r="G12" s="38" t="n">
        <f aca="false">IF(VALUE($A12)&gt;=299,IF($C12+$E12&gt;$D12+$F12,$C12+$E12-($D12+$F12),),)</f>
        <v>0</v>
      </c>
      <c r="H12" s="38" t="n">
        <f aca="false">IF(VALUE($A12)&gt;=299,IF($C12+$E12&lt;$D12+$F12,$D12+$F12-($C12+$E12),),)</f>
        <v>0</v>
      </c>
      <c r="I12" s="38" t="n">
        <f aca="false">IF(VALUE($A12)&lt;=299,IF($C12+$E12&gt;$D12+$F12,$C12+$E12-($D12+$F12),),)</f>
        <v>0</v>
      </c>
      <c r="J12" s="38" t="n">
        <f aca="false">IF(VALUE($A12)&lt;=299,IF($C12+$E12&lt;$D12+$F12,$D12+$F12-($C12+$E12),),)</f>
        <v>365000</v>
      </c>
    </row>
    <row r="13" customFormat="false" ht="14.25" hidden="false" customHeight="false" outlineLevel="0" collapsed="false">
      <c r="A13" s="32" t="n">
        <v>201</v>
      </c>
      <c r="B13" s="10" t="s">
        <v>12</v>
      </c>
      <c r="C13" s="11" t="n">
        <f aca="false">'Verkefni 1 (85%)'!D14</f>
        <v>0</v>
      </c>
      <c r="D13" s="11" t="n">
        <f aca="false">'Verkefni 1 (85%)'!E14</f>
        <v>120000</v>
      </c>
      <c r="E13" s="38" t="n">
        <f aca="false">+SUMIF($A$64:$A$209,A13,$C$64:$C$209)</f>
        <v>1366.27906976744</v>
      </c>
      <c r="F13" s="38" t="n">
        <f aca="false">+SUMIF($A$64:$A$209,A13,$D$64:$D$209)</f>
        <v>0</v>
      </c>
      <c r="G13" s="38" t="n">
        <f aca="false">IF(VALUE($A13)&gt;=299,IF($C13+$E13&gt;$D13+$F13,$C13+$E13-($D13+$F13),),)</f>
        <v>0</v>
      </c>
      <c r="H13" s="38" t="n">
        <f aca="false">IF(VALUE($A13)&gt;=299,IF($C13+$E13&lt;$D13+$F13,$D13+$F13-($C13+$E13),),)</f>
        <v>0</v>
      </c>
      <c r="I13" s="38" t="n">
        <f aca="false">IF(VALUE($A13)&lt;=299,IF($C13+$E13&gt;$D13+$F13,$C13+$E13-($D13+$F13),),)</f>
        <v>0</v>
      </c>
      <c r="J13" s="38" t="n">
        <f aca="false">IF(VALUE($A13)&lt;=299,IF($C13+$E13&lt;$D13+$F13,$D13+$F13-($C13+$E13),),)</f>
        <v>118633.720930233</v>
      </c>
    </row>
    <row r="14" customFormat="false" ht="14.25" hidden="false" customHeight="false" outlineLevel="0" collapsed="false">
      <c r="A14" s="32" t="n">
        <v>203</v>
      </c>
      <c r="B14" s="10" t="s">
        <v>13</v>
      </c>
      <c r="C14" s="11" t="n">
        <f aca="false">'Verkefni 1 (85%)'!D15</f>
        <v>0</v>
      </c>
      <c r="D14" s="11" t="n">
        <f aca="false">'Verkefni 1 (85%)'!E15</f>
        <v>1124453</v>
      </c>
      <c r="E14" s="38" t="n">
        <f aca="false">+SUMIF($A$64:$A$209,A14,$C$64:$C$209)</f>
        <v>0</v>
      </c>
      <c r="F14" s="38" t="n">
        <f aca="false">+SUMIF($A$64:$A$209,A14,$D$64:$D$209)</f>
        <v>1366.27906976744</v>
      </c>
      <c r="G14" s="38" t="n">
        <f aca="false">IF(VALUE($A14)&gt;=299,IF($C14+$E14&gt;$D14+$F14,$C14+$E14-($D14+$F14),),)</f>
        <v>0</v>
      </c>
      <c r="H14" s="38" t="n">
        <f aca="false">IF(VALUE($A14)&gt;=299,IF($C14+$E14&lt;$D14+$F14,$D14+$F14-($C14+$E14),),)</f>
        <v>0</v>
      </c>
      <c r="I14" s="38" t="n">
        <f aca="false">IF(VALUE($A14)&lt;=299,IF($C14+$E14&gt;$D14+$F14,$C14+$E14-($D14+$F14),),)</f>
        <v>0</v>
      </c>
      <c r="J14" s="38" t="n">
        <f aca="false">IF(VALUE($A14)&lt;=299,IF($C14+$E14&lt;$D14+$F14,$D14+$F14-($C14+$E14),),)</f>
        <v>1125819.27906977</v>
      </c>
    </row>
    <row r="15" customFormat="false" ht="14.25" hidden="false" customHeight="false" outlineLevel="0" collapsed="false">
      <c r="A15" s="32" t="n">
        <v>205</v>
      </c>
      <c r="B15" s="10" t="s">
        <v>14</v>
      </c>
      <c r="C15" s="11" t="n">
        <f aca="false">'Verkefni 1 (85%)'!D16</f>
        <v>0</v>
      </c>
      <c r="D15" s="11" t="n">
        <f aca="false">'Verkefni 1 (85%)'!E16</f>
        <v>44415</v>
      </c>
      <c r="E15" s="38" t="n">
        <f aca="false">+SUMIF($A$64:$A$209,A15,$C$64:$C$209)</f>
        <v>0</v>
      </c>
      <c r="F15" s="38" t="n">
        <f aca="false">+SUMIF($A$64:$A$209,A15,$D$64:$D$209)</f>
        <v>0</v>
      </c>
      <c r="G15" s="38" t="n">
        <f aca="false">IF(VALUE($A15)&gt;=299,IF($C15+$E15&gt;$D15+$F15,$C15+$E15-($D15+$F15),),)</f>
        <v>0</v>
      </c>
      <c r="H15" s="38" t="n">
        <f aca="false">IF(VALUE($A15)&gt;=299,IF($C15+$E15&lt;$D15+$F15,$D15+$F15-($C15+$E15),),)</f>
        <v>0</v>
      </c>
      <c r="I15" s="38" t="n">
        <f aca="false">IF(VALUE($A15)&lt;=299,IF($C15+$E15&gt;$D15+$F15,$C15+$E15-($D15+$F15),),)</f>
        <v>0</v>
      </c>
      <c r="J15" s="38" t="n">
        <f aca="false">IF(VALUE($A15)&lt;=299,IF($C15+$E15&lt;$D15+$F15,$D15+$F15-($C15+$E15),),)</f>
        <v>44415</v>
      </c>
    </row>
    <row r="16" customFormat="false" ht="14.25" hidden="false" customHeight="false" outlineLevel="0" collapsed="false">
      <c r="A16" s="32" t="n">
        <v>220</v>
      </c>
      <c r="B16" s="10" t="s">
        <v>15</v>
      </c>
      <c r="C16" s="11" t="n">
        <f aca="false">'Verkefni 1 (85%)'!D17</f>
        <v>0</v>
      </c>
      <c r="D16" s="11" t="n">
        <f aca="false">'Verkefni 1 (85%)'!E17</f>
        <v>880000</v>
      </c>
      <c r="E16" s="38" t="n">
        <f aca="false">+SUMIF($A$64:$A$209,A16,$C$64:$C$209)</f>
        <v>0</v>
      </c>
      <c r="F16" s="38" t="n">
        <f aca="false">+SUMIF($A$64:$A$209,A16,$D$64:$D$209)</f>
        <v>0</v>
      </c>
      <c r="G16" s="38" t="n">
        <f aca="false">IF(VALUE($A16)&gt;=299,IF($C16+$E16&gt;$D16+$F16,$C16+$E16-($D16+$F16),),)</f>
        <v>0</v>
      </c>
      <c r="H16" s="38" t="n">
        <f aca="false">IF(VALUE($A16)&gt;=299,IF($C16+$E16&lt;$D16+$F16,$D16+$F16-($C16+$E16),),)</f>
        <v>0</v>
      </c>
      <c r="I16" s="38" t="n">
        <f aca="false">IF(VALUE($A16)&lt;=299,IF($C16+$E16&gt;$D16+$F16,$C16+$E16-($D16+$F16),),)</f>
        <v>0</v>
      </c>
      <c r="J16" s="38" t="n">
        <f aca="false">IF(VALUE($A16)&lt;=299,IF($C16+$E16&lt;$D16+$F16,$D16+$F16-($C16+$E16),),)</f>
        <v>880000</v>
      </c>
    </row>
    <row r="17" customFormat="false" ht="14.25" hidden="false" customHeight="false" outlineLevel="0" collapsed="false">
      <c r="A17" s="32" t="n">
        <v>230</v>
      </c>
      <c r="B17" s="10" t="s">
        <v>16</v>
      </c>
      <c r="C17" s="11" t="n">
        <f aca="false">'Verkefni 1 (85%)'!D18</f>
        <v>0</v>
      </c>
      <c r="D17" s="11" t="n">
        <f aca="false">'Verkefni 1 (85%)'!E18</f>
        <v>275000</v>
      </c>
      <c r="E17" s="38" t="n">
        <f aca="false">+SUMIF($A$64:$A$209,A17,$C$64:$C$209)</f>
        <v>0</v>
      </c>
      <c r="F17" s="38" t="n">
        <f aca="false">+SUMIF($A$64:$A$209,A17,$D$64:$D$209)</f>
        <v>0</v>
      </c>
      <c r="G17" s="38" t="n">
        <f aca="false">IF(VALUE($A17)&gt;=299,IF($C17+$E17&gt;$D17+$F17,$C17+$E17-($D17+$F17),),)</f>
        <v>0</v>
      </c>
      <c r="H17" s="38" t="n">
        <f aca="false">IF(VALUE($A17)&gt;=299,IF($C17+$E17&lt;$D17+$F17,$D17+$F17-($C17+$E17),),)</f>
        <v>0</v>
      </c>
      <c r="I17" s="38" t="n">
        <f aca="false">IF(VALUE($A17)&lt;=299,IF($C17+$E17&gt;$D17+$F17,$C17+$E17-($D17+$F17),),)</f>
        <v>0</v>
      </c>
      <c r="J17" s="38" t="n">
        <f aca="false">IF(VALUE($A17)&lt;=299,IF($C17+$E17&lt;$D17+$F17,$D17+$F17-($C17+$E17),),)</f>
        <v>275000</v>
      </c>
    </row>
    <row r="18" customFormat="false" ht="14.25" hidden="false" customHeight="false" outlineLevel="0" collapsed="false">
      <c r="A18" s="32" t="n">
        <v>240</v>
      </c>
      <c r="B18" s="10" t="s">
        <v>17</v>
      </c>
      <c r="C18" s="11" t="n">
        <f aca="false">'Verkefni 1 (85%)'!D19</f>
        <v>0</v>
      </c>
      <c r="D18" s="11" t="n">
        <f aca="false">'Verkefni 1 (85%)'!E19</f>
        <v>142600</v>
      </c>
      <c r="E18" s="38" t="n">
        <f aca="false">+SUMIF($A$64:$A$209,A18,$C$64:$C$209)</f>
        <v>0</v>
      </c>
      <c r="F18" s="38" t="n">
        <f aca="false">+SUMIF($A$64:$A$209,A18,$D$64:$D$209)</f>
        <v>25666.6666666667</v>
      </c>
      <c r="G18" s="38" t="n">
        <f aca="false">IF(VALUE($A18)&gt;=299,IF($C18+$E18&gt;$D18+$F18,$C18+$E18-($D18+$F18),),)</f>
        <v>0</v>
      </c>
      <c r="H18" s="38" t="n">
        <f aca="false">IF(VALUE($A18)&gt;=299,IF($C18+$E18&lt;$D18+$F18,$D18+$F18-($C18+$E18),),)</f>
        <v>0</v>
      </c>
      <c r="I18" s="38" t="n">
        <f aca="false">IF(VALUE($A18)&lt;=299,IF($C18+$E18&gt;$D18+$F18,$C18+$E18-($D18+$F18),),)</f>
        <v>0</v>
      </c>
      <c r="J18" s="38" t="n">
        <f aca="false">IF(VALUE($A18)&lt;=299,IF($C18+$E18&lt;$D18+$F18,$D18+$F18-($C18+$E18),),)</f>
        <v>168266.666666667</v>
      </c>
    </row>
    <row r="19" customFormat="false" ht="14.25" hidden="false" customHeight="false" outlineLevel="0" collapsed="false">
      <c r="A19" s="32" t="n">
        <v>241</v>
      </c>
      <c r="B19" s="10" t="s">
        <v>92</v>
      </c>
      <c r="C19" s="11" t="n">
        <v>0</v>
      </c>
      <c r="D19" s="11" t="n">
        <v>0</v>
      </c>
      <c r="E19" s="38" t="n">
        <f aca="false">+SUMIF($A$64:$A$209,A19,$C$64:$C$209)</f>
        <v>0</v>
      </c>
      <c r="F19" s="38" t="n">
        <f aca="false">+SUMIF($A$64:$A$209,A19,$D$64:$D$209)</f>
        <v>0</v>
      </c>
      <c r="G19" s="38" t="n">
        <f aca="false">IF(VALUE($A19)&gt;=299,IF($C19+$E19&gt;$D19+$F19,$C19+$E19-($D19+$F19),),)</f>
        <v>0</v>
      </c>
      <c r="H19" s="38" t="n">
        <f aca="false">IF(VALUE($A19)&gt;=299,IF($C19+$E19&lt;$D19+$F19,$D19+$F19-($C19+$E19),),)</f>
        <v>0</v>
      </c>
      <c r="I19" s="38" t="n">
        <f aca="false">IF(VALUE($A19)&lt;=299,IF($C19+$E19&gt;$D19+$F19,$C19+$E19-($D19+$F19),),)</f>
        <v>0</v>
      </c>
      <c r="J19" s="38" t="n">
        <f aca="false">IF(VALUE($A19)&lt;=299,IF($C19+$E19&lt;$D19+$F19,$D19+$F19-($C19+$E19),),)</f>
        <v>0</v>
      </c>
    </row>
    <row r="20" customFormat="false" ht="14.25" hidden="false" customHeight="false" outlineLevel="0" collapsed="false">
      <c r="A20" s="32" t="n">
        <v>400</v>
      </c>
      <c r="B20" s="10" t="s">
        <v>18</v>
      </c>
      <c r="C20" s="11" t="n">
        <f aca="false">'Verkefni 1 (85%)'!D20</f>
        <v>0</v>
      </c>
      <c r="D20" s="11" t="n">
        <f aca="false">'Verkefni 1 (85%)'!E20</f>
        <v>7584600</v>
      </c>
      <c r="E20" s="38" t="n">
        <f aca="false">+SUMIF($A$64:$A$209,A20,$C$64:$C$209)</f>
        <v>0</v>
      </c>
      <c r="F20" s="38" t="n">
        <f aca="false">+SUMIF($A$64:$A$209,A20,$D$64:$D$209)</f>
        <v>0</v>
      </c>
      <c r="G20" s="38" t="n">
        <f aca="false">IF(VALUE($A20)&gt;=299,IF($C20+$E20&gt;$D20+$F20,$C20+$E20-($D20+$F20),),)</f>
        <v>0</v>
      </c>
      <c r="H20" s="38" t="n">
        <f aca="false">IF(VALUE($A20)&gt;=299,IF($C20+$E20&lt;$D20+$F20,$D20+$F20-($C20+$E20),),)</f>
        <v>7584600</v>
      </c>
      <c r="I20" s="38" t="n">
        <f aca="false">IF(VALUE($A20)&lt;=299,IF($C20+$E20&gt;$D20+$F20,$C20+$E20-($D20+$F20),),)</f>
        <v>0</v>
      </c>
      <c r="J20" s="38" t="n">
        <f aca="false">IF(VALUE($A20)&lt;=299,IF($C20+$E20&lt;$D20+$F20,$D20+$F20-($C20+$E20),),)</f>
        <v>0</v>
      </c>
    </row>
    <row r="21" customFormat="false" ht="14.25" hidden="false" customHeight="false" outlineLevel="0" collapsed="false">
      <c r="A21" s="32" t="n">
        <v>405</v>
      </c>
      <c r="B21" s="10" t="s">
        <v>93</v>
      </c>
      <c r="C21" s="11" t="n">
        <v>0</v>
      </c>
      <c r="D21" s="11" t="n">
        <v>0</v>
      </c>
      <c r="E21" s="38" t="n">
        <f aca="false">+SUMIF($A$64:$A$209,A21,$C$64:$C$209)</f>
        <v>90000</v>
      </c>
      <c r="F21" s="38" t="n">
        <f aca="false">+SUMIF($A$64:$A$209,A21,$D$64:$D$209)</f>
        <v>0</v>
      </c>
      <c r="G21" s="38" t="n">
        <f aca="false">IF(VALUE($A21)&gt;=299,IF($C21+$E21&gt;$D21+$F21,$C21+$E21-($D21+$F21),),)</f>
        <v>90000</v>
      </c>
      <c r="H21" s="38" t="n">
        <f aca="false">IF(VALUE($A21)&gt;=299,IF($C21+$E21&lt;$D21+$F21,$D21+$F21-($C21+$E21),),)</f>
        <v>0</v>
      </c>
      <c r="I21" s="38" t="n">
        <f aca="false">IF(VALUE($A21)&lt;=299,IF($C21+$E21&gt;$D21+$F21,$C21+$E21-($D21+$F21),),)</f>
        <v>0</v>
      </c>
      <c r="J21" s="38" t="n">
        <f aca="false">IF(VALUE($A21)&lt;=299,IF($C21+$E21&lt;$D21+$F21,$D21+$F21-($C21+$E21),),)</f>
        <v>0</v>
      </c>
    </row>
    <row r="22" customFormat="false" ht="14.25" hidden="false" customHeight="false" outlineLevel="0" collapsed="false">
      <c r="A22" s="32" t="n">
        <v>410</v>
      </c>
      <c r="B22" s="10" t="s">
        <v>19</v>
      </c>
      <c r="C22" s="11" t="n">
        <f aca="false">'Verkefni 1 (85%)'!D21</f>
        <v>0</v>
      </c>
      <c r="D22" s="11" t="n">
        <f aca="false">'Verkefni 1 (85%)'!E21</f>
        <v>35000</v>
      </c>
      <c r="E22" s="38" t="n">
        <f aca="false">+SUMIF($A$64:$A$209,A22,$C$64:$C$209)</f>
        <v>0</v>
      </c>
      <c r="F22" s="38" t="n">
        <f aca="false">+SUMIF($A$64:$A$209,A22,$D$64:$D$209)</f>
        <v>0</v>
      </c>
      <c r="G22" s="38" t="n">
        <f aca="false">IF(VALUE($A22)&gt;=299,IF($C22+$E22&gt;$D22+$F22,$C22+$E22-($D22+$F22),),)</f>
        <v>0</v>
      </c>
      <c r="H22" s="38" t="n">
        <f aca="false">IF(VALUE($A22)&gt;=299,IF($C22+$E22&lt;$D22+$F22,$D22+$F22-($C22+$E22),),)</f>
        <v>35000</v>
      </c>
      <c r="I22" s="38" t="n">
        <f aca="false">IF(VALUE($A22)&lt;=299,IF($C22+$E22&gt;$D22+$F22,$C22+$E22-($D22+$F22),),)</f>
        <v>0</v>
      </c>
      <c r="J22" s="38" t="n">
        <f aca="false">IF(VALUE($A22)&lt;=299,IF($C22+$E22&lt;$D22+$F22,$D22+$F22-($C22+$E22),),)</f>
        <v>0</v>
      </c>
    </row>
    <row r="23" customFormat="false" ht="14.25" hidden="false" customHeight="false" outlineLevel="0" collapsed="false">
      <c r="A23" s="32" t="n">
        <v>411</v>
      </c>
      <c r="B23" s="10" t="s">
        <v>20</v>
      </c>
      <c r="C23" s="11" t="n">
        <f aca="false">'Verkefni 1 (85%)'!D22</f>
        <v>0</v>
      </c>
      <c r="D23" s="11" t="n">
        <f aca="false">'Verkefni 1 (85%)'!E22</f>
        <v>0</v>
      </c>
      <c r="E23" s="38" t="n">
        <f aca="false">+SUMIF($A$64:$A$209,A23,$C$64:$C$209)</f>
        <v>0</v>
      </c>
      <c r="F23" s="38" t="n">
        <f aca="false">+SUMIF($A$64:$A$209,A23,$D$64:$D$209)</f>
        <v>0</v>
      </c>
      <c r="G23" s="38" t="n">
        <f aca="false">IF(VALUE($A23)&gt;=299,IF($C23+$E23&gt;$D23+$F23,$C23+$E23-($D23+$F23),),)</f>
        <v>0</v>
      </c>
      <c r="H23" s="38" t="n">
        <f aca="false">IF(VALUE($A23)&gt;=299,IF($C23+$E23&lt;$D23+$F23,$D23+$F23-($C23+$E23),),)</f>
        <v>0</v>
      </c>
      <c r="I23" s="38" t="n">
        <f aca="false">IF(VALUE($A23)&lt;=299,IF($C23+$E23&gt;$D23+$F23,$C23+$E23-($D23+$F23),),)</f>
        <v>0</v>
      </c>
      <c r="J23" s="38" t="n">
        <f aca="false">IF(VALUE($A23)&lt;=299,IF($C23+$E23&lt;$D23+$F23,$D23+$F23-($C23+$E23),),)</f>
        <v>0</v>
      </c>
    </row>
    <row r="24" customFormat="false" ht="14.25" hidden="false" customHeight="false" outlineLevel="0" collapsed="false">
      <c r="A24" s="32" t="n">
        <v>300</v>
      </c>
      <c r="B24" s="10" t="s">
        <v>21</v>
      </c>
      <c r="C24" s="11" t="n">
        <f aca="false">'Verkefni 1 (85%)'!D23</f>
        <v>4800000</v>
      </c>
      <c r="D24" s="11" t="n">
        <f aca="false">'Verkefni 1 (85%)'!E23</f>
        <v>0</v>
      </c>
      <c r="E24" s="38" t="n">
        <f aca="false">+SUMIF($A$64:$A$209,A24,$C$64:$C$209)</f>
        <v>78400.9103728076</v>
      </c>
      <c r="F24" s="38" t="n">
        <f aca="false">+SUMIF($A$64:$A$209,A24,$D$64:$D$209)</f>
        <v>0</v>
      </c>
      <c r="G24" s="38" t="n">
        <f aca="false">IF(VALUE($A24)&gt;=299,IF($C24+$E24&gt;$D24+$F24,$C24+$E24-($D24+$F24),),)</f>
        <v>4878400.91037281</v>
      </c>
      <c r="H24" s="38" t="n">
        <f aca="false">IF(VALUE($A24)&gt;=299,IF($C24+$E24&lt;$D24+$F24,$D24+$F24-($C24+$E24),),)</f>
        <v>0</v>
      </c>
      <c r="I24" s="38" t="n">
        <f aca="false">IF(VALUE($A24)&lt;=299,IF($C24+$E24&gt;$D24+$F24,$C24+$E24-($D24+$F24),),)</f>
        <v>0</v>
      </c>
      <c r="J24" s="38" t="n">
        <f aca="false">IF(VALUE($A24)&lt;=299,IF($C24+$E24&lt;$D24+$F24,$D24+$F24-($C24+$E24),),)</f>
        <v>0</v>
      </c>
    </row>
    <row r="25" customFormat="false" ht="14.25" hidden="false" customHeight="false" outlineLevel="0" collapsed="false">
      <c r="A25" s="32" t="n">
        <v>310</v>
      </c>
      <c r="B25" s="10" t="s">
        <v>22</v>
      </c>
      <c r="C25" s="11" t="n">
        <f aca="false">'Verkefni 1 (85%)'!D24</f>
        <v>1914343</v>
      </c>
      <c r="D25" s="11" t="n">
        <f aca="false">'Verkefni 1 (85%)'!E24</f>
        <v>0</v>
      </c>
      <c r="E25" s="38" t="n">
        <f aca="false">+SUMIF($A$64:$A$209,A25,$C$64:$C$209)</f>
        <v>60400</v>
      </c>
      <c r="F25" s="38" t="n">
        <f aca="false">+SUMIF($A$64:$A$209,A25,$D$64:$D$209)</f>
        <v>0</v>
      </c>
      <c r="G25" s="38" t="n">
        <f aca="false">IF(VALUE($A25)&gt;=299,IF($C25+$E25&gt;$D25+$F25,$C25+$E25-($D25+$F25),),)</f>
        <v>1974743</v>
      </c>
      <c r="H25" s="38" t="n">
        <f aca="false">IF(VALUE($A25)&gt;=299,IF($C25+$E25&lt;$D25+$F25,$D25+$F25-($C25+$E25),),)</f>
        <v>0</v>
      </c>
      <c r="I25" s="38" t="n">
        <f aca="false">IF(VALUE($A25)&lt;=299,IF($C25+$E25&gt;$D25+$F25,$C25+$E25-($D25+$F25),),)</f>
        <v>0</v>
      </c>
      <c r="J25" s="38" t="n">
        <f aca="false">IF(VALUE($A25)&lt;=299,IF($C25+$E25&lt;$D25+$F25,$D25+$F25-($C25+$E25),),)</f>
        <v>0</v>
      </c>
    </row>
    <row r="26" customFormat="false" ht="14.25" hidden="false" customHeight="false" outlineLevel="0" collapsed="false">
      <c r="A26" s="32" t="n">
        <v>312</v>
      </c>
      <c r="B26" s="10" t="s">
        <v>94</v>
      </c>
      <c r="C26" s="11" t="n">
        <v>0</v>
      </c>
      <c r="D26" s="11" t="n">
        <v>0</v>
      </c>
      <c r="E26" s="38" t="n">
        <f aca="false">+SUMIF($A$64:$A$209,A26,$C$64:$C$209)</f>
        <v>83083.3333333333</v>
      </c>
      <c r="F26" s="38" t="n">
        <f aca="false">+SUMIF($A$64:$A$209,A26,$D$64:$D$209)</f>
        <v>0</v>
      </c>
      <c r="G26" s="38" t="n">
        <f aca="false">IF(VALUE($A26)&gt;=299,IF($C26+$E26&gt;$D26+$F26,$C26+$E26-($D26+$F26),),)</f>
        <v>83083.3333333333</v>
      </c>
      <c r="H26" s="38" t="n">
        <f aca="false">IF(VALUE($A26)&gt;=299,IF($C26+$E26&lt;$D26+$F26,$D26+$F26-($C26+$E26),),)</f>
        <v>0</v>
      </c>
      <c r="I26" s="38" t="n">
        <f aca="false">IF(VALUE($A26)&lt;=299,IF($C26+$E26&gt;$D26+$F26,$C26+$E26-($D26+$F26),),)</f>
        <v>0</v>
      </c>
      <c r="J26" s="38" t="n">
        <f aca="false">IF(VALUE($A26)&lt;=299,IF($C26+$E26&lt;$D26+$F26,$D26+$F26-($C26+$E26),),)</f>
        <v>0</v>
      </c>
    </row>
    <row r="27" customFormat="false" ht="14.25" hidden="false" customHeight="false" outlineLevel="0" collapsed="false">
      <c r="A27" s="32" t="n">
        <v>313</v>
      </c>
      <c r="B27" s="10" t="s">
        <v>95</v>
      </c>
      <c r="C27" s="11" t="n">
        <v>0</v>
      </c>
      <c r="D27" s="11" t="n">
        <v>0</v>
      </c>
      <c r="E27" s="38" t="n">
        <f aca="false">+SUMIF($A$64:$A$209,A27,$C$64:$C$209)</f>
        <v>136351.744186047</v>
      </c>
      <c r="F27" s="38" t="n">
        <f aca="false">+SUMIF($A$64:$A$209,A27,$D$64:$D$209)</f>
        <v>0</v>
      </c>
      <c r="G27" s="38" t="n">
        <f aca="false">IF(VALUE($A27)&gt;=299,IF($C27+$E27&gt;$D27+$F27,$C27+$E27-($D27+$F27),),)</f>
        <v>136351.744186047</v>
      </c>
      <c r="H27" s="38" t="n">
        <f aca="false">IF(VALUE($A27)&gt;=299,IF($C27+$E27&lt;$D27+$F27,$D27+$F27-($C27+$E27),),)</f>
        <v>0</v>
      </c>
      <c r="I27" s="38" t="n">
        <f aca="false">IF(VALUE($A27)&lt;=299,IF($C27+$E27&gt;$D27+$F27,$C27+$E27-($D27+$F27),),)</f>
        <v>0</v>
      </c>
      <c r="J27" s="38" t="n">
        <f aca="false">IF(VALUE($A27)&lt;=299,IF($C27+$E27&lt;$D27+$F27,$D27+$F27-($C27+$E27),),)</f>
        <v>0</v>
      </c>
    </row>
    <row r="28" customFormat="false" ht="14.25" hidden="false" customHeight="false" outlineLevel="0" collapsed="false">
      <c r="A28" s="32" t="n">
        <v>315</v>
      </c>
      <c r="B28" s="10" t="s">
        <v>96</v>
      </c>
      <c r="C28" s="11" t="n">
        <v>0</v>
      </c>
      <c r="D28" s="11" t="n">
        <v>0</v>
      </c>
      <c r="E28" s="38" t="n">
        <f aca="false">+SUMIF($A$64:$A$209,A28,$C$64:$C$209)</f>
        <v>0</v>
      </c>
      <c r="F28" s="38" t="n">
        <f aca="false">+SUMIF($A$64:$A$209,A28,$D$64:$D$209)</f>
        <v>0</v>
      </c>
      <c r="G28" s="38" t="n">
        <f aca="false">IF(VALUE($A28)&gt;=299,IF($C28+$E28&gt;$D28+$F28,$C28+$E28-($D28+$F28),),)</f>
        <v>0</v>
      </c>
      <c r="H28" s="38" t="n">
        <f aca="false">IF(VALUE($A28)&gt;=299,IF($C28+$E28&lt;$D28+$F28,$D28+$F28-($C28+$E28),),)</f>
        <v>0</v>
      </c>
      <c r="I28" s="38" t="n">
        <f aca="false">IF(VALUE($A28)&lt;=299,IF($C28+$E28&gt;$D28+$F28,$C28+$E28-($D28+$F28),),)</f>
        <v>0</v>
      </c>
      <c r="J28" s="38" t="n">
        <f aca="false">IF(VALUE($A28)&lt;=299,IF($C28+$E28&lt;$D28+$F28,$D28+$F28-($C28+$E28),),)</f>
        <v>0</v>
      </c>
    </row>
    <row r="29" customFormat="false" ht="14.25" hidden="false" customHeight="false" outlineLevel="0" collapsed="false">
      <c r="A29" s="32" t="n">
        <v>320</v>
      </c>
      <c r="B29" s="10" t="s">
        <v>23</v>
      </c>
      <c r="C29" s="11" t="n">
        <f aca="false">'Verkefni 1 (85%)'!D25</f>
        <v>67600</v>
      </c>
      <c r="D29" s="11" t="n">
        <f aca="false">'Verkefni 1 (85%)'!E25</f>
        <v>0</v>
      </c>
      <c r="E29" s="38" t="n">
        <f aca="false">+SUMIF($A$64:$A$209,A29,$C$64:$C$209)</f>
        <v>25666.6666666667</v>
      </c>
      <c r="F29" s="38" t="n">
        <f aca="false">+SUMIF($A$64:$A$209,A29,$D$64:$D$209)</f>
        <v>0</v>
      </c>
      <c r="G29" s="48" t="n">
        <f aca="false">IF(VALUE($A29)&gt;=299,IF($C29+$E29&gt;$D29+$F29,$C29+$E29-($D29+$F29),),)</f>
        <v>93266.6666666667</v>
      </c>
      <c r="H29" s="48" t="n">
        <f aca="false">IF(VALUE($A29)&gt;=299,IF($C29+$E29&lt;$D29+$F29,$D29+$F29-($C29+$E29),),)</f>
        <v>0</v>
      </c>
      <c r="I29" s="48" t="n">
        <f aca="false">IF(VALUE($A29)&lt;=299,IF($C29+$E29&gt;$D29+$F29,$C29+$E29-($D29+$F29),),)</f>
        <v>0</v>
      </c>
      <c r="J29" s="48" t="n">
        <f aca="false">IF(VALUE($A29)&lt;=299,IF($C29+$E29&lt;$D29+$F29,$D29+$F29-($C29+$E29),),)</f>
        <v>0</v>
      </c>
    </row>
    <row r="30" customFormat="false" ht="14.25" hidden="false" customHeight="false" outlineLevel="0" collapsed="false">
      <c r="A30" s="32"/>
      <c r="B30" s="6"/>
      <c r="C30" s="12" t="n">
        <f aca="false">SUM(C4:C29)</f>
        <v>10596068</v>
      </c>
      <c r="D30" s="12" t="n">
        <f aca="false">SUM(D4:D29)</f>
        <v>10596068</v>
      </c>
      <c r="E30" s="12" t="n">
        <f aca="false">SUM(E4:E29)</f>
        <v>610268.933628622</v>
      </c>
      <c r="F30" s="12" t="n">
        <f aca="false">SUM(F4:F29)</f>
        <v>610268.933628622</v>
      </c>
      <c r="G30" s="38" t="n">
        <f aca="false">SUM(G4:G29)</f>
        <v>7255845.65455885</v>
      </c>
      <c r="H30" s="38" t="n">
        <f aca="false">SUM(H4:H29)</f>
        <v>7619600</v>
      </c>
      <c r="I30" s="38" t="n">
        <f aca="false">SUM(I4:I29)</f>
        <v>3371289.01210781</v>
      </c>
      <c r="J30" s="38" t="n">
        <f aca="false">SUM(J4:J29)</f>
        <v>3007534.66666667</v>
      </c>
    </row>
    <row r="31" customFormat="false" ht="14.25" hidden="false" customHeight="false" outlineLevel="0" collapsed="false">
      <c r="A31" s="32"/>
      <c r="B31" s="6"/>
      <c r="C31" s="38"/>
      <c r="D31" s="38"/>
      <c r="E31" s="38"/>
      <c r="F31" s="38"/>
      <c r="G31" s="38"/>
      <c r="H31" s="38" t="n">
        <f aca="false">G30-H30</f>
        <v>-363754.345441146</v>
      </c>
      <c r="I31" s="38" t="n">
        <f aca="false">J30-I30</f>
        <v>-363754.345441146</v>
      </c>
      <c r="J31" s="38"/>
    </row>
    <row r="32" customFormat="false" ht="14.25" hidden="false" customHeight="false" outlineLevel="0" collapsed="false">
      <c r="A32" s="32"/>
      <c r="B32" s="6"/>
      <c r="C32" s="6"/>
      <c r="D32" s="6"/>
      <c r="E32" s="6"/>
      <c r="F32" s="6"/>
      <c r="G32" s="40"/>
      <c r="H32" s="6"/>
      <c r="I32" s="6"/>
      <c r="J32" s="40"/>
    </row>
    <row r="33" customFormat="false" ht="14.25" hidden="false" customHeight="false" outlineLevel="0" collapsed="false">
      <c r="A33" s="32"/>
      <c r="B33" s="6"/>
      <c r="C33" s="6"/>
      <c r="D33" s="6"/>
      <c r="E33" s="6"/>
      <c r="F33" s="6"/>
      <c r="G33" s="40"/>
      <c r="H33" s="6"/>
      <c r="I33" s="6"/>
      <c r="J33" s="40"/>
    </row>
    <row r="34" customFormat="false" ht="14.25" hidden="false" customHeight="false" outlineLevel="0" collapsed="false">
      <c r="A34" s="32"/>
      <c r="B34" s="6"/>
      <c r="C34" s="6"/>
      <c r="D34" s="6"/>
      <c r="E34" s="6"/>
      <c r="F34" s="6"/>
      <c r="G34" s="40"/>
      <c r="H34" s="6"/>
      <c r="I34" s="6"/>
      <c r="J34" s="40"/>
    </row>
    <row r="35" customFormat="false" ht="14.25" hidden="false" customHeight="false" outlineLevel="0" collapsed="false">
      <c r="A35" s="32"/>
      <c r="B35" s="13" t="s">
        <v>97</v>
      </c>
      <c r="C35" s="35" t="s">
        <v>71</v>
      </c>
      <c r="D35" s="35" t="s">
        <v>72</v>
      </c>
      <c r="E35" s="35" t="s">
        <v>73</v>
      </c>
      <c r="F35" s="35" t="s">
        <v>74</v>
      </c>
      <c r="G35" s="35" t="s">
        <v>75</v>
      </c>
      <c r="H35" s="36" t="s">
        <v>76</v>
      </c>
      <c r="I35" s="6"/>
      <c r="J35" s="40"/>
    </row>
    <row r="36" customFormat="false" ht="14.25" hidden="false" customHeight="false" outlineLevel="0" collapsed="false">
      <c r="A36" s="32"/>
      <c r="B36" s="37"/>
      <c r="C36" s="38"/>
      <c r="D36" s="38"/>
      <c r="E36" s="38"/>
      <c r="F36" s="38"/>
      <c r="G36" s="38"/>
      <c r="H36" s="39"/>
      <c r="I36" s="6"/>
      <c r="J36" s="40"/>
    </row>
    <row r="37" customFormat="false" ht="14.25" hidden="false" customHeight="false" outlineLevel="0" collapsed="false">
      <c r="A37" s="32"/>
      <c r="B37" s="10" t="s">
        <v>27</v>
      </c>
      <c r="C37" s="38" t="n">
        <f aca="false">I4</f>
        <v>743023.255813954</v>
      </c>
      <c r="D37" s="38" t="n">
        <f aca="false">D50-'Verkefni 1 (85%)'!P36</f>
        <v>544000</v>
      </c>
      <c r="E37" s="38" t="n">
        <f aca="false">C37-D37</f>
        <v>199023.255813953</v>
      </c>
      <c r="F37" s="41" t="n">
        <v>0.2</v>
      </c>
      <c r="G37" s="38" t="n">
        <f aca="false">-IF(E37&lt;0,E37*F37,0)</f>
        <v>-0</v>
      </c>
      <c r="H37" s="38" t="n">
        <f aca="false">IF(E37&gt;0,E37*F37,0)</f>
        <v>39804.6511627907</v>
      </c>
      <c r="I37" s="6"/>
      <c r="J37" s="40"/>
    </row>
    <row r="38" customFormat="false" ht="14.25" hidden="false" customHeight="false" outlineLevel="0" collapsed="false">
      <c r="A38" s="32"/>
      <c r="B38" s="10" t="s">
        <v>77</v>
      </c>
      <c r="C38" s="38" t="n">
        <f aca="false">C51</f>
        <v>90000</v>
      </c>
      <c r="D38" s="38" t="n">
        <f aca="false">D51</f>
        <v>75000</v>
      </c>
      <c r="E38" s="38" t="n">
        <f aca="false">C38-D38</f>
        <v>15000</v>
      </c>
      <c r="F38" s="41" t="n">
        <v>0.2</v>
      </c>
      <c r="G38" s="38" t="n">
        <f aca="false">-IF(E38&lt;0,E38*F38,0)</f>
        <v>-0</v>
      </c>
      <c r="H38" s="38" t="n">
        <f aca="false">IF(E38&gt;0,E38*F38,0)</f>
        <v>3000</v>
      </c>
      <c r="I38" s="6"/>
      <c r="J38" s="40"/>
    </row>
    <row r="39" customFormat="false" ht="14.25" hidden="false" customHeight="false" outlineLevel="0" collapsed="false">
      <c r="A39" s="32"/>
      <c r="B39" s="10" t="s">
        <v>98</v>
      </c>
      <c r="C39" s="38" t="n">
        <f aca="false">I6</f>
        <v>566666.666666667</v>
      </c>
      <c r="D39" s="38" t="n">
        <f aca="false">'Verkefni 1 (85%)'!I56-'Verkefni 1 (85%)'!I58</f>
        <v>525000</v>
      </c>
      <c r="E39" s="38" t="n">
        <f aca="false">C39-D39</f>
        <v>41666.6666666667</v>
      </c>
      <c r="F39" s="41" t="n">
        <v>0.2</v>
      </c>
      <c r="G39" s="38" t="n">
        <f aca="false">-IF(E39&lt;0,E39*F39,0)</f>
        <v>-0</v>
      </c>
      <c r="H39" s="38" t="n">
        <f aca="false">IF(E39&gt;0,E39*F39,0)</f>
        <v>8333.33333333335</v>
      </c>
      <c r="I39" s="6"/>
      <c r="J39" s="40"/>
      <c r="K39" s="49"/>
    </row>
    <row r="40" customFormat="false" ht="14.25" hidden="false" customHeight="false" outlineLevel="0" collapsed="false">
      <c r="A40" s="32"/>
      <c r="B40" s="10" t="s">
        <v>7</v>
      </c>
      <c r="C40" s="38" t="n">
        <f aca="false">I8</f>
        <v>321599.089627192</v>
      </c>
      <c r="D40" s="38" t="n">
        <f aca="false">C40-'Verkefni 1 (85%)'!I71</f>
        <v>305519.135145833</v>
      </c>
      <c r="E40" s="38" t="n">
        <f aca="false">C40-D40</f>
        <v>16079.9544813596</v>
      </c>
      <c r="F40" s="41" t="n">
        <v>0.2</v>
      </c>
      <c r="G40" s="38" t="n">
        <f aca="false">-IF(E40&lt;0,E40*F40,0)</f>
        <v>-0</v>
      </c>
      <c r="H40" s="38" t="n">
        <f aca="false">IF(E40&gt;0,E40*F40,0)</f>
        <v>3215.99089627193</v>
      </c>
      <c r="I40" s="6"/>
      <c r="J40" s="40"/>
    </row>
    <row r="41" customFormat="false" ht="14.25" hidden="false" customHeight="false" outlineLevel="0" collapsed="false">
      <c r="A41" s="32"/>
      <c r="B41" s="10" t="s">
        <v>79</v>
      </c>
      <c r="C41" s="38" t="n">
        <f aca="false">I9</f>
        <v>510000</v>
      </c>
      <c r="D41" s="38" t="n">
        <v>456000</v>
      </c>
      <c r="E41" s="38" t="n">
        <f aca="false">C41-D41</f>
        <v>54000</v>
      </c>
      <c r="F41" s="41" t="n">
        <v>0.2</v>
      </c>
      <c r="G41" s="38" t="n">
        <f aca="false">-IF(E41&lt;0,E41*F41,0)</f>
        <v>-0</v>
      </c>
      <c r="H41" s="38" t="n">
        <f aca="false">IF(E41&gt;0,E41*F41,0)</f>
        <v>10800</v>
      </c>
      <c r="I41" s="6"/>
      <c r="J41" s="40"/>
    </row>
    <row r="42" customFormat="false" ht="14.25" hidden="false" customHeight="false" outlineLevel="0" collapsed="false">
      <c r="A42" s="32"/>
      <c r="B42" s="10"/>
      <c r="C42" s="11"/>
      <c r="D42" s="11"/>
      <c r="E42" s="38" t="n">
        <f aca="false">C42-D42</f>
        <v>0</v>
      </c>
      <c r="F42" s="41" t="n">
        <v>0.2</v>
      </c>
      <c r="G42" s="38" t="n">
        <f aca="false">-IF(E42&lt;0,E42*F42,0)</f>
        <v>-0</v>
      </c>
      <c r="H42" s="38" t="n">
        <f aca="false">IF(E42&gt;0,E42*F42,0)</f>
        <v>0</v>
      </c>
      <c r="I42" s="6"/>
      <c r="J42" s="40"/>
    </row>
    <row r="43" customFormat="false" ht="14.25" hidden="false" customHeight="false" outlineLevel="0" collapsed="false">
      <c r="A43" s="32"/>
      <c r="B43" s="10"/>
      <c r="C43" s="11"/>
      <c r="D43" s="11"/>
      <c r="E43" s="38" t="n">
        <f aca="false">C43-D43</f>
        <v>0</v>
      </c>
      <c r="F43" s="41" t="n">
        <v>0.2</v>
      </c>
      <c r="G43" s="38" t="n">
        <f aca="false">-IF(E43&lt;0,E43*F43,0)</f>
        <v>-0</v>
      </c>
      <c r="H43" s="38" t="n">
        <f aca="false">IF(E43&gt;0,E43*F43,0)</f>
        <v>0</v>
      </c>
      <c r="I43" s="6"/>
      <c r="J43" s="40"/>
    </row>
    <row r="44" customFormat="false" ht="14.25" hidden="false" customHeight="false" outlineLevel="0" collapsed="false">
      <c r="A44" s="32"/>
      <c r="B44" s="10"/>
      <c r="C44" s="11"/>
      <c r="D44" s="11"/>
      <c r="E44" s="38" t="n">
        <f aca="false">C44-D44</f>
        <v>0</v>
      </c>
      <c r="F44" s="41" t="n">
        <v>0.2</v>
      </c>
      <c r="G44" s="38" t="n">
        <f aca="false">-IF(E44&lt;0,E44*F44,0)</f>
        <v>-0</v>
      </c>
      <c r="H44" s="38" t="n">
        <f aca="false">IF(E44&gt;0,E44*F44,0)</f>
        <v>0</v>
      </c>
      <c r="I44" s="6"/>
      <c r="J44" s="40"/>
    </row>
    <row r="45" customFormat="false" ht="14.25" hidden="false" customHeight="false" outlineLevel="0" collapsed="false">
      <c r="A45" s="32"/>
      <c r="B45" s="10"/>
      <c r="C45" s="11"/>
      <c r="D45" s="11"/>
      <c r="E45" s="38" t="n">
        <f aca="false">C45-D45</f>
        <v>0</v>
      </c>
      <c r="F45" s="41" t="n">
        <v>0.2</v>
      </c>
      <c r="G45" s="38" t="n">
        <f aca="false">-IF(E45&lt;0,E45*F45,0)</f>
        <v>-0</v>
      </c>
      <c r="H45" s="38" t="n">
        <f aca="false">IF(E45&gt;0,E45*F45,0)</f>
        <v>0</v>
      </c>
      <c r="I45" s="6"/>
      <c r="J45" s="40"/>
    </row>
    <row r="46" customFormat="false" ht="14.25" hidden="false" customHeight="false" outlineLevel="0" collapsed="false">
      <c r="A46" s="32"/>
      <c r="B46" s="10"/>
      <c r="C46" s="3"/>
      <c r="D46" s="3"/>
      <c r="E46" s="7"/>
      <c r="F46" s="41"/>
      <c r="G46" s="12" t="n">
        <f aca="false">SUM(G37:G45)</f>
        <v>0</v>
      </c>
      <c r="H46" s="12" t="n">
        <f aca="false">SUM(H37:H45)</f>
        <v>65153.975392396</v>
      </c>
      <c r="I46" s="6"/>
      <c r="J46" s="12" t="n">
        <f aca="false">H46-G46</f>
        <v>65153.975392396</v>
      </c>
    </row>
    <row r="47" customFormat="false" ht="14.25" hidden="false" customHeight="false" outlineLevel="0" collapsed="false">
      <c r="A47" s="32"/>
      <c r="B47" s="10"/>
      <c r="C47" s="3"/>
      <c r="D47" s="3"/>
      <c r="E47" s="7"/>
      <c r="F47" s="41"/>
      <c r="G47" s="50"/>
      <c r="H47" s="51"/>
      <c r="I47" s="6"/>
    </row>
    <row r="48" customFormat="false" ht="14.25" hidden="false" customHeight="false" outlineLevel="0" collapsed="false">
      <c r="A48" s="32"/>
      <c r="B48" s="13" t="s">
        <v>97</v>
      </c>
      <c r="C48" s="35" t="s">
        <v>71</v>
      </c>
      <c r="D48" s="35" t="s">
        <v>72</v>
      </c>
      <c r="E48" s="35" t="s">
        <v>73</v>
      </c>
      <c r="F48" s="35" t="s">
        <v>74</v>
      </c>
      <c r="G48" s="35" t="s">
        <v>75</v>
      </c>
      <c r="H48" s="52" t="s">
        <v>76</v>
      </c>
      <c r="I48" s="6"/>
      <c r="J48" s="40"/>
    </row>
    <row r="49" customFormat="false" ht="14.25" hidden="false" customHeight="false" outlineLevel="0" collapsed="false">
      <c r="A49" s="32"/>
      <c r="B49" s="37"/>
      <c r="C49" s="38"/>
      <c r="D49" s="38"/>
      <c r="E49" s="38"/>
      <c r="F49" s="38"/>
      <c r="G49" s="38"/>
      <c r="H49" s="53"/>
      <c r="I49" s="6"/>
      <c r="J49" s="40"/>
    </row>
    <row r="50" customFormat="false" ht="14.25" hidden="false" customHeight="false" outlineLevel="0" collapsed="false">
      <c r="A50" s="32"/>
      <c r="B50" s="10" t="s">
        <v>27</v>
      </c>
      <c r="C50" s="38" t="n">
        <v>758125</v>
      </c>
      <c r="D50" s="38" t="n">
        <v>576000</v>
      </c>
      <c r="E50" s="38" t="n">
        <f aca="false">C50-D50</f>
        <v>182125</v>
      </c>
      <c r="F50" s="41" t="n">
        <v>0.2</v>
      </c>
      <c r="G50" s="38" t="n">
        <f aca="false">-IF(E50&lt;0,E50*F50,0)</f>
        <v>-0</v>
      </c>
      <c r="H50" s="38" t="n">
        <f aca="false">IF(E50&gt;0,E50*F50,0)</f>
        <v>36425</v>
      </c>
      <c r="I50" s="6"/>
      <c r="J50" s="40"/>
    </row>
    <row r="51" customFormat="false" ht="14.25" hidden="false" customHeight="false" outlineLevel="0" collapsed="false">
      <c r="A51" s="32"/>
      <c r="B51" s="10" t="s">
        <v>77</v>
      </c>
      <c r="C51" s="38" t="n">
        <v>90000</v>
      </c>
      <c r="D51" s="38" t="n">
        <v>75000</v>
      </c>
      <c r="E51" s="38" t="n">
        <f aca="false">C51-D51</f>
        <v>15000</v>
      </c>
      <c r="F51" s="41" t="n">
        <v>0.2</v>
      </c>
      <c r="G51" s="38" t="n">
        <f aca="false">-IF(E51&lt;0,E51*F51,0)</f>
        <v>-0</v>
      </c>
      <c r="H51" s="38" t="n">
        <f aca="false">IF(E51&gt;0,E51*F51,0)</f>
        <v>3000</v>
      </c>
      <c r="I51" s="6"/>
      <c r="J51" s="40"/>
    </row>
    <row r="52" customFormat="false" ht="14.25" hidden="false" customHeight="false" outlineLevel="0" collapsed="false">
      <c r="A52" s="32"/>
      <c r="B52" s="10" t="s">
        <v>78</v>
      </c>
      <c r="C52" s="11" t="n">
        <v>201000</v>
      </c>
      <c r="D52" s="11" t="n">
        <v>120050</v>
      </c>
      <c r="E52" s="38" t="n">
        <f aca="false">C52-D52</f>
        <v>80950</v>
      </c>
      <c r="F52" s="41" t="n">
        <v>0.2</v>
      </c>
      <c r="G52" s="38" t="n">
        <f aca="false">-IF(E52&lt;0,E52*F52,0)</f>
        <v>-0</v>
      </c>
      <c r="H52" s="38" t="n">
        <f aca="false">IF(E52&gt;0,E52*F52,0)</f>
        <v>16190</v>
      </c>
      <c r="I52" s="6"/>
      <c r="J52" s="40"/>
    </row>
    <row r="53" customFormat="false" ht="14.25" hidden="false" customHeight="false" outlineLevel="0" collapsed="false">
      <c r="A53" s="32"/>
      <c r="B53" s="10" t="s">
        <v>7</v>
      </c>
      <c r="C53" s="11" t="n">
        <v>400000</v>
      </c>
      <c r="D53" s="11" t="n">
        <v>380000</v>
      </c>
      <c r="E53" s="38" t="n">
        <f aca="false">C53-D53</f>
        <v>20000</v>
      </c>
      <c r="F53" s="41" t="n">
        <v>0.2</v>
      </c>
      <c r="G53" s="38" t="n">
        <f aca="false">-IF(E53&lt;0,E53*F53,0)</f>
        <v>-0</v>
      </c>
      <c r="H53" s="38" t="n">
        <f aca="false">IF(E53&gt;0,E53*F53,0)</f>
        <v>4000</v>
      </c>
      <c r="I53" s="6"/>
      <c r="J53" s="40"/>
    </row>
    <row r="54" customFormat="false" ht="14.25" hidden="false" customHeight="false" outlineLevel="0" collapsed="false">
      <c r="A54" s="32"/>
      <c r="B54" s="10" t="s">
        <v>79</v>
      </c>
      <c r="C54" s="11" t="n">
        <v>445000</v>
      </c>
      <c r="D54" s="11" t="n">
        <v>456000</v>
      </c>
      <c r="E54" s="38" t="n">
        <f aca="false">C54-D54</f>
        <v>-11000</v>
      </c>
      <c r="F54" s="41" t="n">
        <v>0.2</v>
      </c>
      <c r="G54" s="38" t="n">
        <f aca="false">-IF(E54&lt;0,E54*F54,0)</f>
        <v>2200</v>
      </c>
      <c r="H54" s="38" t="n">
        <f aca="false">IF(E54&gt;0,E54*F54,0)</f>
        <v>0</v>
      </c>
      <c r="I54" s="6"/>
      <c r="J54" s="40"/>
    </row>
    <row r="55" customFormat="false" ht="14.25" hidden="false" customHeight="false" outlineLevel="0" collapsed="false">
      <c r="A55" s="32"/>
      <c r="B55" s="10" t="s">
        <v>80</v>
      </c>
      <c r="C55" s="11"/>
      <c r="D55" s="11" t="n">
        <v>65000</v>
      </c>
      <c r="E55" s="38" t="n">
        <f aca="false">C55-D55</f>
        <v>-65000</v>
      </c>
      <c r="F55" s="41" t="n">
        <v>0.2</v>
      </c>
      <c r="G55" s="38" t="n">
        <f aca="false">-IF(E55&lt;0,E55*F55,0)</f>
        <v>13000</v>
      </c>
      <c r="H55" s="38" t="n">
        <f aca="false">IF(E55&gt;0,E55*F55,0)</f>
        <v>0</v>
      </c>
      <c r="I55" s="6"/>
      <c r="J55" s="40"/>
    </row>
    <row r="56" customFormat="false" ht="14.25" hidden="false" customHeight="false" outlineLevel="0" collapsed="false">
      <c r="A56" s="32"/>
      <c r="B56" s="10"/>
      <c r="C56" s="3"/>
      <c r="D56" s="3"/>
      <c r="E56" s="7"/>
      <c r="F56" s="41"/>
      <c r="H56" s="0" t="n">
        <v>0</v>
      </c>
      <c r="I56" s="6"/>
      <c r="J56" s="40"/>
    </row>
    <row r="57" customFormat="false" ht="14.25" hidden="false" customHeight="false" outlineLevel="0" collapsed="false">
      <c r="A57" s="32"/>
      <c r="B57" s="1"/>
      <c r="C57" s="1"/>
      <c r="D57" s="1"/>
      <c r="E57" s="1"/>
      <c r="F57" s="1"/>
      <c r="G57" s="1"/>
      <c r="H57" s="1" t="n">
        <v>0</v>
      </c>
      <c r="I57" s="6"/>
      <c r="J57" s="40"/>
    </row>
    <row r="58" customFormat="false" ht="14.25" hidden="false" customHeight="false" outlineLevel="0" collapsed="false">
      <c r="A58" s="32"/>
      <c r="B58" s="1"/>
      <c r="C58" s="1"/>
      <c r="D58" s="1"/>
      <c r="E58" s="1"/>
      <c r="F58" s="1"/>
      <c r="G58" s="1"/>
      <c r="H58" s="42" t="n">
        <f aca="false">H56-G56</f>
        <v>0</v>
      </c>
      <c r="I58" s="6"/>
      <c r="J58" s="40"/>
    </row>
    <row r="59" customFormat="false" ht="14.25" hidden="false" customHeight="false" outlineLevel="0" collapsed="false">
      <c r="A59" s="32"/>
      <c r="B59" s="10"/>
      <c r="C59" s="3"/>
      <c r="D59" s="3"/>
      <c r="E59" s="7"/>
      <c r="F59" s="41"/>
      <c r="G59" s="12" t="n">
        <f aca="false">SUM(G50:G58)</f>
        <v>15200</v>
      </c>
      <c r="H59" s="12" t="n">
        <f aca="false">SUM(H50:H58)</f>
        <v>59615</v>
      </c>
      <c r="I59" s="6"/>
      <c r="J59" s="12" t="n">
        <f aca="false">H59-G59</f>
        <v>44415</v>
      </c>
    </row>
    <row r="60" customFormat="false" ht="14.25" hidden="false" customHeight="false" outlineLevel="0" collapsed="false">
      <c r="A60" s="32"/>
      <c r="B60" s="6"/>
      <c r="C60" s="6"/>
      <c r="D60" s="38"/>
      <c r="E60" s="38"/>
      <c r="F60" s="6"/>
      <c r="G60" s="40"/>
      <c r="H60" s="6" t="n">
        <f aca="false">H59-G59</f>
        <v>44415</v>
      </c>
      <c r="I60" s="6"/>
      <c r="J60" s="40"/>
    </row>
    <row r="61" customFormat="false" ht="14.25" hidden="false" customHeight="false" outlineLevel="0" collapsed="false">
      <c r="A61" s="32"/>
      <c r="B61" s="6"/>
      <c r="C61" s="6"/>
      <c r="D61" s="6"/>
      <c r="E61" s="38"/>
      <c r="F61" s="6"/>
      <c r="G61" s="40"/>
      <c r="H61" s="6"/>
      <c r="I61" s="54" t="s">
        <v>99</v>
      </c>
      <c r="J61" s="12" t="n">
        <f aca="false">J46-J59</f>
        <v>20738.975392396</v>
      </c>
    </row>
    <row r="62" customFormat="false" ht="15" hidden="false" customHeight="false" outlineLevel="0" collapsed="false">
      <c r="A62" s="55" t="s">
        <v>100</v>
      </c>
      <c r="B62" s="1"/>
      <c r="C62" s="1"/>
      <c r="D62" s="1"/>
      <c r="E62" s="11"/>
      <c r="F62" s="56" t="s">
        <v>101</v>
      </c>
      <c r="G62" s="1"/>
      <c r="H62" s="1"/>
      <c r="I62" s="1"/>
      <c r="J62" s="1"/>
    </row>
    <row r="63" customFormat="false" ht="14.25" hidden="false" customHeight="false" outlineLevel="0" collapsed="false">
      <c r="A63" s="1" t="s">
        <v>102</v>
      </c>
      <c r="B63" s="1"/>
      <c r="C63" s="1"/>
      <c r="D63" s="1"/>
      <c r="E63" s="11"/>
      <c r="F63" s="1" t="s">
        <v>103</v>
      </c>
      <c r="G63" s="1"/>
      <c r="H63" s="1"/>
      <c r="I63" s="11" t="n">
        <f aca="false">-H31</f>
        <v>363754.345441146</v>
      </c>
      <c r="J63" s="1"/>
    </row>
    <row r="64" customFormat="false" ht="14.25" hidden="false" customHeight="false" outlineLevel="0" collapsed="false">
      <c r="A64" s="57" t="s">
        <v>86</v>
      </c>
      <c r="B64" s="58" t="s">
        <v>104</v>
      </c>
      <c r="C64" s="57" t="s">
        <v>2</v>
      </c>
      <c r="D64" s="57" t="s">
        <v>3</v>
      </c>
      <c r="E64" s="11"/>
      <c r="F64" s="59" t="s">
        <v>105</v>
      </c>
      <c r="G64" s="1"/>
      <c r="H64" s="1"/>
      <c r="I64" s="11"/>
      <c r="J64" s="1"/>
    </row>
    <row r="65" customFormat="false" ht="14.25" hidden="false" customHeight="false" outlineLevel="0" collapsed="false">
      <c r="A65" s="60"/>
      <c r="B65" s="1"/>
      <c r="C65" s="11"/>
      <c r="D65" s="11"/>
      <c r="E65" s="1"/>
      <c r="F65" s="1" t="s">
        <v>106</v>
      </c>
      <c r="G65" s="1"/>
      <c r="H65" s="1"/>
      <c r="I65" s="42" t="n">
        <f aca="false">35000</f>
        <v>35000</v>
      </c>
      <c r="J65" s="1"/>
    </row>
    <row r="66" customFormat="false" ht="14.25" hidden="false" customHeight="false" outlineLevel="0" collapsed="false">
      <c r="A66" s="60" t="n">
        <v>100</v>
      </c>
      <c r="B66" s="1" t="s">
        <v>107</v>
      </c>
      <c r="C66" s="11"/>
      <c r="D66" s="11" t="n">
        <v>90000</v>
      </c>
      <c r="E66" s="1"/>
      <c r="F66" s="1"/>
      <c r="G66" s="1"/>
      <c r="H66" s="1"/>
      <c r="I66" s="11" t="n">
        <f aca="false">SUM(I63:I65)</f>
        <v>398754.345441146</v>
      </c>
      <c r="J66" s="9" t="n">
        <v>0.2</v>
      </c>
      <c r="K66" s="61" t="n">
        <f aca="false">I66*J66</f>
        <v>79750.8690882292</v>
      </c>
    </row>
    <row r="67" customFormat="false" ht="14.25" hidden="false" customHeight="false" outlineLevel="0" collapsed="false">
      <c r="A67" s="60" t="n">
        <v>101</v>
      </c>
      <c r="B67" s="1" t="s">
        <v>107</v>
      </c>
      <c r="C67" s="11" t="n">
        <v>90000</v>
      </c>
      <c r="D67" s="11"/>
      <c r="E67" s="1"/>
      <c r="F67" s="1" t="s">
        <v>108</v>
      </c>
      <c r="G67" s="1"/>
      <c r="H67" s="1"/>
      <c r="I67" s="11"/>
      <c r="J67" s="1"/>
    </row>
    <row r="68" customFormat="false" ht="14.25" hidden="false" customHeight="false" outlineLevel="0" collapsed="false">
      <c r="A68" s="60"/>
      <c r="B68" s="1"/>
      <c r="C68" s="11"/>
      <c r="D68" s="11"/>
      <c r="E68" s="1"/>
      <c r="F68" s="1" t="s">
        <v>109</v>
      </c>
      <c r="G68" s="1"/>
      <c r="H68" s="1"/>
      <c r="I68" s="11" t="n">
        <f aca="false">D70</f>
        <v>15101.7441860465</v>
      </c>
      <c r="J68" s="62"/>
      <c r="K68" s="11"/>
    </row>
    <row r="69" customFormat="false" ht="14.25" hidden="false" customHeight="false" outlineLevel="0" collapsed="false">
      <c r="A69" s="60" t="n">
        <v>313</v>
      </c>
      <c r="B69" s="1" t="s">
        <v>110</v>
      </c>
      <c r="C69" s="11" t="n">
        <f aca="false">'Verkefni 1 (85%)'!C38</f>
        <v>15101.7441860465</v>
      </c>
      <c r="D69" s="11"/>
      <c r="E69" s="1"/>
      <c r="F69" s="59" t="s">
        <v>111</v>
      </c>
      <c r="G69" s="1"/>
      <c r="H69" s="1"/>
      <c r="I69" s="11" t="n">
        <f aca="false">-'Verkefni 1 (85%)'!P36</f>
        <v>-32000</v>
      </c>
      <c r="J69" s="1"/>
      <c r="K69" s="63"/>
    </row>
    <row r="70" customFormat="false" ht="14.25" hidden="false" customHeight="false" outlineLevel="0" collapsed="false">
      <c r="A70" s="60" t="n">
        <v>100</v>
      </c>
      <c r="B70" s="1" t="s">
        <v>110</v>
      </c>
      <c r="C70" s="11"/>
      <c r="D70" s="11" t="n">
        <f aca="false">C69</f>
        <v>15101.7441860465</v>
      </c>
      <c r="E70" s="1"/>
      <c r="F70" s="1" t="s">
        <v>112</v>
      </c>
      <c r="G70" s="1"/>
      <c r="H70" s="1"/>
      <c r="I70" s="11" t="n">
        <f aca="false">D79</f>
        <v>27916.6666666667</v>
      </c>
      <c r="J70" s="1"/>
      <c r="K70" s="63"/>
    </row>
    <row r="71" customFormat="false" ht="14.25" hidden="false" customHeight="false" outlineLevel="0" collapsed="false">
      <c r="A71" s="60"/>
      <c r="B71" s="1"/>
      <c r="C71" s="11"/>
      <c r="D71" s="11"/>
      <c r="E71" s="1"/>
      <c r="F71" s="1" t="s">
        <v>49</v>
      </c>
      <c r="G71" s="1"/>
      <c r="H71" s="1"/>
      <c r="I71" s="11" t="n">
        <f aca="false">D81</f>
        <v>83083.3333333333</v>
      </c>
      <c r="J71" s="1"/>
      <c r="K71" s="63"/>
    </row>
    <row r="72" customFormat="false" ht="14.25" hidden="false" customHeight="false" outlineLevel="0" collapsed="false">
      <c r="A72" s="60" t="n">
        <v>201</v>
      </c>
      <c r="B72" s="1" t="s">
        <v>113</v>
      </c>
      <c r="C72" s="11" t="n">
        <f aca="false">'Verkefni 1 (85%)'!F41</f>
        <v>1366.27906976744</v>
      </c>
      <c r="D72" s="11"/>
      <c r="E72" s="1"/>
      <c r="F72" s="1" t="s">
        <v>114</v>
      </c>
      <c r="G72" s="1"/>
      <c r="H72" s="1"/>
      <c r="I72" s="11" t="n">
        <v>-30050</v>
      </c>
      <c r="J72" s="1"/>
      <c r="K72" s="63"/>
    </row>
    <row r="73" customFormat="false" ht="14.25" hidden="false" customHeight="false" outlineLevel="0" collapsed="false">
      <c r="A73" s="60" t="n">
        <v>203</v>
      </c>
      <c r="B73" s="1" t="s">
        <v>113</v>
      </c>
      <c r="C73" s="11"/>
      <c r="D73" s="11" t="n">
        <f aca="false">C72</f>
        <v>1366.27906976744</v>
      </c>
      <c r="E73" s="1"/>
      <c r="F73" s="1" t="s">
        <v>115</v>
      </c>
      <c r="I73" s="11" t="n">
        <f aca="false">D85</f>
        <v>93333.3333333333</v>
      </c>
      <c r="J73" s="1"/>
      <c r="K73" s="63"/>
      <c r="M73" s="64"/>
    </row>
    <row r="74" customFormat="false" ht="14.25" hidden="false" customHeight="false" outlineLevel="0" collapsed="false">
      <c r="A74" s="60"/>
      <c r="B74" s="1"/>
      <c r="C74" s="11"/>
      <c r="D74" s="11"/>
      <c r="E74" s="1"/>
      <c r="F74" s="1" t="s">
        <v>116</v>
      </c>
      <c r="I74" s="11" t="n">
        <v>-225000</v>
      </c>
      <c r="J74" s="1"/>
      <c r="K74" s="63"/>
    </row>
    <row r="75" customFormat="false" ht="14.25" hidden="false" customHeight="false" outlineLevel="0" collapsed="false">
      <c r="A75" s="60" t="n">
        <v>405</v>
      </c>
      <c r="B75" s="1" t="s">
        <v>117</v>
      </c>
      <c r="C75" s="11" t="n">
        <f aca="false">'Verkefni 1 (85%)'!L47</f>
        <v>90000</v>
      </c>
      <c r="D75" s="11"/>
      <c r="E75" s="1"/>
      <c r="F75" s="1" t="s">
        <v>118</v>
      </c>
      <c r="I75" s="11" t="n">
        <v>20000</v>
      </c>
      <c r="J75" s="1"/>
      <c r="K75" s="63"/>
    </row>
    <row r="76" customFormat="false" ht="14.25" hidden="false" customHeight="false" outlineLevel="0" collapsed="false">
      <c r="A76" s="60" t="n">
        <v>110</v>
      </c>
      <c r="B76" s="1" t="s">
        <v>117</v>
      </c>
      <c r="C76" s="11"/>
      <c r="D76" s="11" t="n">
        <f aca="false">C75</f>
        <v>90000</v>
      </c>
      <c r="E76" s="1"/>
      <c r="F76" s="20" t="s">
        <v>119</v>
      </c>
      <c r="G76" s="1"/>
      <c r="H76" s="1"/>
      <c r="I76" s="11" t="n">
        <f aca="false">-16080</f>
        <v>-16080</v>
      </c>
      <c r="J76" s="1"/>
    </row>
    <row r="77" customFormat="false" ht="14.25" hidden="false" customHeight="false" outlineLevel="0" collapsed="false">
      <c r="A77" s="60"/>
      <c r="B77" s="1"/>
      <c r="C77" s="11"/>
      <c r="D77" s="11"/>
      <c r="E77" s="1"/>
      <c r="F77" s="20" t="s">
        <v>120</v>
      </c>
      <c r="G77" s="1"/>
      <c r="H77" s="1"/>
      <c r="I77" s="11"/>
      <c r="K77" s="63"/>
    </row>
    <row r="78" customFormat="false" ht="14.25" hidden="false" customHeight="false" outlineLevel="0" collapsed="false">
      <c r="A78" s="60" t="n">
        <v>313</v>
      </c>
      <c r="B78" s="1" t="s">
        <v>112</v>
      </c>
      <c r="C78" s="11" t="n">
        <f aca="false">'Verkefni 1 (85%)'!H50</f>
        <v>27916.6666666667</v>
      </c>
      <c r="D78" s="11"/>
      <c r="E78" s="1"/>
      <c r="F78" s="20" t="s">
        <v>121</v>
      </c>
      <c r="G78" s="1"/>
      <c r="H78" s="1"/>
      <c r="I78" s="11" t="n">
        <f aca="false">-25500</f>
        <v>-25500</v>
      </c>
      <c r="K78" s="63"/>
    </row>
    <row r="79" customFormat="false" ht="14.25" hidden="false" customHeight="false" outlineLevel="0" collapsed="false">
      <c r="A79" s="60" t="n">
        <v>110</v>
      </c>
      <c r="B79" s="1" t="s">
        <v>122</v>
      </c>
      <c r="C79" s="11"/>
      <c r="D79" s="11" t="n">
        <f aca="false">C78</f>
        <v>27916.6666666667</v>
      </c>
      <c r="E79" s="1"/>
      <c r="F79" s="20" t="s">
        <v>123</v>
      </c>
      <c r="G79" s="1"/>
      <c r="H79" s="1"/>
      <c r="I79" s="11" t="n">
        <v>-25000</v>
      </c>
      <c r="J79" s="1"/>
      <c r="K79" s="63"/>
    </row>
    <row r="80" customFormat="false" ht="14.25" hidden="false" customHeight="false" outlineLevel="0" collapsed="false">
      <c r="A80" s="60"/>
      <c r="B80" s="1"/>
      <c r="C80" s="11"/>
      <c r="D80" s="11"/>
      <c r="E80" s="1"/>
      <c r="F80" s="20" t="s">
        <v>124</v>
      </c>
      <c r="G80" s="1"/>
      <c r="H80" s="1"/>
      <c r="I80" s="11" t="n">
        <v>20400</v>
      </c>
      <c r="J80" s="1"/>
      <c r="K80" s="63"/>
    </row>
    <row r="81" customFormat="false" ht="14.25" hidden="false" customHeight="false" outlineLevel="0" collapsed="false">
      <c r="A81" s="60" t="n">
        <v>110</v>
      </c>
      <c r="B81" s="1" t="s">
        <v>94</v>
      </c>
      <c r="C81" s="11"/>
      <c r="D81" s="11" t="n">
        <f aca="false">'Verkefni 1 (85%)'!C51</f>
        <v>83083.3333333333</v>
      </c>
      <c r="E81" s="1"/>
      <c r="F81" s="1"/>
      <c r="G81" s="1"/>
      <c r="H81" s="1"/>
      <c r="I81" s="11"/>
      <c r="J81" s="1"/>
      <c r="K81" s="63"/>
    </row>
    <row r="82" customFormat="false" ht="14.25" hidden="false" customHeight="false" outlineLevel="0" collapsed="false">
      <c r="A82" s="60" t="n">
        <v>312</v>
      </c>
      <c r="B82" s="1" t="s">
        <v>94</v>
      </c>
      <c r="C82" s="3" t="n">
        <f aca="false">D81</f>
        <v>83083.3333333333</v>
      </c>
      <c r="D82" s="11"/>
      <c r="E82" s="1"/>
      <c r="F82" s="1"/>
      <c r="I82" s="11" t="n">
        <f aca="false">SUM(I67:I80)</f>
        <v>-93794.9224806202</v>
      </c>
      <c r="J82" s="9" t="n">
        <v>0.2</v>
      </c>
      <c r="K82" s="61" t="n">
        <f aca="false">I82*J82</f>
        <v>-18758.984496124</v>
      </c>
    </row>
    <row r="83" customFormat="false" ht="14.25" hidden="false" customHeight="false" outlineLevel="0" collapsed="false">
      <c r="A83" s="60"/>
      <c r="B83" s="1"/>
      <c r="C83" s="3"/>
      <c r="D83" s="11"/>
      <c r="E83" s="1"/>
      <c r="F83" s="1"/>
      <c r="I83" s="11"/>
      <c r="J83" s="1"/>
      <c r="K83" s="63"/>
    </row>
    <row r="84" customFormat="false" ht="14.25" hidden="false" customHeight="false" outlineLevel="0" collapsed="false">
      <c r="A84" s="60" t="n">
        <v>313</v>
      </c>
      <c r="B84" s="1" t="s">
        <v>125</v>
      </c>
      <c r="C84" s="11" t="n">
        <f aca="false">'Verkefni 1 (85%)'!F59</f>
        <v>93333.3333333333</v>
      </c>
      <c r="D84" s="11"/>
      <c r="E84" s="1"/>
      <c r="F84" s="1" t="s">
        <v>126</v>
      </c>
      <c r="I84" s="11"/>
      <c r="J84" s="1"/>
      <c r="K84" s="63"/>
    </row>
    <row r="85" customFormat="false" ht="14.25" hidden="false" customHeight="false" outlineLevel="0" collapsed="false">
      <c r="A85" s="60" t="n">
        <v>110</v>
      </c>
      <c r="B85" s="1" t="s">
        <v>127</v>
      </c>
      <c r="C85" s="11"/>
      <c r="D85" s="11" t="n">
        <f aca="false">C84</f>
        <v>93333.3333333333</v>
      </c>
      <c r="E85" s="1"/>
      <c r="F85" s="1"/>
      <c r="G85" s="1"/>
      <c r="H85" s="1"/>
      <c r="I85" s="11"/>
      <c r="J85" s="62"/>
      <c r="K85" s="11"/>
    </row>
    <row r="86" customFormat="false" ht="14.25" hidden="false" customHeight="false" outlineLevel="0" collapsed="false">
      <c r="A86" s="60"/>
      <c r="B86" s="1"/>
      <c r="C86" s="11"/>
      <c r="D86" s="11"/>
      <c r="E86" s="1"/>
      <c r="F86" s="1" t="s">
        <v>128</v>
      </c>
      <c r="G86" s="1"/>
      <c r="H86" s="11" t="n">
        <v>79751</v>
      </c>
      <c r="I86" s="11"/>
      <c r="J86" s="1"/>
    </row>
    <row r="87" customFormat="false" ht="14.25" hidden="false" customHeight="false" outlineLevel="0" collapsed="false">
      <c r="A87" s="60" t="n">
        <v>115</v>
      </c>
      <c r="B87" s="1" t="s">
        <v>129</v>
      </c>
      <c r="C87" s="1"/>
      <c r="D87" s="1" t="n">
        <v>40000</v>
      </c>
      <c r="E87" s="1"/>
      <c r="F87" s="1" t="s">
        <v>130</v>
      </c>
      <c r="G87" s="1"/>
      <c r="H87" s="1"/>
      <c r="I87" s="11" t="n">
        <v>79751</v>
      </c>
      <c r="J87" s="1"/>
      <c r="K87" s="61"/>
    </row>
    <row r="88" customFormat="false" ht="14.25" hidden="false" customHeight="false" outlineLevel="0" collapsed="false">
      <c r="A88" s="60" t="n">
        <v>310</v>
      </c>
      <c r="B88" s="1" t="s">
        <v>129</v>
      </c>
      <c r="C88" s="11" t="n">
        <f aca="false">D87</f>
        <v>40000</v>
      </c>
      <c r="D88" s="11"/>
      <c r="E88" s="1"/>
      <c r="F88" s="1"/>
      <c r="G88" s="1"/>
      <c r="H88" s="1"/>
      <c r="I88" s="1"/>
      <c r="J88" s="1"/>
      <c r="K88" s="61"/>
    </row>
    <row r="89" customFormat="false" ht="14.25" hidden="false" customHeight="false" outlineLevel="0" collapsed="false">
      <c r="A89" s="60"/>
      <c r="B89" s="1"/>
      <c r="C89" s="11"/>
      <c r="D89" s="11"/>
      <c r="E89" s="1"/>
      <c r="F89" s="1"/>
      <c r="G89" s="1"/>
      <c r="H89" s="1"/>
      <c r="I89" s="1"/>
      <c r="J89" s="1"/>
    </row>
    <row r="90" customFormat="false" ht="14.25" hidden="false" customHeight="false" outlineLevel="0" collapsed="false">
      <c r="A90" s="60" t="n">
        <v>120</v>
      </c>
      <c r="B90" s="1" t="s">
        <v>61</v>
      </c>
      <c r="C90" s="11"/>
      <c r="D90" s="11" t="n">
        <f aca="false">-'Verkefni 1 (85%)'!G72</f>
        <v>78400.9103728076</v>
      </c>
      <c r="E90" s="1"/>
      <c r="F90" s="1"/>
      <c r="G90" s="1"/>
      <c r="H90" s="11"/>
      <c r="I90" s="11"/>
      <c r="J90" s="1"/>
    </row>
    <row r="91" customFormat="false" ht="14.25" hidden="false" customHeight="false" outlineLevel="0" collapsed="false">
      <c r="A91" s="60" t="n">
        <v>300</v>
      </c>
      <c r="B91" s="1" t="s">
        <v>61</v>
      </c>
      <c r="C91" s="11" t="n">
        <f aca="false">D90</f>
        <v>78400.9103728076</v>
      </c>
      <c r="D91" s="11"/>
      <c r="E91" s="1"/>
      <c r="F91" s="1"/>
      <c r="G91" s="1"/>
      <c r="H91" s="11"/>
      <c r="I91" s="11"/>
      <c r="J91" s="1"/>
    </row>
    <row r="92" customFormat="false" ht="14.25" hidden="false" customHeight="false" outlineLevel="0" collapsed="false">
      <c r="A92" s="60"/>
      <c r="B92" s="1"/>
      <c r="C92" s="11"/>
      <c r="D92" s="11"/>
      <c r="E92" s="1"/>
      <c r="F92" s="1"/>
      <c r="G92" s="1"/>
      <c r="H92" s="1"/>
      <c r="I92" s="11"/>
      <c r="J92" s="1"/>
    </row>
    <row r="93" customFormat="false" ht="14.25" hidden="false" customHeight="false" outlineLevel="0" collapsed="false">
      <c r="A93" s="60" t="n">
        <v>130</v>
      </c>
      <c r="B93" s="1" t="s">
        <v>63</v>
      </c>
      <c r="C93" s="11"/>
      <c r="D93" s="11" t="n">
        <v>30000</v>
      </c>
      <c r="E93" s="1"/>
      <c r="F93" s="1"/>
      <c r="G93" s="1"/>
      <c r="H93" s="1"/>
      <c r="I93" s="1"/>
      <c r="J93" s="1"/>
    </row>
    <row r="94" customFormat="false" ht="14.25" hidden="false" customHeight="false" outlineLevel="0" collapsed="false">
      <c r="A94" s="60" t="n">
        <v>131</v>
      </c>
      <c r="B94" s="1" t="s">
        <v>131</v>
      </c>
      <c r="C94" s="11" t="n">
        <v>30000</v>
      </c>
      <c r="D94" s="11"/>
      <c r="E94" s="1"/>
      <c r="F94" s="1"/>
      <c r="G94" s="1"/>
      <c r="H94" s="1"/>
      <c r="I94" s="1"/>
      <c r="J94" s="1"/>
    </row>
    <row r="95" customFormat="false" ht="14.25" hidden="false" customHeight="false" outlineLevel="0" collapsed="false">
      <c r="A95" s="60"/>
      <c r="B95" s="1"/>
      <c r="C95" s="11"/>
      <c r="D95" s="11"/>
      <c r="E95" s="1"/>
      <c r="F95" s="1"/>
      <c r="G95" s="1"/>
      <c r="H95" s="1"/>
      <c r="I95" s="1"/>
      <c r="J95" s="1"/>
    </row>
    <row r="96" customFormat="false" ht="14.25" hidden="false" customHeight="false" outlineLevel="0" collapsed="false">
      <c r="A96" s="60" t="n">
        <v>140</v>
      </c>
      <c r="B96" s="1" t="s">
        <v>132</v>
      </c>
      <c r="C96" s="11" t="n">
        <v>15000</v>
      </c>
      <c r="D96" s="11"/>
      <c r="E96" s="1"/>
      <c r="F96" s="1"/>
      <c r="G96" s="1"/>
      <c r="H96" s="1"/>
      <c r="I96" s="1"/>
      <c r="J96" s="1"/>
    </row>
    <row r="97" customFormat="false" ht="14.25" hidden="false" customHeight="false" outlineLevel="0" collapsed="false">
      <c r="A97" s="60" t="n">
        <v>131</v>
      </c>
      <c r="B97" s="1" t="s">
        <v>132</v>
      </c>
      <c r="C97" s="11"/>
      <c r="D97" s="11" t="n">
        <f aca="false">C96</f>
        <v>15000</v>
      </c>
      <c r="E97" s="1"/>
      <c r="F97" s="1"/>
      <c r="G97" s="1"/>
      <c r="H97" s="1"/>
      <c r="I97" s="1"/>
      <c r="J97" s="1"/>
    </row>
    <row r="98" customFormat="false" ht="14.25" hidden="false" customHeight="false" outlineLevel="0" collapsed="false">
      <c r="A98" s="60"/>
      <c r="B98" s="1"/>
      <c r="C98" s="11"/>
      <c r="D98" s="11"/>
      <c r="E98" s="1"/>
      <c r="F98" s="1"/>
      <c r="G98" s="1"/>
      <c r="H98" s="1"/>
      <c r="I98" s="1"/>
      <c r="J98" s="1"/>
    </row>
    <row r="99" customFormat="false" ht="14.25" hidden="false" customHeight="false" outlineLevel="0" collapsed="false">
      <c r="A99" s="60" t="n">
        <v>310</v>
      </c>
      <c r="B99" s="1" t="s">
        <v>133</v>
      </c>
      <c r="C99" s="11" t="n">
        <f aca="false">'Verkefni 1 (85%)'!E76</f>
        <v>20400</v>
      </c>
      <c r="D99" s="11"/>
      <c r="E99" s="1"/>
      <c r="F99" s="1"/>
      <c r="G99" s="1"/>
      <c r="H99" s="1"/>
      <c r="I99" s="1"/>
      <c r="J99" s="1"/>
    </row>
    <row r="100" customFormat="false" ht="14.25" hidden="false" customHeight="false" outlineLevel="0" collapsed="false">
      <c r="A100" s="60" t="n">
        <v>131</v>
      </c>
      <c r="B100" s="1" t="s">
        <v>133</v>
      </c>
      <c r="C100" s="11"/>
      <c r="D100" s="11" t="n">
        <f aca="false">C99</f>
        <v>20400</v>
      </c>
      <c r="E100" s="1"/>
      <c r="F100" s="1"/>
      <c r="G100" s="1"/>
      <c r="H100" s="1"/>
      <c r="I100" s="1"/>
      <c r="J100" s="1"/>
    </row>
    <row r="101" customFormat="false" ht="14.25" hidden="false" customHeight="false" outlineLevel="0" collapsed="false">
      <c r="A101" s="60"/>
      <c r="C101" s="11"/>
      <c r="D101" s="11"/>
      <c r="E101" s="1"/>
      <c r="F101" s="1"/>
      <c r="G101" s="1"/>
      <c r="H101" s="1"/>
      <c r="I101" s="1"/>
      <c r="J101" s="1"/>
    </row>
    <row r="102" customFormat="false" ht="14.25" hidden="false" customHeight="false" outlineLevel="0" collapsed="false">
      <c r="A102" s="60" t="n">
        <v>240</v>
      </c>
      <c r="B102" s="65" t="s">
        <v>134</v>
      </c>
      <c r="C102" s="11"/>
      <c r="D102" s="11" t="n">
        <f aca="false">'Verkefni 1 (85%)'!F83</f>
        <v>25666.6666666667</v>
      </c>
      <c r="E102" s="1"/>
      <c r="F102" s="1"/>
      <c r="G102" s="1"/>
      <c r="H102" s="1"/>
      <c r="I102" s="1"/>
      <c r="J102" s="1"/>
    </row>
    <row r="103" customFormat="false" ht="14.25" hidden="false" customHeight="false" outlineLevel="0" collapsed="false">
      <c r="A103" s="60" t="n">
        <v>320</v>
      </c>
      <c r="B103" s="65" t="s">
        <v>134</v>
      </c>
      <c r="C103" s="11" t="n">
        <f aca="false">D102</f>
        <v>25666.6666666667</v>
      </c>
      <c r="D103" s="11"/>
      <c r="E103" s="1"/>
      <c r="F103" s="1"/>
      <c r="G103" s="1"/>
      <c r="H103" s="1"/>
      <c r="I103" s="1"/>
      <c r="J103" s="1"/>
    </row>
    <row r="104" customFormat="false" ht="14.25" hidden="false" customHeight="false" outlineLevel="0" collapsed="false">
      <c r="C104" s="11"/>
      <c r="D104" s="11"/>
      <c r="E104" s="1"/>
      <c r="F104" s="1"/>
      <c r="G104" s="1"/>
      <c r="H104" s="1"/>
      <c r="I104" s="1"/>
      <c r="J104" s="1"/>
    </row>
    <row r="105" customFormat="false" ht="14.25" hidden="false" customHeight="false" outlineLevel="0" collapsed="false">
      <c r="C105" s="11"/>
      <c r="D105" s="11"/>
      <c r="E105" s="1"/>
      <c r="F105" s="1"/>
      <c r="G105" s="1"/>
      <c r="H105" s="1"/>
      <c r="I105" s="1"/>
      <c r="J105" s="1"/>
    </row>
    <row r="106" customFormat="false" ht="14.25" hidden="false" customHeight="false" outlineLevel="0" collapsed="false">
      <c r="C106" s="11"/>
      <c r="D106" s="11"/>
      <c r="E106" s="1"/>
      <c r="F106" s="1"/>
      <c r="G106" s="1"/>
      <c r="H106" s="1"/>
      <c r="I106" s="1"/>
      <c r="J106" s="1"/>
    </row>
    <row r="107" customFormat="false" ht="14.25" hidden="false" customHeight="false" outlineLevel="0" collapsed="false">
      <c r="C107" s="11"/>
      <c r="D107" s="11"/>
      <c r="E107" s="1"/>
      <c r="F107" s="1"/>
      <c r="G107" s="1"/>
      <c r="H107" s="1"/>
      <c r="I107" s="1"/>
      <c r="J107" s="1"/>
    </row>
    <row r="108" customFormat="false" ht="14.25" hidden="false" customHeight="false" outlineLevel="0" collapsed="false">
      <c r="E108" s="1"/>
      <c r="F108" s="1"/>
      <c r="G108" s="1"/>
      <c r="H108" s="1"/>
      <c r="I108" s="1"/>
      <c r="J108" s="1"/>
    </row>
    <row r="109" customFormat="false" ht="14.25" hidden="false" customHeight="false" outlineLevel="0" collapsed="false">
      <c r="E109" s="1"/>
      <c r="F109" s="1"/>
      <c r="G109" s="1"/>
      <c r="H109" s="1"/>
      <c r="I109" s="1"/>
      <c r="J109" s="1"/>
    </row>
    <row r="110" customFormat="false" ht="14.25" hidden="false" customHeight="false" outlineLevel="0" collapsed="false">
      <c r="E110" s="1"/>
      <c r="F110" s="1"/>
      <c r="G110" s="1"/>
      <c r="H110" s="1"/>
      <c r="I110" s="1"/>
      <c r="J110" s="1"/>
    </row>
    <row r="111" customFormat="false" ht="14.25" hidden="false" customHeight="false" outlineLevel="0" collapsed="false">
      <c r="E111" s="1"/>
      <c r="F111" s="1"/>
      <c r="G111" s="1"/>
      <c r="H111" s="1"/>
      <c r="I111" s="1"/>
      <c r="J111" s="1"/>
    </row>
    <row r="112" customFormat="false" ht="14.25" hidden="false" customHeight="false" outlineLevel="0" collapsed="false">
      <c r="E112" s="1"/>
      <c r="F112" s="1"/>
      <c r="G112" s="1"/>
      <c r="H112" s="1"/>
      <c r="I112" s="1"/>
      <c r="J112" s="1"/>
    </row>
    <row r="113" customFormat="false" ht="14.25" hidden="false" customHeight="false" outlineLevel="0" collapsed="false">
      <c r="E113" s="1"/>
      <c r="F113" s="1"/>
      <c r="G113" s="1"/>
      <c r="H113" s="1"/>
      <c r="I113" s="1"/>
      <c r="J113" s="1"/>
    </row>
  </sheetData>
  <mergeCells count="4">
    <mergeCell ref="C2:D2"/>
    <mergeCell ref="E2:F2"/>
    <mergeCell ref="G2:H2"/>
    <mergeCell ref="I2:J2"/>
  </mergeCells>
  <printOptions headings="false" gridLines="false" gridLinesSet="true" horizontalCentered="true" verticalCentered="true"/>
  <pageMargins left="0.236111111111111" right="0.236111111111111" top="0.354166666666667" bottom="0.354166666666667"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selection pane="topLeft" activeCell="F15" activeCellId="0" sqref="F15"/>
    </sheetView>
  </sheetViews>
  <sheetFormatPr defaultColWidth="8.5390625" defaultRowHeight="14.25" zeroHeight="false" outlineLevelRow="0" outlineLevelCol="0"/>
  <cols>
    <col collapsed="false" customWidth="true" hidden="false" outlineLevel="0" max="1" min="1" style="0" width="15.44"/>
    <col collapsed="false" customWidth="true" hidden="false" outlineLevel="0" max="2" min="2" style="0" width="17.46"/>
    <col collapsed="false" customWidth="true" hidden="false" outlineLevel="0" max="3" min="3" style="0" width="13.93"/>
    <col collapsed="false" customWidth="true" hidden="false" outlineLevel="0" max="4" min="4" style="61" width="12.93"/>
    <col collapsed="false" customWidth="true" hidden="false" outlineLevel="0" max="5" min="5" style="0" width="22.77"/>
    <col collapsed="false" customWidth="true" hidden="false" outlineLevel="0" max="6" min="6" style="0" width="12.61"/>
    <col collapsed="false" customWidth="true" hidden="false" outlineLevel="0" max="7" min="7" style="0" width="13.93"/>
    <col collapsed="false" customWidth="true" hidden="false" outlineLevel="0" max="8" min="8" style="0" width="9.82"/>
    <col collapsed="false" customWidth="true" hidden="false" outlineLevel="0" max="10" min="10" style="0" width="9.82"/>
    <col collapsed="false" customWidth="true" hidden="false" outlineLevel="0" max="12" min="12" style="0" width="9.82"/>
  </cols>
  <sheetData>
    <row r="1" customFormat="false" ht="14.25" hidden="false" customHeight="false" outlineLevel="0" collapsed="false">
      <c r="A1" s="66" t="s">
        <v>135</v>
      </c>
    </row>
    <row r="3" customFormat="false" ht="57" hidden="false" customHeight="true" outlineLevel="0" collapsed="false">
      <c r="A3" s="67" t="s">
        <v>136</v>
      </c>
      <c r="B3" s="67"/>
      <c r="C3" s="67"/>
      <c r="D3" s="67"/>
      <c r="E3" s="67"/>
      <c r="F3" s="67"/>
      <c r="G3" s="67"/>
      <c r="H3" s="67"/>
      <c r="I3" s="67"/>
      <c r="J3" s="67"/>
      <c r="K3" s="67"/>
      <c r="L3" s="67"/>
      <c r="M3" s="67"/>
      <c r="N3" s="67"/>
      <c r="O3" s="67"/>
    </row>
    <row r="5" customFormat="false" ht="14.25" hidden="false" customHeight="false" outlineLevel="0" collapsed="false">
      <c r="A5" s="0" t="s">
        <v>137</v>
      </c>
    </row>
    <row r="7" customFormat="false" ht="14.25" hidden="false" customHeight="false" outlineLevel="0" collapsed="false">
      <c r="B7" s="0" t="s">
        <v>30</v>
      </c>
      <c r="C7" s="61" t="n">
        <v>65000000</v>
      </c>
      <c r="D7" s="0"/>
      <c r="E7" s="61"/>
      <c r="F7" s="0" t="s">
        <v>30</v>
      </c>
      <c r="G7" s="61" t="n">
        <v>65000000</v>
      </c>
    </row>
    <row r="8" customFormat="false" ht="14.25" hidden="false" customHeight="false" outlineLevel="0" collapsed="false">
      <c r="B8" s="0" t="s">
        <v>138</v>
      </c>
      <c r="C8" s="61" t="n">
        <v>2500000</v>
      </c>
      <c r="D8" s="0"/>
      <c r="E8" s="61"/>
      <c r="F8" s="0" t="s">
        <v>34</v>
      </c>
      <c r="G8" s="61" t="n">
        <v>2500000</v>
      </c>
    </row>
    <row r="9" customFormat="false" ht="14.25" hidden="false" customHeight="false" outlineLevel="0" collapsed="false">
      <c r="B9" s="0" t="s">
        <v>139</v>
      </c>
      <c r="C9" s="61" t="n">
        <v>7500000</v>
      </c>
      <c r="D9" s="0"/>
      <c r="E9" s="61"/>
      <c r="G9" s="61" t="n">
        <f aca="false">G7-G8</f>
        <v>62500000</v>
      </c>
      <c r="H9" s="0" t="n">
        <v>15</v>
      </c>
      <c r="I9" s="0" t="n">
        <f aca="false">G9/H9</f>
        <v>4166666.66666667</v>
      </c>
    </row>
    <row r="10" customFormat="false" ht="14.25" hidden="false" customHeight="false" outlineLevel="0" collapsed="false">
      <c r="B10" s="0" t="s">
        <v>29</v>
      </c>
      <c r="C10" s="61" t="n">
        <f aca="false">SUM(C7:C9)</f>
        <v>75000000</v>
      </c>
    </row>
    <row r="11" customFormat="false" ht="14.25" hidden="false" customHeight="false" outlineLevel="0" collapsed="false">
      <c r="F11" s="66" t="s">
        <v>47</v>
      </c>
      <c r="G11" s="66" t="n">
        <f aca="false">I9*9/12</f>
        <v>3125000</v>
      </c>
    </row>
    <row r="13" customFormat="false" ht="14.25" hidden="false" customHeight="false" outlineLevel="0" collapsed="false">
      <c r="A13" s="0" t="s">
        <v>140</v>
      </c>
    </row>
    <row r="15" customFormat="false" ht="14.25" hidden="false" customHeight="false" outlineLevel="0" collapsed="false">
      <c r="C15" s="61" t="n">
        <v>75000000</v>
      </c>
      <c r="E15" s="61" t="n">
        <v>65000000</v>
      </c>
    </row>
    <row r="16" customFormat="false" ht="14.25" hidden="false" customHeight="false" outlineLevel="0" collapsed="false">
      <c r="B16" s="0" t="s">
        <v>141</v>
      </c>
      <c r="C16" s="61" t="n">
        <f aca="false">68000000</f>
        <v>68000000</v>
      </c>
      <c r="E16" s="61" t="n">
        <f aca="false">-G11</f>
        <v>-3125000</v>
      </c>
    </row>
    <row r="17" customFormat="false" ht="14.25" hidden="false" customHeight="false" outlineLevel="0" collapsed="false">
      <c r="B17" s="0" t="s">
        <v>142</v>
      </c>
      <c r="C17" s="61"/>
      <c r="D17" s="68" t="s">
        <v>143</v>
      </c>
      <c r="E17" s="68" t="n">
        <f aca="false">E15+E16</f>
        <v>61875000</v>
      </c>
    </row>
    <row r="19" customFormat="false" ht="14.25" hidden="false" customHeight="false" outlineLevel="0" collapsed="false">
      <c r="A19" s="0" t="s">
        <v>144</v>
      </c>
    </row>
    <row r="21" customFormat="false" ht="14.25" hidden="false" customHeight="false" outlineLevel="0" collapsed="false">
      <c r="B21" s="61" t="n">
        <v>65000000</v>
      </c>
      <c r="C21" s="69" t="n">
        <v>0.35</v>
      </c>
      <c r="D21" s="70" t="n">
        <f aca="false">B21*C21</f>
        <v>22750000</v>
      </c>
      <c r="E21" s="65" t="s">
        <v>145</v>
      </c>
    </row>
    <row r="22" customFormat="false" ht="14.25" hidden="false" customHeight="false" outlineLevel="0" collapsed="false">
      <c r="A22" s="0" t="s">
        <v>145</v>
      </c>
    </row>
    <row r="23" customFormat="false" ht="14.25" hidden="false" customHeight="false" outlineLevel="0" collapsed="false">
      <c r="A23" s="66" t="s">
        <v>146</v>
      </c>
      <c r="B23" s="68" t="n">
        <f aca="false">B21-D21</f>
        <v>42250000</v>
      </c>
    </row>
    <row r="25" customFormat="false" ht="14.25" hidden="false" customHeight="false" outlineLevel="0" collapsed="false">
      <c r="A25" s="0" t="s">
        <v>147</v>
      </c>
      <c r="B25" s="69" t="n">
        <v>0.2</v>
      </c>
    </row>
    <row r="26" customFormat="false" ht="14.25" hidden="false" customHeight="false" outlineLevel="0" collapsed="false">
      <c r="A26" s="0" t="s">
        <v>148</v>
      </c>
      <c r="B26" s="61" t="n">
        <f aca="false">B23*B25</f>
        <v>8450000</v>
      </c>
    </row>
  </sheetData>
  <mergeCells count="1">
    <mergeCell ref="A3:O3"/>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196</TotalTime>
  <Application>LibreOffice/24.2.6.2$Linux_X86_64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2024-11-10T23:30:31Z</dcterms:modified>
  <cp:revision>120</cp:revision>
  <dc:subject/>
  <dc:title/>
</cp:coreProperties>
</file>

<file path=docProps/custom.xml><?xml version="1.0" encoding="utf-8"?>
<Properties xmlns="http://schemas.openxmlformats.org/officeDocument/2006/custom-properties" xmlns:vt="http://schemas.openxmlformats.org/officeDocument/2006/docPropsVTypes"/>
</file>