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defaultThemeVersion="124226"/>
  <xr:revisionPtr revIDLastSave="0" documentId="13_ncr:1_{FD865243-CFF4-415D-A115-4FF44DB913B6}" xr6:coauthVersionLast="47" xr6:coauthVersionMax="47" xr10:uidLastSave="{00000000-0000-0000-0000-000000000000}"/>
  <bookViews>
    <workbookView xWindow="-110" yWindow="-110" windowWidth="19420" windowHeight="11500" tabRatio="979" xr2:uid="{00000000-000D-0000-FFFF-FFFF00000000}"/>
  </bookViews>
  <sheets>
    <sheet name="Verkefni 1 (85%)" sheetId="10" r:id="rId1"/>
    <sheet name="Vinnublað verkefni 1" sheetId="11" r:id="rId2"/>
    <sheet name="Verkefni 2 (15%)" sheetId="12" r:id="rId3"/>
  </sheets>
  <externalReferences>
    <externalReference r:id="rId4"/>
  </externalReferences>
  <definedNames>
    <definedName name="_20.gr._laga_nr._10_1993" localSheetId="0">#REF!</definedName>
    <definedName name="_20.gr._laga_nr._10_1993" localSheetId="2">#REF!</definedName>
    <definedName name="_20.gr._laga_nr._10_1993" localSheetId="1">#REF!</definedName>
    <definedName name="_20.gr._laga_nr._10_1993">#REF!</definedName>
    <definedName name="a.adgj" localSheetId="0">'[1]1400'!#REF!</definedName>
    <definedName name="a.adgj" localSheetId="2">#REF!</definedName>
    <definedName name="a.adgj" localSheetId="1">'[1]1400'!#REF!</definedName>
    <definedName name="a.adgj">'[1]1400'!#REF!</definedName>
    <definedName name="a.afskr_kr" localSheetId="0">'[1]1400'!#REF!</definedName>
    <definedName name="a.afskr_kr" localSheetId="2">#REF!</definedName>
    <definedName name="a.afskr_kr" localSheetId="1">'[1]1400'!#REF!</definedName>
    <definedName name="a.afskr_kr">'[1]1400'!#REF!</definedName>
    <definedName name="a.afskriftir" localSheetId="0">'[1]1400'!#REF!</definedName>
    <definedName name="a.afskriftir" localSheetId="2">#REF!</definedName>
    <definedName name="a.afskriftir" localSheetId="1">'[1]1400'!#REF!</definedName>
    <definedName name="a.afskriftir">'[1]1400'!#REF!</definedName>
    <definedName name="a.birgbr" localSheetId="0">'[1]1400'!#REF!</definedName>
    <definedName name="a.birgbr" localSheetId="2">#REF!</definedName>
    <definedName name="a.birgbr" localSheetId="1">'[1]1400'!#REF!</definedName>
    <definedName name="a.birgbr">'[1]1400'!#REF!</definedName>
    <definedName name="a.fjarm" localSheetId="0">'[1]1400'!#REF!</definedName>
    <definedName name="a.fjarm" localSheetId="2">#REF!</definedName>
    <definedName name="a.fjarm" localSheetId="1">'[1]1400'!#REF!</definedName>
    <definedName name="a.fjarm">'[1]1400'!#REF!</definedName>
    <definedName name="a.laun" localSheetId="0">'[1]1400'!#REF!</definedName>
    <definedName name="a.laun" localSheetId="2">#REF!</definedName>
    <definedName name="a.laun" localSheetId="1">'[1]1400'!#REF!</definedName>
    <definedName name="a.laun">'[1]1400'!#REF!</definedName>
    <definedName name="a.ngr" localSheetId="0">'[1]1400'!#REF!</definedName>
    <definedName name="a.ngr" localSheetId="2">#REF!</definedName>
    <definedName name="a.ngr" localSheetId="1">'[1]1400'!#REF!</definedName>
    <definedName name="a.ngr">'[1]1400'!#REF!</definedName>
    <definedName name="a.rekkostn" localSheetId="0">'[1]1400'!#REF!</definedName>
    <definedName name="a.rekkostn" localSheetId="2">#REF!</definedName>
    <definedName name="a.rekkostn" localSheetId="1">'[1]1400'!#REF!</definedName>
    <definedName name="a.rekkostn">'[1]1400'!#REF!</definedName>
    <definedName name="a.sala" localSheetId="0">SUM('[1]1400'!#REF!)</definedName>
    <definedName name="a.sala" localSheetId="2">SUM(#REF!)</definedName>
    <definedName name="a.sala" localSheetId="1">SUM('[1]1400'!#REF!)</definedName>
    <definedName name="a.sala">SUM('[1]1400'!#REF!)</definedName>
    <definedName name="a.umblaun" localSheetId="0">'[1]1400'!#REF!</definedName>
    <definedName name="a.umblaun" localSheetId="2">#REF!</definedName>
    <definedName name="a.umblaun" localSheetId="1">'[1]1400'!#REF!</definedName>
    <definedName name="a.umblaun">'[1]1400'!#REF!</definedName>
    <definedName name="a.vörur" localSheetId="0">'[1]1400'!#REF!</definedName>
    <definedName name="a.vörur" localSheetId="2">#REF!</definedName>
    <definedName name="a.vörur" localSheetId="1">'[1]1400'!#REF!</definedName>
    <definedName name="a.vörur">'[1]1400'!#REF!</definedName>
    <definedName name="af.birg" localSheetId="0">'[1]1400'!#REF!</definedName>
    <definedName name="af.birg" localSheetId="2">#REF!</definedName>
    <definedName name="af.birg" localSheetId="1">'[1]1400'!#REF!</definedName>
    <definedName name="af.birg">'[1]1400'!#REF!</definedName>
    <definedName name="afb" localSheetId="0">#REF!</definedName>
    <definedName name="afb" localSheetId="1">#REF!</definedName>
    <definedName name="afb">#REF!</definedName>
    <definedName name="afurdalan" localSheetId="0">'[1]1400'!#REF!</definedName>
    <definedName name="afurdalan" localSheetId="2">#REF!</definedName>
    <definedName name="afurdalan" localSheetId="1">'[1]1400'!#REF!</definedName>
    <definedName name="afurdalan">'[1]1400'!#REF!</definedName>
    <definedName name="bankalan" localSheetId="0">'[1]1400'!#REF!</definedName>
    <definedName name="bankalan" localSheetId="2">#REF!</definedName>
    <definedName name="bankalan" localSheetId="1">'[1]1400'!#REF!</definedName>
    <definedName name="bankalan">'[1]1400'!#REF!</definedName>
    <definedName name="banki" localSheetId="0">'[1]1400'!#REF!</definedName>
    <definedName name="banki" localSheetId="2">#REF!</definedName>
    <definedName name="banki" localSheetId="1">'[1]1400'!#REF!</definedName>
    <definedName name="banki">'[1]1400'!#REF!</definedName>
    <definedName name="bid" localSheetId="0">(#REF!-#REF!-#REF!-#REF!-1)</definedName>
    <definedName name="bid" localSheetId="2">(#REF!-#REF!-#REF!-#REF!-1)</definedName>
    <definedName name="bid" localSheetId="1">(#REF!-#REF!-#REF!-#REF!-1)</definedName>
    <definedName name="bid">(#REF!-#REF!-#REF!-#REF!-1)</definedName>
    <definedName name="bifreidar" localSheetId="0">'[1]1400'!#REF!</definedName>
    <definedName name="bifreidar" localSheetId="2">#REF!</definedName>
    <definedName name="bifreidar" localSheetId="1">'[1]1400'!#REF!</definedName>
    <definedName name="bifreidar">'[1]1400'!#REF!</definedName>
    <definedName name="bilafyrning1" localSheetId="0">#REF!</definedName>
    <definedName name="bilafyrning1" localSheetId="1">#REF!</definedName>
    <definedName name="bilafyrning1">#REF!</definedName>
    <definedName name="bilafyrning2" localSheetId="0">#REF!</definedName>
    <definedName name="bilafyrning2" localSheetId="1">#REF!</definedName>
    <definedName name="bilafyrning2">#REF!</definedName>
    <definedName name="bokbill" localSheetId="0">#REF!</definedName>
    <definedName name="bokbill" localSheetId="1">#REF!</definedName>
    <definedName name="bokbill">#REF!</definedName>
    <definedName name="bokfasteign" localSheetId="0">#REF!</definedName>
    <definedName name="bokfasteign" localSheetId="1">#REF!</definedName>
    <definedName name="bokfasteign">#REF!</definedName>
    <definedName name="bokvelar" localSheetId="0">#REF!</definedName>
    <definedName name="bokvelar" localSheetId="1">#REF!</definedName>
    <definedName name="bokvelar">#REF!</definedName>
    <definedName name="Br.Bankaábyrgd" localSheetId="0">#REF!</definedName>
    <definedName name="Br.Bankaábyrgd" localSheetId="1">#REF!</definedName>
    <definedName name="Br.Bankaábyrgd">#REF!</definedName>
    <definedName name="Br.Fasteignaved" localSheetId="0">#REF!</definedName>
    <definedName name="Br.Fasteignaved" localSheetId="1">#REF!</definedName>
    <definedName name="Br.Fasteignaved">#REF!</definedName>
    <definedName name="Br.HlutabrSkrád" localSheetId="0">#REF!</definedName>
    <definedName name="Br.HlutabrSkrád" localSheetId="1">#REF!</definedName>
    <definedName name="Br.HlutabrSkrád">#REF!</definedName>
    <definedName name="Br.HlutdeildSkrád" localSheetId="0">#REF!</definedName>
    <definedName name="Br.HlutdeildSkrád" localSheetId="1">#REF!</definedName>
    <definedName name="Br.HlutdeildSkrád">#REF!</definedName>
    <definedName name="Br.Ríkisskuldabréf" localSheetId="0">#REF!</definedName>
    <definedName name="Br.Ríkisskuldabréf" localSheetId="1">#REF!</definedName>
    <definedName name="Br.Ríkisskuldabréf">#REF!</definedName>
    <definedName name="Br.Sjálfskuldar" localSheetId="0">#REF!</definedName>
    <definedName name="Br.Sjálfskuldar" localSheetId="1">#REF!</definedName>
    <definedName name="Br.Sjálfskuldar">#REF!</definedName>
    <definedName name="Br.TraustFyrirtæki" localSheetId="0">#REF!</definedName>
    <definedName name="Br.TraustFyrirtæki" localSheetId="1">#REF!</definedName>
    <definedName name="Br.TraustFyrirtæki">#REF!</definedName>
    <definedName name="Br.ÖnnurHlutabréf" localSheetId="0">#REF!</definedName>
    <definedName name="Br.ÖnnurHlutabréf" localSheetId="1">#REF!</definedName>
    <definedName name="Br.ÖnnurHlutabréf">#REF!</definedName>
    <definedName name="Br.ÖnnurHlutdeild" localSheetId="0">#REF!</definedName>
    <definedName name="Br.ÖnnurHlutdeild" localSheetId="1">#REF!</definedName>
    <definedName name="Br.ÖnnurHlutdeild">#REF!</definedName>
    <definedName name="Br.ÖnnurMál" localSheetId="0">#REF!</definedName>
    <definedName name="Br.ÖnnurMál" localSheetId="1">#REF!</definedName>
    <definedName name="Br.ÖnnurMál">#REF!</definedName>
    <definedName name="BrefSamtals" localSheetId="0">#REF!</definedName>
    <definedName name="BrefSamtals" localSheetId="1">#REF!</definedName>
    <definedName name="BrefSamtals">#REF!</definedName>
    <definedName name="d.afskriftir" localSheetId="0">'[1]1400'!#REF!+'[1]1400'!#REF!</definedName>
    <definedName name="d.afskriftir" localSheetId="2">#REF!+#REF!</definedName>
    <definedName name="d.afskriftir" localSheetId="1">'[1]1400'!#REF!+'[1]1400'!#REF!</definedName>
    <definedName name="d.afskriftir">'[1]1400'!#REF!+'[1]1400'!#REF!</definedName>
    <definedName name="d.eignarskattur" localSheetId="0">'[1]1400'!#REF!+'[1]1400'!#REF!</definedName>
    <definedName name="d.eignarskattur" localSheetId="2">#REF!+#REF!</definedName>
    <definedName name="d.eignarskattur" localSheetId="1">'[1]1400'!#REF!+'[1]1400'!#REF!</definedName>
    <definedName name="d.eignarskattur">'[1]1400'!#REF!+'[1]1400'!#REF!</definedName>
    <definedName name="d.fjarm" localSheetId="0">'[1]1400'!#REF!+'[1]1400'!#REF!</definedName>
    <definedName name="d.fjarm" localSheetId="2">#REF!+#REF!</definedName>
    <definedName name="d.fjarm" localSheetId="1">'[1]1400'!#REF!+'[1]1400'!#REF!</definedName>
    <definedName name="d.fjarm">'[1]1400'!#REF!+'[1]1400'!#REF!</definedName>
    <definedName name="d.nidurf" localSheetId="0">'[1]1400'!#REF!+'[1]1400'!#REF!</definedName>
    <definedName name="d.nidurf" localSheetId="2">#REF!+#REF!</definedName>
    <definedName name="d.nidurf" localSheetId="1">'[1]1400'!#REF!+'[1]1400'!#REF!</definedName>
    <definedName name="d.nidurf">'[1]1400'!#REF!+'[1]1400'!#REF!</definedName>
    <definedName name="d.nifhl" localSheetId="0">'[1]1400'!#REF!+'[1]1400'!#REF!</definedName>
    <definedName name="d.nifhl" localSheetId="2">#REF!+#REF!</definedName>
    <definedName name="d.nifhl" localSheetId="1">'[1]1400'!#REF!+'[1]1400'!#REF!</definedName>
    <definedName name="d.nifhl">'[1]1400'!#REF!+'[1]1400'!#REF!</definedName>
    <definedName name="d.rekkostn" localSheetId="0">+SUM('[1]1400'!#REF!)+SUM('[1]1400'!#REF!)</definedName>
    <definedName name="d.rekkostn" localSheetId="2">+SUM(#REF!)+SUM(#REF!)</definedName>
    <definedName name="d.rekkostn" localSheetId="1">+SUM('[1]1400'!#REF!)+SUM('[1]1400'!#REF!)</definedName>
    <definedName name="d.rekkostn">+SUM('[1]1400'!#REF!)+SUM('[1]1400'!#REF!)</definedName>
    <definedName name="d.umblaun" localSheetId="0">'[1]1400'!#REF!+'[1]1400'!#REF!</definedName>
    <definedName name="d.umblaun" localSheetId="2">#REF!+#REF!</definedName>
    <definedName name="d.umblaun" localSheetId="1">'[1]1400'!#REF!+'[1]1400'!#REF!</definedName>
    <definedName name="d.umblaun">'[1]1400'!#REF!+'[1]1400'!#REF!</definedName>
    <definedName name="d.verdbr" localSheetId="0">'[1]1400'!#REF!+'[1]1400'!#REF!</definedName>
    <definedName name="d.verdbr" localSheetId="2">#REF!+#REF!</definedName>
    <definedName name="d.verdbr" localSheetId="1">'[1]1400'!#REF!+'[1]1400'!#REF!</definedName>
    <definedName name="d.verdbr">'[1]1400'!#REF!+'[1]1400'!#REF!</definedName>
    <definedName name="d.vt" localSheetId="0">'[1]1400'!#REF!+'[1]1400'!#REF!</definedName>
    <definedName name="d.vt" localSheetId="2">#REF!+#REF!</definedName>
    <definedName name="d.vt" localSheetId="1">'[1]1400'!#REF!+'[1]1400'!#REF!</definedName>
    <definedName name="d.vt">'[1]1400'!#REF!+'[1]1400'!#REF!</definedName>
    <definedName name="dagur" localSheetId="0">DAY(#REF!)</definedName>
    <definedName name="dagur" localSheetId="2">DAY(#REF!)</definedName>
    <definedName name="dagur" localSheetId="1">DAY(#REF!)</definedName>
    <definedName name="dagur">DAY(#REF!)</definedName>
    <definedName name="dd" localSheetId="0">#REF!,#REF!,#REF!</definedName>
    <definedName name="dd" localSheetId="2">#REF!,#REF!,#REF!</definedName>
    <definedName name="dd" localSheetId="1">#REF!,#REF!,#REF!</definedName>
    <definedName name="dd">#REF!,#REF!,#REF!</definedName>
    <definedName name="deildir" localSheetId="0">'[1]1410'!#REF!</definedName>
    <definedName name="deildir" localSheetId="2">#REF!</definedName>
    <definedName name="deildir" localSheetId="1">'[1]1410'!#REF!</definedName>
    <definedName name="deildir">'[1]1410'!#REF!</definedName>
    <definedName name="e.nab" localSheetId="0">'[1]1400'!#REF!</definedName>
    <definedName name="e.nab" localSheetId="2">#REF!</definedName>
    <definedName name="e.nab" localSheetId="1">'[1]1400'!#REF!</definedName>
    <definedName name="e.nab">'[1]1400'!#REF!</definedName>
    <definedName name="ef.annad" localSheetId="0">'[1]1400'!#REF!</definedName>
    <definedName name="ef.annad" localSheetId="2">#REF!</definedName>
    <definedName name="ef.annad" localSheetId="1">'[1]1400'!#REF!</definedName>
    <definedName name="ef.annad">'[1]1400'!#REF!</definedName>
    <definedName name="ef.stofnsj" localSheetId="0">'[1]1400'!#REF!</definedName>
    <definedName name="ef.stofnsj" localSheetId="2">#REF!</definedName>
    <definedName name="ef.stofnsj" localSheetId="1">'[1]1400'!#REF!</definedName>
    <definedName name="ef.stofnsj">'[1]1400'!#REF!</definedName>
    <definedName name="endurmat" localSheetId="0">'[1]1400'!#REF!</definedName>
    <definedName name="endurmat" localSheetId="2">#REF!</definedName>
    <definedName name="endurmat" localSheetId="1">'[1]1400'!#REF!</definedName>
    <definedName name="endurmat">'[1]1400'!#REF!</definedName>
    <definedName name="est" localSheetId="0">#REF!</definedName>
    <definedName name="est" localSheetId="1">#REF!</definedName>
    <definedName name="est">#REF!</definedName>
    <definedName name="est_l" localSheetId="0">#REF!</definedName>
    <definedName name="est_l" localSheetId="1">#REF!</definedName>
    <definedName name="est_l">#REF!</definedName>
    <definedName name="f.adgj" localSheetId="0">'[1]1400'!#REF!</definedName>
    <definedName name="f.adgj" localSheetId="2">#REF!</definedName>
    <definedName name="f.adgj" localSheetId="1">'[1]1400'!#REF!</definedName>
    <definedName name="f.adgj">'[1]1400'!#REF!</definedName>
    <definedName name="f.afskr_kr" localSheetId="0">'[1]1400'!#REF!</definedName>
    <definedName name="f.afskr_kr" localSheetId="2">#REF!</definedName>
    <definedName name="f.afskr_kr" localSheetId="1">'[1]1400'!#REF!</definedName>
    <definedName name="f.afskr_kr">'[1]1400'!#REF!</definedName>
    <definedName name="f.afskriftir" localSheetId="0">'[1]1400'!#REF!</definedName>
    <definedName name="f.afskriftir" localSheetId="2">#REF!</definedName>
    <definedName name="f.afskriftir" localSheetId="1">'[1]1400'!#REF!</definedName>
    <definedName name="f.afskriftir">'[1]1400'!#REF!</definedName>
    <definedName name="f.birgbr" localSheetId="0">'[1]1400'!#REF!</definedName>
    <definedName name="f.birgbr" localSheetId="2">#REF!</definedName>
    <definedName name="f.birgbr" localSheetId="1">'[1]1400'!#REF!</definedName>
    <definedName name="f.birgbr">'[1]1400'!#REF!</definedName>
    <definedName name="f.fjarm" localSheetId="0">'[1]1400'!#REF!</definedName>
    <definedName name="f.fjarm" localSheetId="2">#REF!</definedName>
    <definedName name="f.fjarm" localSheetId="1">'[1]1400'!#REF!</definedName>
    <definedName name="f.fjarm">'[1]1400'!#REF!</definedName>
    <definedName name="f.laun" localSheetId="0">'[1]1400'!#REF!</definedName>
    <definedName name="f.laun" localSheetId="2">#REF!</definedName>
    <definedName name="f.laun" localSheetId="1">'[1]1400'!#REF!</definedName>
    <definedName name="f.laun">'[1]1400'!#REF!</definedName>
    <definedName name="f.ngr" localSheetId="0">'[1]1400'!#REF!</definedName>
    <definedName name="f.ngr" localSheetId="2">#REF!</definedName>
    <definedName name="f.ngr" localSheetId="1">'[1]1400'!#REF!</definedName>
    <definedName name="f.ngr">'[1]1400'!#REF!</definedName>
    <definedName name="f.rekkostn" localSheetId="0">'[1]1400'!#REF!</definedName>
    <definedName name="f.rekkostn" localSheetId="2">#REF!</definedName>
    <definedName name="f.rekkostn" localSheetId="1">'[1]1400'!#REF!</definedName>
    <definedName name="f.rekkostn">'[1]1400'!#REF!</definedName>
    <definedName name="f.sala" localSheetId="0">SUM('[1]1400'!#REF!)</definedName>
    <definedName name="f.sala" localSheetId="2">SUM(#REF!)</definedName>
    <definedName name="f.sala" localSheetId="1">SUM('[1]1400'!#REF!)</definedName>
    <definedName name="f.sala">SUM('[1]1400'!#REF!)</definedName>
    <definedName name="f.umblaun" localSheetId="0">'[1]1400'!#REF!</definedName>
    <definedName name="f.umblaun" localSheetId="2">#REF!</definedName>
    <definedName name="f.umblaun" localSheetId="1">'[1]1400'!#REF!</definedName>
    <definedName name="f.umblaun">'[1]1400'!#REF!</definedName>
    <definedName name="f.vorur" localSheetId="0">'[1]1400'!#REF!</definedName>
    <definedName name="f.vorur" localSheetId="2">#REF!</definedName>
    <definedName name="f.vorur" localSheetId="1">'[1]1400'!#REF!</definedName>
    <definedName name="f.vorur">'[1]1400'!#REF!</definedName>
    <definedName name="f.vörur" localSheetId="0">'[1]1400'!#REF!</definedName>
    <definedName name="f.vörur" localSheetId="2">#REF!</definedName>
    <definedName name="f.vörur" localSheetId="1">'[1]1400'!#REF!</definedName>
    <definedName name="f.vörur">'[1]1400'!#REF!</definedName>
    <definedName name="f.vörusala" localSheetId="0">'[1]1400'!#REF!</definedName>
    <definedName name="f.vörusala" localSheetId="2">#REF!</definedName>
    <definedName name="f.vörusala" localSheetId="1">'[1]1400'!#REF!</definedName>
    <definedName name="f.vörusala">'[1]1400'!#REF!</definedName>
    <definedName name="fasteignir" localSheetId="0">'[1]1400'!#REF!</definedName>
    <definedName name="fasteignir" localSheetId="2">#REF!</definedName>
    <definedName name="fasteignir" localSheetId="1">'[1]1400'!#REF!</definedName>
    <definedName name="fasteignir">'[1]1400'!#REF!</definedName>
    <definedName name="ffgr" localSheetId="0">'[1]1400'!#REF!</definedName>
    <definedName name="ffgr" localSheetId="2">#REF!</definedName>
    <definedName name="ffgr" localSheetId="1">'[1]1400'!#REF!</definedName>
    <definedName name="ffgr">'[1]1400'!#REF!</definedName>
    <definedName name="g.lan" localSheetId="0">'[1]1400'!#REF!</definedName>
    <definedName name="g.lan" localSheetId="2">#REF!</definedName>
    <definedName name="g.lan" localSheetId="1">'[1]1400'!#REF!</definedName>
    <definedName name="g.lan">'[1]1400'!#REF!</definedName>
    <definedName name="gr" localSheetId="0">#REF!</definedName>
    <definedName name="gr" localSheetId="1">#REF!</definedName>
    <definedName name="gr">#REF!</definedName>
    <definedName name="greitt" localSheetId="0">#REF!</definedName>
    <definedName name="greitt" localSheetId="1">#REF!</definedName>
    <definedName name="greitt">#REF!</definedName>
    <definedName name="gutt" localSheetId="0">SUM(#REF!)</definedName>
    <definedName name="gutt" localSheetId="1">SUM(#REF!)</definedName>
    <definedName name="gutt">SUM(#REF!)</definedName>
    <definedName name="hlaupareikn" localSheetId="0">'[1]1400'!#REF!</definedName>
    <definedName name="hlaupareikn" localSheetId="2">#REF!</definedName>
    <definedName name="hlaupareikn" localSheetId="1">'[1]1400'!#REF!</definedName>
    <definedName name="hlaupareikn">'[1]1400'!#REF!</definedName>
    <definedName name="hlutbr" localSheetId="0">'[1]1400'!#REF!</definedName>
    <definedName name="hlutbr" localSheetId="2">#REF!</definedName>
    <definedName name="hlutbr" localSheetId="1">'[1]1400'!#REF!</definedName>
    <definedName name="hlutbr">'[1]1400'!#REF!</definedName>
    <definedName name="husafyrning1" localSheetId="0">#REF!</definedName>
    <definedName name="husafyrning1" localSheetId="1">#REF!</definedName>
    <definedName name="husafyrning1">#REF!</definedName>
    <definedName name="husafyrning2" localSheetId="0">#REF!</definedName>
    <definedName name="husafyrning2" localSheetId="1">#REF!</definedName>
    <definedName name="husafyrning2">#REF!</definedName>
    <definedName name="innfl.afskr_kr" localSheetId="0">'[1]1400'!#REF!</definedName>
    <definedName name="innfl.afskr_kr" localSheetId="2">#REF!</definedName>
    <definedName name="innfl.afskr_kr" localSheetId="1">'[1]1400'!#REF!</definedName>
    <definedName name="innfl.afskr_kr">'[1]1400'!#REF!</definedName>
    <definedName name="innfl.afskriftir" localSheetId="0">'[1]1400'!#REF!</definedName>
    <definedName name="innfl.afskriftir" localSheetId="2">#REF!</definedName>
    <definedName name="innfl.afskriftir" localSheetId="1">'[1]1400'!#REF!</definedName>
    <definedName name="innfl.afskriftir">'[1]1400'!#REF!</definedName>
    <definedName name="innfl.fjarm" localSheetId="0">'[1]1400'!#REF!</definedName>
    <definedName name="innfl.fjarm" localSheetId="2">#REF!</definedName>
    <definedName name="innfl.fjarm" localSheetId="1">'[1]1400'!#REF!</definedName>
    <definedName name="innfl.fjarm">'[1]1400'!#REF!</definedName>
    <definedName name="innfl.laun" localSheetId="0">'[1]1400'!#REF!</definedName>
    <definedName name="innfl.laun" localSheetId="2">#REF!</definedName>
    <definedName name="innfl.laun" localSheetId="1">'[1]1400'!#REF!</definedName>
    <definedName name="innfl.laun">'[1]1400'!#REF!</definedName>
    <definedName name="innfl.rekkostn" localSheetId="0">'[1]1400'!#REF!</definedName>
    <definedName name="innfl.rekkostn" localSheetId="2">#REF!</definedName>
    <definedName name="innfl.rekkostn" localSheetId="1">'[1]1400'!#REF!</definedName>
    <definedName name="innfl.rekkostn">'[1]1400'!#REF!</definedName>
    <definedName name="innfl.sala" localSheetId="0">SUM('[1]1400'!#REF!)</definedName>
    <definedName name="innfl.sala" localSheetId="2">SUM(#REF!)</definedName>
    <definedName name="innfl.sala" localSheetId="1">SUM('[1]1400'!#REF!)</definedName>
    <definedName name="innfl.sala">SUM('[1]1400'!#REF!)</definedName>
    <definedName name="innfl.umblaun" localSheetId="0">'[1]1400'!#REF!</definedName>
    <definedName name="innfl.umblaun" localSheetId="2">#REF!</definedName>
    <definedName name="innfl.umblaun" localSheetId="1">'[1]1400'!#REF!</definedName>
    <definedName name="innfl.umblaun">'[1]1400'!#REF!</definedName>
    <definedName name="innfl.vörur" localSheetId="0">'[1]1400'!#REF!</definedName>
    <definedName name="innfl.vörur" localSheetId="2">#REF!</definedName>
    <definedName name="innfl.vörur" localSheetId="1">'[1]1400'!#REF!</definedName>
    <definedName name="innfl.vörur">'[1]1400'!#REF!</definedName>
    <definedName name="innlansdeild" localSheetId="0">'[1]1400'!#REF!</definedName>
    <definedName name="innlansdeild" localSheetId="2">#REF!</definedName>
    <definedName name="innlansdeild" localSheetId="1">'[1]1400'!#REF!</definedName>
    <definedName name="innlansdeild">'[1]1400'!#REF!</definedName>
    <definedName name="k.af.birg" localSheetId="0">'[1]1400'!#REF!</definedName>
    <definedName name="k.af.birg" localSheetId="2">#REF!</definedName>
    <definedName name="k.af.birg" localSheetId="1">'[1]1400'!#REF!</definedName>
    <definedName name="k.af.birg">'[1]1400'!#REF!</definedName>
    <definedName name="k.afurdalan" localSheetId="0">'[1]1400'!#REF!</definedName>
    <definedName name="k.afurdalan" localSheetId="2">#REF!</definedName>
    <definedName name="k.afurdalan" localSheetId="1">'[1]1400'!#REF!</definedName>
    <definedName name="k.afurdalan">'[1]1400'!#REF!</definedName>
    <definedName name="k.banki" localSheetId="0">#REF!</definedName>
    <definedName name="k.banki" localSheetId="1">#REF!</definedName>
    <definedName name="k.banki">#REF!</definedName>
    <definedName name="k.bifreidar" localSheetId="0">'[1]1400'!#REF!</definedName>
    <definedName name="k.bifreidar" localSheetId="2">#REF!</definedName>
    <definedName name="k.bifreidar" localSheetId="1">'[1]1400'!#REF!</definedName>
    <definedName name="k.bifreidar">'[1]1400'!#REF!</definedName>
    <definedName name="k.ef.annad" localSheetId="0">'[1]1400'!#REF!</definedName>
    <definedName name="k.ef.annad" localSheetId="2">#REF!</definedName>
    <definedName name="k.ef.annad" localSheetId="1">'[1]1400'!#REF!</definedName>
    <definedName name="k.ef.annad">'[1]1400'!#REF!</definedName>
    <definedName name="k.ef.stofnsj" localSheetId="0">'[1]1400'!#REF!</definedName>
    <definedName name="k.ef.stofnsj" localSheetId="2">#REF!</definedName>
    <definedName name="k.ef.stofnsj" localSheetId="1">'[1]1400'!#REF!</definedName>
    <definedName name="k.ef.stofnsj">'[1]1400'!#REF!</definedName>
    <definedName name="k.endurmat" localSheetId="0">'[1]1400'!#REF!</definedName>
    <definedName name="k.endurmat" localSheetId="2">#REF!</definedName>
    <definedName name="k.endurmat" localSheetId="1">'[1]1400'!#REF!</definedName>
    <definedName name="k.endurmat">'[1]1400'!#REF!</definedName>
    <definedName name="k.fasteignir" localSheetId="0">'[1]1400'!#REF!</definedName>
    <definedName name="k.fasteignir" localSheetId="2">#REF!</definedName>
    <definedName name="k.fasteignir" localSheetId="1">'[1]1400'!#REF!</definedName>
    <definedName name="k.fasteignir">'[1]1400'!#REF!</definedName>
    <definedName name="k.ffgr" localSheetId="0">'[1]1400'!#REF!</definedName>
    <definedName name="k.ffgr" localSheetId="2">#REF!</definedName>
    <definedName name="k.ffgr" localSheetId="1">'[1]1400'!#REF!</definedName>
    <definedName name="k.ffgr">'[1]1400'!#REF!</definedName>
    <definedName name="k.g.lan" localSheetId="0">'[1]1400'!#REF!</definedName>
    <definedName name="k.g.lan" localSheetId="2">#REF!</definedName>
    <definedName name="k.g.lan" localSheetId="1">'[1]1400'!#REF!</definedName>
    <definedName name="k.g.lan">'[1]1400'!#REF!</definedName>
    <definedName name="k.hlaupareikn" localSheetId="0">'[1]1400'!#REF!</definedName>
    <definedName name="k.hlaupareikn" localSheetId="2">#REF!</definedName>
    <definedName name="k.hlaupareikn" localSheetId="1">'[1]1400'!#REF!</definedName>
    <definedName name="k.hlaupareikn">'[1]1400'!#REF!</definedName>
    <definedName name="k.hlutbr" localSheetId="0">'[1]1400'!#REF!</definedName>
    <definedName name="k.hlutbr" localSheetId="2">#REF!</definedName>
    <definedName name="k.hlutbr" localSheetId="1">'[1]1400'!#REF!</definedName>
    <definedName name="k.hlutbr">'[1]1400'!#REF!</definedName>
    <definedName name="k.innlansdeild" localSheetId="0">'[1]1400'!#REF!</definedName>
    <definedName name="k.innlansdeild" localSheetId="2">#REF!</definedName>
    <definedName name="k.innlansdeild" localSheetId="1">'[1]1400'!#REF!</definedName>
    <definedName name="k.innlansdeild">'[1]1400'!#REF!</definedName>
    <definedName name="k.kaupleiga" localSheetId="0">'[1]1400'!#REF!</definedName>
    <definedName name="k.kaupleiga" localSheetId="2">#REF!</definedName>
    <definedName name="k.kaupleiga" localSheetId="1">'[1]1400'!#REF!</definedName>
    <definedName name="k.kaupleiga">'[1]1400'!#REF!</definedName>
    <definedName name="k.kort" localSheetId="0">#REF!</definedName>
    <definedName name="k.kort" localSheetId="1">#REF!</definedName>
    <definedName name="k.kort">#REF!</definedName>
    <definedName name="k.krofur" localSheetId="0">'[1]1400'!#REF!</definedName>
    <definedName name="k.krofur" localSheetId="2">#REF!</definedName>
    <definedName name="k.krofur" localSheetId="1">'[1]1400'!#REF!</definedName>
    <definedName name="k.krofur">'[1]1400'!#REF!</definedName>
    <definedName name="k.l.skbr" localSheetId="0">'[1]1400'!#REF!</definedName>
    <definedName name="k.l.skbr" localSheetId="2">#REF!</definedName>
    <definedName name="k.l.skbr" localSheetId="1">'[1]1400'!#REF!</definedName>
    <definedName name="k.l.skbr">'[1]1400'!#REF!</definedName>
    <definedName name="k.langtkostn" localSheetId="0">'[1]1400'!#REF!</definedName>
    <definedName name="k.langtkostn" localSheetId="2">#REF!</definedName>
    <definedName name="k.langtkostn" localSheetId="1">'[1]1400'!#REF!</definedName>
    <definedName name="k.langtkostn">'[1]1400'!#REF!</definedName>
    <definedName name="k.lögfr" localSheetId="0">'[1]1400'!#REF!</definedName>
    <definedName name="k.lögfr" localSheetId="2">#REF!</definedName>
    <definedName name="k.lögfr" localSheetId="1">'[1]1400'!#REF!</definedName>
    <definedName name="k.lögfr">'[1]1400'!#REF!</definedName>
    <definedName name="k.ov.lan" localSheetId="0">'[1]1400'!#REF!</definedName>
    <definedName name="k.ov.lan" localSheetId="2">#REF!</definedName>
    <definedName name="k.ov.lan" localSheetId="1">'[1]1400'!#REF!</definedName>
    <definedName name="k.ov.lan">'[1]1400'!#REF!</definedName>
    <definedName name="k.sameignarfel" localSheetId="0">'[1]1400'!#REF!</definedName>
    <definedName name="k.sameignarfel" localSheetId="2">#REF!</definedName>
    <definedName name="k.sameignarfel" localSheetId="1">'[1]1400'!#REF!</definedName>
    <definedName name="k.sameignarfel">'[1]1400'!#REF!</definedName>
    <definedName name="k.skammtsk" localSheetId="0">'[1]1400'!#REF!</definedName>
    <definedName name="k.skammtsk" localSheetId="2">#REF!</definedName>
    <definedName name="k.skammtsk" localSheetId="1">'[1]1400'!#REF!</definedName>
    <definedName name="k.skammtsk">'[1]1400'!#REF!</definedName>
    <definedName name="k.skattar" localSheetId="0">'[1]1400'!#REF!</definedName>
    <definedName name="k.skattar" localSheetId="2">#REF!</definedName>
    <definedName name="k.skattar" localSheetId="1">'[1]1400'!#REF!</definedName>
    <definedName name="k.skattar">'[1]1400'!#REF!</definedName>
    <definedName name="k.stofnsjodir" localSheetId="0">'[1]1400'!#REF!</definedName>
    <definedName name="k.stofnsjodir" localSheetId="2">#REF!</definedName>
    <definedName name="k.stofnsjodir" localSheetId="1">'[1]1400'!#REF!</definedName>
    <definedName name="k.stofnsjodir">'[1]1400'!#REF!</definedName>
    <definedName name="k.v.lan" localSheetId="0">'[1]1400'!#REF!</definedName>
    <definedName name="k.v.lan" localSheetId="2">#REF!</definedName>
    <definedName name="k.v.lan" localSheetId="1">'[1]1400'!#REF!</definedName>
    <definedName name="k.v.lan">'[1]1400'!#REF!</definedName>
    <definedName name="k.velar" localSheetId="0">'[1]1400'!#REF!</definedName>
    <definedName name="k.velar" localSheetId="2">#REF!</definedName>
    <definedName name="k.velar" localSheetId="1">'[1]1400'!#REF!</definedName>
    <definedName name="k.velar">'[1]1400'!#REF!</definedName>
    <definedName name="k.vidsksk" localSheetId="0">'[1]1400'!#REF!</definedName>
    <definedName name="k.vidsksk" localSheetId="2">#REF!</definedName>
    <definedName name="k.vidsksk" localSheetId="1">'[1]1400'!#REF!</definedName>
    <definedName name="k.vidsksk">'[1]1400'!#REF!</definedName>
    <definedName name="k.vidskvixlar" localSheetId="0">'[1]1400'!#REF!</definedName>
    <definedName name="k.vidskvixlar" localSheetId="2">#REF!</definedName>
    <definedName name="k.vidskvixlar" localSheetId="1">'[1]1400'!#REF!</definedName>
    <definedName name="k.vidskvixlar">'[1]1400'!#REF!</definedName>
    <definedName name="k.vixilskuld" localSheetId="0">'[1]1400'!#REF!</definedName>
    <definedName name="k.vixilskuld" localSheetId="2">#REF!</definedName>
    <definedName name="k.vixilskuld" localSheetId="1">'[1]1400'!#REF!</definedName>
    <definedName name="k.vixilskuld">'[1]1400'!#REF!</definedName>
    <definedName name="k.vixlar" localSheetId="0">'[1]1400'!#REF!</definedName>
    <definedName name="k.vixlar" localSheetId="2">#REF!</definedName>
    <definedName name="k.vixlar" localSheetId="1">'[1]1400'!#REF!</definedName>
    <definedName name="k.vixlar">'[1]1400'!#REF!</definedName>
    <definedName name="k.vkröfur" localSheetId="0">'[1]1400'!#REF!</definedName>
    <definedName name="k.vkröfur" localSheetId="2">#REF!</definedName>
    <definedName name="k.vkröfur" localSheetId="1">'[1]1400'!#REF!</definedName>
    <definedName name="k.vkröfur">'[1]1400'!#REF!</definedName>
    <definedName name="k.vörubirg" localSheetId="0">'[1]1400'!#REF!</definedName>
    <definedName name="k.vörubirg" localSheetId="2">#REF!</definedName>
    <definedName name="k.vörubirg" localSheetId="1">'[1]1400'!#REF!</definedName>
    <definedName name="k.vörubirg">'[1]1400'!#REF!</definedName>
    <definedName name="kaupleiga" localSheetId="0">'[1]1400'!#REF!</definedName>
    <definedName name="kaupleiga" localSheetId="2">#REF!</definedName>
    <definedName name="kaupleiga" localSheetId="1">'[1]1400'!#REF!</definedName>
    <definedName name="kaupleiga">'[1]1400'!#REF!</definedName>
    <definedName name="kort" localSheetId="0">'[1]1400'!#REF!</definedName>
    <definedName name="kort" localSheetId="2">#REF!</definedName>
    <definedName name="kort" localSheetId="1">'[1]1400'!#REF!</definedName>
    <definedName name="kort">'[1]1400'!#REF!</definedName>
    <definedName name="l.skbr" localSheetId="0">'[1]1400'!#REF!</definedName>
    <definedName name="l.skbr" localSheetId="2">#REF!</definedName>
    <definedName name="l.skbr" localSheetId="1">'[1]1400'!#REF!</definedName>
    <definedName name="l.skbr">'[1]1400'!#REF!</definedName>
    <definedName name="langtkostn" localSheetId="0">'[1]1400'!#REF!</definedName>
    <definedName name="langtkostn" localSheetId="2">#REF!</definedName>
    <definedName name="langtkostn" localSheetId="1">'[1]1400'!#REF!</definedName>
    <definedName name="langtkostn">'[1]1400'!#REF!</definedName>
    <definedName name="lv.afskr_kr" localSheetId="0">'[1]1400'!#REF!</definedName>
    <definedName name="lv.afskr_kr" localSheetId="2">#REF!</definedName>
    <definedName name="lv.afskr_kr" localSheetId="1">'[1]1400'!#REF!</definedName>
    <definedName name="lv.afskr_kr">'[1]1400'!#REF!</definedName>
    <definedName name="lv.afskriftir" localSheetId="0">'[1]1400'!#REF!</definedName>
    <definedName name="lv.afskriftir" localSheetId="2">#REF!</definedName>
    <definedName name="lv.afskriftir" localSheetId="1">'[1]1400'!#REF!</definedName>
    <definedName name="lv.afskriftir">'[1]1400'!#REF!</definedName>
    <definedName name="lv.fjarm" localSheetId="0">'[1]1400'!#REF!</definedName>
    <definedName name="lv.fjarm" localSheetId="2">#REF!</definedName>
    <definedName name="lv.fjarm" localSheetId="1">'[1]1400'!#REF!</definedName>
    <definedName name="lv.fjarm">'[1]1400'!#REF!</definedName>
    <definedName name="lv.laun" localSheetId="0">'[1]1400'!#REF!</definedName>
    <definedName name="lv.laun" localSheetId="2">#REF!</definedName>
    <definedName name="lv.laun" localSheetId="1">'[1]1400'!#REF!</definedName>
    <definedName name="lv.laun">'[1]1400'!#REF!</definedName>
    <definedName name="lv.rekkostn" localSheetId="0">'[1]1400'!#REF!</definedName>
    <definedName name="lv.rekkostn" localSheetId="2">#REF!</definedName>
    <definedName name="lv.rekkostn" localSheetId="1">'[1]1400'!#REF!</definedName>
    <definedName name="lv.rekkostn">'[1]1400'!#REF!</definedName>
    <definedName name="lv.sala" localSheetId="0">SUM('[1]1400'!#REF!)</definedName>
    <definedName name="lv.sala" localSheetId="2">SUM(#REF!)</definedName>
    <definedName name="lv.sala" localSheetId="1">SUM('[1]1400'!#REF!)</definedName>
    <definedName name="lv.sala">SUM('[1]1400'!#REF!)</definedName>
    <definedName name="lv.umblaun" localSheetId="0">'[1]1400'!#REF!</definedName>
    <definedName name="lv.umblaun" localSheetId="2">#REF!</definedName>
    <definedName name="lv.umblaun" localSheetId="1">'[1]1400'!#REF!</definedName>
    <definedName name="lv.umblaun">'[1]1400'!#REF!</definedName>
    <definedName name="lv.vörur" localSheetId="0">'[1]1400'!#REF!</definedName>
    <definedName name="lv.vörur" localSheetId="2">#REF!</definedName>
    <definedName name="lv.vörur" localSheetId="1">'[1]1400'!#REF!</definedName>
    <definedName name="lv.vörur">'[1]1400'!#REF!</definedName>
    <definedName name="lögfr" localSheetId="0">'[1]1400'!#REF!</definedName>
    <definedName name="lögfr" localSheetId="2">#REF!</definedName>
    <definedName name="lögfr" localSheetId="1">'[1]1400'!#REF!</definedName>
    <definedName name="lögfr">'[1]1400'!#REF!</definedName>
    <definedName name="m.adgj" localSheetId="0">'[1]1400'!#REF!</definedName>
    <definedName name="m.adgj" localSheetId="2">#REF!</definedName>
    <definedName name="m.adgj" localSheetId="1">'[1]1400'!#REF!</definedName>
    <definedName name="m.adgj">'[1]1400'!#REF!</definedName>
    <definedName name="m.afskr_kr" localSheetId="0">'[1]1400'!#REF!</definedName>
    <definedName name="m.afskr_kr" localSheetId="2">#REF!</definedName>
    <definedName name="m.afskr_kr" localSheetId="1">'[1]1400'!#REF!</definedName>
    <definedName name="m.afskr_kr">'[1]1400'!#REF!</definedName>
    <definedName name="m.afskriftir" localSheetId="0">'[1]1400'!#REF!</definedName>
    <definedName name="m.afskriftir" localSheetId="2">#REF!</definedName>
    <definedName name="m.afskriftir" localSheetId="1">'[1]1400'!#REF!</definedName>
    <definedName name="m.afskriftir">'[1]1400'!#REF!</definedName>
    <definedName name="m.birgbr" localSheetId="0">'[1]1400'!#REF!</definedName>
    <definedName name="m.birgbr" localSheetId="2">#REF!</definedName>
    <definedName name="m.birgbr" localSheetId="1">'[1]1400'!#REF!</definedName>
    <definedName name="m.birgbr">'[1]1400'!#REF!</definedName>
    <definedName name="m.esk" localSheetId="0">'[1]1400'!#REF!</definedName>
    <definedName name="m.esk" localSheetId="2">#REF!</definedName>
    <definedName name="m.esk" localSheetId="1">'[1]1400'!#REF!</definedName>
    <definedName name="m.esk">'[1]1400'!#REF!</definedName>
    <definedName name="m.fjarm" localSheetId="0">'[1]1400'!#REF!</definedName>
    <definedName name="m.fjarm" localSheetId="2">#REF!</definedName>
    <definedName name="m.fjarm" localSheetId="1">'[1]1400'!#REF!</definedName>
    <definedName name="m.fjarm">'[1]1400'!#REF!</definedName>
    <definedName name="m.laun" localSheetId="0">'[1]1400'!#REF!</definedName>
    <definedName name="m.laun" localSheetId="2">#REF!</definedName>
    <definedName name="m.laun" localSheetId="1">'[1]1400'!#REF!</definedName>
    <definedName name="m.laun">'[1]1400'!#REF!</definedName>
    <definedName name="m.ngr" localSheetId="0">'[1]1400'!#REF!</definedName>
    <definedName name="m.ngr" localSheetId="2">#REF!</definedName>
    <definedName name="m.ngr" localSheetId="1">'[1]1400'!#REF!</definedName>
    <definedName name="m.ngr">'[1]1400'!#REF!</definedName>
    <definedName name="m.nidurf" localSheetId="0">'[1]1400'!#REF!</definedName>
    <definedName name="m.nidurf" localSheetId="2">#REF!</definedName>
    <definedName name="m.nidurf" localSheetId="1">'[1]1400'!#REF!</definedName>
    <definedName name="m.nidurf">'[1]1400'!#REF!</definedName>
    <definedName name="m.rekkostn" localSheetId="0">'[1]1400'!#REF!</definedName>
    <definedName name="m.rekkostn" localSheetId="2">#REF!</definedName>
    <definedName name="m.rekkostn" localSheetId="1">'[1]1400'!#REF!</definedName>
    <definedName name="m.rekkostn">'[1]1400'!#REF!</definedName>
    <definedName name="m.sala" localSheetId="0">SUM('[1]1400'!#REF!)</definedName>
    <definedName name="m.sala" localSheetId="2">SUM(#REF!)</definedName>
    <definedName name="m.sala" localSheetId="1">SUM('[1]1400'!#REF!)</definedName>
    <definedName name="m.sala">SUM('[1]1400'!#REF!)</definedName>
    <definedName name="m.soluhagn" localSheetId="0">'[1]1400'!#REF!</definedName>
    <definedName name="m.soluhagn" localSheetId="2">#REF!</definedName>
    <definedName name="m.soluhagn" localSheetId="1">'[1]1400'!#REF!</definedName>
    <definedName name="m.soluhagn">'[1]1400'!#REF!</definedName>
    <definedName name="m.umblaun" localSheetId="0">'[1]1400'!#REF!</definedName>
    <definedName name="m.umblaun" localSheetId="2">#REF!</definedName>
    <definedName name="m.umblaun" localSheetId="1">'[1]1400'!#REF!</definedName>
    <definedName name="m.umblaun">'[1]1400'!#REF!</definedName>
    <definedName name="m.verdbr" localSheetId="0">'[1]1400'!#REF!</definedName>
    <definedName name="m.verdbr" localSheetId="2">#REF!</definedName>
    <definedName name="m.verdbr" localSheetId="1">'[1]1400'!#REF!</definedName>
    <definedName name="m.verdbr">'[1]1400'!#REF!</definedName>
    <definedName name="m.vgj" localSheetId="0">'[1]1400'!#REF!</definedName>
    <definedName name="m.vgj" localSheetId="2">#REF!</definedName>
    <definedName name="m.vgj" localSheetId="1">'[1]1400'!#REF!</definedName>
    <definedName name="m.vgj">'[1]1400'!#REF!</definedName>
    <definedName name="m.vt" localSheetId="0">'[1]1400'!#REF!</definedName>
    <definedName name="m.vt" localSheetId="2">#REF!</definedName>
    <definedName name="m.vt" localSheetId="1">'[1]1400'!#REF!</definedName>
    <definedName name="m.vt">'[1]1400'!#REF!</definedName>
    <definedName name="m.vörur" localSheetId="0">'[1]1400'!#REF!</definedName>
    <definedName name="m.vörur" localSheetId="2">#REF!</definedName>
    <definedName name="m.vörur" localSheetId="1">'[1]1400'!#REF!</definedName>
    <definedName name="m.vörur">'[1]1400'!#REF!</definedName>
    <definedName name="man" localSheetId="0">MONTH(#REF!)</definedName>
    <definedName name="man" localSheetId="2">MONTH(#REF!)</definedName>
    <definedName name="man" localSheetId="1">MONTH(#REF!)</definedName>
    <definedName name="man">MONTH(#REF!)</definedName>
    <definedName name="millif.afskriftir" localSheetId="0">'[1]1400'!#REF!</definedName>
    <definedName name="millif.afskriftir" localSheetId="2">#REF!</definedName>
    <definedName name="millif.afskriftir" localSheetId="1">'[1]1400'!#REF!</definedName>
    <definedName name="millif.afskriftir">'[1]1400'!#REF!</definedName>
    <definedName name="millif.eignarhl" localSheetId="0">'[1]1400'!#REF!</definedName>
    <definedName name="millif.eignarhl" localSheetId="2">#REF!</definedName>
    <definedName name="millif.eignarhl" localSheetId="1">'[1]1400'!#REF!</definedName>
    <definedName name="millif.eignarhl">'[1]1400'!#REF!</definedName>
    <definedName name="millif.fjarm" localSheetId="0">'[1]1400'!#REF!</definedName>
    <definedName name="millif.fjarm" localSheetId="2">#REF!</definedName>
    <definedName name="millif.fjarm" localSheetId="1">'[1]1400'!#REF!</definedName>
    <definedName name="millif.fjarm">'[1]1400'!#REF!</definedName>
    <definedName name="millif.rekkostn" localSheetId="0">+SUM('[1]1400'!#REF!)</definedName>
    <definedName name="millif.rekkostn" localSheetId="2">+SUM(#REF!)</definedName>
    <definedName name="millif.rekkostn" localSheetId="1">+SUM('[1]1400'!#REF!)</definedName>
    <definedName name="millif.rekkostn">+SUM('[1]1400'!#REF!)</definedName>
    <definedName name="millif.umblaun" localSheetId="0">'[1]1400'!#REF!</definedName>
    <definedName name="millif.umblaun" localSheetId="2">#REF!</definedName>
    <definedName name="millif.umblaun" localSheetId="1">'[1]1400'!#REF!</definedName>
    <definedName name="millif.umblaun">'[1]1400'!#REF!</definedName>
    <definedName name="millif.verdbr" localSheetId="0">'[1]1400'!#REF!</definedName>
    <definedName name="millif.verdbr" localSheetId="2">#REF!</definedName>
    <definedName name="millif.verdbr" localSheetId="1">'[1]1400'!#REF!</definedName>
    <definedName name="millif.verdbr">'[1]1400'!#REF!</definedName>
    <definedName name="millif.vt" localSheetId="0">'[1]1400'!#REF!</definedName>
    <definedName name="millif.vt" localSheetId="2">#REF!</definedName>
    <definedName name="millif.vt" localSheetId="1">'[1]1400'!#REF!</definedName>
    <definedName name="millif.vt">'[1]1400'!#REF!</definedName>
    <definedName name="Nf.AdrarTryggingar" localSheetId="0">#REF!</definedName>
    <definedName name="Nf.AdrarTryggingar" localSheetId="1">#REF!</definedName>
    <definedName name="Nf.AdrarTryggingar">#REF!</definedName>
    <definedName name="Nf.Bánkaábyrgd" localSheetId="0">#REF!</definedName>
    <definedName name="Nf.Bánkaábyrgd" localSheetId="1">#REF!</definedName>
    <definedName name="Nf.Bánkaábyrgd">#REF!</definedName>
    <definedName name="Nf.Fasteignaved" localSheetId="0">#REF!</definedName>
    <definedName name="Nf.Fasteignaved" localSheetId="1">#REF!</definedName>
    <definedName name="Nf.Fasteignaved">#REF!</definedName>
    <definedName name="Nf.Hlutabréf" localSheetId="0">#REF!</definedName>
    <definedName name="Nf.Hlutabréf" localSheetId="1">#REF!</definedName>
    <definedName name="Nf.Hlutabréf">#REF!</definedName>
    <definedName name="Nf.Ríkisbréf" localSheetId="0">#REF!</definedName>
    <definedName name="Nf.Ríkisbréf" localSheetId="1">#REF!</definedName>
    <definedName name="Nf.Ríkisbréf">#REF!</definedName>
    <definedName name="Nf.Samtals" localSheetId="0">#REF!</definedName>
    <definedName name="Nf.Samtals" localSheetId="1">#REF!</definedName>
    <definedName name="Nf.Samtals">#REF!</definedName>
    <definedName name="Nf.Sjálfskuldaraábyrgd" localSheetId="0">#REF!</definedName>
    <definedName name="Nf.Sjálfskuldaraábyrgd" localSheetId="1">#REF!</definedName>
    <definedName name="Nf.Sjálfskuldaraábyrgd">#REF!</definedName>
    <definedName name="Nf.SkvSedlabanka" localSheetId="0">#REF!</definedName>
    <definedName name="Nf.SkvSedlabanka" localSheetId="1">#REF!</definedName>
    <definedName name="Nf.SkvSedlabanka">#REF!</definedName>
    <definedName name="Nf.TraustFyrirtæki" localSheetId="0">#REF!</definedName>
    <definedName name="Nf.TraustFyrirtæki" localSheetId="1">#REF!</definedName>
    <definedName name="Nf.TraustFyrirtæki">#REF!</definedName>
    <definedName name="Nf.ÖnnurMál" localSheetId="0">#REF!</definedName>
    <definedName name="Nf.ÖnnurMál" localSheetId="1">#REF!</definedName>
    <definedName name="Nf.ÖnnurMál">#REF!</definedName>
    <definedName name="ov.lan" localSheetId="0">'[1]1400'!#REF!</definedName>
    <definedName name="ov.lan" localSheetId="2">#REF!</definedName>
    <definedName name="ov.lan" localSheetId="1">'[1]1400'!#REF!</definedName>
    <definedName name="ov.lan">'[1]1400'!#REF!</definedName>
    <definedName name="ovlan" localSheetId="0">'[1]1400'!#REF!</definedName>
    <definedName name="ovlan" localSheetId="2">#REF!</definedName>
    <definedName name="ovlan" localSheetId="1">'[1]1400'!#REF!</definedName>
    <definedName name="ovlan">'[1]1400'!#REF!</definedName>
    <definedName name="_xlnm.Print_Area" localSheetId="0">#REF!</definedName>
    <definedName name="_xlnm.Print_Area" localSheetId="1">#REF!</definedName>
    <definedName name="_xlnm.Print_Area">#REF!</definedName>
    <definedName name="Print_Area1" localSheetId="0">#REF!,#REF!</definedName>
    <definedName name="Print_Area1" localSheetId="2">#REF!,#REF!</definedName>
    <definedName name="Print_Area1" localSheetId="1">#REF!,#REF!</definedName>
    <definedName name="Print_Area1">#REF!,#REF!</definedName>
    <definedName name="reikn" localSheetId="2">#REF!,#REF!</definedName>
    <definedName name="reikn">'[1]1410'!$A$1:$I$211,'[1]1410'!$L$212:$U$504</definedName>
    <definedName name="s.adgj" localSheetId="0">'[1]1400'!#REF!</definedName>
    <definedName name="s.adgj" localSheetId="2">#REF!</definedName>
    <definedName name="s.adgj" localSheetId="1">'[1]1400'!#REF!</definedName>
    <definedName name="s.adgj">'[1]1400'!#REF!</definedName>
    <definedName name="s.afskriftir" localSheetId="0">'[1]1400'!#REF!</definedName>
    <definedName name="s.afskriftir" localSheetId="2">#REF!</definedName>
    <definedName name="s.afskriftir" localSheetId="1">'[1]1400'!#REF!</definedName>
    <definedName name="s.afskriftir">'[1]1400'!#REF!</definedName>
    <definedName name="s.ardur" localSheetId="0">'[1]1400'!#REF!</definedName>
    <definedName name="s.ardur" localSheetId="2">#REF!</definedName>
    <definedName name="s.ardur" localSheetId="1">'[1]1400'!#REF!</definedName>
    <definedName name="s.ardur">'[1]1400'!#REF!</definedName>
    <definedName name="s.birgbr" localSheetId="0">'[1]1400'!#REF!</definedName>
    <definedName name="s.birgbr" localSheetId="2">#REF!</definedName>
    <definedName name="s.birgbr" localSheetId="1">'[1]1400'!#REF!</definedName>
    <definedName name="s.birgbr">'[1]1400'!#REF!</definedName>
    <definedName name="s.eignarhl" localSheetId="0">'[1]1400'!#REF!</definedName>
    <definedName name="s.eignarhl" localSheetId="2">#REF!</definedName>
    <definedName name="s.eignarhl" localSheetId="1">'[1]1400'!#REF!</definedName>
    <definedName name="s.eignarhl">'[1]1400'!#REF!</definedName>
    <definedName name="s.eignarskattur" localSheetId="0">'[1]1400'!#REF!</definedName>
    <definedName name="s.eignarskattur" localSheetId="2">#REF!</definedName>
    <definedName name="s.eignarskattur" localSheetId="1">'[1]1400'!#REF!</definedName>
    <definedName name="s.eignarskattur">'[1]1400'!#REF!</definedName>
    <definedName name="s.fjarm" localSheetId="0">'[1]1400'!#REF!</definedName>
    <definedName name="s.fjarm" localSheetId="2">#REF!</definedName>
    <definedName name="s.fjarm" localSheetId="1">'[1]1400'!#REF!</definedName>
    <definedName name="s.fjarm">'[1]1400'!#REF!</definedName>
    <definedName name="s.laun" localSheetId="0">'[1]1400'!#REF!</definedName>
    <definedName name="s.laun" localSheetId="2">#REF!</definedName>
    <definedName name="s.laun" localSheetId="1">'[1]1400'!#REF!</definedName>
    <definedName name="s.laun">'[1]1400'!#REF!</definedName>
    <definedName name="s.ngr" localSheetId="0">'[1]1400'!#REF!</definedName>
    <definedName name="s.ngr" localSheetId="2">#REF!</definedName>
    <definedName name="s.ngr" localSheetId="1">'[1]1400'!#REF!</definedName>
    <definedName name="s.ngr">'[1]1400'!#REF!</definedName>
    <definedName name="s.nidurf" localSheetId="0">'[1]1400'!#REF!</definedName>
    <definedName name="s.nidurf" localSheetId="2">#REF!</definedName>
    <definedName name="s.nidurf" localSheetId="1">'[1]1400'!#REF!</definedName>
    <definedName name="s.nidurf">'[1]1400'!#REF!</definedName>
    <definedName name="s.nifhl" localSheetId="0">'[1]1400'!#REF!</definedName>
    <definedName name="s.nifhl" localSheetId="2">#REF!</definedName>
    <definedName name="s.nifhl" localSheetId="1">'[1]1400'!#REF!</definedName>
    <definedName name="s.nifhl">'[1]1400'!#REF!</definedName>
    <definedName name="s.rekkostn" localSheetId="0">'[1]1400'!#REF!</definedName>
    <definedName name="s.rekkostn" localSheetId="2">#REF!</definedName>
    <definedName name="s.rekkostn" localSheetId="1">'[1]1400'!#REF!</definedName>
    <definedName name="s.rekkostn">'[1]1400'!#REF!</definedName>
    <definedName name="s.sala" localSheetId="0">SUM('[1]1400'!#REF!)</definedName>
    <definedName name="s.sala" localSheetId="2">SUM(#REF!)</definedName>
    <definedName name="s.sala" localSheetId="1">SUM('[1]1400'!#REF!)</definedName>
    <definedName name="s.sala">SUM('[1]1400'!#REF!)</definedName>
    <definedName name="s.umblaun" localSheetId="0">'[1]1400'!#REF!</definedName>
    <definedName name="s.umblaun" localSheetId="2">#REF!</definedName>
    <definedName name="s.umblaun" localSheetId="1">'[1]1400'!#REF!</definedName>
    <definedName name="s.umblaun">'[1]1400'!#REF!</definedName>
    <definedName name="s.verdbr" localSheetId="0">'[1]1400'!#REF!</definedName>
    <definedName name="s.verdbr" localSheetId="2">#REF!</definedName>
    <definedName name="s.verdbr" localSheetId="1">'[1]1400'!#REF!</definedName>
    <definedName name="s.verdbr">'[1]1400'!#REF!</definedName>
    <definedName name="s.vt" localSheetId="0">'[1]1400'!#REF!</definedName>
    <definedName name="s.vt" localSheetId="2">#REF!</definedName>
    <definedName name="s.vt" localSheetId="1">'[1]1400'!#REF!</definedName>
    <definedName name="s.vt">'[1]1400'!#REF!</definedName>
    <definedName name="sameignarfel" localSheetId="0">'[1]1400'!#REF!</definedName>
    <definedName name="sameignarfel" localSheetId="2">#REF!</definedName>
    <definedName name="sameignarfel" localSheetId="1">'[1]1400'!#REF!</definedName>
    <definedName name="sameignarfel">'[1]1400'!#REF!</definedName>
    <definedName name="Samt.SkrádBréf" localSheetId="0">#REF!</definedName>
    <definedName name="Samt.SkrádBréf" localSheetId="1">#REF!</definedName>
    <definedName name="Samt.SkrádBréf">#REF!</definedName>
    <definedName name="Samt.SkrádHlutabréf" localSheetId="0">#REF!</definedName>
    <definedName name="Samt.SkrádHlutabréf" localSheetId="1">#REF!</definedName>
    <definedName name="Samt.SkrádHlutabréf">#REF!</definedName>
    <definedName name="Samt.SkrádHlutdeild" localSheetId="0">#REF!</definedName>
    <definedName name="Samt.SkrádHlutdeild" localSheetId="1">#REF!</definedName>
    <definedName name="Samt.SkrádHlutdeild">#REF!</definedName>
    <definedName name="Samt.ÖnnurBréf" localSheetId="0">#REF!,#REF!,#REF!,#REF!</definedName>
    <definedName name="Samt.ÖnnurBréf" localSheetId="2">#REF!,#REF!,#REF!,#REF!</definedName>
    <definedName name="Samt.ÖnnurBréf" localSheetId="1">#REF!,#REF!,#REF!,#REF!</definedName>
    <definedName name="Samt.ÖnnurBréf">#REF!,#REF!,#REF!,#REF!</definedName>
    <definedName name="Samt.ÖnnurHlutabréf" localSheetId="0">#REF!</definedName>
    <definedName name="Samt.ÖnnurHlutabréf" localSheetId="2">#REF!</definedName>
    <definedName name="Samt.ÖnnurHlutabréf" localSheetId="1">#REF!</definedName>
    <definedName name="Samt.ÖnnurHlutabréf">#REF!</definedName>
    <definedName name="Samt.ÖnnurHlutdeild" localSheetId="0">#REF!</definedName>
    <definedName name="Samt.ÖnnurHlutdeild" localSheetId="1">#REF!</definedName>
    <definedName name="Samt.ÖnnurHlutdeild">#REF!</definedName>
    <definedName name="Samtals" localSheetId="0">#REF!+#REF!</definedName>
    <definedName name="Samtals" localSheetId="2">#REF!+#REF!</definedName>
    <definedName name="Samtals" localSheetId="1">#REF!+#REF!</definedName>
    <definedName name="Samtals">#REF!+#REF!</definedName>
    <definedName name="samv.afskr_kr" localSheetId="0">'[1]1400'!#REF!</definedName>
    <definedName name="samv.afskr_kr" localSheetId="2">#REF!</definedName>
    <definedName name="samv.afskr_kr" localSheetId="1">'[1]1400'!#REF!</definedName>
    <definedName name="samv.afskr_kr">'[1]1400'!#REF!</definedName>
    <definedName name="samv.afskriftir" localSheetId="0">'[1]1400'!#REF!</definedName>
    <definedName name="samv.afskriftir" localSheetId="2">#REF!</definedName>
    <definedName name="samv.afskriftir" localSheetId="1">'[1]1400'!#REF!</definedName>
    <definedName name="samv.afskriftir">'[1]1400'!#REF!</definedName>
    <definedName name="samv.fjarm" localSheetId="0">'[1]1400'!#REF!</definedName>
    <definedName name="samv.fjarm" localSheetId="2">#REF!</definedName>
    <definedName name="samv.fjarm" localSheetId="1">'[1]1400'!#REF!</definedName>
    <definedName name="samv.fjarm">'[1]1400'!#REF!</definedName>
    <definedName name="samv.laun" localSheetId="0">'[1]1400'!#REF!</definedName>
    <definedName name="samv.laun" localSheetId="2">#REF!</definedName>
    <definedName name="samv.laun" localSheetId="1">'[1]1400'!#REF!</definedName>
    <definedName name="samv.laun">'[1]1400'!#REF!</definedName>
    <definedName name="samv.rekkostn" localSheetId="0">'[1]1400'!#REF!</definedName>
    <definedName name="samv.rekkostn" localSheetId="2">#REF!</definedName>
    <definedName name="samv.rekkostn" localSheetId="1">'[1]1400'!#REF!</definedName>
    <definedName name="samv.rekkostn">'[1]1400'!#REF!</definedName>
    <definedName name="samv.sala" localSheetId="0">SUM('[1]1400'!#REF!)</definedName>
    <definedName name="samv.sala" localSheetId="2">SUM(#REF!)</definedName>
    <definedName name="samv.sala" localSheetId="1">SUM('[1]1400'!#REF!)</definedName>
    <definedName name="samv.sala">SUM('[1]1400'!#REF!)</definedName>
    <definedName name="samv.umblaun" localSheetId="0">'[1]1400'!#REF!</definedName>
    <definedName name="samv.umblaun" localSheetId="2">#REF!</definedName>
    <definedName name="samv.umblaun" localSheetId="1">'[1]1400'!#REF!</definedName>
    <definedName name="samv.umblaun">'[1]1400'!#REF!</definedName>
    <definedName name="samv.vörur" localSheetId="0">'[1]1400'!#REF!</definedName>
    <definedName name="samv.vörur" localSheetId="2">#REF!</definedName>
    <definedName name="samv.vörur" localSheetId="1">'[1]1400'!#REF!</definedName>
    <definedName name="samv.vörur">'[1]1400'!#REF!</definedName>
    <definedName name="sdf" localSheetId="0">'[1]1400'!#REF!</definedName>
    <definedName name="sdf" localSheetId="2">#REF!</definedName>
    <definedName name="sdf" localSheetId="1">'[1]1400'!#REF!</definedName>
    <definedName name="sdf">'[1]1400'!#REF!</definedName>
    <definedName name="sk.nab" localSheetId="0">'[1]1400'!#REF!</definedName>
    <definedName name="sk.nab" localSheetId="2">#REF!</definedName>
    <definedName name="sk.nab" localSheetId="1">'[1]1400'!#REF!</definedName>
    <definedName name="sk.nab">'[1]1400'!#REF!</definedName>
    <definedName name="skammtsk" localSheetId="0">'[1]1400'!#REF!</definedName>
    <definedName name="skammtsk" localSheetId="2">#REF!</definedName>
    <definedName name="skammtsk" localSheetId="1">'[1]1400'!#REF!</definedName>
    <definedName name="skammtsk">'[1]1400'!#REF!</definedName>
    <definedName name="skattar" localSheetId="0">'[1]1400'!#REF!</definedName>
    <definedName name="skattar" localSheetId="2">#REF!</definedName>
    <definedName name="skattar" localSheetId="1">'[1]1400'!#REF!</definedName>
    <definedName name="skattar">'[1]1400'!#REF!</definedName>
    <definedName name="ss" localSheetId="0">#REF!,#REF!</definedName>
    <definedName name="ss" localSheetId="2">#REF!,#REF!</definedName>
    <definedName name="ss" localSheetId="1">#REF!,#REF!</definedName>
    <definedName name="ss">#REF!,#REF!</definedName>
    <definedName name="stofnsjodir" localSheetId="0">'[1]1400'!#REF!</definedName>
    <definedName name="stofnsjodir" localSheetId="2">#REF!</definedName>
    <definedName name="stofnsjodir" localSheetId="1">'[1]1400'!#REF!</definedName>
    <definedName name="stofnsjodir">'[1]1400'!#REF!</definedName>
    <definedName name="Sun2.Sjálfskuldar" localSheetId="0">#REF!,#REF!</definedName>
    <definedName name="Sun2.Sjálfskuldar" localSheetId="2">#REF!,#REF!</definedName>
    <definedName name="Sun2.Sjálfskuldar" localSheetId="1">#REF!,#REF!</definedName>
    <definedName name="Sun2.Sjálfskuldar">#REF!,#REF!</definedName>
    <definedName name="Sund1.Hlutabréf" localSheetId="0">#REF!</definedName>
    <definedName name="Sund1.Hlutabréf" localSheetId="2">#REF!</definedName>
    <definedName name="Sund1.Hlutabréf" localSheetId="1">#REF!</definedName>
    <definedName name="Sund1.Hlutabréf">#REF!</definedName>
    <definedName name="Sund1.Hlutdeild" localSheetId="0">#REF!</definedName>
    <definedName name="Sund1.Hlutdeild" localSheetId="1">#REF!</definedName>
    <definedName name="Sund1.Hlutdeild">#REF!</definedName>
    <definedName name="Sund1.Ríkis" localSheetId="0">#REF!</definedName>
    <definedName name="Sund1.Ríkis" localSheetId="1">#REF!</definedName>
    <definedName name="Sund1.Ríkis">#REF!</definedName>
    <definedName name="Sund2.Fasteign" localSheetId="0">#REF!,#REF!</definedName>
    <definedName name="Sund2.Fasteign" localSheetId="2">#REF!,#REF!</definedName>
    <definedName name="Sund2.Fasteign" localSheetId="1">#REF!,#REF!</definedName>
    <definedName name="Sund2.Fasteign">#REF!,#REF!</definedName>
    <definedName name="Sund2.Hlutabréf" localSheetId="0">#REF!</definedName>
    <definedName name="Sund2.Hlutabréf" localSheetId="2">#REF!</definedName>
    <definedName name="Sund2.Hlutabréf" localSheetId="1">#REF!</definedName>
    <definedName name="Sund2.Hlutabréf">#REF!</definedName>
    <definedName name="Sund2.Hlutdeild" localSheetId="0">#REF!</definedName>
    <definedName name="Sund2.Hlutdeild" localSheetId="1">#REF!</definedName>
    <definedName name="Sund2.Hlutdeild">#REF!</definedName>
    <definedName name="Sund2.Lánastofnana" localSheetId="0">#REF!,#REF!,#REF!</definedName>
    <definedName name="Sund2.Lánastofnana" localSheetId="2">#REF!,#REF!,#REF!</definedName>
    <definedName name="Sund2.Lánastofnana" localSheetId="1">#REF!,#REF!,#REF!</definedName>
    <definedName name="Sund2.Lánastofnana">#REF!,#REF!,#REF!</definedName>
    <definedName name="Sund2.Ríkis" localSheetId="0">SUM(#REF!)</definedName>
    <definedName name="Sund2.Ríkis" localSheetId="2">SUM(#REF!)</definedName>
    <definedName name="Sund2.Ríkis" localSheetId="1">SUM(#REF!)</definedName>
    <definedName name="Sund2.Ríkis">SUM(#REF!)</definedName>
    <definedName name="Sund2.Önnur" localSheetId="0">#REF!</definedName>
    <definedName name="Sund2.Önnur" localSheetId="1">#REF!</definedName>
    <definedName name="Sund2.Önnur">#REF!</definedName>
    <definedName name="sv.afskr_kr" localSheetId="0">'[1]1400'!#REF!</definedName>
    <definedName name="sv.afskr_kr" localSheetId="2">#REF!</definedName>
    <definedName name="sv.afskr_kr" localSheetId="1">'[1]1400'!#REF!</definedName>
    <definedName name="sv.afskr_kr">'[1]1400'!#REF!</definedName>
    <definedName name="sv.afskriftir" localSheetId="0">'[1]1400'!#REF!</definedName>
    <definedName name="sv.afskriftir" localSheetId="2">#REF!</definedName>
    <definedName name="sv.afskriftir" localSheetId="1">'[1]1400'!#REF!</definedName>
    <definedName name="sv.afskriftir">'[1]1400'!#REF!</definedName>
    <definedName name="sv.fjarm" localSheetId="0">'[1]1400'!#REF!</definedName>
    <definedName name="sv.fjarm" localSheetId="2">#REF!</definedName>
    <definedName name="sv.fjarm" localSheetId="1">'[1]1400'!#REF!</definedName>
    <definedName name="sv.fjarm">'[1]1400'!#REF!</definedName>
    <definedName name="sv.laun" localSheetId="0">'[1]1400'!#REF!</definedName>
    <definedName name="sv.laun" localSheetId="2">#REF!</definedName>
    <definedName name="sv.laun" localSheetId="1">'[1]1400'!#REF!</definedName>
    <definedName name="sv.laun">'[1]1400'!#REF!</definedName>
    <definedName name="sv.rekkostn" localSheetId="0">'[1]1400'!#REF!</definedName>
    <definedName name="sv.rekkostn" localSheetId="2">#REF!</definedName>
    <definedName name="sv.rekkostn" localSheetId="1">'[1]1400'!#REF!</definedName>
    <definedName name="sv.rekkostn">'[1]1400'!#REF!</definedName>
    <definedName name="sv.sala" localSheetId="0">SUM('[1]1400'!#REF!)</definedName>
    <definedName name="sv.sala" localSheetId="2">SUM(#REF!)</definedName>
    <definedName name="sv.sala" localSheetId="1">SUM('[1]1400'!#REF!)</definedName>
    <definedName name="sv.sala">SUM('[1]1400'!#REF!)</definedName>
    <definedName name="sv.umblaun" localSheetId="0">'[1]1400'!#REF!</definedName>
    <definedName name="sv.umblaun" localSheetId="2">#REF!</definedName>
    <definedName name="sv.umblaun" localSheetId="1">'[1]1400'!#REF!</definedName>
    <definedName name="sv.umblaun">'[1]1400'!#REF!</definedName>
    <definedName name="sv.vörur" localSheetId="0">'[1]1400'!#REF!</definedName>
    <definedName name="sv.vörur" localSheetId="2">#REF!</definedName>
    <definedName name="sv.vörur" localSheetId="1">'[1]1400'!#REF!</definedName>
    <definedName name="sv.vörur">'[1]1400'!#REF!</definedName>
    <definedName name="th.adgj" localSheetId="0">'[1]1400'!#REF!</definedName>
    <definedName name="th.adgj" localSheetId="2">#REF!</definedName>
    <definedName name="th.adgj" localSheetId="1">'[1]1400'!#REF!</definedName>
    <definedName name="th.adgj">'[1]1400'!#REF!</definedName>
    <definedName name="th.afskr_kr" localSheetId="0">'[1]1400'!#REF!</definedName>
    <definedName name="th.afskr_kr" localSheetId="2">#REF!</definedName>
    <definedName name="th.afskr_kr" localSheetId="1">'[1]1400'!#REF!</definedName>
    <definedName name="th.afskr_kr">'[1]1400'!#REF!</definedName>
    <definedName name="th.afskriftir" localSheetId="0">'[1]1400'!#REF!</definedName>
    <definedName name="th.afskriftir" localSheetId="2">#REF!</definedName>
    <definedName name="th.afskriftir" localSheetId="1">'[1]1400'!#REF!</definedName>
    <definedName name="th.afskriftir">'[1]1400'!#REF!</definedName>
    <definedName name="th.efni" localSheetId="0">'[1]1400'!#REF!</definedName>
    <definedName name="th.efni" localSheetId="2">#REF!</definedName>
    <definedName name="th.efni" localSheetId="1">'[1]1400'!#REF!</definedName>
    <definedName name="th.efni">'[1]1400'!#REF!</definedName>
    <definedName name="th.fjarm" localSheetId="0">'[1]1400'!#REF!</definedName>
    <definedName name="th.fjarm" localSheetId="2">#REF!</definedName>
    <definedName name="th.fjarm" localSheetId="1">'[1]1400'!#REF!</definedName>
    <definedName name="th.fjarm">'[1]1400'!#REF!</definedName>
    <definedName name="th.laun" localSheetId="0">'[1]1400'!#REF!</definedName>
    <definedName name="th.laun" localSheetId="2">#REF!</definedName>
    <definedName name="th.laun" localSheetId="1">'[1]1400'!#REF!</definedName>
    <definedName name="th.laun">'[1]1400'!#REF!</definedName>
    <definedName name="th.ngr" localSheetId="0">'[1]1400'!#REF!</definedName>
    <definedName name="th.ngr" localSheetId="2">#REF!</definedName>
    <definedName name="th.ngr" localSheetId="1">'[1]1400'!#REF!</definedName>
    <definedName name="th.ngr">'[1]1400'!#REF!</definedName>
    <definedName name="th.rekkostn" localSheetId="0">'[1]1400'!#REF!</definedName>
    <definedName name="th.rekkostn" localSheetId="2">#REF!</definedName>
    <definedName name="th.rekkostn" localSheetId="1">'[1]1400'!#REF!</definedName>
    <definedName name="th.rekkostn">'[1]1400'!#REF!</definedName>
    <definedName name="th.sala" localSheetId="0">SUM('[1]1400'!#REF!)</definedName>
    <definedName name="th.sala" localSheetId="2">SUM(#REF!)</definedName>
    <definedName name="th.sala" localSheetId="1">SUM('[1]1400'!#REF!)</definedName>
    <definedName name="th.sala">SUM('[1]1400'!#REF!)</definedName>
    <definedName name="th.umblaun" localSheetId="0">'[1]1400'!#REF!</definedName>
    <definedName name="th.umblaun" localSheetId="2">#REF!</definedName>
    <definedName name="th.umblaun" localSheetId="1">'[1]1400'!#REF!</definedName>
    <definedName name="th.umblaun">'[1]1400'!#REF!</definedName>
    <definedName name="v.adgj" localSheetId="0">'[1]1400'!#REF!</definedName>
    <definedName name="v.adgj" localSheetId="2">#REF!</definedName>
    <definedName name="v.adgj" localSheetId="1">'[1]1400'!#REF!</definedName>
    <definedName name="v.adgj">'[1]1400'!#REF!</definedName>
    <definedName name="v.afskr_kr" localSheetId="0">+SUM('[1]1400'!#REF!)</definedName>
    <definedName name="v.afskr_kr" localSheetId="2">+SUM(#REF!)</definedName>
    <definedName name="v.afskr_kr" localSheetId="1">+SUM('[1]1400'!#REF!)</definedName>
    <definedName name="v.afskr_kr">+SUM('[1]1400'!#REF!)</definedName>
    <definedName name="v.afskriftir" localSheetId="0">'[1]1400'!#REF!</definedName>
    <definedName name="v.afskriftir" localSheetId="2">#REF!</definedName>
    <definedName name="v.afskriftir" localSheetId="1">'[1]1400'!#REF!</definedName>
    <definedName name="v.afskriftir">'[1]1400'!#REF!</definedName>
    <definedName name="v.annar" localSheetId="0">'[1]1400'!#REF!</definedName>
    <definedName name="v.annar" localSheetId="2">#REF!</definedName>
    <definedName name="v.annar" localSheetId="1">'[1]1400'!#REF!</definedName>
    <definedName name="v.annar">'[1]1400'!#REF!</definedName>
    <definedName name="v.fjarm" localSheetId="0">'[1]1400'!#REF!</definedName>
    <definedName name="v.fjarm" localSheetId="2">#REF!</definedName>
    <definedName name="v.fjarm" localSheetId="1">'[1]1400'!#REF!</definedName>
    <definedName name="v.fjarm">'[1]1400'!#REF!</definedName>
    <definedName name="v.lan" localSheetId="0">'[1]1400'!#REF!</definedName>
    <definedName name="v.lan" localSheetId="2">#REF!</definedName>
    <definedName name="v.lan" localSheetId="1">'[1]1400'!#REF!</definedName>
    <definedName name="v.lan">'[1]1400'!#REF!</definedName>
    <definedName name="v.laun" localSheetId="0">'[1]1400'!#REF!</definedName>
    <definedName name="v.laun" localSheetId="2">#REF!</definedName>
    <definedName name="v.laun" localSheetId="1">'[1]1400'!#REF!</definedName>
    <definedName name="v.laun">'[1]1400'!#REF!</definedName>
    <definedName name="v.ngr" localSheetId="0">#REF!</definedName>
    <definedName name="v.ngr" localSheetId="1">#REF!</definedName>
    <definedName name="v.ngr">#REF!</definedName>
    <definedName name="v.rekkostn" localSheetId="0">'[1]1400'!#REF!</definedName>
    <definedName name="v.rekkostn" localSheetId="2">#REF!</definedName>
    <definedName name="v.rekkostn" localSheetId="1">'[1]1400'!#REF!</definedName>
    <definedName name="v.rekkostn">'[1]1400'!#REF!</definedName>
    <definedName name="v.sala" localSheetId="2">SUM(#REF!)</definedName>
    <definedName name="v.sala">SUM('[1]1400'!$V$8:$V$10)</definedName>
    <definedName name="v.umblaun" localSheetId="0">#REF!</definedName>
    <definedName name="v.umblaun" localSheetId="1">#REF!</definedName>
    <definedName name="v.umblaun">#REF!</definedName>
    <definedName name="v.vorur" localSheetId="0">#REF!</definedName>
    <definedName name="v.vorur" localSheetId="1">#REF!</definedName>
    <definedName name="v.vorur">#REF!</definedName>
    <definedName name="v.vörur" localSheetId="0">#REF!</definedName>
    <definedName name="v.vörur" localSheetId="1">#REF!</definedName>
    <definedName name="v.vörur">#REF!</definedName>
    <definedName name="velafyrning1" localSheetId="0">#REF!</definedName>
    <definedName name="velafyrning1" localSheetId="1">#REF!</definedName>
    <definedName name="velafyrning1">#REF!</definedName>
    <definedName name="velafyrning2" localSheetId="0">#REF!</definedName>
    <definedName name="velafyrning2" localSheetId="1">#REF!</definedName>
    <definedName name="velafyrning2">#REF!</definedName>
    <definedName name="velar" localSheetId="0">'[1]1400'!#REF!</definedName>
    <definedName name="velar" localSheetId="2">#REF!</definedName>
    <definedName name="velar" localSheetId="1">'[1]1400'!#REF!</definedName>
    <definedName name="velar">'[1]1400'!#REF!</definedName>
    <definedName name="Verdbréf" localSheetId="0">#REF!-#REF!+#REF!</definedName>
    <definedName name="Verdbréf" localSheetId="2">#REF!-#REF!+#REF!</definedName>
    <definedName name="Verdbréf" localSheetId="1">#REF!-#REF!+#REF!</definedName>
    <definedName name="Verdbréf">#REF!-#REF!+#REF!</definedName>
    <definedName name="vidskvixlar" localSheetId="0">'[1]1400'!#REF!</definedName>
    <definedName name="vidskvixlar" localSheetId="2">#REF!</definedName>
    <definedName name="vidskvixlar" localSheetId="1">'[1]1400'!#REF!</definedName>
    <definedName name="vidskvixlar">'[1]1400'!#REF!</definedName>
    <definedName name="vixilskuld" localSheetId="0">'[1]1400'!#REF!</definedName>
    <definedName name="vixilskuld" localSheetId="2">#REF!</definedName>
    <definedName name="vixilskuld" localSheetId="1">'[1]1400'!#REF!</definedName>
    <definedName name="vixilskuld">'[1]1400'!#REF!</definedName>
    <definedName name="vixlar" localSheetId="0">'[1]1400'!#REF!</definedName>
    <definedName name="vixlar" localSheetId="2">#REF!</definedName>
    <definedName name="vixlar" localSheetId="1">'[1]1400'!#REF!</definedName>
    <definedName name="vixlar">'[1]1400'!#REF!</definedName>
    <definedName name="vkröfur" localSheetId="0">'[1]1400'!#REF!</definedName>
    <definedName name="vkröfur" localSheetId="2">#REF!</definedName>
    <definedName name="vkröfur" localSheetId="1">'[1]1400'!#REF!</definedName>
    <definedName name="vkröfur">'[1]1400'!#REF!</definedName>
    <definedName name="vv.afskr_kr" localSheetId="0">'[1]1400'!#REF!</definedName>
    <definedName name="vv.afskr_kr" localSheetId="2">#REF!</definedName>
    <definedName name="vv.afskr_kr" localSheetId="1">'[1]1400'!#REF!</definedName>
    <definedName name="vv.afskr_kr">'[1]1400'!#REF!</definedName>
    <definedName name="vv.afskriftir" localSheetId="0">'[1]1400'!#REF!</definedName>
    <definedName name="vv.afskriftir" localSheetId="2">#REF!</definedName>
    <definedName name="vv.afskriftir" localSheetId="1">'[1]1400'!#REF!</definedName>
    <definedName name="vv.afskriftir">'[1]1400'!#REF!</definedName>
    <definedName name="vv.fjarm" localSheetId="0">'[1]1400'!#REF!</definedName>
    <definedName name="vv.fjarm" localSheetId="2">#REF!</definedName>
    <definedName name="vv.fjarm" localSheetId="1">'[1]1400'!#REF!</definedName>
    <definedName name="vv.fjarm">'[1]1400'!#REF!</definedName>
    <definedName name="vv.laun" localSheetId="0">'[1]1400'!#REF!</definedName>
    <definedName name="vv.laun" localSheetId="2">#REF!</definedName>
    <definedName name="vv.laun" localSheetId="1">'[1]1400'!#REF!</definedName>
    <definedName name="vv.laun">'[1]1400'!#REF!</definedName>
    <definedName name="vv.rekkostn" localSheetId="0">'[1]1400'!#REF!</definedName>
    <definedName name="vv.rekkostn" localSheetId="2">#REF!</definedName>
    <definedName name="vv.rekkostn" localSheetId="1">'[1]1400'!#REF!</definedName>
    <definedName name="vv.rekkostn">'[1]1400'!#REF!</definedName>
    <definedName name="vv.sala" localSheetId="0">SUM('[1]1400'!#REF!)</definedName>
    <definedName name="vv.sala" localSheetId="2">SUM(#REF!)</definedName>
    <definedName name="vv.sala" localSheetId="1">SUM('[1]1400'!#REF!)</definedName>
    <definedName name="vv.sala">SUM('[1]1400'!#REF!)</definedName>
    <definedName name="vv.umblaun" localSheetId="0">'[1]1400'!#REF!</definedName>
    <definedName name="vv.umblaun" localSheetId="2">#REF!</definedName>
    <definedName name="vv.umblaun" localSheetId="1">'[1]1400'!#REF!</definedName>
    <definedName name="vv.umblaun">'[1]1400'!#REF!</definedName>
    <definedName name="vv.vörur" localSheetId="0">'[1]1400'!#REF!</definedName>
    <definedName name="vv.vörur" localSheetId="2">#REF!</definedName>
    <definedName name="vv.vörur" localSheetId="1">'[1]1400'!#REF!</definedName>
    <definedName name="vv.vörur">'[1]1400'!#REF!</definedName>
    <definedName name="vverk.afskr_kr" localSheetId="0">'[1]1400'!#REF!</definedName>
    <definedName name="vverk.afskr_kr" localSheetId="2">#REF!</definedName>
    <definedName name="vverk.afskr_kr" localSheetId="1">'[1]1400'!#REF!</definedName>
    <definedName name="vverk.afskr_kr">'[1]1400'!#REF!</definedName>
    <definedName name="vverk.afskriftir" localSheetId="0">'[1]1400'!#REF!</definedName>
    <definedName name="vverk.afskriftir" localSheetId="2">#REF!</definedName>
    <definedName name="vverk.afskriftir" localSheetId="1">'[1]1400'!#REF!</definedName>
    <definedName name="vverk.afskriftir">'[1]1400'!#REF!</definedName>
    <definedName name="vverk.fjarm" localSheetId="0">'[1]1400'!#REF!</definedName>
    <definedName name="vverk.fjarm" localSheetId="2">#REF!</definedName>
    <definedName name="vverk.fjarm" localSheetId="1">'[1]1400'!#REF!</definedName>
    <definedName name="vverk.fjarm">'[1]1400'!#REF!</definedName>
    <definedName name="vverk.laun" localSheetId="0">'[1]1400'!#REF!</definedName>
    <definedName name="vverk.laun" localSheetId="2">#REF!</definedName>
    <definedName name="vverk.laun" localSheetId="1">'[1]1400'!#REF!</definedName>
    <definedName name="vverk.laun">'[1]1400'!#REF!</definedName>
    <definedName name="vverk.rekkostn" localSheetId="0">'[1]1400'!#REF!</definedName>
    <definedName name="vverk.rekkostn" localSheetId="2">#REF!</definedName>
    <definedName name="vverk.rekkostn" localSheetId="1">'[1]1400'!#REF!</definedName>
    <definedName name="vverk.rekkostn">'[1]1400'!#REF!</definedName>
    <definedName name="vverk.sala" localSheetId="0">SUM('[1]1400'!#REF!)</definedName>
    <definedName name="vverk.sala" localSheetId="2">SUM(#REF!)</definedName>
    <definedName name="vverk.sala" localSheetId="1">SUM('[1]1400'!#REF!)</definedName>
    <definedName name="vverk.sala">SUM('[1]1400'!#REF!)</definedName>
    <definedName name="vverk.umblaun" localSheetId="0">'[1]1400'!#REF!</definedName>
    <definedName name="vverk.umblaun" localSheetId="2">#REF!</definedName>
    <definedName name="vverk.umblaun" localSheetId="1">'[1]1400'!#REF!</definedName>
    <definedName name="vverk.umblaun">'[1]1400'!#REF!</definedName>
    <definedName name="vverk.vörur" localSheetId="0">'[1]1400'!#REF!</definedName>
    <definedName name="vverk.vörur" localSheetId="2">#REF!</definedName>
    <definedName name="vverk.vörur" localSheetId="1">'[1]1400'!#REF!</definedName>
    <definedName name="vverk.vörur">'[1]1400'!#REF!</definedName>
    <definedName name="vörubirg" localSheetId="0">'[1]1400'!#REF!</definedName>
    <definedName name="vörubirg" localSheetId="2">#REF!</definedName>
    <definedName name="vörubirg" localSheetId="1">'[1]1400'!#REF!</definedName>
    <definedName name="vörubirg">'[1]1400'!#REF!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7" i="11" l="1"/>
  <c r="J27" i="11"/>
  <c r="I28" i="11"/>
  <c r="J28" i="11"/>
  <c r="I29" i="11"/>
  <c r="J29" i="11"/>
  <c r="J26" i="11"/>
  <c r="I26" i="11"/>
  <c r="J25" i="11"/>
  <c r="I25" i="11"/>
  <c r="J24" i="11"/>
  <c r="I24" i="11"/>
  <c r="J23" i="11"/>
  <c r="I23" i="11"/>
  <c r="J22" i="11"/>
  <c r="I22" i="11"/>
  <c r="J21" i="11"/>
  <c r="I21" i="11"/>
  <c r="J20" i="11"/>
  <c r="I20" i="11"/>
  <c r="H19" i="11"/>
  <c r="G19" i="11"/>
  <c r="H18" i="11"/>
  <c r="G18" i="11"/>
  <c r="H17" i="11"/>
  <c r="G17" i="11"/>
  <c r="H16" i="11"/>
  <c r="G16" i="11"/>
  <c r="H15" i="11"/>
  <c r="G15" i="11"/>
  <c r="H14" i="11"/>
  <c r="G14" i="11"/>
  <c r="H13" i="11"/>
  <c r="G13" i="11"/>
  <c r="H12" i="11"/>
  <c r="G12" i="11"/>
  <c r="H11" i="11"/>
  <c r="G11" i="11"/>
  <c r="H10" i="11"/>
  <c r="G10" i="11"/>
  <c r="H9" i="11"/>
  <c r="G9" i="11"/>
  <c r="H8" i="11"/>
  <c r="G8" i="11"/>
  <c r="H7" i="11"/>
  <c r="G7" i="11"/>
  <c r="H6" i="11"/>
  <c r="G6" i="11"/>
  <c r="H5" i="11"/>
  <c r="G5" i="11"/>
  <c r="H4" i="11"/>
  <c r="G4" i="11"/>
  <c r="E28" i="11"/>
  <c r="F28" i="11"/>
  <c r="E29" i="11"/>
  <c r="F29" i="11"/>
  <c r="F27" i="11"/>
  <c r="E27" i="11"/>
  <c r="F26" i="11"/>
  <c r="E26" i="11"/>
  <c r="F25" i="11"/>
  <c r="E25" i="11"/>
  <c r="F24" i="11"/>
  <c r="E24" i="11"/>
  <c r="F23" i="11"/>
  <c r="E23" i="11"/>
  <c r="F22" i="11"/>
  <c r="E22" i="11"/>
  <c r="F21" i="11"/>
  <c r="E21" i="11"/>
  <c r="F20" i="11"/>
  <c r="E20" i="11"/>
  <c r="F19" i="11"/>
  <c r="E19" i="11"/>
  <c r="F18" i="11"/>
  <c r="E18" i="11"/>
  <c r="F17" i="11"/>
  <c r="E17" i="11"/>
  <c r="F16" i="11"/>
  <c r="E16" i="11"/>
  <c r="F15" i="11"/>
  <c r="E15" i="11"/>
  <c r="F14" i="11"/>
  <c r="E14" i="11"/>
  <c r="F13" i="11"/>
  <c r="E13" i="11"/>
  <c r="F12" i="11"/>
  <c r="E12" i="11"/>
  <c r="F11" i="11"/>
  <c r="E11" i="11"/>
  <c r="F10" i="11"/>
  <c r="E10" i="11"/>
  <c r="F9" i="11"/>
  <c r="E9" i="11"/>
  <c r="F8" i="11"/>
  <c r="E8" i="11"/>
  <c r="F7" i="11"/>
  <c r="E7" i="11"/>
  <c r="F6" i="11"/>
  <c r="E6" i="11"/>
  <c r="F5" i="11"/>
  <c r="E5" i="11"/>
  <c r="F4" i="11"/>
  <c r="E4" i="11"/>
  <c r="F30" i="11" l="1"/>
  <c r="E30" i="11"/>
  <c r="E51" i="10" l="1"/>
  <c r="G51" i="10" s="1"/>
  <c r="H51" i="10" l="1"/>
  <c r="D6" i="11"/>
  <c r="D7" i="11"/>
  <c r="D8" i="11"/>
  <c r="C9" i="11"/>
  <c r="D9" i="11"/>
  <c r="C10" i="11"/>
  <c r="D10" i="11"/>
  <c r="C11" i="11"/>
  <c r="D11" i="11"/>
  <c r="C12" i="11"/>
  <c r="D12" i="11"/>
  <c r="C13" i="11"/>
  <c r="C14" i="11"/>
  <c r="D14" i="11"/>
  <c r="C15" i="11"/>
  <c r="D15" i="11"/>
  <c r="C16" i="11"/>
  <c r="D16" i="11"/>
  <c r="C17" i="11"/>
  <c r="D17" i="11"/>
  <c r="C18" i="11"/>
  <c r="D18" i="11"/>
  <c r="C20" i="11"/>
  <c r="D20" i="11"/>
  <c r="C22" i="11"/>
  <c r="D22" i="11"/>
  <c r="C23" i="11"/>
  <c r="D24" i="11"/>
  <c r="C25" i="11"/>
  <c r="D25" i="11"/>
  <c r="C29" i="11"/>
  <c r="D29" i="11"/>
  <c r="D4" i="11"/>
  <c r="C7" i="11"/>
  <c r="D23" i="11"/>
  <c r="D13" i="11"/>
  <c r="G22" i="11" l="1"/>
  <c r="H22" i="11"/>
  <c r="G20" i="11"/>
  <c r="H20" i="11"/>
  <c r="J16" i="11"/>
  <c r="I16" i="11"/>
  <c r="H29" i="11"/>
  <c r="G29" i="11"/>
  <c r="J18" i="11"/>
  <c r="I18" i="11"/>
  <c r="I11" i="11"/>
  <c r="J11" i="11"/>
  <c r="G25" i="11"/>
  <c r="H25" i="11"/>
  <c r="I12" i="11"/>
  <c r="J12" i="11"/>
  <c r="J17" i="11"/>
  <c r="I17" i="11"/>
  <c r="H23" i="11"/>
  <c r="G23" i="11"/>
  <c r="H26" i="11"/>
  <c r="G26" i="11"/>
  <c r="G28" i="11"/>
  <c r="H28" i="11"/>
  <c r="J10" i="11"/>
  <c r="I10" i="11"/>
  <c r="J9" i="11"/>
  <c r="I9" i="11"/>
  <c r="J7" i="11"/>
  <c r="I7" i="11"/>
  <c r="J15" i="11"/>
  <c r="I15" i="11"/>
  <c r="J14" i="11"/>
  <c r="I14" i="11"/>
  <c r="J13" i="11"/>
  <c r="I13" i="11"/>
  <c r="J19" i="11" l="1"/>
  <c r="I19" i="11"/>
  <c r="C8" i="11"/>
  <c r="I5" i="11" l="1"/>
  <c r="J5" i="11"/>
  <c r="J8" i="11"/>
  <c r="I8" i="11"/>
  <c r="C6" i="11"/>
  <c r="C24" i="11"/>
  <c r="E50" i="10"/>
  <c r="G24" i="11" l="1"/>
  <c r="H24" i="11"/>
  <c r="I6" i="11"/>
  <c r="J6" i="11"/>
  <c r="E47" i="10"/>
  <c r="H47" i="10" s="1"/>
  <c r="H50" i="10"/>
  <c r="G50" i="10"/>
  <c r="E49" i="10"/>
  <c r="E46" i="10" l="1"/>
  <c r="G46" i="10" s="1"/>
  <c r="G47" i="10"/>
  <c r="H49" i="10"/>
  <c r="G49" i="10"/>
  <c r="H46" i="10" l="1"/>
  <c r="G21" i="11" l="1"/>
  <c r="H21" i="11"/>
  <c r="E58" i="11"/>
  <c r="H58" i="11" s="1"/>
  <c r="E57" i="11"/>
  <c r="H57" i="11" s="1"/>
  <c r="E56" i="11"/>
  <c r="G56" i="11" s="1"/>
  <c r="E52" i="11"/>
  <c r="G52" i="11" s="1"/>
  <c r="E51" i="11"/>
  <c r="G51" i="11" s="1"/>
  <c r="E45" i="11"/>
  <c r="H45" i="11" s="1"/>
  <c r="E44" i="11"/>
  <c r="G44" i="11" s="1"/>
  <c r="E43" i="11"/>
  <c r="H43" i="11" s="1"/>
  <c r="E42" i="11"/>
  <c r="H42" i="11" s="1"/>
  <c r="E41" i="11"/>
  <c r="H41" i="11" s="1"/>
  <c r="E40" i="11"/>
  <c r="G40" i="11" s="1"/>
  <c r="E38" i="11"/>
  <c r="H38" i="11" s="1"/>
  <c r="E37" i="11"/>
  <c r="H37" i="11" s="1"/>
  <c r="D30" i="11"/>
  <c r="E26" i="10"/>
  <c r="H27" i="11" l="1"/>
  <c r="G27" i="11"/>
  <c r="H51" i="11"/>
  <c r="G43" i="11"/>
  <c r="H40" i="11"/>
  <c r="H44" i="11"/>
  <c r="H56" i="11"/>
  <c r="H52" i="11"/>
  <c r="G38" i="11"/>
  <c r="G42" i="11"/>
  <c r="G58" i="11"/>
  <c r="G37" i="11"/>
  <c r="G41" i="11"/>
  <c r="G45" i="11"/>
  <c r="G57" i="11"/>
  <c r="E48" i="10" l="1"/>
  <c r="G48" i="10" s="1"/>
  <c r="G52" i="10" s="1"/>
  <c r="E39" i="11"/>
  <c r="E53" i="11"/>
  <c r="H30" i="11"/>
  <c r="G30" i="11"/>
  <c r="D26" i="10" l="1"/>
  <c r="D28" i="10" s="1"/>
  <c r="C4" i="11"/>
  <c r="H31" i="11"/>
  <c r="I63" i="11" s="1"/>
  <c r="E54" i="11"/>
  <c r="H54" i="11" s="1"/>
  <c r="H48" i="10"/>
  <c r="H39" i="11"/>
  <c r="H46" i="11" s="1"/>
  <c r="G39" i="11"/>
  <c r="G46" i="11" s="1"/>
  <c r="H53" i="11"/>
  <c r="G53" i="11"/>
  <c r="I4" i="11" l="1"/>
  <c r="E50" i="11" s="1"/>
  <c r="J4" i="11"/>
  <c r="J30" i="11" s="1"/>
  <c r="H52" i="10"/>
  <c r="H54" i="10" s="1"/>
  <c r="C30" i="11"/>
  <c r="J46" i="11"/>
  <c r="G54" i="11"/>
  <c r="I30" i="11" l="1"/>
  <c r="I31" i="11" s="1"/>
  <c r="H50" i="11"/>
  <c r="G50" i="11"/>
  <c r="E55" i="11"/>
  <c r="H55" i="11" l="1"/>
  <c r="H59" i="11" s="1"/>
  <c r="G55" i="11"/>
  <c r="G59" i="11" s="1"/>
  <c r="J59" i="11" l="1"/>
  <c r="J61" i="11" s="1"/>
</calcChain>
</file>

<file path=xl/sharedStrings.xml><?xml version="1.0" encoding="utf-8"?>
<sst xmlns="http://schemas.openxmlformats.org/spreadsheetml/2006/main" count="114" uniqueCount="74">
  <si>
    <t>Viðskiptakröfur</t>
  </si>
  <si>
    <t>Handbært fé</t>
  </si>
  <si>
    <t>Hlutafé</t>
  </si>
  <si>
    <t>Langtímalán</t>
  </si>
  <si>
    <t>Tekjuskattsskuldbinding</t>
  </si>
  <si>
    <t>Kredit</t>
  </si>
  <si>
    <t>Debet</t>
  </si>
  <si>
    <t>Fasteign</t>
  </si>
  <si>
    <t>Vélar</t>
  </si>
  <si>
    <t>Hlutabréf</t>
  </si>
  <si>
    <t>Endurmatsreikningur</t>
  </si>
  <si>
    <t>Óráðst.eigið fé</t>
  </si>
  <si>
    <t>Viðskiptaskuldir</t>
  </si>
  <si>
    <t xml:space="preserve">Ógr. kostnaður </t>
  </si>
  <si>
    <t>Sala</t>
  </si>
  <si>
    <t>Vörukaup</t>
  </si>
  <si>
    <t>Kostnaður</t>
  </si>
  <si>
    <t>Önnur vaxtagjöld</t>
  </si>
  <si>
    <t>Athugasemdir:</t>
  </si>
  <si>
    <t xml:space="preserve">1) </t>
  </si>
  <si>
    <t xml:space="preserve">2) </t>
  </si>
  <si>
    <t>3)</t>
  </si>
  <si>
    <t>4)</t>
  </si>
  <si>
    <t>6)</t>
  </si>
  <si>
    <t>Rekstrarreikningur</t>
  </si>
  <si>
    <t>Efnahagsreikningur</t>
  </si>
  <si>
    <t>Reikn.nr.</t>
  </si>
  <si>
    <t xml:space="preserve">millj. kr. </t>
  </si>
  <si>
    <t>Gjöld</t>
  </si>
  <si>
    <t>Tekjur</t>
  </si>
  <si>
    <t>Eignir</t>
  </si>
  <si>
    <t>Skuldir</t>
  </si>
  <si>
    <t>Skattvinnublað:</t>
  </si>
  <si>
    <t>Bókf.verð</t>
  </si>
  <si>
    <t>Skattverð</t>
  </si>
  <si>
    <t>Mismunur</t>
  </si>
  <si>
    <t>Skattþrep</t>
  </si>
  <si>
    <t>Inneign</t>
  </si>
  <si>
    <t>Skuld</t>
  </si>
  <si>
    <t>Framtal:</t>
  </si>
  <si>
    <t>Hagnaður fyrir skatta</t>
  </si>
  <si>
    <t>5)</t>
  </si>
  <si>
    <t xml:space="preserve">Lóð </t>
  </si>
  <si>
    <t>Vél A</t>
  </si>
  <si>
    <t>Birgðir</t>
  </si>
  <si>
    <t>Viðsk.kr.</t>
  </si>
  <si>
    <t>Breyting á árinu=</t>
  </si>
  <si>
    <t>Vaxtatekjur</t>
  </si>
  <si>
    <t>Yfirfæranlegt skattalegt tap</t>
  </si>
  <si>
    <t>Niðurfærslureikningur viðsk.krafna</t>
  </si>
  <si>
    <t>Staða i árslok 2023</t>
  </si>
  <si>
    <t>Matsbreyting hlutabréfa</t>
  </si>
  <si>
    <t>Frestaður tekjuskattur 31/12/2021</t>
  </si>
  <si>
    <t>Fasteign ásamt lóð var keypt á sínum tíma fyrir 875.000 og var búið að afskrifa um samtals 126.875 í árslok 2021 þegar endurmat að fjárhæð 100.000 var framkvæmt.   Afskrift í ársreikningi hefur verið 2,5% en 4% á framtali.  Hrakvirði fasteignar og lóðar var upphaflega metið 125.000  (þar af er lóðin 50.000) en frá og með árslokum 2022 þykir rétt að miða við að hrakvirðið sé 180.000 og þar af lóðin 75.000. Þá þykir ennfremur ástæða til þess að breyta afskriftatíma í bókhaldi og skal miða við endingartímann 50 ár í stað 40 ára eins og gert var við kaup.  Lóðin er ekki sérgreind en hluti hennar var 75.000 í upphaflegu kaupverði.  Endurmatsverð lóðarinnar er 20% hærra en upphaflegt verðmæti.</t>
  </si>
  <si>
    <t>Langtímalán félagsins er með greiðslur 1. mars og 1. september ár hvert. Vextir af láninu nema 7%. Búið er að færa afborganir ársins.</t>
  </si>
  <si>
    <t xml:space="preserve">Tekjuskattur er 20% við lausn þessa verkefnis - bæði fyrir árið 2021 og 2022.   Ófrádráttarbær kostnaður meðtalinn í kostnaði er 35.000 </t>
  </si>
  <si>
    <t xml:space="preserve">Í meðfylgjandi excelskjali er óleiðréttur prófjöfnuður fyrir Misjafnt hf. í árslok 2022.  Verkefni þitt er að reikna út rétta stöðu frestaðra skattskuldbindinga í árslok 2022 og gera viðeigandi færslur, og í því sambandi verður að taka tillit til tekjuskattsstofns ársins samkvæmt skattareglum eins og mögulegt er.  Enn fremur skal taka tillit til þeirra athugasemda og upplýsinga sem fylgja á eftir prófjöfnuðinum. Allar tölur eru í þúsundum króna.  Vinnublað fylgir á sér flipa.  Auk þessa á að stilla upp rekstrarreikningi, efnahagsreikningi og eiginfjáryfirliti í árslok 2022.
</t>
  </si>
  <si>
    <t>Millifærslur</t>
  </si>
  <si>
    <t>Stjórn Tæknifélagsins hf., sem beitir alþjóðlegum reikningsskilastöðlum, kaupir þann 1. apríl 2023 nýjan tækjabúnað fyrir 65.000.000 kr. Flutningskostnaður búnaðarins nemur 2.500.000 kr. og kostnaður við uppsetningu hans nemur 7.500.000 kr. Búnaðurinn er tekinn í notkun þann 15. maí 2023. Hrakvirði er áætlað 2.500.000 kr. og nýtingartími er áætlaður 15 ár. Stjórnendur félagsins telja eðlilegt að nota hröðunarafskrift við afskrift búnaðarins og er ákveðið að nota árssumuaðferðin (e. sum of the year digits).</t>
  </si>
  <si>
    <t>a) Hver verður afskrift ársins 2023 af búnaðinum?</t>
  </si>
  <si>
    <t>b) Endurheimtanlegt virði búnaðarins í árslok 2023 er metið 68.000.000 kr. Þarf að virðisrýra búnaðinn í árslok 2023 og ef svo er hver verður þá virðisrýrnunin?</t>
  </si>
  <si>
    <t>c) Búnaðurinn er afskrifaður skattalega um 35% á ári, Hvert verður skattalegt verðmæti hans í árslok 2023 og hver verður skatteign eða skattskuldbinding vegna hans í árslok 2023?</t>
  </si>
  <si>
    <t>Vélar greinast þannig: Vél A bókfært verð 201.000 í árslok 2021 (kaupverð 350.000 og afskrifuð um 20% á ári, áætlað hrakvirði 15.000).  Þessi vél var seld á 1. júní og nam söluandvirðið 90.000. Skattaleg afskrift véla er 30%.</t>
  </si>
  <si>
    <t xml:space="preserve">Vél B var keypt 1. maí 2022 fyrir 750.000. Vélina skal afskrifa um 20% á ári og gera ráð fyrir 50.000 í hrakvirði.  Á framtali þykir rétt að afskrifa hana um 30% á ári. </t>
  </si>
  <si>
    <r>
      <t xml:space="preserve">Á hlutabréfareikningi eru hlutabréf í Sprett hf. sem keypt voru sem langtímafjárfesting á árinu 2022 fyrir 75.000 og hlutabréf í Óheppni ehf. sem voru bókfærð á 40.000 í árslok 2021, (kaupverð var 40.000).  Óhepppni ehf. varð gjaldþrota á árinu og þarf því að afskrifta hlutaféð. </t>
    </r>
    <r>
      <rPr>
        <b/>
        <sz val="11"/>
        <rFont val="Times New Roman"/>
        <family val="1"/>
      </rPr>
      <t xml:space="preserve"> </t>
    </r>
    <r>
      <rPr>
        <sz val="11"/>
        <rFont val="Times New Roman"/>
        <family val="1"/>
      </rPr>
      <t>Markaðsvirði hlutabréfanna í Spretti hf. var í árslok er 60.000.</t>
    </r>
    <r>
      <rPr>
        <b/>
        <sz val="11"/>
        <rFont val="Times New Roman"/>
        <family val="1"/>
      </rPr>
      <t xml:space="preserve"> </t>
    </r>
    <r>
      <rPr>
        <sz val="11"/>
        <rFont val="Times New Roman"/>
        <family val="1"/>
      </rPr>
      <t xml:space="preserve">Jafnframt fékk Misjafnt ehf. 15.000 í arð árinu sem búið er að færa meðal vaxtatekna. Athugið reglur um skattalega meðferð hlutabréfa við gjaldþrot, heimilt að gjaldfæra kaupverð til skatts. </t>
    </r>
  </si>
  <si>
    <t>Fasteign og lóð</t>
  </si>
  <si>
    <t>Vinnublað verkefni 1</t>
  </si>
  <si>
    <t>Eignaliður</t>
  </si>
  <si>
    <t>Skuldaliður</t>
  </si>
  <si>
    <t>Tekjuliður</t>
  </si>
  <si>
    <t>Gjaldaliður</t>
  </si>
  <si>
    <t>Verkefni 1 - 85%</t>
  </si>
  <si>
    <t>Verkefni 2 - 15%</t>
  </si>
  <si>
    <t>Birgðir í árslok 2022 námu 500.000 við söluverði  Birgðir hafa verið færðar niður um 5% á framtali sem og viðskiptakröfur.   Samkvæmt upplýsingum frá bókara félagsins barst rétt fyrir áramótin reikningur frá erlendum birgja fyrir vörum að fjárhæð 250.000. Vörukaupin eru cif Reykjavík og eru vörurnar um borð í skipi á leið til landsins um áramótin. Viðskiptakröfur í árslok 2021 námu 480.000 og var staða á niðurfærslureikningi 35.000.  Meðal viðskiptakrafna eru kröfur að fjárhæð 30.000 sem rétt þykir að afskrifa endanlega. Jafnframt fékkst í árslok greiðsla upp á 15.000 vegma kröfu sem var afskrifuð á árinu 2021. Greiðslan var bókuð inn á banka og mótbókun var á viðskiptakröfur. Stjórnendur telja hæfilegt að niðurfærslureikingur viðskiptakrafna standi í 4% í lok ársins.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</si>
</sst>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numFmt numFmtId="165" formatCode="#,##0;\(#,##0\)"/>
    <numFmt numFmtId="166" formatCode="0.000"/>
    <numFmt numFmtId="167" formatCode="0.0000"/>
  </numFmts>
  <fonts count="12" x14ac:knownFonts="1">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name val="Times New Roman"/>
      <family val="1"/>
    </font>
    <font>
      <b/>
      <sz val="11"/>
      <name val="Times New Roman"/>
      <family val="1"/>
    </font>
    <font>
      <b/>
      <sz val="9"/>
      <name val="Times New Roman"/>
      <family val="1"/>
    </font>
    <font>
      <b/>
      <sz val="10"/>
      <name val="Times New Roman"/>
      <family val="1"/>
    </font>
    <font>
      <u/>
      <sz val="11"/>
      <name val="Times New Roman"/>
      <family val="1"/>
    </font>
    <font>
      <b/>
      <sz val="12"/>
      <color theme="1"/>
      <name val="Times New Roman"/>
      <family val="1"/>
    </font>
    <font>
      <b/>
      <u/>
      <sz val="11"/>
      <color theme="1"/>
      <name val="Times New Roman"/>
      <family val="1"/>
    </font>
    <font>
      <i/>
      <sz val="11"/>
      <color theme="1"/>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53">
    <xf numFmtId="0" fontId="0" fillId="0" borderId="0" xfId="0"/>
    <xf numFmtId="0" fontId="1" fillId="0" borderId="0" xfId="0" applyFont="1"/>
    <xf numFmtId="4" fontId="0" fillId="0" borderId="0" xfId="0" applyNumberFormat="1"/>
    <xf numFmtId="0" fontId="2" fillId="0" borderId="0" xfId="0" applyFont="1"/>
    <xf numFmtId="0" fontId="3" fillId="0" borderId="0" xfId="0" applyFont="1"/>
    <xf numFmtId="4" fontId="3" fillId="0" borderId="0" xfId="0" applyNumberFormat="1" applyFont="1"/>
    <xf numFmtId="0" fontId="2" fillId="0" borderId="0" xfId="0" applyFont="1" applyAlignment="1">
      <alignment horizontal="right"/>
    </xf>
    <xf numFmtId="0" fontId="4" fillId="0" borderId="0" xfId="0" applyFont="1"/>
    <xf numFmtId="4" fontId="4" fillId="0" borderId="0" xfId="0" applyNumberFormat="1" applyFont="1"/>
    <xf numFmtId="4" fontId="4" fillId="0" borderId="2" xfId="0" applyNumberFormat="1" applyFont="1" applyBorder="1" applyAlignment="1">
      <alignment horizontal="right"/>
    </xf>
    <xf numFmtId="10" fontId="3" fillId="0" borderId="0" xfId="0" applyNumberFormat="1" applyFont="1"/>
    <xf numFmtId="164" fontId="4" fillId="0" borderId="0" xfId="0" applyNumberFormat="1" applyFont="1"/>
    <xf numFmtId="3" fontId="3" fillId="0" borderId="0" xfId="0" applyNumberFormat="1" applyFont="1"/>
    <xf numFmtId="3" fontId="4" fillId="0" borderId="1" xfId="0" applyNumberFormat="1" applyFont="1" applyBorder="1"/>
    <xf numFmtId="0" fontId="5" fillId="0" borderId="0" xfId="0" applyFont="1"/>
    <xf numFmtId="0" fontId="4" fillId="0" borderId="0" xfId="0" applyFont="1" applyAlignment="1">
      <alignment horizontal="center" vertical="top"/>
    </xf>
    <xf numFmtId="0" fontId="4" fillId="0" borderId="0" xfId="0" applyFont="1" applyAlignment="1">
      <alignment horizontal="center"/>
    </xf>
    <xf numFmtId="0" fontId="7" fillId="0" borderId="0" xfId="0" applyFont="1" applyAlignment="1">
      <alignment horizontal="center"/>
    </xf>
    <xf numFmtId="0" fontId="5" fillId="0" borderId="2" xfId="0" applyFont="1" applyBorder="1" applyAlignment="1">
      <alignment horizontal="center"/>
    </xf>
    <xf numFmtId="0" fontId="5" fillId="0" borderId="2" xfId="0" applyFont="1" applyBorder="1" applyAlignment="1">
      <alignment horizontal="right"/>
    </xf>
    <xf numFmtId="3" fontId="4" fillId="0" borderId="0" xfId="0" applyNumberFormat="1" applyFont="1"/>
    <xf numFmtId="3" fontId="4" fillId="0" borderId="2" xfId="0" applyNumberFormat="1" applyFont="1" applyBorder="1"/>
    <xf numFmtId="2" fontId="4" fillId="0" borderId="0" xfId="0" applyNumberFormat="1" applyFont="1"/>
    <xf numFmtId="3" fontId="4" fillId="0" borderId="2" xfId="0" applyNumberFormat="1" applyFont="1" applyBorder="1" applyAlignment="1">
      <alignment horizontal="right"/>
    </xf>
    <xf numFmtId="165" fontId="4" fillId="0" borderId="2" xfId="0" applyNumberFormat="1" applyFont="1" applyBorder="1" applyAlignment="1">
      <alignment horizontal="right"/>
    </xf>
    <xf numFmtId="0" fontId="8" fillId="0" borderId="0" xfId="0" applyFont="1"/>
    <xf numFmtId="165" fontId="4" fillId="0" borderId="0" xfId="0" applyNumberFormat="1" applyFont="1"/>
    <xf numFmtId="9" fontId="4" fillId="0" borderId="0" xfId="0" applyNumberFormat="1" applyFont="1"/>
    <xf numFmtId="166" fontId="0" fillId="0" borderId="0" xfId="0" applyNumberFormat="1"/>
    <xf numFmtId="2" fontId="4" fillId="0" borderId="2" xfId="0" applyNumberFormat="1" applyFont="1" applyBorder="1"/>
    <xf numFmtId="167" fontId="4" fillId="0" borderId="2" xfId="0" applyNumberFormat="1" applyFont="1" applyBorder="1"/>
    <xf numFmtId="167" fontId="4" fillId="0" borderId="2" xfId="0" applyNumberFormat="1" applyFont="1" applyBorder="1" applyAlignment="1">
      <alignment horizontal="right"/>
    </xf>
    <xf numFmtId="167" fontId="4" fillId="0" borderId="0" xfId="0" applyNumberFormat="1" applyFont="1"/>
    <xf numFmtId="0" fontId="4" fillId="0" borderId="0" xfId="0" applyFont="1" applyAlignment="1">
      <alignment horizontal="right"/>
    </xf>
    <xf numFmtId="0" fontId="9" fillId="0" borderId="0" xfId="0" applyFont="1"/>
    <xf numFmtId="0" fontId="10" fillId="0" borderId="0" xfId="0" applyFont="1"/>
    <xf numFmtId="0" fontId="2" fillId="2" borderId="2" xfId="0" applyFont="1" applyFill="1" applyBorder="1" applyAlignment="1">
      <alignment horizontal="right"/>
    </xf>
    <xf numFmtId="0" fontId="2" fillId="2" borderId="2" xfId="0" applyFont="1" applyFill="1" applyBorder="1" applyAlignment="1">
      <alignment horizontal="center"/>
    </xf>
    <xf numFmtId="0" fontId="11" fillId="0" borderId="0" xfId="0" applyFont="1"/>
    <xf numFmtId="0" fontId="3" fillId="0" borderId="0" xfId="0" applyFont="1" applyAlignment="1">
      <alignment horizontal="center"/>
    </xf>
    <xf numFmtId="3" fontId="3" fillId="0" borderId="2" xfId="0" applyNumberFormat="1" applyFont="1" applyBorder="1"/>
    <xf numFmtId="9" fontId="3" fillId="0" borderId="0" xfId="0" applyNumberFormat="1" applyFont="1"/>
    <xf numFmtId="2" fontId="0" fillId="0" borderId="0" xfId="0" applyNumberFormat="1"/>
    <xf numFmtId="0" fontId="4" fillId="0" borderId="0" xfId="0" applyFont="1" applyAlignment="1">
      <alignment horizontal="justify" vertical="top"/>
    </xf>
    <xf numFmtId="0" fontId="3" fillId="0" borderId="0" xfId="0" applyFont="1" applyAlignment="1">
      <alignment horizontal="justify" vertical="top"/>
    </xf>
    <xf numFmtId="3" fontId="3" fillId="0" borderId="0" xfId="0" applyNumberFormat="1" applyFont="1" applyAlignment="1">
      <alignment horizontal="right" vertical="top"/>
    </xf>
    <xf numFmtId="3" fontId="0" fillId="0" borderId="0" xfId="0" applyNumberFormat="1"/>
    <xf numFmtId="0" fontId="4" fillId="0" borderId="0" xfId="0" applyFont="1" applyAlignment="1">
      <alignment horizontal="justify" vertical="top"/>
    </xf>
    <xf numFmtId="0" fontId="3" fillId="0" borderId="0" xfId="0" applyFont="1" applyAlignment="1">
      <alignment horizontal="justify" vertical="top"/>
    </xf>
    <xf numFmtId="0" fontId="4" fillId="0" borderId="0" xfId="0" applyFont="1" applyAlignment="1">
      <alignment horizontal="justify" vertical="top" wrapText="1"/>
    </xf>
    <xf numFmtId="0" fontId="6" fillId="0" borderId="0" xfId="0" applyFont="1" applyAlignment="1">
      <alignment horizontal="center"/>
    </xf>
    <xf numFmtId="0" fontId="5" fillId="0" borderId="0" xfId="0" applyFont="1" applyAlignment="1">
      <alignment horizontal="center"/>
    </xf>
    <xf numFmtId="0" fontId="0" fillId="0" borderId="0" xfId="0"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SRVKFSR02\Sameign$\Vinnumappa\H&#243;pur-1\Umsj-44-BNB\L&#246;ga&#240;ilar\Sk&#253;rr\2003\30.09.2003\30.06.98\UPPGJ069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400"/>
      <sheetName val="1410"/>
    </sheetNames>
    <sheetDataSet>
      <sheetData sheetId="0">
        <row r="8">
          <cell r="V8">
            <v>0</v>
          </cell>
        </row>
        <row r="9">
          <cell r="V9">
            <v>0</v>
          </cell>
        </row>
        <row r="10">
          <cell r="V10">
            <v>0</v>
          </cell>
        </row>
      </sheetData>
      <sheetData sheetId="1">
        <row r="1">
          <cell r="A1" t="str">
            <v>Rekstrarreikningur ársins 1997</v>
          </cell>
        </row>
        <row r="5">
          <cell r="E5" t="str">
            <v>Skýr.</v>
          </cell>
          <cell r="F5">
            <v>1997</v>
          </cell>
        </row>
        <row r="6">
          <cell r="A6" t="str">
            <v>Rekstrartekjur:</v>
          </cell>
        </row>
        <row r="8">
          <cell r="B8" t="str">
            <v>Vörusala</v>
          </cell>
          <cell r="F8">
            <v>8072137447</v>
          </cell>
        </row>
        <row r="9">
          <cell r="B9" t="str">
            <v>Aðrar tekjur</v>
          </cell>
          <cell r="F9">
            <v>274329590</v>
          </cell>
        </row>
        <row r="10">
          <cell r="D10" t="str">
            <v>Rekstrartekjur</v>
          </cell>
          <cell r="F10">
            <v>8346467037</v>
          </cell>
        </row>
        <row r="12">
          <cell r="E12" t="str">
            <v xml:space="preserve"> </v>
          </cell>
        </row>
        <row r="13">
          <cell r="A13" t="str">
            <v>Rekstrargjöld:</v>
          </cell>
        </row>
        <row r="15">
          <cell r="B15" t="str">
            <v>Kostnaðarverð seldra vara</v>
          </cell>
          <cell r="F15">
            <v>6338903103</v>
          </cell>
        </row>
        <row r="16">
          <cell r="B16" t="str">
            <v>Sölu-, dreifingar og stjórnunarkostnaður</v>
          </cell>
          <cell r="F16">
            <v>1178331474</v>
          </cell>
        </row>
        <row r="17">
          <cell r="B17" t="str">
            <v>Annar rekstrarkostnaður</v>
          </cell>
          <cell r="F17">
            <v>378450548</v>
          </cell>
        </row>
        <row r="18">
          <cell r="B18" t="str">
            <v xml:space="preserve">Afskriftir </v>
          </cell>
          <cell r="E18">
            <v>8</v>
          </cell>
          <cell r="F18">
            <v>240439809</v>
          </cell>
        </row>
        <row r="19">
          <cell r="D19" t="str">
            <v>Rekstrargjöld</v>
          </cell>
          <cell r="F19">
            <v>8136124934</v>
          </cell>
        </row>
        <row r="21">
          <cell r="A21" t="str">
            <v>Rekstrarhagnaður fyrir fjármunatekjur og fjármagnsgjöld</v>
          </cell>
          <cell r="F21">
            <v>210342103</v>
          </cell>
        </row>
        <row r="25">
          <cell r="B25" t="str">
            <v xml:space="preserve">Vaxtatekjur og verðbætur </v>
          </cell>
          <cell r="F25">
            <v>49161909</v>
          </cell>
        </row>
        <row r="26">
          <cell r="B26" t="str">
            <v xml:space="preserve">Vaxtagjöld, verðbætur og gengismunur  </v>
          </cell>
          <cell r="F26">
            <v>-128402903</v>
          </cell>
        </row>
        <row r="27">
          <cell r="B27" t="str">
            <v xml:space="preserve">Reiknaðar tekjur vegna verðlagsbreytinga </v>
          </cell>
          <cell r="F27">
            <v>10929343</v>
          </cell>
        </row>
        <row r="28">
          <cell r="B28" t="str">
            <v>Arður af hlutabréfaeign</v>
          </cell>
          <cell r="F28">
            <v>7906582</v>
          </cell>
        </row>
        <row r="29">
          <cell r="A29" t="str">
            <v>Hrein fjármagnsgjöld</v>
          </cell>
          <cell r="E29">
            <v>2.2400000000000002</v>
          </cell>
          <cell r="F29">
            <v>-113393940</v>
          </cell>
        </row>
        <row r="31">
          <cell r="A31" t="str">
            <v>Hagnaður fyrir aðrar tekjur og gjöld</v>
          </cell>
          <cell r="F31">
            <v>96948163</v>
          </cell>
        </row>
        <row r="33">
          <cell r="A33" t="str">
            <v>Aðrar tekjur (gjöld):</v>
          </cell>
        </row>
        <row r="35">
          <cell r="B35" t="str">
            <v>Hagnaður af sölu eigna</v>
          </cell>
          <cell r="F35">
            <v>0</v>
          </cell>
        </row>
        <row r="36">
          <cell r="B36" t="str">
            <v>Önnur gjöld</v>
          </cell>
          <cell r="F36">
            <v>0</v>
          </cell>
        </row>
        <row r="37">
          <cell r="F37">
            <v>0</v>
          </cell>
        </row>
        <row r="39">
          <cell r="A39" t="str">
            <v>Hagnaður fyrir tekju- og eignarskatt</v>
          </cell>
          <cell r="F39">
            <v>96948163</v>
          </cell>
        </row>
        <row r="40">
          <cell r="A40" t="str">
            <v>Tekjuskattur</v>
          </cell>
          <cell r="E40">
            <v>7.14</v>
          </cell>
          <cell r="F40">
            <v>-12683496</v>
          </cell>
        </row>
        <row r="41">
          <cell r="A41" t="str">
            <v xml:space="preserve">Eignarskattur </v>
          </cell>
          <cell r="F41">
            <v>-11901757</v>
          </cell>
        </row>
        <row r="43">
          <cell r="A43" t="str">
            <v>Hagnaður af reglulegri starfsemi</v>
          </cell>
          <cell r="F43">
            <v>72362910</v>
          </cell>
        </row>
        <row r="45">
          <cell r="A45" t="str">
            <v>Aðrar tekjur og gjöld:</v>
          </cell>
        </row>
        <row r="47">
          <cell r="B47" t="str">
            <v>Söluhagnaður eigna</v>
          </cell>
          <cell r="F47">
            <v>44077779</v>
          </cell>
        </row>
        <row r="48">
          <cell r="B48" t="str">
            <v>Önnur gjöld</v>
          </cell>
          <cell r="F48">
            <v>-13571624</v>
          </cell>
        </row>
        <row r="49">
          <cell r="E49">
            <v>7</v>
          </cell>
          <cell r="F49">
            <v>30506155</v>
          </cell>
        </row>
        <row r="51">
          <cell r="A51" t="str">
            <v>Hagnaður fyrir áhrif dóttur- og hlutdeildarfélaga</v>
          </cell>
          <cell r="F51">
            <v>102869065</v>
          </cell>
        </row>
        <row r="52">
          <cell r="A52" t="str">
            <v>Áhrif dóttur- og hlutdeildarfélaga</v>
          </cell>
          <cell r="E52">
            <v>3</v>
          </cell>
          <cell r="F52">
            <v>-28973339</v>
          </cell>
        </row>
        <row r="54">
          <cell r="A54" t="str">
            <v>Hagnaður ársins</v>
          </cell>
          <cell r="E54">
            <v>12</v>
          </cell>
          <cell r="F54">
            <v>73895726</v>
          </cell>
        </row>
        <row r="56">
          <cell r="A56" t="str">
            <v>Efnahagsreikningur</v>
          </cell>
        </row>
        <row r="59">
          <cell r="A59" t="str">
            <v>Eignir</v>
          </cell>
        </row>
        <row r="61">
          <cell r="E61" t="str">
            <v>Skýr.</v>
          </cell>
          <cell r="F61">
            <v>1997</v>
          </cell>
        </row>
        <row r="64">
          <cell r="A64" t="str">
            <v>Fastafjármunir:</v>
          </cell>
        </row>
        <row r="66">
          <cell r="B66" t="str">
            <v>Varanlegir rekstrarfjármunir:</v>
          </cell>
        </row>
        <row r="67">
          <cell r="C67" t="str">
            <v xml:space="preserve">Fasteignir </v>
          </cell>
          <cell r="E67">
            <v>9</v>
          </cell>
          <cell r="F67">
            <v>2844699403</v>
          </cell>
        </row>
        <row r="68">
          <cell r="C68" t="str">
            <v>Vélar, áhöld og flutningatæki</v>
          </cell>
          <cell r="F68">
            <v>649650345</v>
          </cell>
        </row>
        <row r="69">
          <cell r="E69">
            <v>8</v>
          </cell>
          <cell r="F69">
            <v>3494349748</v>
          </cell>
        </row>
        <row r="71">
          <cell r="B71" t="str">
            <v>Áhættufjármunir og langtímakröfur:</v>
          </cell>
        </row>
        <row r="72">
          <cell r="C72" t="str">
            <v>Eignarhlutir í öðrum félögum</v>
          </cell>
          <cell r="E72">
            <v>10</v>
          </cell>
          <cell r="F72">
            <v>933227044</v>
          </cell>
        </row>
        <row r="73">
          <cell r="C73" t="str">
            <v>Verðbréf</v>
          </cell>
          <cell r="E73">
            <v>5</v>
          </cell>
          <cell r="F73">
            <v>180220790</v>
          </cell>
        </row>
        <row r="74">
          <cell r="C74" t="str">
            <v>Lán til hlutdeildarfélaga</v>
          </cell>
          <cell r="F74">
            <v>32890558</v>
          </cell>
        </row>
        <row r="75">
          <cell r="F75">
            <v>1146338392</v>
          </cell>
        </row>
        <row r="79">
          <cell r="D79" t="str">
            <v>Fastafjármunir samtals</v>
          </cell>
          <cell r="F79">
            <v>4640688140</v>
          </cell>
        </row>
        <row r="83">
          <cell r="A83" t="str">
            <v>Veltufjármunir:</v>
          </cell>
        </row>
        <row r="85">
          <cell r="B85" t="str">
            <v>Vörubirgðir</v>
          </cell>
          <cell r="E85">
            <v>4</v>
          </cell>
          <cell r="F85">
            <v>805121929</v>
          </cell>
        </row>
        <row r="87">
          <cell r="B87" t="str">
            <v>Skammtímakröfur:</v>
          </cell>
          <cell r="E87">
            <v>5</v>
          </cell>
        </row>
        <row r="88">
          <cell r="C88" t="str">
            <v xml:space="preserve">Viðskiptakröfur </v>
          </cell>
          <cell r="F88">
            <v>1012172303</v>
          </cell>
        </row>
        <row r="89">
          <cell r="C89" t="str">
            <v>Viðskiptavíxlar og skuldabréf</v>
          </cell>
          <cell r="F89">
            <v>65545572</v>
          </cell>
        </row>
        <row r="90">
          <cell r="C90" t="str">
            <v>Krafa á dótturfélag</v>
          </cell>
          <cell r="F90">
            <v>41493614</v>
          </cell>
        </row>
        <row r="91">
          <cell r="C91" t="str">
            <v>Kröfur á hlutdeildafélög</v>
          </cell>
          <cell r="F91">
            <v>75782000</v>
          </cell>
        </row>
        <row r="92">
          <cell r="C92" t="str">
            <v>Aðrar skammtímakröfur</v>
          </cell>
          <cell r="F92">
            <v>73855683</v>
          </cell>
        </row>
        <row r="93">
          <cell r="C93" t="str">
            <v>Fyrirframgreiddur kostnaður</v>
          </cell>
          <cell r="F93">
            <v>10545257</v>
          </cell>
        </row>
        <row r="95">
          <cell r="B95" t="str">
            <v>Skammtímaverðbréf</v>
          </cell>
          <cell r="F95">
            <v>47370619</v>
          </cell>
        </row>
        <row r="96">
          <cell r="B96" t="str">
            <v>Handbært fé</v>
          </cell>
          <cell r="E96">
            <v>6</v>
          </cell>
          <cell r="F96">
            <v>18793903</v>
          </cell>
        </row>
        <row r="97">
          <cell r="D97" t="str">
            <v>Veltufjármunir samtals</v>
          </cell>
          <cell r="F97">
            <v>2150680880</v>
          </cell>
        </row>
        <row r="100">
          <cell r="D100" t="str">
            <v>Eignir samtals</v>
          </cell>
          <cell r="F100">
            <v>6791369020</v>
          </cell>
        </row>
        <row r="108">
          <cell r="A108" t="str">
            <v>31. desember 1997</v>
          </cell>
        </row>
        <row r="111">
          <cell r="A111" t="str">
            <v>Skuldir og eigið fé</v>
          </cell>
        </row>
        <row r="113">
          <cell r="E113" t="str">
            <v>Skýr.</v>
          </cell>
          <cell r="F113">
            <v>1997</v>
          </cell>
        </row>
        <row r="116">
          <cell r="A116" t="str">
            <v>Eigið fé:</v>
          </cell>
        </row>
        <row r="118">
          <cell r="B118" t="str">
            <v xml:space="preserve">Hlutafé </v>
          </cell>
          <cell r="E118">
            <v>11</v>
          </cell>
          <cell r="F118">
            <v>673355655</v>
          </cell>
        </row>
        <row r="119">
          <cell r="B119" t="str">
            <v>Lögbundinn varasjóður</v>
          </cell>
          <cell r="F119">
            <v>98203012</v>
          </cell>
        </row>
        <row r="120">
          <cell r="B120" t="str">
            <v>Óráðstafað eigið fé</v>
          </cell>
          <cell r="F120">
            <v>2079409043</v>
          </cell>
        </row>
        <row r="121">
          <cell r="D121" t="str">
            <v>Eigið fé samtals</v>
          </cell>
          <cell r="E121">
            <v>12.13</v>
          </cell>
          <cell r="F121">
            <v>2850967710</v>
          </cell>
        </row>
        <row r="126">
          <cell r="A126" t="str">
            <v>Skuldbindingar:</v>
          </cell>
        </row>
        <row r="128">
          <cell r="B128" t="str">
            <v>Tekjuskattsskuldbinding</v>
          </cell>
          <cell r="E128">
            <v>7.14</v>
          </cell>
          <cell r="F128">
            <v>230808378</v>
          </cell>
        </row>
        <row r="129">
          <cell r="B129" t="str">
            <v>Eftirlaunaskuldbinding</v>
          </cell>
          <cell r="E129">
            <v>15</v>
          </cell>
          <cell r="F129">
            <v>137847427</v>
          </cell>
        </row>
        <row r="130">
          <cell r="F130">
            <v>368655805</v>
          </cell>
        </row>
        <row r="132">
          <cell r="A132" t="str">
            <v>Langtímaskuldir:</v>
          </cell>
        </row>
        <row r="134">
          <cell r="B134" t="str">
            <v>Skuldir í íslenskum krónum</v>
          </cell>
          <cell r="F134">
            <v>1246175446</v>
          </cell>
        </row>
        <row r="135">
          <cell r="B135" t="str">
            <v>Skuldir í erlendum gjaldmiðlum</v>
          </cell>
          <cell r="F135">
            <v>963804278</v>
          </cell>
        </row>
        <row r="136">
          <cell r="E136">
            <v>17.18</v>
          </cell>
          <cell r="F136">
            <v>2209979724</v>
          </cell>
        </row>
        <row r="139">
          <cell r="A139" t="str">
            <v>Skammtímaskuldir:</v>
          </cell>
        </row>
        <row r="141">
          <cell r="B141" t="str">
            <v>Skuldir við lánastofnanir</v>
          </cell>
          <cell r="F141">
            <v>452591153</v>
          </cell>
        </row>
        <row r="142">
          <cell r="B142" t="str">
            <v>Viðskiptaskuldir og ýmsar skammtímaskuldir</v>
          </cell>
          <cell r="F142">
            <v>720850744</v>
          </cell>
        </row>
        <row r="143">
          <cell r="B143" t="str">
            <v>Skuldir við hlutdeildarfélög</v>
          </cell>
          <cell r="F143">
            <v>83048680</v>
          </cell>
        </row>
        <row r="144">
          <cell r="B144" t="str">
            <v xml:space="preserve">Næsta árs afborganir af langtímaskuldum </v>
          </cell>
          <cell r="E144">
            <v>18</v>
          </cell>
          <cell r="F144">
            <v>64529105</v>
          </cell>
        </row>
        <row r="145">
          <cell r="B145" t="str">
            <v>Reiknaðir skattar</v>
          </cell>
          <cell r="F145">
            <v>40746099</v>
          </cell>
        </row>
        <row r="146">
          <cell r="F146">
            <v>1361765781</v>
          </cell>
        </row>
        <row r="148">
          <cell r="D148" t="str">
            <v>Skuldir samtals</v>
          </cell>
          <cell r="F148">
            <v>3940401310</v>
          </cell>
        </row>
        <row r="150">
          <cell r="D150" t="str">
            <v>Skuldir og eigið fé samtals</v>
          </cell>
          <cell r="F150">
            <v>6791369020</v>
          </cell>
        </row>
        <row r="152">
          <cell r="A152" t="str">
            <v>Veðsetningar og ábyrgðarskuldbindingar</v>
          </cell>
          <cell r="E152" t="str">
            <v>14-16</v>
          </cell>
        </row>
        <row r="155">
          <cell r="A155" t="str">
            <v>Sjóðstreymi árið 1997</v>
          </cell>
        </row>
        <row r="158">
          <cell r="E158" t="str">
            <v>Skýr.</v>
          </cell>
          <cell r="F158">
            <v>1997</v>
          </cell>
        </row>
        <row r="159">
          <cell r="A159" t="str">
            <v>Handbært fé til rekstrar:</v>
          </cell>
        </row>
        <row r="161">
          <cell r="A161" t="str">
            <v>Hagnaður ársins</v>
          </cell>
          <cell r="E161">
            <v>12</v>
          </cell>
          <cell r="F161">
            <v>73895726</v>
          </cell>
        </row>
        <row r="162">
          <cell r="A162" t="str">
            <v xml:space="preserve">Rekstrarliðir sem hafa ekki áhrif á fjársteymi: </v>
          </cell>
        </row>
        <row r="163">
          <cell r="B163" t="str">
            <v>Söluhagnaður eigna</v>
          </cell>
          <cell r="F163">
            <v>-65787730</v>
          </cell>
        </row>
        <row r="164">
          <cell r="B164" t="str">
            <v>Afkoma hlutdeildarfélaga</v>
          </cell>
          <cell r="E164">
            <v>3</v>
          </cell>
          <cell r="F164">
            <v>28973339</v>
          </cell>
        </row>
        <row r="165">
          <cell r="B165" t="str">
            <v>Afskrifuð hlutabréf</v>
          </cell>
          <cell r="F165">
            <v>0</v>
          </cell>
        </row>
        <row r="166">
          <cell r="A166" t="str">
            <v xml:space="preserve">      Afskriftir ..........................................</v>
          </cell>
          <cell r="B166" t="str">
            <v xml:space="preserve">Afskriftir </v>
          </cell>
          <cell r="F166">
            <v>240439809</v>
          </cell>
        </row>
        <row r="167">
          <cell r="B167" t="str">
            <v>Reiknuð breyting annarra skuldbindinga</v>
          </cell>
          <cell r="F167">
            <v>24894386</v>
          </cell>
        </row>
        <row r="168">
          <cell r="B168" t="str">
            <v>Verðbætur og gengismunur af langtímakröfuum og -skuldum</v>
          </cell>
          <cell r="F168">
            <v>5484366</v>
          </cell>
        </row>
        <row r="169">
          <cell r="B169" t="str">
            <v>Tekjuskattur</v>
          </cell>
          <cell r="E169">
            <v>7.14</v>
          </cell>
          <cell r="F169">
            <v>34393447</v>
          </cell>
        </row>
        <row r="170">
          <cell r="B170" t="str">
            <v xml:space="preserve">Reiknaðar tekjur vegna verðlagsbreytinga </v>
          </cell>
          <cell r="E170">
            <v>2</v>
          </cell>
          <cell r="F170">
            <v>-23538069</v>
          </cell>
        </row>
        <row r="171">
          <cell r="D171" t="str">
            <v>Veltufé frá rekstri</v>
          </cell>
          <cell r="F171">
            <v>318755274</v>
          </cell>
        </row>
        <row r="173">
          <cell r="A173" t="str">
            <v>Breytingar á rekstrartengdum eignum og skuldum:</v>
          </cell>
        </row>
        <row r="174">
          <cell r="B174" t="str">
            <v>Skammtímakröfur, lækkun (hækkun)</v>
          </cell>
          <cell r="F174">
            <v>148040720</v>
          </cell>
        </row>
        <row r="175">
          <cell r="B175" t="str">
            <v>Birgðir,  hækkkun</v>
          </cell>
          <cell r="F175">
            <v>-47413125</v>
          </cell>
        </row>
        <row r="176">
          <cell r="B176" t="str">
            <v xml:space="preserve">Fyrirframgreiðslur, (hækkun) lækkun </v>
          </cell>
          <cell r="F176">
            <v>-1096597</v>
          </cell>
        </row>
        <row r="177">
          <cell r="B177" t="str">
            <v>Skammtímaskuldir, (lækkun) hækkun</v>
          </cell>
          <cell r="F177">
            <v>-9110002</v>
          </cell>
        </row>
        <row r="178">
          <cell r="D178" t="str">
            <v>Breytingar á rekstrartengdum eignum og skuldum</v>
          </cell>
          <cell r="F178">
            <v>90420996</v>
          </cell>
        </row>
        <row r="180">
          <cell r="D180" t="str">
            <v>Handbært fé frá rekstri</v>
          </cell>
          <cell r="F180">
            <v>409176270</v>
          </cell>
        </row>
        <row r="182">
          <cell r="A182" t="str">
            <v>Fjárfestingarhreyfingar:</v>
          </cell>
        </row>
        <row r="185">
          <cell r="A185" t="str">
            <v>Fjárfesting í varanlegum rekstrarfjármunum</v>
          </cell>
          <cell r="E185">
            <v>8</v>
          </cell>
          <cell r="F185">
            <v>-626682758</v>
          </cell>
        </row>
        <row r="186">
          <cell r="A186" t="str">
            <v>Söluverð seldra rekstrarfjármuna...............................................................................</v>
          </cell>
          <cell r="E186" t="str">
            <v xml:space="preserve"> </v>
          </cell>
          <cell r="F186">
            <v>72951676</v>
          </cell>
        </row>
        <row r="187">
          <cell r="A187" t="str">
            <v>Fjárfesting í eignarhlutum í öðrum félögum</v>
          </cell>
          <cell r="F187">
            <v>-324522560</v>
          </cell>
        </row>
        <row r="188">
          <cell r="A188" t="str">
            <v>Söluverð hlutabréfa í öðrum félögum</v>
          </cell>
          <cell r="F188">
            <v>98728695</v>
          </cell>
        </row>
        <row r="189">
          <cell r="A189" t="str">
            <v>Verðbréf, breyting</v>
          </cell>
          <cell r="F189">
            <v>100317945</v>
          </cell>
        </row>
        <row r="190">
          <cell r="D190" t="str">
            <v>Fjárfestingarhreyfingar</v>
          </cell>
          <cell r="F190">
            <v>-679207002</v>
          </cell>
        </row>
        <row r="192">
          <cell r="A192" t="str">
            <v>Fjármögnunarhreyfingar:</v>
          </cell>
        </row>
        <row r="194">
          <cell r="A194" t="str">
            <v>Keypt og seld eigin hlutabréf</v>
          </cell>
          <cell r="E194">
            <v>11</v>
          </cell>
          <cell r="F194">
            <v>-70551072</v>
          </cell>
        </row>
        <row r="195">
          <cell r="A195" t="str">
            <v>Arður til hluthafa</v>
          </cell>
          <cell r="E195">
            <v>11</v>
          </cell>
          <cell r="F195">
            <v>-62291223</v>
          </cell>
        </row>
        <row r="196">
          <cell r="A196" t="str">
            <v xml:space="preserve">Tekin ný  langtímalán </v>
          </cell>
          <cell r="F196">
            <v>519275905</v>
          </cell>
        </row>
        <row r="197">
          <cell r="A197" t="str">
            <v xml:space="preserve">Afborganir af langtímaskuldum </v>
          </cell>
          <cell r="F197">
            <v>-94785535</v>
          </cell>
        </row>
        <row r="198">
          <cell r="A198" t="str">
            <v>Skammtímalán, (lækkun) hækkun</v>
          </cell>
          <cell r="F198">
            <v>-112868805</v>
          </cell>
        </row>
        <row r="199">
          <cell r="D199" t="str">
            <v>Fjármögnunarhreyfingar</v>
          </cell>
          <cell r="F199">
            <v>178779270</v>
          </cell>
        </row>
        <row r="203">
          <cell r="A203" t="str">
            <v>(Lækkun) hækkun á handbæru fé</v>
          </cell>
          <cell r="F203">
            <v>-91251462</v>
          </cell>
        </row>
        <row r="205">
          <cell r="A205" t="str">
            <v>Handbært fé í ársbyrjun</v>
          </cell>
          <cell r="F205">
            <v>110045365</v>
          </cell>
        </row>
        <row r="207">
          <cell r="A207" t="str">
            <v>Handbært fé árslok</v>
          </cell>
          <cell r="E207">
            <v>6</v>
          </cell>
          <cell r="F207">
            <v>18793903</v>
          </cell>
        </row>
        <row r="209">
          <cell r="F209">
            <v>18793903</v>
          </cell>
        </row>
        <row r="210">
          <cell r="F210">
            <v>0</v>
          </cell>
        </row>
        <row r="212">
          <cell r="L212" t="str">
            <v>Reikningsskilaaðferðir</v>
          </cell>
        </row>
        <row r="214">
          <cell r="L214" t="str">
            <v>1.</v>
          </cell>
          <cell r="M214" t="str">
            <v xml:space="preserve">Ársreikningurinn er gerður í samræmi við lög um ársreikninga og reglugerð um framsetningu og innihald </v>
          </cell>
        </row>
        <row r="215">
          <cell r="M215" t="str">
            <v>ársreikninga og samstæðureikninga.  Hann er í meginatriðum gerður eftir sömu reikningsskilaaðferðum</v>
          </cell>
        </row>
        <row r="216">
          <cell r="M216" t="str">
            <v>og árið áður, en röðun og heiti einstakra liða hefur þó verið breytt til samræmis við reglugerðina.</v>
          </cell>
        </row>
        <row r="218">
          <cell r="L218" t="str">
            <v>2.</v>
          </cell>
          <cell r="M218" t="str">
            <v>Áhrif almennra verðlagsbreytinga á rekstur og fjárhagsstöðu félagsins eru reiknuð og færð í ársreikninginn</v>
          </cell>
        </row>
        <row r="219">
          <cell r="M219" t="str">
            <v>miðað við hækkun vísitölu neysluverðs innan ársins, sem var 2,0%.</v>
          </cell>
        </row>
        <row r="221">
          <cell r="M221" t="str">
            <v xml:space="preserve">Varanlegir rekstrarfjármunum og eignarhlutir í félögum, öðrum en dóttur- og hlutdeildarfélögum, eru </v>
          </cell>
        </row>
        <row r="222">
          <cell r="M222" t="str">
            <v xml:space="preserve">endurmetnir með því að framreikna upphaflegt stofnverð þeirra og afskriftir til ársloka 1997.  Afskriftir </v>
          </cell>
        </row>
        <row r="223">
          <cell r="M223" t="str">
            <v>eru færðar til gjalda á meðalverðlagi ársins.  Áhrif verðlagsbreytinga peningalegar eignir og skuldir</v>
          </cell>
        </row>
        <row r="224">
          <cell r="M224" t="str">
            <v>eru reiknuð og færð í ársreikninginn og mynda reiknaðar tekjur vegna verðlagsbreytinga að fjárhæð</v>
          </cell>
        </row>
        <row r="225">
          <cell r="M225" t="str">
            <v>23.6 millj.  kr.  Endurmatsbreytingarnar hafa þau áhrif að fjárhæðir í efnahagsreikningi eru á verðlagi í árslok</v>
          </cell>
        </row>
        <row r="226">
          <cell r="M226" t="str">
            <v>og rekstrarárangur ársins á meðalverðlagi.</v>
          </cell>
        </row>
        <row r="228">
          <cell r="M228" t="str">
            <v xml:space="preserve">Endurmatshækkun eigna og verðbreytingarfærsla eru færð í endurmatsreikning meðal eigin fjár í </v>
          </cell>
        </row>
        <row r="229">
          <cell r="L229" t="str">
            <v>*</v>
          </cell>
          <cell r="M229" t="str">
            <v>efnahagsreikningi, sbr. skýringu xx.</v>
          </cell>
        </row>
        <row r="231">
          <cell r="L231" t="str">
            <v>4.</v>
          </cell>
          <cell r="M231" t="str">
            <v xml:space="preserve">Eignarhlutir í dóttur- og hlutdeildarfélögum eru eignfærðir á því verði sem svarar til hlutdeildar félagsins </v>
          </cell>
        </row>
        <row r="232">
          <cell r="M232" t="str">
            <v xml:space="preserve">í eigin fé þeirra, að teknu tilliti til mismunar á upphaflegu kaupverði eignarhlutans annars vegar og hlutdeildar  </v>
          </cell>
        </row>
        <row r="233">
          <cell r="M233" t="str">
            <v>í eigin fé við kaup.  Mismunurinn er gjaldfærður á fimm árum.</v>
          </cell>
        </row>
        <row r="235">
          <cell r="L235" t="str">
            <v>5.</v>
          </cell>
          <cell r="M235" t="str">
            <v>Vörubirgðir eru eignfærðar á siðasta innkaupsverði og sundurliðast þannig:</v>
          </cell>
        </row>
        <row r="237">
          <cell r="S237">
            <v>1997</v>
          </cell>
          <cell r="U237">
            <v>1996</v>
          </cell>
        </row>
        <row r="239">
          <cell r="M239" t="str">
            <v>Eldsneyti</v>
          </cell>
          <cell r="U239">
            <v>495857</v>
          </cell>
        </row>
        <row r="240">
          <cell r="M240" t="str">
            <v>Smurolía</v>
          </cell>
          <cell r="U240">
            <v>45158</v>
          </cell>
        </row>
        <row r="241">
          <cell r="M241" t="str">
            <v>Aðrar birgðir</v>
          </cell>
          <cell r="U241">
            <v>216694</v>
          </cell>
        </row>
        <row r="242">
          <cell r="S242">
            <v>0</v>
          </cell>
          <cell r="U242">
            <v>757709</v>
          </cell>
        </row>
        <row r="245">
          <cell r="L245" t="str">
            <v>6.</v>
          </cell>
          <cell r="M245" t="str">
            <v xml:space="preserve">Skammtímakröfur og skuldabréf eru færð niður um  113,9  millj. kr. í ársreikningnum.  Hér er ekki um </v>
          </cell>
        </row>
        <row r="246">
          <cell r="M246" t="str">
            <v xml:space="preserve">endanlega afskrift að ræða heldur er myndaður mótreikningur, sem mæta á þeim kröfum sem kunna að </v>
          </cell>
        </row>
        <row r="247">
          <cell r="M247" t="str">
            <v>tapast og er hann dreginn frá skammtímakröfum og skuldabréfum í árslok í efnahagsreikningi.  Breyting</v>
          </cell>
        </row>
        <row r="248">
          <cell r="M248" t="str">
            <v>reikningsins á árinu greinist þannig:</v>
          </cell>
        </row>
        <row r="249">
          <cell r="S249">
            <v>1997</v>
          </cell>
          <cell r="U249">
            <v>1996</v>
          </cell>
        </row>
        <row r="250">
          <cell r="M250" t="str">
            <v>Afskriftareikningur í ársbyrjun</v>
          </cell>
          <cell r="S250">
            <v>112224</v>
          </cell>
          <cell r="T250" t="str">
            <v xml:space="preserve"> </v>
          </cell>
          <cell r="U250">
            <v>183597</v>
          </cell>
        </row>
        <row r="251">
          <cell r="M251" t="str">
            <v>Afskrifaðar kröfur á árinu</v>
          </cell>
          <cell r="T251" t="str">
            <v xml:space="preserve"> </v>
          </cell>
          <cell r="U251">
            <v>-130115</v>
          </cell>
        </row>
        <row r="252">
          <cell r="M252" t="str">
            <v>Framlag í afskriftareikning gjaldfært á árinu</v>
          </cell>
          <cell r="S252">
            <v>1690</v>
          </cell>
          <cell r="T252" t="str">
            <v xml:space="preserve"> </v>
          </cell>
          <cell r="U252">
            <v>58742</v>
          </cell>
        </row>
        <row r="254">
          <cell r="M254" t="str">
            <v>Afskriftareikningur í árslok</v>
          </cell>
          <cell r="S254">
            <v>113914</v>
          </cell>
          <cell r="U254">
            <v>112224</v>
          </cell>
        </row>
        <row r="258">
          <cell r="L258" t="str">
            <v>7.</v>
          </cell>
          <cell r="M258" t="str">
            <v>Til handbærs fjár í efnahagsreikningi og við gerð sjóðstreymis teljast sjóður og bankainnstæður.</v>
          </cell>
        </row>
        <row r="260">
          <cell r="L260" t="str">
            <v>8.</v>
          </cell>
          <cell r="M260" t="str">
            <v>Tekjuskattsskuldbinding félagsin er reiknuð og færð í ársreikninginn.  Útreikningur hennar byggist á</v>
          </cell>
        </row>
        <row r="261">
          <cell r="M261" t="str">
            <v>mismun efnahagsliða samkvæmt skattuppgjöri annars vegar og ársreikningi félagsins hins vegar.</v>
          </cell>
        </row>
        <row r="263">
          <cell r="M263" t="str">
            <v>Varanlegir rekstrarfjármunir og eignarhlutir í félögum eru endurmetnir með því að framreikna upphaflegt</v>
          </cell>
        </row>
        <row r="264">
          <cell r="M264" t="str">
            <v>stofnverð þeirra og afskriftir til ársloka 1997.  Afskriftir eru færðar til gjalda á meðalverðlagi ársins.</v>
          </cell>
        </row>
        <row r="265">
          <cell r="M265" t="str">
            <v xml:space="preserve">  Eignarhlutir í félögum öðrum en dóttur- og hlutdeildarfélögum eru færðir á kaupverði framreiknuðu til </v>
          </cell>
        </row>
        <row r="266">
          <cell r="M266" t="str">
            <v xml:space="preserve">ársloka 1997.  Áhrif verðlagsbreytinga á peningalegar eignir og skuldir eru reiknuð og færð í </v>
          </cell>
        </row>
        <row r="267">
          <cell r="M267" t="str">
            <v xml:space="preserve">ársreikninginn og mynda reiknaðar tekjur að fjárhæð 20,1 millj. kr.  Endurmatsbreytingarnar hafa þau </v>
          </cell>
        </row>
        <row r="268">
          <cell r="M268" t="str">
            <v xml:space="preserve">áhrif að fjárhæðir í efnahagsreikningi eru á verðlagi í árslok og rekstrarárangur ársins á meðalverðlagi.  </v>
          </cell>
        </row>
        <row r="269">
          <cell r="T269" t="str">
            <v xml:space="preserve"> </v>
          </cell>
        </row>
        <row r="270">
          <cell r="M270" t="str">
            <v xml:space="preserve">Endurmatshækkun rekstrafjámuna og verðbreytngarfærsla eru færð í endurmatsreikning meðal eigin fjár í </v>
          </cell>
        </row>
        <row r="271">
          <cell r="M271" t="str">
            <v>efnahagsreikningi, sbr. skýringu 15.</v>
          </cell>
        </row>
        <row r="272">
          <cell r="L272" t="str">
            <v>Skýringar, frh.:</v>
          </cell>
        </row>
        <row r="274">
          <cell r="L274" t="str">
            <v>Varanlegir rekstrarfjármunir</v>
          </cell>
        </row>
        <row r="276">
          <cell r="L276" t="str">
            <v>9.</v>
          </cell>
          <cell r="M276" t="str">
            <v>Varanlegir rekstrarfjármunir, endurmat þeirra og afskriftir greinast þannig:</v>
          </cell>
        </row>
        <row r="278">
          <cell r="S278" t="str">
            <v>Vélar, áhöld og</v>
          </cell>
        </row>
        <row r="279">
          <cell r="Q279" t="str">
            <v>Fasteignir</v>
          </cell>
          <cell r="S279" t="str">
            <v>flutningatæki</v>
          </cell>
          <cell r="U279" t="str">
            <v>Samtals</v>
          </cell>
        </row>
        <row r="281">
          <cell r="M281" t="str">
            <v>Heildarverð 1.1. 1997</v>
          </cell>
          <cell r="Q281">
            <v>3937162</v>
          </cell>
          <cell r="S281">
            <v>1774518</v>
          </cell>
          <cell r="U281">
            <v>5711680</v>
          </cell>
        </row>
        <row r="282">
          <cell r="M282" t="str">
            <v xml:space="preserve">Endurmat á árinu </v>
          </cell>
          <cell r="U282">
            <v>0</v>
          </cell>
        </row>
        <row r="283">
          <cell r="M283" t="str">
            <v xml:space="preserve">Viðbætur á árinu </v>
          </cell>
          <cell r="U283">
            <v>0</v>
          </cell>
        </row>
        <row r="284">
          <cell r="M284" t="str">
            <v>Selt og niðurlagt á árinu</v>
          </cell>
          <cell r="U284">
            <v>0</v>
          </cell>
        </row>
        <row r="285">
          <cell r="M285" t="str">
            <v>Heildarverð 31.12.1997</v>
          </cell>
          <cell r="Q285">
            <v>3937162</v>
          </cell>
          <cell r="S285">
            <v>1774518</v>
          </cell>
          <cell r="U285">
            <v>5711680</v>
          </cell>
        </row>
        <row r="288">
          <cell r="M288" t="str">
            <v>Afskrifað 1.1.1997</v>
          </cell>
          <cell r="Q288">
            <v>1337023</v>
          </cell>
          <cell r="S288">
            <v>1256412</v>
          </cell>
          <cell r="U288">
            <v>2593435</v>
          </cell>
        </row>
        <row r="289">
          <cell r="M289" t="str">
            <v xml:space="preserve">Endurmat á árinu </v>
          </cell>
          <cell r="U289">
            <v>0</v>
          </cell>
        </row>
        <row r="290">
          <cell r="M290" t="str">
            <v xml:space="preserve">Afskrifað á árinu </v>
          </cell>
          <cell r="U290">
            <v>0</v>
          </cell>
        </row>
        <row r="291">
          <cell r="M291" t="str">
            <v xml:space="preserve">Afskrift færð út </v>
          </cell>
          <cell r="U291">
            <v>0</v>
          </cell>
        </row>
        <row r="292">
          <cell r="M292" t="str">
            <v xml:space="preserve">Afskrifað samtals </v>
          </cell>
          <cell r="Q292">
            <v>1337023</v>
          </cell>
          <cell r="S292">
            <v>1256412</v>
          </cell>
          <cell r="U292">
            <v>2593435</v>
          </cell>
        </row>
        <row r="294">
          <cell r="M294" t="str">
            <v>Bókfært verð 31.12.1997</v>
          </cell>
          <cell r="Q294">
            <v>2600139</v>
          </cell>
          <cell r="S294">
            <v>518106</v>
          </cell>
          <cell r="U294">
            <v>3118245</v>
          </cell>
        </row>
        <row r="296">
          <cell r="M296" t="str">
            <v>Afskrifarhlutföll</v>
          </cell>
          <cell r="Q296" t="str">
            <v>2-6%</v>
          </cell>
          <cell r="S296" t="str">
            <v>8-25%</v>
          </cell>
        </row>
        <row r="301">
          <cell r="L301" t="str">
            <v>10.</v>
          </cell>
          <cell r="M301" t="str">
            <v>Fasteignamat mannvirkja nam samtalsmillj. kr og lóða  millj. kr. í árslok 1997 eða samtals</v>
          </cell>
        </row>
        <row r="302">
          <cell r="M302" t="str">
            <v>millj. kr.  Á sama tíma var brunbótamat fasteigna samtals millj. kr.  vátryggingarverð véla, áhalda og</v>
          </cell>
        </row>
        <row r="303">
          <cell r="M303" t="str">
            <v>tækja og flutningatækja var  millj. kr. í árslok.</v>
          </cell>
        </row>
        <row r="306">
          <cell r="L306" t="str">
            <v>Eignarhlutir í öðrum félögum</v>
          </cell>
        </row>
        <row r="308">
          <cell r="L308" t="str">
            <v>11.</v>
          </cell>
          <cell r="M308" t="str">
            <v>Eignarhlutir í öðrum félögum greinast þannig:</v>
          </cell>
        </row>
        <row r="310">
          <cell r="S310" t="str">
            <v>Eignarhlutur</v>
          </cell>
          <cell r="U310" t="str">
            <v>Bókfært verð</v>
          </cell>
        </row>
        <row r="312">
          <cell r="M312" t="str">
            <v>Eignarhlutir í dóttur- og hlutdeildarfélögum:</v>
          </cell>
        </row>
        <row r="313">
          <cell r="N313" t="str">
            <v>Sápugerðin Frigg hf.</v>
          </cell>
          <cell r="S313">
            <v>1</v>
          </cell>
        </row>
        <row r="314">
          <cell r="N314" t="str">
            <v>Bensínorkan ehf.</v>
          </cell>
          <cell r="S314">
            <v>0.33300000000000002</v>
          </cell>
        </row>
        <row r="315">
          <cell r="N315" t="str">
            <v>Fríkort ehf.</v>
          </cell>
          <cell r="S315">
            <v>0.22500000000000001</v>
          </cell>
        </row>
        <row r="316">
          <cell r="N316" t="str">
            <v>Gasfélagið ehf.</v>
          </cell>
          <cell r="S316">
            <v>0.33300000000000002</v>
          </cell>
        </row>
        <row r="317">
          <cell r="N317" t="str">
            <v>Úthafsolía ehf.</v>
          </cell>
          <cell r="S317">
            <v>0.33300000000000002</v>
          </cell>
        </row>
        <row r="319">
          <cell r="M319" t="str">
            <v>Eignarhlutir í félögum á hlutabréfamarkaði:</v>
          </cell>
        </row>
        <row r="320">
          <cell r="N320" t="str">
            <v>Bakki hf., Bolungarvík</v>
          </cell>
        </row>
        <row r="321">
          <cell r="N321" t="str">
            <v>Hf. Eimskipafélag Íslands, Reykjavík</v>
          </cell>
        </row>
        <row r="322">
          <cell r="N322" t="str">
            <v>Grandi hf., Reykjavík</v>
          </cell>
        </row>
        <row r="323">
          <cell r="N323" t="str">
            <v>Haraldur Böðvarsson hf., Akranesi</v>
          </cell>
        </row>
        <row r="324">
          <cell r="N324" t="str">
            <v>Hraðfrystihús Eskifjarðar hf., Eskifirði</v>
          </cell>
        </row>
        <row r="325">
          <cell r="N325" t="str">
            <v>Plastprent hf., Reykjavík</v>
          </cell>
        </row>
        <row r="326">
          <cell r="N326" t="str">
            <v>S.R. Mjöl hf., Siglufirði</v>
          </cell>
        </row>
        <row r="327">
          <cell r="N327" t="str">
            <v>Sjóvá-Almennar tryggingar hf., Reykjavík</v>
          </cell>
        </row>
        <row r="328">
          <cell r="N328" t="str">
            <v>Tryggingarmiðstöðin hf., Reykjavík</v>
          </cell>
        </row>
        <row r="329">
          <cell r="N329" t="str">
            <v>Útgerðarfélag Akureyringa hf., Akureyri</v>
          </cell>
        </row>
        <row r="330">
          <cell r="N330" t="str">
            <v>Þormóður rammi - Sæberg hf., Siglufirði</v>
          </cell>
        </row>
        <row r="331">
          <cell r="N331" t="str">
            <v>Eignarhlutir í öðrum félögum</v>
          </cell>
        </row>
        <row r="332">
          <cell r="U332">
            <v>0</v>
          </cell>
        </row>
        <row r="334">
          <cell r="M334" t="str">
            <v>Aðrir eignarhlutir:</v>
          </cell>
        </row>
        <row r="335">
          <cell r="N335" t="str">
            <v>Útherji hf., Reykjavík</v>
          </cell>
        </row>
        <row r="336">
          <cell r="N336" t="str">
            <v>Ögurvík hf., Reykjavík</v>
          </cell>
        </row>
        <row r="337">
          <cell r="N337" t="str">
            <v>Önnur félög</v>
          </cell>
        </row>
        <row r="338">
          <cell r="U338">
            <v>0</v>
          </cell>
        </row>
        <row r="340">
          <cell r="M340" t="str">
            <v>Eignarhlutir í öðrum félögum samtals</v>
          </cell>
          <cell r="U340">
            <v>0</v>
          </cell>
        </row>
        <row r="344">
          <cell r="M344" t="str">
            <v xml:space="preserve">Bókfært verð hlutabréfa sem skráð eru á hlutabréfamarkaði nam    millj. kr. en markaðsverð þeirra var á </v>
          </cell>
        </row>
        <row r="345">
          <cell r="M345" t="str">
            <v xml:space="preserve">sama tíma talið     millj. kr.  Breyting á markaðsverði hlutabréfa í eigu félagsins á hlutabréfamarkaði </v>
          </cell>
        </row>
        <row r="346">
          <cell r="M346" t="str">
            <v>greinist þannig:</v>
          </cell>
        </row>
        <row r="347">
          <cell r="S347">
            <v>1997</v>
          </cell>
          <cell r="U347">
            <v>1996</v>
          </cell>
        </row>
        <row r="349">
          <cell r="M349" t="str">
            <v>Markaðsverð í ársbyrjun</v>
          </cell>
          <cell r="S349">
            <v>1205941</v>
          </cell>
          <cell r="U349">
            <v>426124</v>
          </cell>
        </row>
        <row r="350">
          <cell r="M350" t="str">
            <v>Kaupverð verðbréfa umfram söluverð</v>
          </cell>
          <cell r="U350">
            <v>154210</v>
          </cell>
        </row>
        <row r="351">
          <cell r="M351" t="str">
            <v>Hækkun markaðsverðs</v>
          </cell>
          <cell r="U351">
            <v>625607</v>
          </cell>
        </row>
        <row r="352">
          <cell r="M352" t="str">
            <v>Markaðsverð í árslok</v>
          </cell>
          <cell r="S352">
            <v>1205941</v>
          </cell>
          <cell r="U352">
            <v>1205941</v>
          </cell>
        </row>
        <row r="354">
          <cell r="M354" t="str">
            <v>Við útreiknig á markaðsverði eignarhluta á hlutabréfamarkaði er miðað við meðalgengi skráðra viðskipta</v>
          </cell>
        </row>
        <row r="355">
          <cell r="M355" t="str">
            <v>á Verðbréfaþingi Íslands og Opna tilboðsmarkaðnum í nóvember og desember 1997.</v>
          </cell>
        </row>
        <row r="357">
          <cell r="L357" t="str">
            <v>Eigið fé</v>
          </cell>
        </row>
        <row r="359">
          <cell r="L359" t="str">
            <v>12.</v>
          </cell>
          <cell r="M359" t="str">
            <v xml:space="preserve">Á árinu var hlutafé félagsins hækkað um 10% með útgáfu jöfnunarhlutabréfa og er heildarhlutafé </v>
          </cell>
        </row>
        <row r="360">
          <cell r="M360" t="str">
            <v>félagsins nú 686,7 millj. kr. samkvæmt samþykktum þess.  Eitt atkvæði fylgir hverjum einnar</v>
          </cell>
        </row>
        <row r="361">
          <cell r="M361" t="str">
            <v>hlut í félaginu.  Hlutafé félagsins samkvæmt efnahagsreikningi greinist þannig í :</v>
          </cell>
        </row>
        <row r="363">
          <cell r="M363" t="str">
            <v>Hlutafé samkvæmt efnahagsreikningi</v>
          </cell>
          <cell r="T363" t="str">
            <v xml:space="preserve"> </v>
          </cell>
        </row>
        <row r="364">
          <cell r="M364" t="str">
            <v>Eigin hlutabréf</v>
          </cell>
          <cell r="T364" t="str">
            <v xml:space="preserve"> </v>
          </cell>
        </row>
        <row r="365">
          <cell r="M365" t="str">
            <v>Hlutafé samkvæmt samþykktum félagsins</v>
          </cell>
          <cell r="T365" t="str">
            <v xml:space="preserve"> </v>
          </cell>
          <cell r="U365">
            <v>0</v>
          </cell>
        </row>
        <row r="367">
          <cell r="L367" t="str">
            <v>13.</v>
          </cell>
          <cell r="M367" t="str">
            <v>Yfirlit um eiginfjárreikninga:</v>
          </cell>
        </row>
        <row r="368">
          <cell r="O368" t="str">
            <v>Hlutafé</v>
          </cell>
          <cell r="Q368" t="str">
            <v xml:space="preserve">Lögbundinn </v>
          </cell>
          <cell r="S368" t="str">
            <v>Endurmats-</v>
          </cell>
          <cell r="U368" t="str">
            <v>Annað</v>
          </cell>
        </row>
        <row r="369">
          <cell r="Q369" t="str">
            <v>varasjóður</v>
          </cell>
          <cell r="S369" t="str">
            <v>reikningur</v>
          </cell>
          <cell r="U369" t="str">
            <v>eigið fé</v>
          </cell>
        </row>
        <row r="371">
          <cell r="M371" t="str">
            <v>Eigið fé 1.1.1997</v>
          </cell>
          <cell r="O371">
            <v>623799</v>
          </cell>
          <cell r="P371" t="str">
            <v xml:space="preserve"> </v>
          </cell>
          <cell r="Q371">
            <v>155950</v>
          </cell>
          <cell r="S371">
            <v>0</v>
          </cell>
          <cell r="T371" t="str">
            <v xml:space="preserve"> </v>
          </cell>
          <cell r="U371">
            <v>2072934</v>
          </cell>
        </row>
        <row r="372">
          <cell r="M372" t="str">
            <v>Arður til hluthafa</v>
          </cell>
        </row>
        <row r="373">
          <cell r="M373" t="str">
            <v>Eigin hlutabréf, breyting</v>
          </cell>
        </row>
        <row r="374">
          <cell r="M374" t="str">
            <v>Endurmat eigna</v>
          </cell>
        </row>
        <row r="375">
          <cell r="M375" t="str">
            <v>Hagnaður ársins</v>
          </cell>
        </row>
        <row r="376">
          <cell r="M376" t="str">
            <v>Jöfnunarhlutabréf, útgefin</v>
          </cell>
        </row>
        <row r="377">
          <cell r="M377" t="str">
            <v>Reiknaðar tekjur vegna verðlagsbreytinga</v>
          </cell>
        </row>
        <row r="378">
          <cell r="M378" t="str">
            <v>Lagt í lögbundinn varasjóð</v>
          </cell>
          <cell r="U378">
            <v>0</v>
          </cell>
        </row>
        <row r="379">
          <cell r="M379" t="str">
            <v>Endurmat varasjóðs og eigin fjár</v>
          </cell>
        </row>
        <row r="380">
          <cell r="M380" t="str">
            <v>Eigið fé 31.12.1997</v>
          </cell>
          <cell r="O380">
            <v>623799</v>
          </cell>
          <cell r="Q380">
            <v>155950</v>
          </cell>
          <cell r="U380">
            <v>2072934</v>
          </cell>
        </row>
        <row r="382">
          <cell r="L382" t="str">
            <v>14.</v>
          </cell>
          <cell r="M382" t="str">
            <v>Eigið fé félagsins í ársbyrjun 1997 nam 2.852,7 millj. kr. sem jafngildir 2.910,4 millj. kr. í lok ársins miðað</v>
          </cell>
        </row>
        <row r="383">
          <cell r="M383" t="str">
            <v>við 2,0% verðlagsbreytingu innan þess.  Samvæmt efnhagsreikningi er eigið fé millj. kr. í árslok</v>
          </cell>
        </row>
        <row r="384">
          <cell r="M384" t="str">
            <v>eða  millj. kr. hærra en í ársbyrjun miðað við verðlag í árslok 1997.  Breytingin greinist þannig:</v>
          </cell>
        </row>
        <row r="386">
          <cell r="S386" t="str">
            <v>Samkvæmt</v>
          </cell>
          <cell r="U386" t="str">
            <v>Á verðlagi</v>
          </cell>
        </row>
        <row r="387">
          <cell r="S387" t="str">
            <v>ársreikningi</v>
          </cell>
          <cell r="U387">
            <v>34333</v>
          </cell>
        </row>
        <row r="389">
          <cell r="M389" t="str">
            <v>Eigið fé 1.1.1997</v>
          </cell>
          <cell r="S389">
            <v>2852683</v>
          </cell>
          <cell r="U389">
            <v>2910443</v>
          </cell>
        </row>
        <row r="390">
          <cell r="M390" t="str">
            <v>Keypt eigin hlutabréf</v>
          </cell>
          <cell r="S390">
            <v>0</v>
          </cell>
          <cell r="U390">
            <v>0</v>
          </cell>
        </row>
        <row r="391">
          <cell r="M391" t="str">
            <v>Hagnaður ársins</v>
          </cell>
          <cell r="S391">
            <v>0</v>
          </cell>
          <cell r="U391">
            <v>0</v>
          </cell>
        </row>
        <row r="392">
          <cell r="M392" t="str">
            <v>Arður til hluthafa</v>
          </cell>
          <cell r="S392">
            <v>0</v>
          </cell>
          <cell r="U392">
            <v>0</v>
          </cell>
        </row>
        <row r="393">
          <cell r="M393" t="str">
            <v>Endurmat eigna að frádreginn i verðbreytingarfærslu</v>
          </cell>
          <cell r="S393">
            <v>0</v>
          </cell>
        </row>
        <row r="394">
          <cell r="M394" t="str">
            <v>Eigið fé 31.12.1997</v>
          </cell>
          <cell r="S394">
            <v>2852683</v>
          </cell>
          <cell r="U394">
            <v>2910443</v>
          </cell>
        </row>
        <row r="397">
          <cell r="L397" t="str">
            <v>Skuldbindingar</v>
          </cell>
        </row>
        <row r="399">
          <cell r="L399" t="str">
            <v>15.</v>
          </cell>
          <cell r="M399" t="str">
            <v xml:space="preserve">Tekjuskattskuldbinding félagsins nemur     millj. kr. í árslok 1997 samkvæmt efnahagsreikningi, en </v>
          </cell>
        </row>
        <row r="400">
          <cell r="M400" t="str">
            <v xml:space="preserve">útreikningur hennar byggist á mismun efnahagsliða samkvæmt skattuppgjöri annars vegar og ársreikningi </v>
          </cell>
        </row>
        <row r="401">
          <cell r="M401" t="str">
            <v xml:space="preserve">félagsins hins vegar.  Mismunur sem þannig kemur fram stafar af því að álagning tekjuskatts er miðuð við </v>
          </cell>
        </row>
        <row r="402">
          <cell r="M402" t="str">
            <v>aðrar forsendur en reikningsskil félagsins og er þar í meginatriðum um að ræða tímamismun vegna þess</v>
          </cell>
        </row>
        <row r="403">
          <cell r="M403" t="str">
            <v xml:space="preserve">að gjöld, einkum afskriftir, eru að jafnaði færð fyrr í skattuppgjöri en í ársreikningi.  Breyting </v>
          </cell>
        </row>
        <row r="404">
          <cell r="M404" t="str">
            <v>skuldbindingarinnar á árinu greinist þannig:</v>
          </cell>
        </row>
        <row r="406">
          <cell r="M406" t="str">
            <v>Tekjuskattskuldbinding í ársbyrjun 1997</v>
          </cell>
          <cell r="U406">
            <v>239640</v>
          </cell>
        </row>
        <row r="407">
          <cell r="M407" t="str">
            <v>Reiknaður tekjuskattur vegna ársins</v>
          </cell>
          <cell r="U407">
            <v>0</v>
          </cell>
        </row>
        <row r="408">
          <cell r="M408" t="str">
            <v>Tekjuskattur til greiðslu 1998 vegna ársins 1997</v>
          </cell>
          <cell r="U408">
            <v>0</v>
          </cell>
        </row>
        <row r="409">
          <cell r="M409" t="str">
            <v>Reiknaðar verðbætur</v>
          </cell>
          <cell r="U409">
            <v>0</v>
          </cell>
        </row>
        <row r="410">
          <cell r="U410">
            <v>239640</v>
          </cell>
        </row>
        <row r="412">
          <cell r="L412" t="str">
            <v>16.</v>
          </cell>
          <cell r="M412" t="str">
            <v xml:space="preserve">Félagið hefur gert eftirlaunasamninga við fyrrverandi og núverandi starfsmenn félagsins og er skuldbinding </v>
          </cell>
        </row>
        <row r="413">
          <cell r="M413" t="str">
            <v>félagsins vegna þessa áætluð  millj. kr. í árslok 1995 miðað við 3,5% ársvexti.</v>
          </cell>
        </row>
        <row r="416">
          <cell r="L416" t="str">
            <v>17.</v>
          </cell>
          <cell r="M416" t="str">
            <v>Samkvæmt samkomulagi milli Eftirlaunasjóðs Skeljungs hf. (ESS) og Lífeyrissjóðs verslunarmanna (LV)</v>
          </cell>
        </row>
        <row r="417">
          <cell r="M417" t="str">
            <v>um yfirtöku þess sess síðarnefnda á eignum og skuldbindingum ESS frá og með árinu 1993 greiðir</v>
          </cell>
        </row>
        <row r="418">
          <cell r="M418" t="str">
            <v xml:space="preserve">Skeljungur hf. 6% iðgjald til LV, en greiddi áður 7% iðgjald til ESS.  Félagið hefur skuldbundið sig til að  </v>
          </cell>
        </row>
        <row r="419">
          <cell r="M419" t="str">
            <v xml:space="preserve">greiða viðbótarframlag til LV á 15 árum til að tryggja starfsmönnum félagsins sambærileg réttindi hjá LV </v>
          </cell>
        </row>
        <row r="420">
          <cell r="M420" t="str">
            <v>og þeir höfðu áunnið sér hjá ESS og nema eftirstöðvar skkuldbindingarinnar  millj. kr. í árslok 1997.</v>
          </cell>
        </row>
        <row r="423">
          <cell r="L423" t="str">
            <v>Langtímaskuldir</v>
          </cell>
        </row>
        <row r="425">
          <cell r="L425" t="str">
            <v>18.</v>
          </cell>
          <cell r="M425" t="str">
            <v>Yfirlit um langtímaskuldir:</v>
          </cell>
        </row>
        <row r="427">
          <cell r="M427" t="str">
            <v>Skuldir í íslenskum krónum</v>
          </cell>
          <cell r="T427" t="str">
            <v xml:space="preserve"> </v>
          </cell>
        </row>
        <row r="428">
          <cell r="N428" t="str">
            <v>Innlend bankalán, verðtryggð, vextir 7,1%..........................................................................................................................................................................................</v>
          </cell>
          <cell r="T428" t="str">
            <v xml:space="preserve"> </v>
          </cell>
        </row>
        <row r="429">
          <cell r="N429" t="str">
            <v>Verðtryggð lán, skuldabréfaútboð, vextir 6,0%..........................................................................................................................................</v>
          </cell>
          <cell r="T429" t="str">
            <v xml:space="preserve"> </v>
          </cell>
        </row>
        <row r="430">
          <cell r="N430" t="str">
            <v>Önnur verðtryggð lán, vextir 6,2% ..........................................................................................................................................</v>
          </cell>
          <cell r="T430" t="str">
            <v xml:space="preserve"> </v>
          </cell>
        </row>
        <row r="431">
          <cell r="U431">
            <v>0</v>
          </cell>
        </row>
        <row r="432">
          <cell r="M432" t="str">
            <v>Skuldir í erlendum gjaldmiðlum:</v>
          </cell>
          <cell r="T432" t="str">
            <v xml:space="preserve"> </v>
          </cell>
        </row>
        <row r="434">
          <cell r="N434" t="str">
            <v>Lán í USD, vextir 8,2%</v>
          </cell>
        </row>
        <row r="435">
          <cell r="N435" t="str">
            <v>Lán í DEM, vextir 8,5%</v>
          </cell>
          <cell r="T435" t="str">
            <v xml:space="preserve"> </v>
          </cell>
        </row>
        <row r="436">
          <cell r="U436">
            <v>0</v>
          </cell>
        </row>
        <row r="438">
          <cell r="M438" t="str">
            <v>Langtímaskuldir þ.m.t. næsta árs afborganir</v>
          </cell>
          <cell r="U438">
            <v>0</v>
          </cell>
        </row>
        <row r="441">
          <cell r="L441" t="str">
            <v>19.</v>
          </cell>
          <cell r="M441" t="str">
            <v>Afborganir af langtímaskuldum félagsins greinast þannig á næstu ár:</v>
          </cell>
        </row>
        <row r="443">
          <cell r="M443" t="str">
            <v xml:space="preserve">Afborganir 1998 </v>
          </cell>
          <cell r="T443" t="str">
            <v xml:space="preserve"> </v>
          </cell>
        </row>
        <row r="444">
          <cell r="M444" t="str">
            <v xml:space="preserve">Afborganir 1999 </v>
          </cell>
          <cell r="T444" t="str">
            <v xml:space="preserve"> </v>
          </cell>
        </row>
        <row r="445">
          <cell r="M445" t="str">
            <v xml:space="preserve">Afborganir 2000 </v>
          </cell>
          <cell r="T445" t="str">
            <v xml:space="preserve"> </v>
          </cell>
        </row>
        <row r="446">
          <cell r="M446" t="str">
            <v xml:space="preserve">Afborganir 2001 </v>
          </cell>
          <cell r="T446" t="str">
            <v xml:space="preserve"> </v>
          </cell>
        </row>
        <row r="447">
          <cell r="M447" t="str">
            <v>Afborganir 2002</v>
          </cell>
        </row>
        <row r="448">
          <cell r="M448" t="str">
            <v>Síðar</v>
          </cell>
          <cell r="T448" t="str">
            <v xml:space="preserve"> </v>
          </cell>
        </row>
        <row r="450">
          <cell r="M450" t="str">
            <v>Langtímaskuldir samtals</v>
          </cell>
          <cell r="U450">
            <v>0</v>
          </cell>
        </row>
        <row r="452">
          <cell r="L452" t="str">
            <v>Ábyrgðarskuldbindingar</v>
          </cell>
        </row>
        <row r="454">
          <cell r="L454" t="str">
            <v>20.</v>
          </cell>
          <cell r="M454" t="str">
            <v>Viðskiptabanki félagsins er í ábyrgðum fyrir erlendum lánum vegna vöruinnflutnings þess að fjárhæð</v>
          </cell>
        </row>
        <row r="455">
          <cell r="M455" t="str">
            <v>millj. kr.  Félagið hefur skuldbundið sig gagnvart bankanum þannig að tilteknar eignir félagsins verða</v>
          </cell>
        </row>
        <row r="456">
          <cell r="M456" t="str">
            <v>ekki veðsettar án samþykkis hans.</v>
          </cell>
        </row>
        <row r="458">
          <cell r="L458" t="str">
            <v>21.</v>
          </cell>
          <cell r="M458" t="str">
            <v>Félagið er í sjálfskuldarábyrgð að fjárhæð um     millj. kr. vegna skuldbreytingarlána viðskiptavina þess.</v>
          </cell>
        </row>
        <row r="459">
          <cell r="M459" t="str">
            <v>Einnig er félagið í sjálfskuldarábyrgð fyrir Gasfélagið ehf. að fjárhæð 80,0 millj. kr.</v>
          </cell>
        </row>
        <row r="461">
          <cell r="L461" t="str">
            <v>Starfsmannamál</v>
          </cell>
        </row>
        <row r="463">
          <cell r="L463" t="str">
            <v>22.</v>
          </cell>
          <cell r="M463" t="str">
            <v>Laun, launatengd gjöld og fjöldi starfsmanna er sem hér segir:</v>
          </cell>
        </row>
        <row r="464">
          <cell r="S464">
            <v>1997</v>
          </cell>
          <cell r="U464">
            <v>1996</v>
          </cell>
        </row>
        <row r="466">
          <cell r="M466" t="str">
            <v>Laun</v>
          </cell>
          <cell r="U466">
            <v>504900</v>
          </cell>
        </row>
        <row r="467">
          <cell r="M467" t="str">
            <v>Launatengd gjöld</v>
          </cell>
          <cell r="U467">
            <v>70400</v>
          </cell>
        </row>
        <row r="470">
          <cell r="M470" t="str">
            <v>Meðalfjöldi starfsmanna á árinu umreiknað í heilsársstörf</v>
          </cell>
          <cell r="U470">
            <v>259</v>
          </cell>
        </row>
        <row r="471">
          <cell r="M471" t="str">
            <v>Stöðugildi í árslok</v>
          </cell>
          <cell r="U471">
            <v>261</v>
          </cell>
        </row>
        <row r="473">
          <cell r="L473" t="str">
            <v>23.</v>
          </cell>
          <cell r="M473" t="str">
            <v>Laun stjórnar, forstjóra og framkvæmdastjóra námu samtals      millj. kr. á árinu 1997.</v>
          </cell>
        </row>
        <row r="476">
          <cell r="L476" t="str">
            <v>Sundurliðanir</v>
          </cell>
        </row>
        <row r="478">
          <cell r="L478" t="str">
            <v>24.</v>
          </cell>
          <cell r="M478" t="str">
            <v>Sölu-, dreifingar og stjórnunarkostnaður greinist þannig:</v>
          </cell>
        </row>
        <row r="479">
          <cell r="S479">
            <v>1997</v>
          </cell>
          <cell r="U479">
            <v>1996</v>
          </cell>
        </row>
        <row r="481">
          <cell r="M481" t="str">
            <v>Laun</v>
          </cell>
          <cell r="U481">
            <v>504900</v>
          </cell>
        </row>
        <row r="482">
          <cell r="M482" t="str">
            <v>Launatengd gjöld</v>
          </cell>
          <cell r="U482">
            <v>70400</v>
          </cell>
        </row>
        <row r="483">
          <cell r="M483" t="str">
            <v>Annar kostnaður</v>
          </cell>
          <cell r="U483">
            <v>815347</v>
          </cell>
        </row>
        <row r="484">
          <cell r="M484" t="str">
            <v>Endurgreitt úr flutingsjöfnunarsjóði</v>
          </cell>
          <cell r="U484">
            <v>-151444</v>
          </cell>
        </row>
        <row r="485">
          <cell r="S485">
            <v>0</v>
          </cell>
          <cell r="U485">
            <v>1239203</v>
          </cell>
        </row>
        <row r="487">
          <cell r="L487" t="str">
            <v>25.</v>
          </cell>
          <cell r="M487" t="str">
            <v>Hrein fjármagnsgjöld greinast þannig:</v>
          </cell>
        </row>
        <row r="489">
          <cell r="M489" t="str">
            <v>Vaxtatekjur</v>
          </cell>
          <cell r="U489">
            <v>140301</v>
          </cell>
        </row>
        <row r="490">
          <cell r="M490" t="str">
            <v>Arður af eignarhlutum</v>
          </cell>
          <cell r="U490">
            <v>12285</v>
          </cell>
        </row>
        <row r="491">
          <cell r="M491" t="str">
            <v>Vaxtagjöld</v>
          </cell>
          <cell r="U491">
            <v>-199634</v>
          </cell>
        </row>
        <row r="492">
          <cell r="M492" t="str">
            <v>Gengismunur</v>
          </cell>
          <cell r="U492">
            <v>3124</v>
          </cell>
        </row>
        <row r="493">
          <cell r="M493" t="str">
            <v>Reiknaðar tekjur vegna verðlagsbreytinga</v>
          </cell>
          <cell r="U493">
            <v>18532</v>
          </cell>
        </row>
        <row r="494">
          <cell r="S494">
            <v>0</v>
          </cell>
          <cell r="U494">
            <v>-25392</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4"/>
  <sheetViews>
    <sheetView tabSelected="1" topLeftCell="A34" zoomScale="110" zoomScaleNormal="110" workbookViewId="0">
      <selection activeCell="B39" sqref="B39"/>
    </sheetView>
  </sheetViews>
  <sheetFormatPr defaultColWidth="9.1796875" defaultRowHeight="14" x14ac:dyDescent="0.3"/>
  <cols>
    <col min="1" max="1" width="9.1796875" style="4"/>
    <col min="2" max="2" width="43.81640625" style="4" customWidth="1"/>
    <col min="3" max="3" width="11.81640625" style="4" customWidth="1"/>
    <col min="4" max="5" width="12" style="4" customWidth="1"/>
    <col min="6" max="6" width="11.81640625" style="4" customWidth="1"/>
    <col min="7" max="16384" width="9.1796875" style="4"/>
  </cols>
  <sheetData>
    <row r="1" spans="1:11" x14ac:dyDescent="0.3">
      <c r="A1" s="3" t="s">
        <v>71</v>
      </c>
      <c r="D1" s="5"/>
      <c r="E1" s="5"/>
      <c r="F1" s="6"/>
    </row>
    <row r="2" spans="1:11" x14ac:dyDescent="0.3">
      <c r="D2" s="5"/>
      <c r="E2" s="5"/>
      <c r="F2" s="5"/>
      <c r="G2" s="5"/>
    </row>
    <row r="3" spans="1:11" ht="89" customHeight="1" x14ac:dyDescent="0.3">
      <c r="A3" s="49" t="s">
        <v>56</v>
      </c>
      <c r="B3" s="47"/>
      <c r="C3" s="47"/>
      <c r="D3" s="47"/>
      <c r="E3" s="47"/>
      <c r="F3" s="47"/>
    </row>
    <row r="4" spans="1:11" x14ac:dyDescent="0.3">
      <c r="A4" s="7"/>
      <c r="B4" s="7"/>
      <c r="C4" s="7"/>
      <c r="D4" s="8"/>
      <c r="E4" s="8"/>
      <c r="F4" s="7"/>
    </row>
    <row r="5" spans="1:11" x14ac:dyDescent="0.3">
      <c r="A5" s="7"/>
      <c r="B5" s="7"/>
      <c r="C5" s="7"/>
      <c r="D5" s="9" t="s">
        <v>6</v>
      </c>
      <c r="E5" s="9" t="s">
        <v>5</v>
      </c>
      <c r="F5" s="7"/>
      <c r="K5" s="10"/>
    </row>
    <row r="6" spans="1:11" x14ac:dyDescent="0.3">
      <c r="A6" s="7"/>
      <c r="B6" s="11" t="s">
        <v>65</v>
      </c>
      <c r="C6" s="7"/>
      <c r="D6" s="12">
        <v>848125</v>
      </c>
      <c r="E6" s="12">
        <v>0</v>
      </c>
      <c r="F6" s="7"/>
    </row>
    <row r="7" spans="1:11" x14ac:dyDescent="0.3">
      <c r="A7" s="7"/>
      <c r="B7" s="11" t="s">
        <v>8</v>
      </c>
      <c r="C7" s="7"/>
      <c r="D7" s="12">
        <v>861000</v>
      </c>
      <c r="E7" s="12">
        <v>0</v>
      </c>
      <c r="F7" s="7"/>
    </row>
    <row r="8" spans="1:11" x14ac:dyDescent="0.3">
      <c r="A8" s="7"/>
      <c r="B8" s="11" t="s">
        <v>9</v>
      </c>
      <c r="C8" s="7"/>
      <c r="D8" s="12">
        <v>115000</v>
      </c>
      <c r="E8" s="12">
        <v>0</v>
      </c>
      <c r="F8" s="7"/>
    </row>
    <row r="9" spans="1:11" x14ac:dyDescent="0.3">
      <c r="A9" s="7"/>
      <c r="B9" s="11" t="s">
        <v>44</v>
      </c>
      <c r="C9" s="7"/>
      <c r="D9" s="12">
        <v>400000</v>
      </c>
      <c r="E9" s="12">
        <v>0</v>
      </c>
      <c r="F9" s="7"/>
    </row>
    <row r="10" spans="1:11" x14ac:dyDescent="0.3">
      <c r="A10" s="7"/>
      <c r="B10" s="11" t="s">
        <v>0</v>
      </c>
      <c r="C10" s="7"/>
      <c r="D10" s="12">
        <v>540000</v>
      </c>
      <c r="E10" s="12">
        <v>0</v>
      </c>
      <c r="F10" s="7"/>
    </row>
    <row r="11" spans="1:11" x14ac:dyDescent="0.3">
      <c r="A11" s="7"/>
      <c r="B11" s="11" t="s">
        <v>49</v>
      </c>
      <c r="C11" s="7"/>
      <c r="D11" s="12">
        <v>0</v>
      </c>
      <c r="E11" s="12">
        <v>25000</v>
      </c>
      <c r="F11" s="7"/>
    </row>
    <row r="12" spans="1:11" x14ac:dyDescent="0.3">
      <c r="A12" s="7"/>
      <c r="B12" s="11" t="s">
        <v>1</v>
      </c>
      <c r="C12" s="7"/>
      <c r="D12" s="12">
        <v>1050000</v>
      </c>
      <c r="E12" s="12">
        <v>0</v>
      </c>
      <c r="F12" s="7"/>
    </row>
    <row r="13" spans="1:11" x14ac:dyDescent="0.3">
      <c r="A13" s="7"/>
      <c r="B13" s="11" t="s">
        <v>2</v>
      </c>
      <c r="C13" s="7"/>
      <c r="D13" s="12">
        <v>0</v>
      </c>
      <c r="E13" s="12">
        <v>365000</v>
      </c>
      <c r="F13" s="7"/>
    </row>
    <row r="14" spans="1:11" x14ac:dyDescent="0.3">
      <c r="A14" s="7"/>
      <c r="B14" s="11" t="s">
        <v>10</v>
      </c>
      <c r="C14" s="7"/>
      <c r="D14" s="12">
        <v>0</v>
      </c>
      <c r="E14" s="12">
        <v>120000</v>
      </c>
      <c r="F14" s="7"/>
    </row>
    <row r="15" spans="1:11" x14ac:dyDescent="0.3">
      <c r="A15" s="7"/>
      <c r="B15" s="11" t="s">
        <v>11</v>
      </c>
      <c r="C15" s="7"/>
      <c r="D15" s="12">
        <v>0</v>
      </c>
      <c r="E15" s="12">
        <v>1124453</v>
      </c>
      <c r="F15" s="7"/>
    </row>
    <row r="16" spans="1:11" x14ac:dyDescent="0.3">
      <c r="A16" s="7"/>
      <c r="B16" s="11" t="s">
        <v>4</v>
      </c>
      <c r="C16" s="7"/>
      <c r="D16" s="12">
        <v>0</v>
      </c>
      <c r="E16" s="12">
        <v>44415</v>
      </c>
      <c r="F16" s="7"/>
    </row>
    <row r="17" spans="1:6" x14ac:dyDescent="0.3">
      <c r="A17" s="7"/>
      <c r="B17" s="11" t="s">
        <v>3</v>
      </c>
      <c r="C17" s="7"/>
      <c r="D17" s="12">
        <v>0</v>
      </c>
      <c r="E17" s="12">
        <v>880000</v>
      </c>
      <c r="F17" s="7"/>
    </row>
    <row r="18" spans="1:6" x14ac:dyDescent="0.3">
      <c r="A18" s="7"/>
      <c r="B18" s="11" t="s">
        <v>12</v>
      </c>
      <c r="C18" s="7"/>
      <c r="D18" s="12">
        <v>0</v>
      </c>
      <c r="E18" s="12">
        <v>275000</v>
      </c>
      <c r="F18" s="7"/>
    </row>
    <row r="19" spans="1:6" x14ac:dyDescent="0.3">
      <c r="A19" s="7"/>
      <c r="B19" s="11" t="s">
        <v>13</v>
      </c>
      <c r="C19" s="7"/>
      <c r="D19" s="12">
        <v>0</v>
      </c>
      <c r="E19" s="12">
        <v>142600</v>
      </c>
      <c r="F19" s="7"/>
    </row>
    <row r="20" spans="1:6" x14ac:dyDescent="0.3">
      <c r="A20" s="7"/>
      <c r="B20" s="11" t="s">
        <v>14</v>
      </c>
      <c r="C20" s="7"/>
      <c r="D20" s="12">
        <v>0</v>
      </c>
      <c r="E20" s="12">
        <v>7584600</v>
      </c>
      <c r="F20" s="7"/>
    </row>
    <row r="21" spans="1:6" x14ac:dyDescent="0.3">
      <c r="A21" s="7"/>
      <c r="B21" s="11" t="s">
        <v>47</v>
      </c>
      <c r="C21" s="7"/>
      <c r="D21" s="12">
        <v>0</v>
      </c>
      <c r="E21" s="12">
        <v>35000</v>
      </c>
      <c r="F21" s="7"/>
    </row>
    <row r="22" spans="1:6" x14ac:dyDescent="0.3">
      <c r="A22" s="7"/>
      <c r="B22" s="11" t="s">
        <v>51</v>
      </c>
      <c r="C22" s="7"/>
      <c r="D22" s="12">
        <v>0</v>
      </c>
      <c r="E22" s="12">
        <v>0</v>
      </c>
      <c r="F22" s="7"/>
    </row>
    <row r="23" spans="1:6" x14ac:dyDescent="0.3">
      <c r="A23" s="7"/>
      <c r="B23" s="11" t="s">
        <v>15</v>
      </c>
      <c r="C23" s="7"/>
      <c r="D23" s="12">
        <v>4800000</v>
      </c>
      <c r="E23" s="12">
        <v>0</v>
      </c>
      <c r="F23" s="7"/>
    </row>
    <row r="24" spans="1:6" x14ac:dyDescent="0.3">
      <c r="A24" s="7"/>
      <c r="B24" s="11" t="s">
        <v>16</v>
      </c>
      <c r="C24" s="7"/>
      <c r="D24" s="12">
        <v>1914343</v>
      </c>
      <c r="E24" s="12">
        <v>0</v>
      </c>
      <c r="F24" s="7"/>
    </row>
    <row r="25" spans="1:6" x14ac:dyDescent="0.3">
      <c r="A25" s="7"/>
      <c r="B25" s="11" t="s">
        <v>17</v>
      </c>
      <c r="C25" s="7"/>
      <c r="D25" s="12">
        <v>67600</v>
      </c>
      <c r="E25" s="12">
        <v>0</v>
      </c>
      <c r="F25" s="7"/>
    </row>
    <row r="26" spans="1:6" x14ac:dyDescent="0.3">
      <c r="A26" s="7"/>
      <c r="B26" s="7"/>
      <c r="C26" s="7"/>
      <c r="D26" s="13">
        <f>SUM(D6:D25)</f>
        <v>10596068</v>
      </c>
      <c r="E26" s="13">
        <f>SUM(E6:E25)</f>
        <v>10596068</v>
      </c>
      <c r="F26" s="7"/>
    </row>
    <row r="27" spans="1:6" x14ac:dyDescent="0.3">
      <c r="A27" s="7"/>
      <c r="B27" s="7"/>
      <c r="C27" s="7"/>
      <c r="D27" s="8"/>
      <c r="E27" s="8"/>
      <c r="F27" s="7"/>
    </row>
    <row r="28" spans="1:6" x14ac:dyDescent="0.3">
      <c r="A28" s="14" t="s">
        <v>18</v>
      </c>
      <c r="B28" s="7"/>
      <c r="C28" s="7"/>
      <c r="D28" s="12">
        <f>D26-E26</f>
        <v>0</v>
      </c>
      <c r="E28" s="8"/>
      <c r="F28" s="7"/>
    </row>
    <row r="29" spans="1:6" x14ac:dyDescent="0.3">
      <c r="A29" s="7"/>
      <c r="B29" s="7"/>
      <c r="C29" s="7"/>
      <c r="D29" s="8"/>
      <c r="E29" s="8"/>
      <c r="F29" s="7"/>
    </row>
    <row r="30" spans="1:6" ht="99" customHeight="1" x14ac:dyDescent="0.3">
      <c r="A30" s="15" t="s">
        <v>19</v>
      </c>
      <c r="B30" s="47" t="s">
        <v>53</v>
      </c>
      <c r="C30" s="48"/>
      <c r="D30" s="48"/>
      <c r="E30" s="48"/>
      <c r="F30" s="48"/>
    </row>
    <row r="31" spans="1:6" x14ac:dyDescent="0.3">
      <c r="A31" s="7"/>
      <c r="B31" s="7"/>
      <c r="C31" s="7"/>
      <c r="D31" s="8"/>
      <c r="E31" s="8"/>
      <c r="F31" s="7"/>
    </row>
    <row r="32" spans="1:6" ht="48" customHeight="1" x14ac:dyDescent="0.3">
      <c r="A32" s="15" t="s">
        <v>20</v>
      </c>
      <c r="B32" s="47" t="s">
        <v>62</v>
      </c>
      <c r="C32" s="48"/>
      <c r="D32" s="48"/>
      <c r="E32" s="48"/>
      <c r="F32" s="48"/>
    </row>
    <row r="33" spans="1:10" x14ac:dyDescent="0.3">
      <c r="A33" s="7"/>
      <c r="B33" s="7"/>
      <c r="C33" s="7"/>
      <c r="D33" s="8"/>
      <c r="E33" s="8"/>
      <c r="F33" s="7"/>
      <c r="I33" s="45"/>
      <c r="J33" s="45"/>
    </row>
    <row r="34" spans="1:10" ht="34.5" customHeight="1" x14ac:dyDescent="0.3">
      <c r="A34" s="15"/>
      <c r="B34" s="47" t="s">
        <v>63</v>
      </c>
      <c r="C34" s="48"/>
      <c r="D34" s="48"/>
      <c r="E34" s="48"/>
      <c r="F34" s="48"/>
      <c r="J34" s="45"/>
    </row>
    <row r="35" spans="1:10" x14ac:dyDescent="0.3">
      <c r="A35" s="7"/>
      <c r="B35" s="7"/>
      <c r="C35" s="7"/>
      <c r="D35" s="8"/>
      <c r="E35" s="8"/>
      <c r="F35" s="7"/>
    </row>
    <row r="36" spans="1:10" ht="80" customHeight="1" x14ac:dyDescent="0.3">
      <c r="A36" s="15" t="s">
        <v>21</v>
      </c>
      <c r="B36" s="47" t="s">
        <v>64</v>
      </c>
      <c r="C36" s="48"/>
      <c r="D36" s="48"/>
      <c r="E36" s="48"/>
      <c r="F36" s="48"/>
    </row>
    <row r="37" spans="1:10" x14ac:dyDescent="0.3">
      <c r="A37" s="15"/>
      <c r="B37" s="43"/>
      <c r="C37" s="44"/>
      <c r="D37" s="44"/>
      <c r="E37" s="44"/>
      <c r="F37" s="44"/>
    </row>
    <row r="38" spans="1:10" ht="101.5" customHeight="1" x14ac:dyDescent="0.3">
      <c r="A38" s="15" t="s">
        <v>22</v>
      </c>
      <c r="B38" s="47" t="s">
        <v>73</v>
      </c>
      <c r="C38" s="48"/>
      <c r="D38" s="48"/>
      <c r="E38" s="48"/>
      <c r="F38" s="48"/>
    </row>
    <row r="39" spans="1:10" x14ac:dyDescent="0.3">
      <c r="A39" s="15"/>
      <c r="B39" s="43"/>
      <c r="C39" s="45"/>
      <c r="D39" s="44"/>
      <c r="E39" s="44"/>
      <c r="F39" s="44"/>
    </row>
    <row r="40" spans="1:10" ht="29" customHeight="1" x14ac:dyDescent="0.3">
      <c r="A40" s="15" t="s">
        <v>41</v>
      </c>
      <c r="B40" s="47" t="s">
        <v>54</v>
      </c>
      <c r="C40" s="48"/>
      <c r="D40" s="48"/>
      <c r="E40" s="48"/>
      <c r="F40" s="48"/>
    </row>
    <row r="41" spans="1:10" x14ac:dyDescent="0.3">
      <c r="A41" s="16"/>
      <c r="B41" s="7"/>
      <c r="C41" s="7"/>
      <c r="D41" s="8"/>
      <c r="E41" s="8"/>
      <c r="F41" s="7"/>
    </row>
    <row r="42" spans="1:10" ht="33.5" customHeight="1" x14ac:dyDescent="0.3">
      <c r="A42" s="15" t="s">
        <v>23</v>
      </c>
      <c r="B42" s="47" t="s">
        <v>55</v>
      </c>
      <c r="C42" s="48"/>
      <c r="D42" s="48"/>
      <c r="E42" s="48"/>
      <c r="F42" s="48"/>
    </row>
    <row r="43" spans="1:10" x14ac:dyDescent="0.3">
      <c r="A43" s="7"/>
      <c r="B43" s="7"/>
      <c r="C43" s="7"/>
      <c r="D43" s="8"/>
      <c r="E43" s="8"/>
      <c r="F43" s="7"/>
      <c r="I43" s="7"/>
    </row>
    <row r="44" spans="1:10" x14ac:dyDescent="0.3">
      <c r="B44" s="14" t="s">
        <v>52</v>
      </c>
      <c r="C44" s="23" t="s">
        <v>33</v>
      </c>
      <c r="D44" s="23" t="s">
        <v>34</v>
      </c>
      <c r="E44" s="23" t="s">
        <v>35</v>
      </c>
      <c r="F44" s="23" t="s">
        <v>36</v>
      </c>
      <c r="G44" s="23" t="s">
        <v>37</v>
      </c>
      <c r="H44" s="24" t="s">
        <v>38</v>
      </c>
      <c r="I44" s="7"/>
      <c r="J44" s="22"/>
    </row>
    <row r="45" spans="1:10" x14ac:dyDescent="0.3">
      <c r="B45" s="25"/>
      <c r="C45" s="20"/>
      <c r="D45" s="20"/>
      <c r="E45" s="20"/>
      <c r="F45" s="20"/>
      <c r="G45" s="20"/>
      <c r="H45" s="26"/>
      <c r="I45" s="7"/>
      <c r="J45" s="22"/>
    </row>
    <row r="46" spans="1:10" x14ac:dyDescent="0.3">
      <c r="B46" s="11" t="s">
        <v>7</v>
      </c>
      <c r="C46" s="20">
        <v>758125</v>
      </c>
      <c r="D46" s="20">
        <v>576000</v>
      </c>
      <c r="E46" s="20">
        <f>C46-D46</f>
        <v>182125</v>
      </c>
      <c r="F46" s="27">
        <v>0.2</v>
      </c>
      <c r="G46" s="20">
        <f>-IF(E46&lt;0,E46*F46,0)</f>
        <v>0</v>
      </c>
      <c r="H46" s="20">
        <f t="shared" ref="H46:H51" si="0">IF(E46&gt;0,E46*F46,0)</f>
        <v>36425</v>
      </c>
      <c r="I46" s="7"/>
      <c r="J46" s="22"/>
    </row>
    <row r="47" spans="1:10" x14ac:dyDescent="0.3">
      <c r="B47" s="11" t="s">
        <v>42</v>
      </c>
      <c r="C47" s="20">
        <v>90000</v>
      </c>
      <c r="D47" s="20">
        <v>75000</v>
      </c>
      <c r="E47" s="20">
        <f>C47-D47</f>
        <v>15000</v>
      </c>
      <c r="F47" s="27">
        <v>0.2</v>
      </c>
      <c r="G47" s="20">
        <f>-IF(E47&lt;0,E47*F47,0)</f>
        <v>0</v>
      </c>
      <c r="H47" s="20">
        <f t="shared" si="0"/>
        <v>3000</v>
      </c>
      <c r="I47" s="7"/>
      <c r="J47" s="22"/>
    </row>
    <row r="48" spans="1:10" x14ac:dyDescent="0.3">
      <c r="B48" s="11" t="s">
        <v>43</v>
      </c>
      <c r="C48" s="12">
        <v>201000</v>
      </c>
      <c r="D48" s="12">
        <v>120050</v>
      </c>
      <c r="E48" s="20">
        <f>C48-D48</f>
        <v>80950</v>
      </c>
      <c r="F48" s="27">
        <v>0.2</v>
      </c>
      <c r="G48" s="20">
        <f>-IF(E48&lt;0,E48*F48,0)</f>
        <v>0</v>
      </c>
      <c r="H48" s="20">
        <f t="shared" si="0"/>
        <v>16190</v>
      </c>
      <c r="I48" s="7"/>
      <c r="J48" s="22"/>
    </row>
    <row r="49" spans="2:10" x14ac:dyDescent="0.3">
      <c r="B49" s="11" t="s">
        <v>44</v>
      </c>
      <c r="C49" s="12">
        <v>400000</v>
      </c>
      <c r="D49" s="12">
        <v>380000</v>
      </c>
      <c r="E49" s="20">
        <f t="shared" ref="E49:E50" si="1">C49-D49</f>
        <v>20000</v>
      </c>
      <c r="F49" s="27">
        <v>0.2</v>
      </c>
      <c r="G49" s="20">
        <f t="shared" ref="G49:G50" si="2">-IF(E49&lt;0,E49*F49,0)</f>
        <v>0</v>
      </c>
      <c r="H49" s="20">
        <f t="shared" si="0"/>
        <v>4000</v>
      </c>
      <c r="I49" s="7"/>
      <c r="J49" s="22"/>
    </row>
    <row r="50" spans="2:10" x14ac:dyDescent="0.3">
      <c r="B50" s="11" t="s">
        <v>45</v>
      </c>
      <c r="C50" s="12">
        <v>445000</v>
      </c>
      <c r="D50" s="12">
        <v>456000</v>
      </c>
      <c r="E50" s="20">
        <f t="shared" si="1"/>
        <v>-11000</v>
      </c>
      <c r="F50" s="27">
        <v>0.2</v>
      </c>
      <c r="G50" s="20">
        <f t="shared" si="2"/>
        <v>2200</v>
      </c>
      <c r="H50" s="20">
        <f t="shared" si="0"/>
        <v>0</v>
      </c>
      <c r="I50" s="7"/>
      <c r="J50" s="22"/>
    </row>
    <row r="51" spans="2:10" x14ac:dyDescent="0.3">
      <c r="B51" s="11" t="s">
        <v>48</v>
      </c>
      <c r="C51" s="12"/>
      <c r="D51" s="12">
        <v>65000</v>
      </c>
      <c r="E51" s="20">
        <f t="shared" ref="E51" si="3">C51-D51</f>
        <v>-65000</v>
      </c>
      <c r="F51" s="27">
        <v>0.2</v>
      </c>
      <c r="G51" s="20">
        <f t="shared" ref="G51" si="4">-IF(E51&lt;0,E51*F51,0)</f>
        <v>13000</v>
      </c>
      <c r="H51" s="20">
        <f t="shared" si="0"/>
        <v>0</v>
      </c>
      <c r="J51" s="22"/>
    </row>
    <row r="52" spans="2:10" x14ac:dyDescent="0.3">
      <c r="B52" s="11"/>
      <c r="C52" s="5"/>
      <c r="D52" s="5"/>
      <c r="E52" s="8"/>
      <c r="F52" s="27"/>
      <c r="G52" s="13">
        <f>SUM(G46:G51)</f>
        <v>15200</v>
      </c>
      <c r="H52" s="13">
        <f>SUM(H46:H51)</f>
        <v>59615</v>
      </c>
      <c r="J52" s="22"/>
    </row>
    <row r="54" spans="2:10" x14ac:dyDescent="0.3">
      <c r="H54" s="40">
        <f>H52-G52</f>
        <v>44415</v>
      </c>
    </row>
  </sheetData>
  <mergeCells count="8">
    <mergeCell ref="B42:F42"/>
    <mergeCell ref="A3:F3"/>
    <mergeCell ref="B30:F30"/>
    <mergeCell ref="B32:F32"/>
    <mergeCell ref="B34:F34"/>
    <mergeCell ref="B36:F36"/>
    <mergeCell ref="B38:F38"/>
    <mergeCell ref="B40:F40"/>
  </mergeCells>
  <pageMargins left="0.70866141732283472" right="0.70866141732283472" top="0.74803149606299213" bottom="0.74803149606299213" header="0.31496062992125984" footer="0.31496062992125984"/>
  <pageSetup paperSize="9" scale="90" orientation="landscape" r:id="rId1"/>
  <rowBreaks count="1" manualBreakCount="1">
    <brk id="3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M113"/>
  <sheetViews>
    <sheetView topLeftCell="A52" workbookViewId="0">
      <selection activeCell="D24" sqref="D24"/>
    </sheetView>
  </sheetViews>
  <sheetFormatPr defaultRowHeight="14.5" x14ac:dyDescent="0.35"/>
  <cols>
    <col min="1" max="1" width="10.453125" customWidth="1"/>
    <col min="2" max="2" width="47.453125" customWidth="1"/>
    <col min="3" max="10" width="10.7265625" customWidth="1"/>
    <col min="11" max="11" width="15.7265625" customWidth="1"/>
  </cols>
  <sheetData>
    <row r="1" spans="1:12" x14ac:dyDescent="0.35">
      <c r="A1" s="14" t="s">
        <v>66</v>
      </c>
      <c r="B1" s="7"/>
      <c r="C1" s="7"/>
      <c r="D1" s="7"/>
      <c r="E1" s="7"/>
      <c r="F1" s="7"/>
      <c r="G1" s="7"/>
      <c r="H1" s="7"/>
      <c r="I1" s="7"/>
      <c r="J1" s="7"/>
      <c r="K1" s="7"/>
      <c r="L1" s="7"/>
    </row>
    <row r="2" spans="1:12" x14ac:dyDescent="0.35">
      <c r="A2" s="16"/>
      <c r="B2" s="7"/>
      <c r="C2" s="50" t="s">
        <v>50</v>
      </c>
      <c r="D2" s="50"/>
      <c r="E2" s="51" t="s">
        <v>57</v>
      </c>
      <c r="F2" s="51"/>
      <c r="G2" s="51" t="s">
        <v>24</v>
      </c>
      <c r="H2" s="51"/>
      <c r="I2" s="51" t="s">
        <v>25</v>
      </c>
      <c r="J2" s="51"/>
    </row>
    <row r="3" spans="1:12" x14ac:dyDescent="0.35">
      <c r="A3" s="17" t="s">
        <v>26</v>
      </c>
      <c r="B3" s="18" t="s">
        <v>27</v>
      </c>
      <c r="C3" s="19" t="s">
        <v>6</v>
      </c>
      <c r="D3" s="19" t="s">
        <v>5</v>
      </c>
      <c r="E3" s="19" t="s">
        <v>6</v>
      </c>
      <c r="F3" s="19" t="s">
        <v>5</v>
      </c>
      <c r="G3" s="19" t="s">
        <v>28</v>
      </c>
      <c r="H3" s="19" t="s">
        <v>29</v>
      </c>
      <c r="I3" s="19" t="s">
        <v>30</v>
      </c>
      <c r="J3" s="19" t="s">
        <v>31</v>
      </c>
    </row>
    <row r="4" spans="1:12" x14ac:dyDescent="0.35">
      <c r="A4" s="16">
        <v>100</v>
      </c>
      <c r="B4" s="11" t="s">
        <v>7</v>
      </c>
      <c r="C4" s="12">
        <f>'Verkefni 1 (85%)'!D6</f>
        <v>848125</v>
      </c>
      <c r="D4" s="12">
        <f>'Verkefni 1 (85%)'!E6</f>
        <v>0</v>
      </c>
      <c r="E4" s="20">
        <f t="shared" ref="E4:E27" si="0">+SUMIF($A$64:$A$209,A4,$C$64:$C$209)</f>
        <v>0</v>
      </c>
      <c r="F4" s="20">
        <f t="shared" ref="F4:F27" si="1">+SUMIF($A$64:$A$209,A4,$D$64:$D$209)</f>
        <v>0</v>
      </c>
      <c r="G4" s="20">
        <f t="shared" ref="G4:G29" si="2">IF(VALUE($A4)&gt;=299,IF($C4+$E4&gt;$D4+$F4,$C4+$E4-($D4+$F4),),)</f>
        <v>0</v>
      </c>
      <c r="H4" s="20">
        <f t="shared" ref="H4:H29" si="3">IF(VALUE($A4)&gt;=299,IF($C4+$E4&lt;$D4+$F4,$D4+$F4-($C4+$E4),),)</f>
        <v>0</v>
      </c>
      <c r="I4" s="20">
        <f t="shared" ref="I4:I29" si="4">IF(VALUE($A4)&lt;=299,IF($C4+$E4&gt;$D4+$F4,$C4+$E4-($D4+$F4),),)</f>
        <v>848125</v>
      </c>
      <c r="J4" s="20">
        <f t="shared" ref="J4:J29" si="5">IF(VALUE($A4)&lt;=299,IF($C4+$E4&lt;$D4+$F4,$D4+$F4-($C4+$E4),),)</f>
        <v>0</v>
      </c>
    </row>
    <row r="5" spans="1:12" x14ac:dyDescent="0.35">
      <c r="A5" s="16">
        <v>101</v>
      </c>
      <c r="B5" s="11" t="s">
        <v>67</v>
      </c>
      <c r="C5" s="12">
        <v>0</v>
      </c>
      <c r="D5" s="12">
        <v>0</v>
      </c>
      <c r="E5" s="20">
        <f t="shared" si="0"/>
        <v>0</v>
      </c>
      <c r="F5" s="20">
        <f t="shared" si="1"/>
        <v>0</v>
      </c>
      <c r="G5" s="20">
        <f t="shared" si="2"/>
        <v>0</v>
      </c>
      <c r="H5" s="20">
        <f t="shared" si="3"/>
        <v>0</v>
      </c>
      <c r="I5" s="20">
        <f t="shared" si="4"/>
        <v>0</v>
      </c>
      <c r="J5" s="20">
        <f t="shared" si="5"/>
        <v>0</v>
      </c>
    </row>
    <row r="6" spans="1:12" x14ac:dyDescent="0.35">
      <c r="A6" s="16">
        <v>110</v>
      </c>
      <c r="B6" s="11" t="s">
        <v>8</v>
      </c>
      <c r="C6" s="12">
        <f>'Verkefni 1 (85%)'!D7</f>
        <v>861000</v>
      </c>
      <c r="D6" s="12">
        <f>'Verkefni 1 (85%)'!E7</f>
        <v>0</v>
      </c>
      <c r="E6" s="20">
        <f t="shared" si="0"/>
        <v>0</v>
      </c>
      <c r="F6" s="20">
        <f t="shared" si="1"/>
        <v>0</v>
      </c>
      <c r="G6" s="20">
        <f t="shared" si="2"/>
        <v>0</v>
      </c>
      <c r="H6" s="20">
        <f t="shared" si="3"/>
        <v>0</v>
      </c>
      <c r="I6" s="20">
        <f t="shared" si="4"/>
        <v>861000</v>
      </c>
      <c r="J6" s="20">
        <f t="shared" si="5"/>
        <v>0</v>
      </c>
    </row>
    <row r="7" spans="1:12" x14ac:dyDescent="0.35">
      <c r="A7" s="16">
        <v>115</v>
      </c>
      <c r="B7" s="11" t="s">
        <v>9</v>
      </c>
      <c r="C7" s="12">
        <f>'Verkefni 1 (85%)'!D8</f>
        <v>115000</v>
      </c>
      <c r="D7" s="12">
        <f>'Verkefni 1 (85%)'!E8</f>
        <v>0</v>
      </c>
      <c r="E7" s="20">
        <f t="shared" si="0"/>
        <v>0</v>
      </c>
      <c r="F7" s="20">
        <f t="shared" si="1"/>
        <v>0</v>
      </c>
      <c r="G7" s="20">
        <f t="shared" si="2"/>
        <v>0</v>
      </c>
      <c r="H7" s="20">
        <f t="shared" si="3"/>
        <v>0</v>
      </c>
      <c r="I7" s="20">
        <f t="shared" si="4"/>
        <v>115000</v>
      </c>
      <c r="J7" s="20">
        <f t="shared" si="5"/>
        <v>0</v>
      </c>
    </row>
    <row r="8" spans="1:12" x14ac:dyDescent="0.35">
      <c r="A8" s="16">
        <v>120</v>
      </c>
      <c r="B8" s="11" t="s">
        <v>44</v>
      </c>
      <c r="C8" s="12">
        <f>'Verkefni 1 (85%)'!D9</f>
        <v>400000</v>
      </c>
      <c r="D8" s="12">
        <f>'Verkefni 1 (85%)'!E9</f>
        <v>0</v>
      </c>
      <c r="E8" s="20">
        <f t="shared" si="0"/>
        <v>0</v>
      </c>
      <c r="F8" s="20">
        <f t="shared" si="1"/>
        <v>0</v>
      </c>
      <c r="G8" s="20">
        <f t="shared" si="2"/>
        <v>0</v>
      </c>
      <c r="H8" s="20">
        <f t="shared" si="3"/>
        <v>0</v>
      </c>
      <c r="I8" s="20">
        <f t="shared" si="4"/>
        <v>400000</v>
      </c>
      <c r="J8" s="20">
        <f t="shared" si="5"/>
        <v>0</v>
      </c>
    </row>
    <row r="9" spans="1:12" x14ac:dyDescent="0.35">
      <c r="A9" s="16">
        <v>130</v>
      </c>
      <c r="B9" s="11" t="s">
        <v>0</v>
      </c>
      <c r="C9" s="12">
        <f>'Verkefni 1 (85%)'!D10</f>
        <v>540000</v>
      </c>
      <c r="D9" s="12">
        <f>'Verkefni 1 (85%)'!E10</f>
        <v>0</v>
      </c>
      <c r="E9" s="20">
        <f t="shared" si="0"/>
        <v>0</v>
      </c>
      <c r="F9" s="20">
        <f t="shared" si="1"/>
        <v>0</v>
      </c>
      <c r="G9" s="20">
        <f t="shared" si="2"/>
        <v>0</v>
      </c>
      <c r="H9" s="20">
        <f t="shared" si="3"/>
        <v>0</v>
      </c>
      <c r="I9" s="20">
        <f t="shared" si="4"/>
        <v>540000</v>
      </c>
      <c r="J9" s="20">
        <f t="shared" si="5"/>
        <v>0</v>
      </c>
    </row>
    <row r="10" spans="1:12" x14ac:dyDescent="0.35">
      <c r="A10" s="16">
        <v>131</v>
      </c>
      <c r="B10" s="11" t="s">
        <v>49</v>
      </c>
      <c r="C10" s="12">
        <f>'Verkefni 1 (85%)'!D11</f>
        <v>0</v>
      </c>
      <c r="D10" s="12">
        <f>'Verkefni 1 (85%)'!E11</f>
        <v>25000</v>
      </c>
      <c r="E10" s="20">
        <f t="shared" si="0"/>
        <v>0</v>
      </c>
      <c r="F10" s="20">
        <f t="shared" si="1"/>
        <v>0</v>
      </c>
      <c r="G10" s="20">
        <f t="shared" si="2"/>
        <v>0</v>
      </c>
      <c r="H10" s="20">
        <f t="shared" si="3"/>
        <v>0</v>
      </c>
      <c r="I10" s="20">
        <f t="shared" si="4"/>
        <v>0</v>
      </c>
      <c r="J10" s="20">
        <f t="shared" si="5"/>
        <v>25000</v>
      </c>
    </row>
    <row r="11" spans="1:12" x14ac:dyDescent="0.35">
      <c r="A11" s="16">
        <v>140</v>
      </c>
      <c r="B11" s="11" t="s">
        <v>1</v>
      </c>
      <c r="C11" s="12">
        <f>'Verkefni 1 (85%)'!D12</f>
        <v>1050000</v>
      </c>
      <c r="D11" s="12">
        <f>'Verkefni 1 (85%)'!E12</f>
        <v>0</v>
      </c>
      <c r="E11" s="20">
        <f t="shared" si="0"/>
        <v>0</v>
      </c>
      <c r="F11" s="20">
        <f t="shared" si="1"/>
        <v>0</v>
      </c>
      <c r="G11" s="20">
        <f t="shared" si="2"/>
        <v>0</v>
      </c>
      <c r="H11" s="20">
        <f t="shared" si="3"/>
        <v>0</v>
      </c>
      <c r="I11" s="20">
        <f t="shared" si="4"/>
        <v>1050000</v>
      </c>
      <c r="J11" s="20">
        <f t="shared" si="5"/>
        <v>0</v>
      </c>
    </row>
    <row r="12" spans="1:12" x14ac:dyDescent="0.35">
      <c r="A12" s="16">
        <v>200</v>
      </c>
      <c r="B12" s="11" t="s">
        <v>2</v>
      </c>
      <c r="C12" s="12">
        <f>'Verkefni 1 (85%)'!D13</f>
        <v>0</v>
      </c>
      <c r="D12" s="12">
        <f>'Verkefni 1 (85%)'!E13</f>
        <v>365000</v>
      </c>
      <c r="E12" s="20">
        <f t="shared" si="0"/>
        <v>0</v>
      </c>
      <c r="F12" s="20">
        <f t="shared" si="1"/>
        <v>0</v>
      </c>
      <c r="G12" s="20">
        <f t="shared" si="2"/>
        <v>0</v>
      </c>
      <c r="H12" s="20">
        <f t="shared" si="3"/>
        <v>0</v>
      </c>
      <c r="I12" s="20">
        <f t="shared" si="4"/>
        <v>0</v>
      </c>
      <c r="J12" s="20">
        <f t="shared" si="5"/>
        <v>365000</v>
      </c>
    </row>
    <row r="13" spans="1:12" x14ac:dyDescent="0.35">
      <c r="A13" s="16">
        <v>201</v>
      </c>
      <c r="B13" s="11" t="s">
        <v>10</v>
      </c>
      <c r="C13" s="12">
        <f>'Verkefni 1 (85%)'!D14</f>
        <v>0</v>
      </c>
      <c r="D13" s="12">
        <f>'Verkefni 1 (85%)'!E14</f>
        <v>120000</v>
      </c>
      <c r="E13" s="20">
        <f t="shared" si="0"/>
        <v>0</v>
      </c>
      <c r="F13" s="20">
        <f t="shared" si="1"/>
        <v>0</v>
      </c>
      <c r="G13" s="20">
        <f t="shared" si="2"/>
        <v>0</v>
      </c>
      <c r="H13" s="20">
        <f t="shared" si="3"/>
        <v>0</v>
      </c>
      <c r="I13" s="20">
        <f t="shared" si="4"/>
        <v>0</v>
      </c>
      <c r="J13" s="20">
        <f t="shared" si="5"/>
        <v>120000</v>
      </c>
    </row>
    <row r="14" spans="1:12" x14ac:dyDescent="0.35">
      <c r="A14" s="16">
        <v>203</v>
      </c>
      <c r="B14" s="11" t="s">
        <v>11</v>
      </c>
      <c r="C14" s="12">
        <f>'Verkefni 1 (85%)'!D15</f>
        <v>0</v>
      </c>
      <c r="D14" s="12">
        <f>'Verkefni 1 (85%)'!E15</f>
        <v>1124453</v>
      </c>
      <c r="E14" s="20">
        <f t="shared" si="0"/>
        <v>0</v>
      </c>
      <c r="F14" s="20">
        <f t="shared" si="1"/>
        <v>0</v>
      </c>
      <c r="G14" s="20">
        <f t="shared" si="2"/>
        <v>0</v>
      </c>
      <c r="H14" s="20">
        <f t="shared" si="3"/>
        <v>0</v>
      </c>
      <c r="I14" s="20">
        <f t="shared" si="4"/>
        <v>0</v>
      </c>
      <c r="J14" s="20">
        <f t="shared" si="5"/>
        <v>1124453</v>
      </c>
    </row>
    <row r="15" spans="1:12" x14ac:dyDescent="0.35">
      <c r="A15" s="16">
        <v>205</v>
      </c>
      <c r="B15" s="11" t="s">
        <v>4</v>
      </c>
      <c r="C15" s="12">
        <f>'Verkefni 1 (85%)'!D16</f>
        <v>0</v>
      </c>
      <c r="D15" s="12">
        <f>'Verkefni 1 (85%)'!E16</f>
        <v>44415</v>
      </c>
      <c r="E15" s="20">
        <f t="shared" si="0"/>
        <v>0</v>
      </c>
      <c r="F15" s="20">
        <f t="shared" si="1"/>
        <v>0</v>
      </c>
      <c r="G15" s="20">
        <f t="shared" si="2"/>
        <v>0</v>
      </c>
      <c r="H15" s="20">
        <f t="shared" si="3"/>
        <v>0</v>
      </c>
      <c r="I15" s="20">
        <f t="shared" si="4"/>
        <v>0</v>
      </c>
      <c r="J15" s="20">
        <f t="shared" si="5"/>
        <v>44415</v>
      </c>
    </row>
    <row r="16" spans="1:12" x14ac:dyDescent="0.35">
      <c r="A16" s="16">
        <v>220</v>
      </c>
      <c r="B16" s="11" t="s">
        <v>3</v>
      </c>
      <c r="C16" s="12">
        <f>'Verkefni 1 (85%)'!D17</f>
        <v>0</v>
      </c>
      <c r="D16" s="12">
        <f>'Verkefni 1 (85%)'!E17</f>
        <v>880000</v>
      </c>
      <c r="E16" s="20">
        <f t="shared" si="0"/>
        <v>0</v>
      </c>
      <c r="F16" s="20">
        <f t="shared" si="1"/>
        <v>0</v>
      </c>
      <c r="G16" s="20">
        <f t="shared" si="2"/>
        <v>0</v>
      </c>
      <c r="H16" s="20">
        <f t="shared" si="3"/>
        <v>0</v>
      </c>
      <c r="I16" s="20">
        <f t="shared" si="4"/>
        <v>0</v>
      </c>
      <c r="J16" s="20">
        <f t="shared" si="5"/>
        <v>880000</v>
      </c>
    </row>
    <row r="17" spans="1:10" x14ac:dyDescent="0.35">
      <c r="A17" s="16">
        <v>230</v>
      </c>
      <c r="B17" s="11" t="s">
        <v>12</v>
      </c>
      <c r="C17" s="12">
        <f>'Verkefni 1 (85%)'!D18</f>
        <v>0</v>
      </c>
      <c r="D17" s="12">
        <f>'Verkefni 1 (85%)'!E18</f>
        <v>275000</v>
      </c>
      <c r="E17" s="20">
        <f t="shared" si="0"/>
        <v>0</v>
      </c>
      <c r="F17" s="20">
        <f t="shared" si="1"/>
        <v>0</v>
      </c>
      <c r="G17" s="20">
        <f t="shared" si="2"/>
        <v>0</v>
      </c>
      <c r="H17" s="20">
        <f t="shared" si="3"/>
        <v>0</v>
      </c>
      <c r="I17" s="20">
        <f t="shared" si="4"/>
        <v>0</v>
      </c>
      <c r="J17" s="20">
        <f t="shared" si="5"/>
        <v>275000</v>
      </c>
    </row>
    <row r="18" spans="1:10" x14ac:dyDescent="0.35">
      <c r="A18" s="16">
        <v>240</v>
      </c>
      <c r="B18" s="11" t="s">
        <v>13</v>
      </c>
      <c r="C18" s="12">
        <f>'Verkefni 1 (85%)'!D19</f>
        <v>0</v>
      </c>
      <c r="D18" s="12">
        <f>'Verkefni 1 (85%)'!E19</f>
        <v>142600</v>
      </c>
      <c r="E18" s="20">
        <f t="shared" si="0"/>
        <v>0</v>
      </c>
      <c r="F18" s="20">
        <f t="shared" si="1"/>
        <v>0</v>
      </c>
      <c r="G18" s="20">
        <f t="shared" si="2"/>
        <v>0</v>
      </c>
      <c r="H18" s="20">
        <f t="shared" si="3"/>
        <v>0</v>
      </c>
      <c r="I18" s="20">
        <f t="shared" si="4"/>
        <v>0</v>
      </c>
      <c r="J18" s="20">
        <f t="shared" si="5"/>
        <v>142600</v>
      </c>
    </row>
    <row r="19" spans="1:10" x14ac:dyDescent="0.35">
      <c r="A19" s="16">
        <v>241</v>
      </c>
      <c r="B19" s="11" t="s">
        <v>68</v>
      </c>
      <c r="C19" s="12">
        <v>0</v>
      </c>
      <c r="D19" s="12">
        <v>0</v>
      </c>
      <c r="E19" s="20">
        <f t="shared" si="0"/>
        <v>0</v>
      </c>
      <c r="F19" s="20">
        <f t="shared" si="1"/>
        <v>0</v>
      </c>
      <c r="G19" s="20">
        <f t="shared" si="2"/>
        <v>0</v>
      </c>
      <c r="H19" s="20">
        <f t="shared" si="3"/>
        <v>0</v>
      </c>
      <c r="I19" s="20">
        <f t="shared" si="4"/>
        <v>0</v>
      </c>
      <c r="J19" s="20">
        <f t="shared" si="5"/>
        <v>0</v>
      </c>
    </row>
    <row r="20" spans="1:10" x14ac:dyDescent="0.35">
      <c r="A20" s="16">
        <v>400</v>
      </c>
      <c r="B20" s="11" t="s">
        <v>14</v>
      </c>
      <c r="C20" s="12">
        <f>'Verkefni 1 (85%)'!D20</f>
        <v>0</v>
      </c>
      <c r="D20" s="12">
        <f>'Verkefni 1 (85%)'!E20</f>
        <v>7584600</v>
      </c>
      <c r="E20" s="20">
        <f t="shared" si="0"/>
        <v>0</v>
      </c>
      <c r="F20" s="20">
        <f t="shared" si="1"/>
        <v>0</v>
      </c>
      <c r="G20" s="20">
        <f t="shared" si="2"/>
        <v>0</v>
      </c>
      <c r="H20" s="20">
        <f t="shared" si="3"/>
        <v>7584600</v>
      </c>
      <c r="I20" s="20">
        <f t="shared" si="4"/>
        <v>0</v>
      </c>
      <c r="J20" s="20">
        <f t="shared" si="5"/>
        <v>0</v>
      </c>
    </row>
    <row r="21" spans="1:10" x14ac:dyDescent="0.35">
      <c r="A21" s="16">
        <v>405</v>
      </c>
      <c r="B21" s="11" t="s">
        <v>69</v>
      </c>
      <c r="C21" s="12">
        <v>0</v>
      </c>
      <c r="D21" s="12">
        <v>0</v>
      </c>
      <c r="E21" s="20">
        <f t="shared" si="0"/>
        <v>0</v>
      </c>
      <c r="F21" s="20">
        <f t="shared" si="1"/>
        <v>0</v>
      </c>
      <c r="G21" s="20">
        <f t="shared" si="2"/>
        <v>0</v>
      </c>
      <c r="H21" s="20">
        <f t="shared" si="3"/>
        <v>0</v>
      </c>
      <c r="I21" s="20">
        <f t="shared" si="4"/>
        <v>0</v>
      </c>
      <c r="J21" s="20">
        <f t="shared" si="5"/>
        <v>0</v>
      </c>
    </row>
    <row r="22" spans="1:10" x14ac:dyDescent="0.35">
      <c r="A22" s="16">
        <v>410</v>
      </c>
      <c r="B22" s="11" t="s">
        <v>47</v>
      </c>
      <c r="C22" s="12">
        <f>'Verkefni 1 (85%)'!D21</f>
        <v>0</v>
      </c>
      <c r="D22" s="12">
        <f>'Verkefni 1 (85%)'!E21</f>
        <v>35000</v>
      </c>
      <c r="E22" s="20">
        <f t="shared" si="0"/>
        <v>0</v>
      </c>
      <c r="F22" s="20">
        <f t="shared" si="1"/>
        <v>0</v>
      </c>
      <c r="G22" s="20">
        <f t="shared" si="2"/>
        <v>0</v>
      </c>
      <c r="H22" s="20">
        <f t="shared" si="3"/>
        <v>35000</v>
      </c>
      <c r="I22" s="20">
        <f t="shared" si="4"/>
        <v>0</v>
      </c>
      <c r="J22" s="20">
        <f t="shared" si="5"/>
        <v>0</v>
      </c>
    </row>
    <row r="23" spans="1:10" x14ac:dyDescent="0.35">
      <c r="A23" s="16">
        <v>411</v>
      </c>
      <c r="B23" s="11" t="s">
        <v>51</v>
      </c>
      <c r="C23" s="12">
        <f>'Verkefni 1 (85%)'!D22</f>
        <v>0</v>
      </c>
      <c r="D23" s="12">
        <f>'Verkefni 1 (85%)'!E22</f>
        <v>0</v>
      </c>
      <c r="E23" s="20">
        <f t="shared" si="0"/>
        <v>0</v>
      </c>
      <c r="F23" s="20">
        <f t="shared" si="1"/>
        <v>0</v>
      </c>
      <c r="G23" s="20">
        <f t="shared" si="2"/>
        <v>0</v>
      </c>
      <c r="H23" s="20">
        <f t="shared" si="3"/>
        <v>0</v>
      </c>
      <c r="I23" s="20">
        <f t="shared" si="4"/>
        <v>0</v>
      </c>
      <c r="J23" s="20">
        <f t="shared" si="5"/>
        <v>0</v>
      </c>
    </row>
    <row r="24" spans="1:10" x14ac:dyDescent="0.35">
      <c r="A24" s="16">
        <v>300</v>
      </c>
      <c r="B24" s="11" t="s">
        <v>15</v>
      </c>
      <c r="C24" s="12">
        <f>'Verkefni 1 (85%)'!D23</f>
        <v>4800000</v>
      </c>
      <c r="D24" s="12">
        <f>'Verkefni 1 (85%)'!E23</f>
        <v>0</v>
      </c>
      <c r="E24" s="20">
        <f t="shared" si="0"/>
        <v>0</v>
      </c>
      <c r="F24" s="20">
        <f t="shared" si="1"/>
        <v>0</v>
      </c>
      <c r="G24" s="20">
        <f t="shared" si="2"/>
        <v>4800000</v>
      </c>
      <c r="H24" s="20">
        <f t="shared" si="3"/>
        <v>0</v>
      </c>
      <c r="I24" s="20">
        <f t="shared" si="4"/>
        <v>0</v>
      </c>
      <c r="J24" s="20">
        <f t="shared" si="5"/>
        <v>0</v>
      </c>
    </row>
    <row r="25" spans="1:10" x14ac:dyDescent="0.35">
      <c r="A25" s="16">
        <v>310</v>
      </c>
      <c r="B25" s="11" t="s">
        <v>16</v>
      </c>
      <c r="C25" s="12">
        <f>'Verkefni 1 (85%)'!D24</f>
        <v>1914343</v>
      </c>
      <c r="D25" s="12">
        <f>'Verkefni 1 (85%)'!E24</f>
        <v>0</v>
      </c>
      <c r="E25" s="20">
        <f t="shared" si="0"/>
        <v>0</v>
      </c>
      <c r="F25" s="20">
        <f t="shared" si="1"/>
        <v>0</v>
      </c>
      <c r="G25" s="20">
        <f t="shared" si="2"/>
        <v>1914343</v>
      </c>
      <c r="H25" s="20">
        <f t="shared" si="3"/>
        <v>0</v>
      </c>
      <c r="I25" s="20">
        <f t="shared" si="4"/>
        <v>0</v>
      </c>
      <c r="J25" s="20">
        <f t="shared" si="5"/>
        <v>0</v>
      </c>
    </row>
    <row r="26" spans="1:10" x14ac:dyDescent="0.35">
      <c r="A26" s="16">
        <v>312</v>
      </c>
      <c r="B26" s="11" t="s">
        <v>70</v>
      </c>
      <c r="C26" s="12">
        <v>0</v>
      </c>
      <c r="D26" s="12">
        <v>0</v>
      </c>
      <c r="E26" s="20">
        <f t="shared" si="0"/>
        <v>0</v>
      </c>
      <c r="F26" s="20">
        <f t="shared" si="1"/>
        <v>0</v>
      </c>
      <c r="G26" s="20">
        <f t="shared" si="2"/>
        <v>0</v>
      </c>
      <c r="H26" s="20">
        <f t="shared" si="3"/>
        <v>0</v>
      </c>
      <c r="I26" s="20">
        <f t="shared" si="4"/>
        <v>0</v>
      </c>
      <c r="J26" s="20">
        <f t="shared" si="5"/>
        <v>0</v>
      </c>
    </row>
    <row r="27" spans="1:10" x14ac:dyDescent="0.35">
      <c r="A27" s="16">
        <v>313</v>
      </c>
      <c r="B27" s="11" t="s">
        <v>70</v>
      </c>
      <c r="C27" s="12">
        <v>0</v>
      </c>
      <c r="D27" s="12">
        <v>0</v>
      </c>
      <c r="E27" s="20">
        <f t="shared" si="0"/>
        <v>0</v>
      </c>
      <c r="F27" s="20">
        <f t="shared" si="1"/>
        <v>0</v>
      </c>
      <c r="G27" s="20">
        <f t="shared" si="2"/>
        <v>0</v>
      </c>
      <c r="H27" s="20">
        <f t="shared" si="3"/>
        <v>0</v>
      </c>
      <c r="I27" s="20">
        <f t="shared" si="4"/>
        <v>0</v>
      </c>
      <c r="J27" s="20">
        <f t="shared" si="5"/>
        <v>0</v>
      </c>
    </row>
    <row r="28" spans="1:10" x14ac:dyDescent="0.35">
      <c r="A28" s="16">
        <v>315</v>
      </c>
      <c r="B28" s="11" t="s">
        <v>70</v>
      </c>
      <c r="C28" s="12">
        <v>0</v>
      </c>
      <c r="D28" s="12">
        <v>0</v>
      </c>
      <c r="E28" s="20">
        <f t="shared" ref="E28:E29" si="6">+SUMIF($A$64:$A$209,A28,$C$64:$C$209)</f>
        <v>0</v>
      </c>
      <c r="F28" s="20">
        <f t="shared" ref="F28:F29" si="7">+SUMIF($A$64:$A$209,A28,$D$64:$D$209)</f>
        <v>0</v>
      </c>
      <c r="G28" s="20">
        <f t="shared" si="2"/>
        <v>0</v>
      </c>
      <c r="H28" s="20">
        <f t="shared" si="3"/>
        <v>0</v>
      </c>
      <c r="I28" s="20">
        <f t="shared" si="4"/>
        <v>0</v>
      </c>
      <c r="J28" s="20">
        <f t="shared" si="5"/>
        <v>0</v>
      </c>
    </row>
    <row r="29" spans="1:10" x14ac:dyDescent="0.35">
      <c r="A29" s="16">
        <v>320</v>
      </c>
      <c r="B29" s="11" t="s">
        <v>17</v>
      </c>
      <c r="C29" s="12">
        <f>'Verkefni 1 (85%)'!D25</f>
        <v>67600</v>
      </c>
      <c r="D29" s="12">
        <f>'Verkefni 1 (85%)'!E25</f>
        <v>0</v>
      </c>
      <c r="E29" s="20">
        <f t="shared" si="6"/>
        <v>0</v>
      </c>
      <c r="F29" s="20">
        <f t="shared" si="7"/>
        <v>0</v>
      </c>
      <c r="G29" s="21">
        <f t="shared" si="2"/>
        <v>67600</v>
      </c>
      <c r="H29" s="21">
        <f t="shared" si="3"/>
        <v>0</v>
      </c>
      <c r="I29" s="21">
        <f t="shared" si="4"/>
        <v>0</v>
      </c>
      <c r="J29" s="21">
        <f t="shared" si="5"/>
        <v>0</v>
      </c>
    </row>
    <row r="30" spans="1:10" x14ac:dyDescent="0.35">
      <c r="A30" s="16"/>
      <c r="B30" s="7"/>
      <c r="C30" s="13">
        <f t="shared" ref="C30:J30" si="8">SUM(C4:C29)</f>
        <v>10596068</v>
      </c>
      <c r="D30" s="13">
        <f t="shared" si="8"/>
        <v>10596068</v>
      </c>
      <c r="E30" s="13">
        <f t="shared" si="8"/>
        <v>0</v>
      </c>
      <c r="F30" s="13">
        <f t="shared" si="8"/>
        <v>0</v>
      </c>
      <c r="G30" s="20">
        <f t="shared" si="8"/>
        <v>6781943</v>
      </c>
      <c r="H30" s="20">
        <f t="shared" si="8"/>
        <v>7619600</v>
      </c>
      <c r="I30" s="20">
        <f t="shared" si="8"/>
        <v>3814125</v>
      </c>
      <c r="J30" s="20">
        <f t="shared" si="8"/>
        <v>2976468</v>
      </c>
    </row>
    <row r="31" spans="1:10" x14ac:dyDescent="0.35">
      <c r="A31" s="16"/>
      <c r="B31" s="7"/>
      <c r="C31" s="20"/>
      <c r="D31" s="20"/>
      <c r="E31" s="20"/>
      <c r="F31" s="20"/>
      <c r="G31" s="20"/>
      <c r="H31" s="20">
        <f>G30-H30</f>
        <v>-837657</v>
      </c>
      <c r="I31" s="20">
        <f>J30-I30</f>
        <v>-837657</v>
      </c>
      <c r="J31" s="20"/>
    </row>
    <row r="32" spans="1:10" x14ac:dyDescent="0.35">
      <c r="A32" s="16"/>
      <c r="B32" s="7"/>
      <c r="C32" s="7"/>
      <c r="D32" s="7"/>
      <c r="E32" s="7"/>
      <c r="F32" s="7"/>
      <c r="G32" s="22"/>
      <c r="H32" s="7"/>
      <c r="I32" s="7"/>
      <c r="J32" s="22"/>
    </row>
    <row r="33" spans="1:11" x14ac:dyDescent="0.35">
      <c r="A33" s="16"/>
      <c r="B33" s="7"/>
      <c r="C33" s="7"/>
      <c r="D33" s="7"/>
      <c r="E33" s="7"/>
      <c r="F33" s="7"/>
      <c r="G33" s="22"/>
      <c r="H33" s="7"/>
      <c r="I33" s="7"/>
      <c r="J33" s="22"/>
    </row>
    <row r="34" spans="1:11" x14ac:dyDescent="0.35">
      <c r="A34" s="16"/>
      <c r="B34" s="7"/>
      <c r="C34" s="7"/>
      <c r="D34" s="7"/>
      <c r="E34" s="7"/>
      <c r="F34" s="7"/>
      <c r="G34" s="22"/>
      <c r="H34" s="7"/>
      <c r="I34" s="7"/>
      <c r="J34" s="22"/>
    </row>
    <row r="35" spans="1:11" x14ac:dyDescent="0.35">
      <c r="A35" s="16"/>
      <c r="B35" s="14" t="s">
        <v>32</v>
      </c>
      <c r="C35" s="23" t="s">
        <v>33</v>
      </c>
      <c r="D35" s="23" t="s">
        <v>34</v>
      </c>
      <c r="E35" s="23" t="s">
        <v>35</v>
      </c>
      <c r="F35" s="23" t="s">
        <v>36</v>
      </c>
      <c r="G35" s="23" t="s">
        <v>37</v>
      </c>
      <c r="H35" s="24" t="s">
        <v>38</v>
      </c>
      <c r="I35" s="7"/>
      <c r="J35" s="22"/>
    </row>
    <row r="36" spans="1:11" x14ac:dyDescent="0.35">
      <c r="A36" s="16"/>
      <c r="B36" s="25"/>
      <c r="C36" s="20"/>
      <c r="D36" s="20"/>
      <c r="E36" s="20"/>
      <c r="F36" s="20"/>
      <c r="G36" s="20"/>
      <c r="H36" s="26"/>
      <c r="I36" s="7"/>
      <c r="J36" s="22"/>
    </row>
    <row r="37" spans="1:11" x14ac:dyDescent="0.35">
      <c r="A37" s="16"/>
      <c r="B37" s="11"/>
      <c r="C37" s="20"/>
      <c r="D37" s="20"/>
      <c r="E37" s="20">
        <f>C37-D37</f>
        <v>0</v>
      </c>
      <c r="F37" s="27">
        <v>0.2</v>
      </c>
      <c r="G37" s="20">
        <f>-IF(E37&lt;0,E37*F37,0)</f>
        <v>0</v>
      </c>
      <c r="H37" s="20">
        <f>IF(E37&gt;0,E37*F37,0)</f>
        <v>0</v>
      </c>
      <c r="I37" s="7"/>
      <c r="J37" s="22"/>
    </row>
    <row r="38" spans="1:11" x14ac:dyDescent="0.35">
      <c r="A38" s="16"/>
      <c r="B38" s="11"/>
      <c r="C38" s="20"/>
      <c r="D38" s="20"/>
      <c r="E38" s="20">
        <f>C38-D38</f>
        <v>0</v>
      </c>
      <c r="F38" s="27">
        <v>0.2</v>
      </c>
      <c r="G38" s="20">
        <f>-IF(E38&lt;0,E38*F38,0)</f>
        <v>0</v>
      </c>
      <c r="H38" s="20">
        <f>IF(E38&gt;0,E38*F38,0)</f>
        <v>0</v>
      </c>
      <c r="I38" s="7"/>
      <c r="J38" s="22"/>
    </row>
    <row r="39" spans="1:11" x14ac:dyDescent="0.35">
      <c r="A39" s="16"/>
      <c r="B39" s="11"/>
      <c r="C39" s="20"/>
      <c r="D39" s="20"/>
      <c r="E39" s="20">
        <f>C39-D39</f>
        <v>0</v>
      </c>
      <c r="F39" s="27">
        <v>0.2</v>
      </c>
      <c r="G39" s="20">
        <f>-IF(E39&lt;0,E39*F39,0)</f>
        <v>0</v>
      </c>
      <c r="H39" s="20">
        <f>IF(E39&gt;0,E39*F39,0)</f>
        <v>0</v>
      </c>
      <c r="I39" s="7"/>
      <c r="J39" s="22"/>
      <c r="K39" s="28"/>
    </row>
    <row r="40" spans="1:11" x14ac:dyDescent="0.35">
      <c r="A40" s="16"/>
      <c r="B40" s="11"/>
      <c r="C40" s="20"/>
      <c r="D40" s="20"/>
      <c r="E40" s="20">
        <f>C40-D40</f>
        <v>0</v>
      </c>
      <c r="F40" s="27">
        <v>0.2</v>
      </c>
      <c r="G40" s="20">
        <f>-IF(E40&lt;0,E40*F40,0)</f>
        <v>0</v>
      </c>
      <c r="H40" s="20">
        <f>IF(E40&gt;0,E40*F40,0)</f>
        <v>0</v>
      </c>
      <c r="I40" s="7"/>
      <c r="J40" s="22"/>
    </row>
    <row r="41" spans="1:11" x14ac:dyDescent="0.35">
      <c r="A41" s="16"/>
      <c r="B41" s="11"/>
      <c r="C41" s="20"/>
      <c r="D41" s="20"/>
      <c r="E41" s="20">
        <f>C41-D41</f>
        <v>0</v>
      </c>
      <c r="F41" s="27">
        <v>0.2</v>
      </c>
      <c r="G41" s="20">
        <f>-IF(E41&lt;0,E41*F41,0)</f>
        <v>0</v>
      </c>
      <c r="H41" s="20">
        <f>IF(E41&gt;0,E41*F41,0)</f>
        <v>0</v>
      </c>
      <c r="I41" s="7"/>
      <c r="J41" s="22"/>
    </row>
    <row r="42" spans="1:11" x14ac:dyDescent="0.35">
      <c r="A42" s="16"/>
      <c r="B42" s="11"/>
      <c r="C42" s="12"/>
      <c r="D42" s="12"/>
      <c r="E42" s="20">
        <f t="shared" ref="E42:E45" si="9">C42-D42</f>
        <v>0</v>
      </c>
      <c r="F42" s="27">
        <v>0.2</v>
      </c>
      <c r="G42" s="20">
        <f t="shared" ref="G42:G45" si="10">-IF(E42&lt;0,E42*F42,0)</f>
        <v>0</v>
      </c>
      <c r="H42" s="20">
        <f t="shared" ref="H42:H45" si="11">IF(E42&gt;0,E42*F42,0)</f>
        <v>0</v>
      </c>
      <c r="I42" s="7"/>
      <c r="J42" s="22"/>
    </row>
    <row r="43" spans="1:11" x14ac:dyDescent="0.35">
      <c r="A43" s="16"/>
      <c r="B43" s="11"/>
      <c r="C43" s="12"/>
      <c r="D43" s="12"/>
      <c r="E43" s="20">
        <f t="shared" si="9"/>
        <v>0</v>
      </c>
      <c r="F43" s="27">
        <v>0.2</v>
      </c>
      <c r="G43" s="20">
        <f t="shared" si="10"/>
        <v>0</v>
      </c>
      <c r="H43" s="20">
        <f t="shared" si="11"/>
        <v>0</v>
      </c>
      <c r="I43" s="7"/>
      <c r="J43" s="22"/>
    </row>
    <row r="44" spans="1:11" x14ac:dyDescent="0.35">
      <c r="A44" s="16"/>
      <c r="B44" s="11"/>
      <c r="C44" s="12"/>
      <c r="D44" s="12"/>
      <c r="E44" s="20">
        <f t="shared" si="9"/>
        <v>0</v>
      </c>
      <c r="F44" s="27">
        <v>0.2</v>
      </c>
      <c r="G44" s="20">
        <f t="shared" si="10"/>
        <v>0</v>
      </c>
      <c r="H44" s="20">
        <f t="shared" si="11"/>
        <v>0</v>
      </c>
      <c r="I44" s="7"/>
      <c r="J44" s="22"/>
    </row>
    <row r="45" spans="1:11" x14ac:dyDescent="0.35">
      <c r="A45" s="16"/>
      <c r="B45" s="11"/>
      <c r="C45" s="12"/>
      <c r="D45" s="12"/>
      <c r="E45" s="20">
        <f t="shared" si="9"/>
        <v>0</v>
      </c>
      <c r="F45" s="27">
        <v>0.2</v>
      </c>
      <c r="G45" s="20">
        <f t="shared" si="10"/>
        <v>0</v>
      </c>
      <c r="H45" s="20">
        <f t="shared" si="11"/>
        <v>0</v>
      </c>
      <c r="I45" s="7"/>
      <c r="J45" s="22"/>
    </row>
    <row r="46" spans="1:11" x14ac:dyDescent="0.35">
      <c r="A46" s="16"/>
      <c r="B46" s="11"/>
      <c r="C46" s="5"/>
      <c r="D46" s="5"/>
      <c r="E46" s="8"/>
      <c r="F46" s="27"/>
      <c r="G46" s="13">
        <f>SUM(G37:G45)</f>
        <v>0</v>
      </c>
      <c r="H46" s="13">
        <f>SUM(H37:H45)</f>
        <v>0</v>
      </c>
      <c r="I46" s="7"/>
      <c r="J46" s="13">
        <f>H46-G46</f>
        <v>0</v>
      </c>
    </row>
    <row r="47" spans="1:11" x14ac:dyDescent="0.35">
      <c r="A47" s="16"/>
      <c r="B47" s="11"/>
      <c r="C47" s="5"/>
      <c r="D47" s="5"/>
      <c r="E47" s="8"/>
      <c r="F47" s="27"/>
      <c r="G47" s="29"/>
      <c r="H47" s="30"/>
      <c r="I47" s="7"/>
    </row>
    <row r="48" spans="1:11" x14ac:dyDescent="0.35">
      <c r="A48" s="16"/>
      <c r="B48" s="14" t="s">
        <v>32</v>
      </c>
      <c r="C48" s="23" t="s">
        <v>33</v>
      </c>
      <c r="D48" s="23" t="s">
        <v>34</v>
      </c>
      <c r="E48" s="23" t="s">
        <v>35</v>
      </c>
      <c r="F48" s="23" t="s">
        <v>36</v>
      </c>
      <c r="G48" s="23" t="s">
        <v>37</v>
      </c>
      <c r="H48" s="31" t="s">
        <v>38</v>
      </c>
      <c r="I48" s="7"/>
      <c r="J48" s="22"/>
    </row>
    <row r="49" spans="1:10" x14ac:dyDescent="0.35">
      <c r="A49" s="16"/>
      <c r="B49" s="25"/>
      <c r="C49" s="20"/>
      <c r="D49" s="20"/>
      <c r="E49" s="20"/>
      <c r="F49" s="20"/>
      <c r="G49" s="20"/>
      <c r="H49" s="32"/>
      <c r="I49" s="7"/>
      <c r="J49" s="22"/>
    </row>
    <row r="50" spans="1:10" x14ac:dyDescent="0.35">
      <c r="A50" s="16"/>
      <c r="B50" s="11"/>
      <c r="C50" s="20"/>
      <c r="D50" s="20"/>
      <c r="E50" s="20">
        <f>C50-D50</f>
        <v>0</v>
      </c>
      <c r="F50" s="27">
        <v>0.2</v>
      </c>
      <c r="G50" s="20">
        <f>-IF(E50&lt;0,E50*F50,0)</f>
        <v>0</v>
      </c>
      <c r="H50" s="20">
        <f>IF(E50&gt;0,E50*F50,0)</f>
        <v>0</v>
      </c>
      <c r="I50" s="7"/>
      <c r="J50" s="22"/>
    </row>
    <row r="51" spans="1:10" x14ac:dyDescent="0.35">
      <c r="A51" s="16"/>
      <c r="B51" s="11"/>
      <c r="C51" s="20"/>
      <c r="D51" s="20"/>
      <c r="E51" s="20">
        <f>C51-D51</f>
        <v>0</v>
      </c>
      <c r="F51" s="27">
        <v>0.2</v>
      </c>
      <c r="G51" s="20">
        <f>-IF(E51&lt;0,E51*F51,0)</f>
        <v>0</v>
      </c>
      <c r="H51" s="20">
        <f>IF(E51&gt;0,E51*F51,0)</f>
        <v>0</v>
      </c>
      <c r="I51" s="7"/>
      <c r="J51" s="22"/>
    </row>
    <row r="52" spans="1:10" x14ac:dyDescent="0.35">
      <c r="A52" s="16"/>
      <c r="B52" s="11"/>
      <c r="C52" s="20"/>
      <c r="D52" s="20"/>
      <c r="E52" s="20">
        <f>C52-D52</f>
        <v>0</v>
      </c>
      <c r="F52" s="27">
        <v>0.2</v>
      </c>
      <c r="G52" s="20">
        <f>-IF(E52&lt;0,E52*F52,0)</f>
        <v>0</v>
      </c>
      <c r="H52" s="20">
        <f>IF(E52&gt;0,E52*F52,0)</f>
        <v>0</v>
      </c>
      <c r="I52" s="7"/>
      <c r="J52" s="22"/>
    </row>
    <row r="53" spans="1:10" x14ac:dyDescent="0.35">
      <c r="A53" s="16"/>
      <c r="B53" s="11"/>
      <c r="C53" s="20"/>
      <c r="D53" s="20"/>
      <c r="E53" s="20">
        <f>C53-D53</f>
        <v>0</v>
      </c>
      <c r="F53" s="27">
        <v>0.2</v>
      </c>
      <c r="G53" s="20">
        <f>-IF(E53&lt;0,E53*F53,0)</f>
        <v>0</v>
      </c>
      <c r="H53" s="20">
        <f>IF(E53&gt;0,E53*F53,0)</f>
        <v>0</v>
      </c>
      <c r="I53" s="7"/>
      <c r="J53" s="22"/>
    </row>
    <row r="54" spans="1:10" x14ac:dyDescent="0.35">
      <c r="A54" s="16"/>
      <c r="B54" s="11"/>
      <c r="C54" s="20"/>
      <c r="D54" s="20"/>
      <c r="E54" s="20">
        <f t="shared" ref="E54:E58" si="12">C54-D54</f>
        <v>0</v>
      </c>
      <c r="F54" s="27">
        <v>0.2</v>
      </c>
      <c r="G54" s="20">
        <f t="shared" ref="G54:G58" si="13">-IF(E54&lt;0,E54*F54,0)</f>
        <v>0</v>
      </c>
      <c r="H54" s="20">
        <f t="shared" ref="H54:H58" si="14">IF(E54&gt;0,E54*F54,0)</f>
        <v>0</v>
      </c>
      <c r="I54" s="7"/>
      <c r="J54" s="22"/>
    </row>
    <row r="55" spans="1:10" x14ac:dyDescent="0.35">
      <c r="A55" s="16"/>
      <c r="B55" s="11"/>
      <c r="C55" s="12"/>
      <c r="D55" s="12"/>
      <c r="E55" s="20">
        <f t="shared" si="12"/>
        <v>0</v>
      </c>
      <c r="F55" s="27">
        <v>0.2</v>
      </c>
      <c r="G55" s="20">
        <f t="shared" si="13"/>
        <v>0</v>
      </c>
      <c r="H55" s="20">
        <f t="shared" si="14"/>
        <v>0</v>
      </c>
      <c r="I55" s="7"/>
      <c r="J55" s="22"/>
    </row>
    <row r="56" spans="1:10" x14ac:dyDescent="0.35">
      <c r="A56" s="16"/>
      <c r="B56" s="11"/>
      <c r="C56" s="12"/>
      <c r="D56" s="12"/>
      <c r="E56" s="20">
        <f t="shared" si="12"/>
        <v>0</v>
      </c>
      <c r="F56" s="27">
        <v>0.2</v>
      </c>
      <c r="G56" s="20">
        <f t="shared" si="13"/>
        <v>0</v>
      </c>
      <c r="H56" s="20">
        <f t="shared" si="14"/>
        <v>0</v>
      </c>
      <c r="I56" s="7"/>
      <c r="J56" s="22"/>
    </row>
    <row r="57" spans="1:10" x14ac:dyDescent="0.35">
      <c r="A57" s="16"/>
      <c r="B57" s="11"/>
      <c r="C57" s="12"/>
      <c r="D57" s="12"/>
      <c r="E57" s="20">
        <f t="shared" si="12"/>
        <v>0</v>
      </c>
      <c r="F57" s="27">
        <v>0.2</v>
      </c>
      <c r="G57" s="20">
        <f t="shared" si="13"/>
        <v>0</v>
      </c>
      <c r="H57" s="20">
        <f t="shared" si="14"/>
        <v>0</v>
      </c>
      <c r="I57" s="7"/>
      <c r="J57" s="22"/>
    </row>
    <row r="58" spans="1:10" x14ac:dyDescent="0.35">
      <c r="A58" s="16"/>
      <c r="B58" s="11"/>
      <c r="C58" s="12"/>
      <c r="D58" s="12"/>
      <c r="E58" s="20">
        <f t="shared" si="12"/>
        <v>0</v>
      </c>
      <c r="F58" s="27">
        <v>0.2</v>
      </c>
      <c r="G58" s="20">
        <f t="shared" si="13"/>
        <v>0</v>
      </c>
      <c r="H58" s="20">
        <f t="shared" si="14"/>
        <v>0</v>
      </c>
      <c r="I58" s="7"/>
      <c r="J58" s="22"/>
    </row>
    <row r="59" spans="1:10" x14ac:dyDescent="0.35">
      <c r="A59" s="16"/>
      <c r="B59" s="11"/>
      <c r="C59" s="5"/>
      <c r="D59" s="5"/>
      <c r="E59" s="8"/>
      <c r="F59" s="27"/>
      <c r="G59" s="13">
        <f>SUM(G50:G58)</f>
        <v>0</v>
      </c>
      <c r="H59" s="13">
        <f>SUM(H50:H58)</f>
        <v>0</v>
      </c>
      <c r="I59" s="7"/>
      <c r="J59" s="13">
        <f>H59-G59</f>
        <v>0</v>
      </c>
    </row>
    <row r="60" spans="1:10" x14ac:dyDescent="0.35">
      <c r="A60" s="16"/>
      <c r="B60" s="7"/>
      <c r="C60" s="7"/>
      <c r="D60" s="20"/>
      <c r="E60" s="20"/>
      <c r="F60" s="7"/>
      <c r="G60" s="22"/>
      <c r="H60" s="7"/>
      <c r="I60" s="7"/>
      <c r="J60" s="22"/>
    </row>
    <row r="61" spans="1:10" x14ac:dyDescent="0.35">
      <c r="A61" s="16"/>
      <c r="B61" s="7"/>
      <c r="C61" s="7"/>
      <c r="D61" s="7"/>
      <c r="E61" s="20"/>
      <c r="F61" s="7"/>
      <c r="G61" s="22"/>
      <c r="H61" s="7"/>
      <c r="I61" s="33" t="s">
        <v>46</v>
      </c>
      <c r="J61" s="13">
        <f>J59-J46</f>
        <v>0</v>
      </c>
    </row>
    <row r="62" spans="1:10" ht="15.5" x14ac:dyDescent="0.35">
      <c r="A62" s="34"/>
      <c r="B62" s="4"/>
      <c r="C62" s="4"/>
      <c r="D62" s="4"/>
      <c r="E62" s="12"/>
      <c r="F62" s="35" t="s">
        <v>39</v>
      </c>
      <c r="G62" s="4"/>
      <c r="H62" s="4"/>
      <c r="I62" s="4"/>
      <c r="J62" s="4"/>
    </row>
    <row r="63" spans="1:10" x14ac:dyDescent="0.35">
      <c r="A63" s="4"/>
      <c r="B63" s="4"/>
      <c r="C63" s="4"/>
      <c r="D63" s="4"/>
      <c r="E63" s="12"/>
      <c r="F63" s="4" t="s">
        <v>40</v>
      </c>
      <c r="G63" s="4"/>
      <c r="H63" s="4"/>
      <c r="I63" s="12">
        <f>-H31</f>
        <v>837657</v>
      </c>
      <c r="J63" s="4"/>
    </row>
    <row r="64" spans="1:10" x14ac:dyDescent="0.35">
      <c r="A64" s="36"/>
      <c r="B64" s="37"/>
      <c r="C64" s="36"/>
      <c r="D64" s="36"/>
      <c r="E64" s="12"/>
      <c r="F64" s="38"/>
      <c r="G64" s="4"/>
      <c r="H64" s="4"/>
      <c r="I64" s="12"/>
      <c r="J64" s="4"/>
    </row>
    <row r="65" spans="1:13" x14ac:dyDescent="0.35">
      <c r="A65" s="39"/>
      <c r="B65" s="4"/>
      <c r="C65" s="12"/>
      <c r="D65" s="12"/>
      <c r="E65" s="4"/>
      <c r="F65" s="4"/>
      <c r="G65" s="4"/>
      <c r="H65" s="4"/>
      <c r="I65" s="12"/>
      <c r="J65" s="4"/>
    </row>
    <row r="66" spans="1:13" x14ac:dyDescent="0.35">
      <c r="A66" s="39"/>
      <c r="B66" s="4"/>
      <c r="C66" s="12"/>
      <c r="D66" s="12"/>
      <c r="E66" s="4"/>
      <c r="F66" s="4"/>
      <c r="G66" s="4"/>
      <c r="H66" s="4"/>
      <c r="I66" s="12"/>
      <c r="J66" s="4"/>
    </row>
    <row r="67" spans="1:13" x14ac:dyDescent="0.35">
      <c r="A67" s="39"/>
      <c r="B67" s="4"/>
      <c r="C67" s="12"/>
      <c r="D67" s="12"/>
      <c r="E67" s="4"/>
      <c r="F67" s="4"/>
      <c r="G67" s="4"/>
      <c r="H67" s="4"/>
      <c r="I67" s="12"/>
      <c r="J67" s="4"/>
    </row>
    <row r="68" spans="1:13" x14ac:dyDescent="0.35">
      <c r="A68" s="39"/>
      <c r="B68" s="4"/>
      <c r="C68" s="12"/>
      <c r="D68" s="12"/>
      <c r="E68" s="4"/>
      <c r="F68" s="4"/>
      <c r="G68" s="4"/>
      <c r="H68" s="4"/>
      <c r="I68" s="12"/>
      <c r="J68" s="41"/>
      <c r="K68" s="12"/>
    </row>
    <row r="69" spans="1:13" x14ac:dyDescent="0.35">
      <c r="A69" s="39"/>
      <c r="B69" s="4"/>
      <c r="C69" s="12"/>
      <c r="D69" s="12"/>
      <c r="E69" s="4"/>
      <c r="F69" s="38"/>
      <c r="G69" s="4"/>
      <c r="H69" s="4"/>
      <c r="I69" s="12"/>
      <c r="J69" s="4"/>
      <c r="K69" s="42"/>
    </row>
    <row r="70" spans="1:13" x14ac:dyDescent="0.35">
      <c r="A70" s="39"/>
      <c r="B70" s="4"/>
      <c r="C70" s="12"/>
      <c r="D70" s="12"/>
      <c r="E70" s="4"/>
      <c r="F70" s="4"/>
      <c r="G70" s="4"/>
      <c r="H70" s="4"/>
      <c r="I70" s="12"/>
      <c r="J70" s="4"/>
      <c r="K70" s="42"/>
    </row>
    <row r="71" spans="1:13" x14ac:dyDescent="0.35">
      <c r="A71" s="39"/>
      <c r="B71" s="4"/>
      <c r="C71" s="12"/>
      <c r="D71" s="12"/>
      <c r="E71" s="4"/>
      <c r="F71" s="4"/>
      <c r="G71" s="4"/>
      <c r="H71" s="4"/>
      <c r="I71" s="12"/>
      <c r="J71" s="4"/>
      <c r="K71" s="42"/>
    </row>
    <row r="72" spans="1:13" x14ac:dyDescent="0.35">
      <c r="A72" s="39"/>
      <c r="B72" s="4"/>
      <c r="C72" s="12"/>
      <c r="D72" s="12"/>
      <c r="E72" s="4"/>
      <c r="F72" s="4"/>
      <c r="G72" s="4"/>
      <c r="H72" s="4"/>
      <c r="I72" s="12"/>
      <c r="J72" s="4"/>
      <c r="K72" s="42"/>
    </row>
    <row r="73" spans="1:13" x14ac:dyDescent="0.35">
      <c r="A73" s="39"/>
      <c r="B73" s="4"/>
      <c r="C73" s="12"/>
      <c r="D73" s="12"/>
      <c r="E73" s="4"/>
      <c r="F73" s="4"/>
      <c r="I73" s="12"/>
      <c r="J73" s="4"/>
      <c r="K73" s="42"/>
      <c r="M73" s="2"/>
    </row>
    <row r="74" spans="1:13" x14ac:dyDescent="0.35">
      <c r="A74" s="39"/>
      <c r="B74" s="4"/>
      <c r="C74" s="12"/>
      <c r="D74" s="12"/>
      <c r="E74" s="4"/>
      <c r="F74" s="4"/>
      <c r="I74" s="12"/>
      <c r="J74" s="4"/>
      <c r="K74" s="42"/>
    </row>
    <row r="75" spans="1:13" x14ac:dyDescent="0.35">
      <c r="A75" s="39"/>
      <c r="B75" s="4"/>
      <c r="C75" s="12"/>
      <c r="D75" s="12"/>
      <c r="E75" s="4"/>
      <c r="F75" s="4"/>
      <c r="G75" s="4"/>
      <c r="H75" s="4"/>
      <c r="I75" s="12"/>
      <c r="J75" s="4"/>
      <c r="K75" s="42"/>
    </row>
    <row r="76" spans="1:13" x14ac:dyDescent="0.35">
      <c r="A76" s="39"/>
      <c r="B76" s="4"/>
      <c r="C76" s="12"/>
      <c r="D76" s="12"/>
      <c r="E76" s="4"/>
      <c r="F76" s="4"/>
      <c r="G76" s="4"/>
      <c r="H76" s="4"/>
      <c r="I76" s="12"/>
    </row>
    <row r="77" spans="1:13" x14ac:dyDescent="0.35">
      <c r="A77" s="39"/>
      <c r="B77" s="4"/>
      <c r="C77" s="12"/>
      <c r="D77" s="12"/>
      <c r="E77" s="4"/>
      <c r="F77" s="4"/>
      <c r="G77" s="4"/>
      <c r="H77" s="4"/>
      <c r="I77" s="12"/>
      <c r="K77" s="42"/>
    </row>
    <row r="78" spans="1:13" x14ac:dyDescent="0.35">
      <c r="A78" s="39"/>
      <c r="B78" s="4"/>
      <c r="C78" s="12"/>
      <c r="D78" s="12"/>
      <c r="E78" s="4"/>
      <c r="F78" s="4"/>
      <c r="G78" s="4"/>
      <c r="H78" s="4"/>
      <c r="I78" s="12"/>
      <c r="J78" s="4"/>
      <c r="K78" s="42"/>
    </row>
    <row r="79" spans="1:13" x14ac:dyDescent="0.35">
      <c r="A79" s="39"/>
      <c r="B79" s="4"/>
      <c r="C79" s="12"/>
      <c r="D79" s="12"/>
      <c r="E79" s="4"/>
      <c r="F79" s="4"/>
      <c r="G79" s="4"/>
      <c r="H79" s="4"/>
      <c r="I79" s="12"/>
      <c r="J79" s="4"/>
      <c r="K79" s="42"/>
    </row>
    <row r="80" spans="1:13" x14ac:dyDescent="0.35">
      <c r="A80" s="39"/>
      <c r="B80" s="4"/>
      <c r="C80" s="12"/>
      <c r="D80" s="12"/>
      <c r="E80" s="4"/>
      <c r="F80" s="4"/>
      <c r="G80" s="4"/>
      <c r="H80" s="4"/>
      <c r="I80" s="12"/>
      <c r="J80" s="4"/>
      <c r="K80" s="42"/>
    </row>
    <row r="81" spans="1:11" x14ac:dyDescent="0.35">
      <c r="A81" s="39"/>
      <c r="B81" s="4"/>
      <c r="C81" s="12"/>
      <c r="D81" s="12"/>
      <c r="E81" s="4"/>
      <c r="F81" s="4"/>
      <c r="I81" s="12"/>
      <c r="J81" s="4"/>
      <c r="K81" s="42"/>
    </row>
    <row r="82" spans="1:11" x14ac:dyDescent="0.35">
      <c r="A82" s="39"/>
      <c r="B82" s="4"/>
      <c r="C82" s="5"/>
      <c r="D82" s="12"/>
      <c r="E82" s="4"/>
      <c r="F82" s="4"/>
      <c r="I82" s="12"/>
      <c r="J82" s="4"/>
      <c r="K82" s="42"/>
    </row>
    <row r="83" spans="1:11" x14ac:dyDescent="0.35">
      <c r="A83" s="39"/>
      <c r="B83" s="4"/>
      <c r="C83" s="5"/>
      <c r="D83" s="12"/>
      <c r="E83" s="4"/>
      <c r="F83" s="4"/>
      <c r="I83" s="12"/>
      <c r="J83" s="4"/>
      <c r="K83" s="42"/>
    </row>
    <row r="84" spans="1:11" x14ac:dyDescent="0.35">
      <c r="A84" s="39"/>
      <c r="B84" s="4"/>
      <c r="C84" s="12"/>
      <c r="D84" s="12"/>
      <c r="E84" s="4"/>
      <c r="F84" s="4"/>
      <c r="G84" s="4"/>
      <c r="H84" s="4"/>
      <c r="I84" s="12"/>
      <c r="J84" s="41"/>
      <c r="K84" s="12"/>
    </row>
    <row r="85" spans="1:11" x14ac:dyDescent="0.35">
      <c r="A85" s="39"/>
      <c r="B85" s="4"/>
      <c r="C85" s="12"/>
      <c r="D85" s="12"/>
      <c r="E85" s="4"/>
      <c r="F85" s="4"/>
      <c r="G85" s="4"/>
      <c r="H85" s="4"/>
      <c r="I85" s="12"/>
      <c r="J85" s="4"/>
    </row>
    <row r="86" spans="1:11" x14ac:dyDescent="0.35">
      <c r="A86" s="39"/>
      <c r="B86" s="4"/>
      <c r="C86" s="12"/>
      <c r="D86" s="12"/>
      <c r="E86" s="4"/>
      <c r="F86" s="4"/>
      <c r="G86" s="4"/>
      <c r="H86" s="4"/>
      <c r="I86" s="12"/>
      <c r="J86" s="4"/>
      <c r="K86" s="46"/>
    </row>
    <row r="87" spans="1:11" x14ac:dyDescent="0.35">
      <c r="A87" s="39"/>
      <c r="B87" s="4"/>
      <c r="C87" s="4"/>
      <c r="D87" s="4"/>
      <c r="E87" s="4"/>
      <c r="F87" s="4"/>
      <c r="G87" s="4"/>
      <c r="H87" s="4"/>
      <c r="I87" s="4"/>
      <c r="J87" s="4"/>
      <c r="K87" s="46"/>
    </row>
    <row r="88" spans="1:11" x14ac:dyDescent="0.35">
      <c r="A88" s="39"/>
      <c r="B88" s="4"/>
      <c r="C88" s="12"/>
      <c r="D88" s="12"/>
      <c r="E88" s="4"/>
      <c r="F88" s="4"/>
      <c r="G88" s="4"/>
      <c r="H88" s="4"/>
      <c r="I88" s="4"/>
      <c r="J88" s="4"/>
    </row>
    <row r="89" spans="1:11" x14ac:dyDescent="0.35">
      <c r="A89" s="39"/>
      <c r="B89" s="4"/>
      <c r="C89" s="12"/>
      <c r="D89" s="12"/>
      <c r="E89" s="4"/>
      <c r="F89" s="4"/>
      <c r="G89" s="4"/>
      <c r="H89" s="12"/>
      <c r="I89" s="12"/>
      <c r="J89" s="4"/>
    </row>
    <row r="90" spans="1:11" x14ac:dyDescent="0.35">
      <c r="A90" s="39"/>
      <c r="B90" s="4"/>
      <c r="C90" s="12"/>
      <c r="D90" s="12"/>
      <c r="E90" s="4"/>
      <c r="F90" s="4"/>
      <c r="G90" s="4"/>
      <c r="H90" s="12"/>
      <c r="I90" s="12"/>
      <c r="J90" s="4"/>
    </row>
    <row r="91" spans="1:11" x14ac:dyDescent="0.35">
      <c r="A91" s="39"/>
      <c r="B91" s="4"/>
      <c r="C91" s="12"/>
      <c r="D91" s="12"/>
      <c r="E91" s="4"/>
      <c r="F91" s="4"/>
      <c r="G91" s="4"/>
      <c r="H91" s="4"/>
      <c r="I91" s="12"/>
      <c r="J91" s="4"/>
    </row>
    <row r="92" spans="1:11" x14ac:dyDescent="0.35">
      <c r="A92" s="39"/>
      <c r="B92" s="4"/>
      <c r="C92" s="12"/>
      <c r="D92" s="12"/>
      <c r="E92" s="4"/>
      <c r="F92" s="4"/>
      <c r="G92" s="4"/>
      <c r="H92" s="4"/>
      <c r="I92" s="4"/>
      <c r="J92" s="4"/>
    </row>
    <row r="93" spans="1:11" x14ac:dyDescent="0.35">
      <c r="A93" s="39"/>
      <c r="B93" s="4"/>
      <c r="C93" s="12"/>
      <c r="D93" s="12"/>
      <c r="E93" s="4"/>
      <c r="F93" s="4"/>
      <c r="G93" s="4"/>
      <c r="H93" s="4"/>
      <c r="I93" s="4"/>
      <c r="J93" s="4"/>
    </row>
    <row r="94" spans="1:11" x14ac:dyDescent="0.35">
      <c r="A94" s="39"/>
      <c r="B94" s="4"/>
      <c r="C94" s="12"/>
      <c r="D94" s="12"/>
      <c r="E94" s="4"/>
      <c r="F94" s="4"/>
      <c r="G94" s="4"/>
      <c r="H94" s="4"/>
      <c r="I94" s="4"/>
      <c r="J94" s="4"/>
    </row>
    <row r="95" spans="1:11" x14ac:dyDescent="0.35">
      <c r="A95" s="39"/>
      <c r="B95" s="4"/>
      <c r="C95" s="12"/>
      <c r="D95" s="12"/>
      <c r="E95" s="4"/>
      <c r="F95" s="4"/>
      <c r="G95" s="4"/>
      <c r="H95" s="4"/>
      <c r="I95" s="4"/>
      <c r="J95" s="4"/>
    </row>
    <row r="96" spans="1:11" x14ac:dyDescent="0.35">
      <c r="A96" s="39"/>
      <c r="B96" s="4"/>
      <c r="C96" s="12"/>
      <c r="D96" s="12"/>
      <c r="E96" s="4"/>
      <c r="F96" s="4"/>
      <c r="G96" s="4"/>
      <c r="H96" s="4"/>
      <c r="I96" s="4"/>
      <c r="J96" s="4"/>
    </row>
    <row r="97" spans="1:10" x14ac:dyDescent="0.35">
      <c r="A97" s="39"/>
      <c r="B97" s="4"/>
      <c r="C97" s="12"/>
      <c r="D97" s="12"/>
      <c r="E97" s="4"/>
      <c r="F97" s="4"/>
      <c r="G97" s="4"/>
      <c r="H97" s="4"/>
      <c r="I97" s="4"/>
      <c r="J97" s="4"/>
    </row>
    <row r="98" spans="1:10" x14ac:dyDescent="0.35">
      <c r="A98" s="39"/>
      <c r="B98" s="4"/>
      <c r="C98" s="12"/>
      <c r="D98" s="12"/>
      <c r="E98" s="4"/>
      <c r="F98" s="4"/>
      <c r="G98" s="4"/>
      <c r="H98" s="4"/>
      <c r="I98" s="4"/>
      <c r="J98" s="4"/>
    </row>
    <row r="99" spans="1:10" x14ac:dyDescent="0.35">
      <c r="A99" s="39"/>
      <c r="B99" s="4"/>
      <c r="C99" s="12"/>
      <c r="D99" s="12"/>
      <c r="E99" s="4"/>
      <c r="F99" s="4"/>
      <c r="G99" s="4"/>
      <c r="H99" s="4"/>
      <c r="I99" s="4"/>
      <c r="J99" s="4"/>
    </row>
    <row r="100" spans="1:10" x14ac:dyDescent="0.35">
      <c r="A100" s="39"/>
      <c r="B100" s="4"/>
      <c r="C100" s="12"/>
      <c r="D100" s="12"/>
      <c r="E100" s="4"/>
      <c r="F100" s="4"/>
      <c r="G100" s="4"/>
      <c r="H100" s="4"/>
      <c r="I100" s="4"/>
      <c r="J100" s="4"/>
    </row>
    <row r="101" spans="1:10" x14ac:dyDescent="0.35">
      <c r="A101" s="39"/>
      <c r="C101" s="12"/>
      <c r="D101" s="12"/>
      <c r="E101" s="4"/>
      <c r="F101" s="4"/>
      <c r="G101" s="4"/>
      <c r="H101" s="4"/>
      <c r="I101" s="4"/>
      <c r="J101" s="4"/>
    </row>
    <row r="102" spans="1:10" x14ac:dyDescent="0.35">
      <c r="A102" s="39"/>
      <c r="C102" s="12"/>
      <c r="D102" s="12"/>
      <c r="E102" s="4"/>
      <c r="F102" s="4"/>
      <c r="G102" s="4"/>
      <c r="H102" s="4"/>
      <c r="I102" s="4"/>
      <c r="J102" s="4"/>
    </row>
    <row r="103" spans="1:10" x14ac:dyDescent="0.35">
      <c r="A103" s="39"/>
      <c r="C103" s="12"/>
      <c r="D103" s="12"/>
      <c r="E103" s="4"/>
      <c r="F103" s="4"/>
      <c r="G103" s="4"/>
      <c r="H103" s="4"/>
      <c r="I103" s="4"/>
      <c r="J103" s="4"/>
    </row>
    <row r="104" spans="1:10" x14ac:dyDescent="0.35">
      <c r="C104" s="12"/>
      <c r="D104" s="12"/>
      <c r="E104" s="4"/>
      <c r="F104" s="4"/>
      <c r="G104" s="4"/>
      <c r="H104" s="4"/>
      <c r="I104" s="4"/>
      <c r="J104" s="4"/>
    </row>
    <row r="105" spans="1:10" x14ac:dyDescent="0.35">
      <c r="C105" s="12"/>
      <c r="D105" s="12"/>
      <c r="E105" s="4"/>
      <c r="F105" s="4"/>
      <c r="G105" s="4"/>
      <c r="H105" s="4"/>
      <c r="I105" s="4"/>
      <c r="J105" s="4"/>
    </row>
    <row r="106" spans="1:10" x14ac:dyDescent="0.35">
      <c r="C106" s="12"/>
      <c r="D106" s="12"/>
      <c r="E106" s="4"/>
      <c r="F106" s="4"/>
      <c r="G106" s="4"/>
      <c r="H106" s="4"/>
      <c r="I106" s="4"/>
      <c r="J106" s="4"/>
    </row>
    <row r="107" spans="1:10" x14ac:dyDescent="0.35">
      <c r="C107" s="12"/>
      <c r="D107" s="12"/>
      <c r="E107" s="4"/>
      <c r="F107" s="4"/>
      <c r="G107" s="4"/>
      <c r="H107" s="4"/>
      <c r="I107" s="4"/>
      <c r="J107" s="4"/>
    </row>
    <row r="108" spans="1:10" x14ac:dyDescent="0.35">
      <c r="E108" s="4"/>
      <c r="F108" s="4"/>
      <c r="G108" s="4"/>
      <c r="H108" s="4"/>
      <c r="I108" s="4"/>
      <c r="J108" s="4"/>
    </row>
    <row r="109" spans="1:10" x14ac:dyDescent="0.35">
      <c r="E109" s="4"/>
      <c r="F109" s="4"/>
      <c r="G109" s="4"/>
      <c r="H109" s="4"/>
      <c r="I109" s="4"/>
      <c r="J109" s="4"/>
    </row>
    <row r="110" spans="1:10" x14ac:dyDescent="0.35">
      <c r="E110" s="4"/>
      <c r="F110" s="4"/>
      <c r="G110" s="4"/>
      <c r="H110" s="4"/>
      <c r="I110" s="4"/>
      <c r="J110" s="4"/>
    </row>
    <row r="111" spans="1:10" x14ac:dyDescent="0.35">
      <c r="E111" s="4"/>
      <c r="F111" s="4"/>
      <c r="G111" s="4"/>
      <c r="H111" s="4"/>
      <c r="I111" s="4"/>
      <c r="J111" s="4"/>
    </row>
    <row r="112" spans="1:10" x14ac:dyDescent="0.35">
      <c r="E112" s="4"/>
      <c r="F112" s="4"/>
      <c r="G112" s="4"/>
      <c r="H112" s="4"/>
      <c r="I112" s="4"/>
      <c r="J112" s="4"/>
    </row>
    <row r="113" spans="5:5" x14ac:dyDescent="0.35">
      <c r="E113" s="4"/>
    </row>
  </sheetData>
  <mergeCells count="4">
    <mergeCell ref="C2:D2"/>
    <mergeCell ref="G2:H2"/>
    <mergeCell ref="I2:J2"/>
    <mergeCell ref="E2:F2"/>
  </mergeCells>
  <printOptions horizontalCentered="1" verticalCentered="1"/>
  <pageMargins left="0.23622047244094491" right="0.23622047244094491" top="0.35433070866141736" bottom="0.35433070866141736" header="0.31496062992125984" footer="0.31496062992125984"/>
  <pageSetup paperSize="9" scale="5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E8DE3-93C4-4EF4-8D3B-89553DA6AAF8}">
  <dimension ref="A1:O9"/>
  <sheetViews>
    <sheetView workbookViewId="0">
      <selection activeCell="H10" sqref="H10"/>
    </sheetView>
  </sheetViews>
  <sheetFormatPr defaultRowHeight="14.5" x14ac:dyDescent="0.35"/>
  <cols>
    <col min="4" max="4" width="9.81640625" style="46" bestFit="1" customWidth="1"/>
    <col min="8" max="8" width="9.81640625" bestFit="1" customWidth="1"/>
    <col min="10" max="10" width="9.81640625" bestFit="1" customWidth="1"/>
    <col min="12" max="12" width="9.81640625" bestFit="1" customWidth="1"/>
  </cols>
  <sheetData>
    <row r="1" spans="1:15" x14ac:dyDescent="0.35">
      <c r="A1" s="1" t="s">
        <v>72</v>
      </c>
    </row>
    <row r="3" spans="1:15" ht="57" customHeight="1" x14ac:dyDescent="0.35">
      <c r="A3" s="52" t="s">
        <v>58</v>
      </c>
      <c r="B3" s="52"/>
      <c r="C3" s="52"/>
      <c r="D3" s="52"/>
      <c r="E3" s="52"/>
      <c r="F3" s="52"/>
      <c r="G3" s="52"/>
      <c r="H3" s="52"/>
      <c r="I3" s="52"/>
      <c r="J3" s="52"/>
      <c r="K3" s="52"/>
      <c r="L3" s="52"/>
      <c r="M3" s="52"/>
      <c r="N3" s="52"/>
      <c r="O3" s="52"/>
    </row>
    <row r="5" spans="1:15" x14ac:dyDescent="0.35">
      <c r="A5" t="s">
        <v>59</v>
      </c>
    </row>
    <row r="7" spans="1:15" x14ac:dyDescent="0.35">
      <c r="A7" t="s">
        <v>60</v>
      </c>
    </row>
    <row r="9" spans="1:15" x14ac:dyDescent="0.35">
      <c r="A9" t="s">
        <v>61</v>
      </c>
    </row>
  </sheetData>
  <mergeCells count="1">
    <mergeCell ref="A3:O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Verkefni 1 (85%)</vt:lpstr>
      <vt:lpstr>Vinnublað verkefni 1</vt:lpstr>
      <vt:lpstr>Verkefni 2 (15%)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2024-11-06T11:31:32Z</dcterms:modified>
</cp:coreProperties>
</file>