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<sst xmlns="http://schemas.openxmlformats.org/spreadsheetml/2006/main" count="554" uniqueCount="172">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</sst>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6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1743.478085</v>
      </c>
      <c r="AK118" s="28">
        <f t="shared" si="146"/>
        <v>2429.455505</v>
      </c>
      <c r="AL118" s="28">
        <f t="shared" si="146"/>
        <v>1813.36737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1524.289927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1743.478085</v>
      </c>
      <c r="AK119" s="28">
        <f t="shared" si="147"/>
        <v>2429.455505</v>
      </c>
      <c r="AL119" s="28">
        <f t="shared" si="147"/>
        <v>1813.36737</v>
      </c>
      <c r="AM119" s="28">
        <f t="shared" si="147"/>
        <v>1688.935305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1537.14849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1524.289927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1743.478085</v>
      </c>
      <c r="AK120" s="28">
        <f t="shared" si="148"/>
        <v>2429.455505</v>
      </c>
      <c r="AL120" s="28">
        <f t="shared" si="148"/>
        <v>1813.36737</v>
      </c>
      <c r="AM120" s="28">
        <f t="shared" si="148"/>
        <v>1688.935305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1537.14849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1524.289927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1743.478085</v>
      </c>
      <c r="AK121" s="28">
        <f t="shared" si="149"/>
        <v>2429.455505</v>
      </c>
      <c r="AL121" s="28">
        <f t="shared" si="149"/>
        <v>1813.36737</v>
      </c>
      <c r="AM121" s="28">
        <f t="shared" si="149"/>
        <v>1688.935305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1537.14849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1524.289927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1743.478085</v>
      </c>
      <c r="AK122" s="28">
        <f t="shared" si="150"/>
        <v>2429.455505</v>
      </c>
      <c r="AL122" s="28">
        <f t="shared" si="150"/>
        <v>1813.36737</v>
      </c>
      <c r="AM122" s="28">
        <f t="shared" si="150"/>
        <v>1688.935305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1537.14849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1524.289927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1743.478085</v>
      </c>
      <c r="AK123" s="28">
        <f t="shared" si="151"/>
        <v>2429.455505</v>
      </c>
      <c r="AL123" s="28">
        <f t="shared" si="151"/>
        <v>1813.36737</v>
      </c>
      <c r="AM123" s="28">
        <f t="shared" si="151"/>
        <v>1688.935305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1537.14849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1524.289927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1743.478085</v>
      </c>
      <c r="AK124" s="28">
        <f t="shared" si="152"/>
        <v>2429.455505</v>
      </c>
      <c r="AL124" s="28">
        <f t="shared" si="152"/>
        <v>1813.36737</v>
      </c>
      <c r="AM124" s="28">
        <f t="shared" si="152"/>
        <v>1688.935305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1537.14849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1524.289927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1743.478085</v>
      </c>
      <c r="AK125" s="28">
        <f t="shared" si="153"/>
        <v>2429.455505</v>
      </c>
      <c r="AL125" s="28">
        <f t="shared" si="153"/>
        <v>1813.36737</v>
      </c>
      <c r="AM125" s="28">
        <f t="shared" si="153"/>
        <v>1688.935305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1537.14849</v>
      </c>
      <c r="AQ125" s="28">
        <f t="shared" si="153"/>
        <v>1139.739963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1524.289927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1743.478085</v>
      </c>
      <c r="AK126" s="28">
        <f t="shared" si="154"/>
        <v>2429.455505</v>
      </c>
      <c r="AL126" s="28">
        <f t="shared" si="154"/>
        <v>1813.36737</v>
      </c>
      <c r="AM126" s="28">
        <f t="shared" si="154"/>
        <v>1688.935305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1537.14849</v>
      </c>
      <c r="AQ126" s="28">
        <f t="shared" si="154"/>
        <v>1139.739963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1524.289927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1743.478085</v>
      </c>
      <c r="AK127" s="28">
        <f t="shared" si="155"/>
        <v>2429.455505</v>
      </c>
      <c r="AL127" s="28">
        <f t="shared" si="155"/>
        <v>1813.36737</v>
      </c>
      <c r="AM127" s="28">
        <f t="shared" si="155"/>
        <v>1688.935305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1537.14849</v>
      </c>
      <c r="AQ127" s="28">
        <f t="shared" si="155"/>
        <v>1139.739963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1524.289927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1743.478085</v>
      </c>
      <c r="AK128" s="28">
        <f t="shared" si="156"/>
        <v>2429.455505</v>
      </c>
      <c r="AL128" s="28">
        <f t="shared" si="156"/>
        <v>1813.36737</v>
      </c>
      <c r="AM128" s="28">
        <f t="shared" si="156"/>
        <v>1688.935305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1537.14849</v>
      </c>
      <c r="AQ128" s="28">
        <f t="shared" si="156"/>
        <v>1139.739963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1524.289927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1743.478085</v>
      </c>
      <c r="AK129" s="28">
        <f t="shared" si="157"/>
        <v>2429.455505</v>
      </c>
      <c r="AL129" s="28">
        <f t="shared" si="157"/>
        <v>1813.36737</v>
      </c>
      <c r="AM129" s="28">
        <f t="shared" si="157"/>
        <v>1688.935305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1537.14849</v>
      </c>
      <c r="AQ129" s="28">
        <f t="shared" si="157"/>
        <v>1139.739963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1524.289927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1743.478085</v>
      </c>
      <c r="AK130" s="28">
        <f t="shared" si="158"/>
        <v>2429.455505</v>
      </c>
      <c r="AL130" s="28">
        <f t="shared" si="158"/>
        <v>1813.36737</v>
      </c>
      <c r="AM130" s="28">
        <f t="shared" si="158"/>
        <v>1688.935305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1537.14849</v>
      </c>
      <c r="AQ130" s="28">
        <f t="shared" si="158"/>
        <v>1139.739963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1524.289927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1743.478085</v>
      </c>
      <c r="AK131" s="28">
        <f t="shared" si="159"/>
        <v>2429.455505</v>
      </c>
      <c r="AL131" s="28">
        <f t="shared" si="159"/>
        <v>1813.36737</v>
      </c>
      <c r="AM131" s="28">
        <f t="shared" si="159"/>
        <v>1688.935305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1537.14849</v>
      </c>
      <c r="AQ131" s="28">
        <f t="shared" si="159"/>
        <v>1139.739963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1524.289927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1743.478085</v>
      </c>
      <c r="AK132" s="28">
        <f t="shared" si="160"/>
        <v>2429.455505</v>
      </c>
      <c r="AL132" s="28">
        <f t="shared" si="160"/>
        <v>1813.36737</v>
      </c>
      <c r="AM132" s="28">
        <f t="shared" si="160"/>
        <v>1688.935305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1537.14849</v>
      </c>
      <c r="AQ132" s="28">
        <f t="shared" si="160"/>
        <v>1139.739963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1524.289927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1743.478085</v>
      </c>
      <c r="AK133" s="28">
        <f t="shared" si="161"/>
        <v>2429.455505</v>
      </c>
      <c r="AL133" s="28">
        <f t="shared" si="161"/>
        <v>1813.36737</v>
      </c>
      <c r="AM133" s="28">
        <f t="shared" si="161"/>
        <v>1688.935305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1537.14849</v>
      </c>
      <c r="AQ133" s="28">
        <f t="shared" si="161"/>
        <v>1139.739963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1524.289927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1743.478085</v>
      </c>
      <c r="AK134" s="28">
        <f t="shared" si="162"/>
        <v>2429.455505</v>
      </c>
      <c r="AL134" s="28">
        <f t="shared" si="162"/>
        <v>1813.36737</v>
      </c>
      <c r="AM134" s="28">
        <f t="shared" si="162"/>
        <v>1688.935305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1537.14849</v>
      </c>
      <c r="AQ134" s="28">
        <f t="shared" si="162"/>
        <v>1139.739963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1524.289927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1743.478085</v>
      </c>
      <c r="AK135" s="28">
        <f t="shared" si="163"/>
        <v>2429.455505</v>
      </c>
      <c r="AL135" s="28">
        <f t="shared" si="163"/>
        <v>1813.36737</v>
      </c>
      <c r="AM135" s="28">
        <f t="shared" si="163"/>
        <v>1688.935305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1537.14849</v>
      </c>
      <c r="AQ135" s="28">
        <f t="shared" si="163"/>
        <v>1139.739963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1524.289927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1743.478085</v>
      </c>
      <c r="AK136" s="28">
        <f t="shared" si="164"/>
        <v>2429.455505</v>
      </c>
      <c r="AL136" s="28">
        <f t="shared" si="164"/>
        <v>1813.36737</v>
      </c>
      <c r="AM136" s="28">
        <f t="shared" si="164"/>
        <v>1688.935305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1537.14849</v>
      </c>
      <c r="AQ136" s="28">
        <f t="shared" si="164"/>
        <v>1139.739963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1524.289927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1743.478085</v>
      </c>
      <c r="AK137" s="28">
        <f t="shared" si="165"/>
        <v>2429.455505</v>
      </c>
      <c r="AL137" s="28">
        <f t="shared" si="165"/>
        <v>1813.36737</v>
      </c>
      <c r="AM137" s="28">
        <f t="shared" si="165"/>
        <v>1688.935305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1537.14849</v>
      </c>
      <c r="AQ137" s="28">
        <f t="shared" si="165"/>
        <v>1139.739963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1524.289927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1743.478085</v>
      </c>
      <c r="AK138" s="28">
        <f t="shared" si="166"/>
        <v>2429.455505</v>
      </c>
      <c r="AL138" s="28">
        <f t="shared" si="166"/>
        <v>1813.36737</v>
      </c>
      <c r="AM138" s="28">
        <f t="shared" si="166"/>
        <v>1688.935305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1537.14849</v>
      </c>
      <c r="AQ138" s="28">
        <f t="shared" si="166"/>
        <v>1139.739963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1524.289927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1743.478085</v>
      </c>
      <c r="AK139" s="28">
        <f t="shared" si="167"/>
        <v>2429.455505</v>
      </c>
      <c r="AL139" s="28">
        <f t="shared" si="167"/>
        <v>1813.36737</v>
      </c>
      <c r="AM139" s="28">
        <f t="shared" si="167"/>
        <v>1688.935305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1537.14849</v>
      </c>
      <c r="AQ139" s="28">
        <f t="shared" si="167"/>
        <v>1139.739963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1524.289927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1743.478085</v>
      </c>
      <c r="AK140" s="28">
        <f t="shared" si="168"/>
        <v>2429.455505</v>
      </c>
      <c r="AL140" s="28">
        <f t="shared" si="168"/>
        <v>1813.36737</v>
      </c>
      <c r="AM140" s="28">
        <f t="shared" si="168"/>
        <v>1688.935305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1537.14849</v>
      </c>
      <c r="AQ140" s="28">
        <f t="shared" si="168"/>
        <v>1139.739963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1524.289927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1743.478085</v>
      </c>
      <c r="AK141" s="28">
        <f t="shared" si="169"/>
        <v>2429.455505</v>
      </c>
      <c r="AL141" s="28">
        <f t="shared" si="169"/>
        <v>1813.36737</v>
      </c>
      <c r="AM141" s="28">
        <f t="shared" si="169"/>
        <v>1688.935305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1537.14849</v>
      </c>
      <c r="AQ141" s="28">
        <f t="shared" si="169"/>
        <v>1139.739963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1524.289927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1743.478085</v>
      </c>
      <c r="AK142" s="28">
        <f t="shared" si="170"/>
        <v>2429.455505</v>
      </c>
      <c r="AL142" s="28">
        <f t="shared" si="170"/>
        <v>1813.36737</v>
      </c>
      <c r="AM142" s="28">
        <f t="shared" si="170"/>
        <v>1688.935305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1537.14849</v>
      </c>
      <c r="AQ142" s="28">
        <f t="shared" si="170"/>
        <v>1139.739963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1524.289927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1743.478085</v>
      </c>
      <c r="AK143" s="28">
        <f t="shared" si="171"/>
        <v>2429.455505</v>
      </c>
      <c r="AL143" s="28">
        <f t="shared" si="171"/>
        <v>1813.36737</v>
      </c>
      <c r="AM143" s="28">
        <f t="shared" si="171"/>
        <v>1688.935305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1537.14849</v>
      </c>
      <c r="AQ143" s="28">
        <f t="shared" si="171"/>
        <v>1139.739963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1524.289927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1743.478085</v>
      </c>
      <c r="AK144" s="28">
        <f t="shared" si="172"/>
        <v>2429.455505</v>
      </c>
      <c r="AL144" s="28">
        <f t="shared" si="172"/>
        <v>1813.36737</v>
      </c>
      <c r="AM144" s="28">
        <f t="shared" si="172"/>
        <v>1688.935305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1537.14849</v>
      </c>
      <c r="AQ144" s="28">
        <f t="shared" si="172"/>
        <v>1139.739963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1524.289927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1743.478085</v>
      </c>
      <c r="AK145" s="28">
        <f t="shared" si="173"/>
        <v>2429.455505</v>
      </c>
      <c r="AL145" s="28">
        <f t="shared" si="173"/>
        <v>1813.36737</v>
      </c>
      <c r="AM145" s="28">
        <f t="shared" si="173"/>
        <v>1688.935305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1537.14849</v>
      </c>
      <c r="AQ145" s="28">
        <f t="shared" si="173"/>
        <v>1139.739963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1524.289927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1743.478085</v>
      </c>
      <c r="AK146" s="28">
        <f t="shared" si="174"/>
        <v>2429.455505</v>
      </c>
      <c r="AL146" s="28">
        <f t="shared" si="174"/>
        <v>1813.36737</v>
      </c>
      <c r="AM146" s="28">
        <f t="shared" si="174"/>
        <v>1688.935305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1537.14849</v>
      </c>
      <c r="AQ146" s="28">
        <f t="shared" si="174"/>
        <v>1139.739963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1524.289927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1743.478085</v>
      </c>
      <c r="AK147" s="28">
        <f t="shared" si="175"/>
        <v>2429.455505</v>
      </c>
      <c r="AL147" s="28">
        <f t="shared" si="175"/>
        <v>1813.36737</v>
      </c>
      <c r="AM147" s="28">
        <f t="shared" si="175"/>
        <v>1688.935305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1537.14849</v>
      </c>
      <c r="AQ147" s="28">
        <f t="shared" si="175"/>
        <v>1139.739963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1524.289927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1743.478085</v>
      </c>
      <c r="AK148" s="28">
        <f t="shared" si="176"/>
        <v>2429.455505</v>
      </c>
      <c r="AL148" s="28">
        <f t="shared" si="176"/>
        <v>1813.36737</v>
      </c>
      <c r="AM148" s="28">
        <f t="shared" si="176"/>
        <v>1688.935305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1537.14849</v>
      </c>
      <c r="AQ148" s="28">
        <f t="shared" si="176"/>
        <v>1139.739963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1524.289927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1743.478085</v>
      </c>
      <c r="AK149" s="28">
        <f t="shared" si="177"/>
        <v>2429.455505</v>
      </c>
      <c r="AL149" s="28">
        <f t="shared" si="177"/>
        <v>1813.36737</v>
      </c>
      <c r="AM149" s="28">
        <f t="shared" si="177"/>
        <v>1688.935305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1537.14849</v>
      </c>
      <c r="AQ149" s="28">
        <f t="shared" si="177"/>
        <v>1139.739963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1524.289927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1743.478085</v>
      </c>
      <c r="AK150" s="28">
        <f t="shared" si="178"/>
        <v>2429.455505</v>
      </c>
      <c r="AL150" s="28">
        <f t="shared" si="178"/>
        <v>1813.36737</v>
      </c>
      <c r="AM150" s="28">
        <f t="shared" si="178"/>
        <v>1688.935305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1537.14849</v>
      </c>
      <c r="AQ150" s="28">
        <f t="shared" si="178"/>
        <v>1139.739963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1524.289927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1743.478085</v>
      </c>
      <c r="AK151" s="28">
        <f t="shared" si="179"/>
        <v>2429.455505</v>
      </c>
      <c r="AL151" s="28">
        <f t="shared" si="179"/>
        <v>1813.36737</v>
      </c>
      <c r="AM151" s="28">
        <f t="shared" si="179"/>
        <v>1688.935305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1537.14849</v>
      </c>
      <c r="AQ151" s="28">
        <f t="shared" si="179"/>
        <v>1139.739963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1524.289927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1743.478085</v>
      </c>
      <c r="AK152" s="28">
        <f t="shared" si="180"/>
        <v>2429.455505</v>
      </c>
      <c r="AL152" s="28">
        <f t="shared" si="180"/>
        <v>1813.36737</v>
      </c>
      <c r="AM152" s="28">
        <f t="shared" si="180"/>
        <v>1688.935305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1537.14849</v>
      </c>
      <c r="AQ152" s="28">
        <f t="shared" si="180"/>
        <v>1139.739963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1524.289927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1743.478085</v>
      </c>
      <c r="AK153" s="28">
        <f t="shared" si="181"/>
        <v>2429.455505</v>
      </c>
      <c r="AL153" s="28">
        <f t="shared" si="181"/>
        <v>1813.36737</v>
      </c>
      <c r="AM153" s="28">
        <f t="shared" si="181"/>
        <v>1688.935305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1537.14849</v>
      </c>
      <c r="AQ153" s="28">
        <f t="shared" si="181"/>
        <v>1139.739963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1524.289927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1743.478085</v>
      </c>
      <c r="AK154" s="28">
        <f t="shared" si="182"/>
        <v>2429.455505</v>
      </c>
      <c r="AL154" s="28">
        <f t="shared" si="182"/>
        <v>1813.36737</v>
      </c>
      <c r="AM154" s="28">
        <f t="shared" si="182"/>
        <v>1688.935305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1537.14849</v>
      </c>
      <c r="AQ154" s="28">
        <f t="shared" si="182"/>
        <v>1139.739963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1524.289927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1743.478085</v>
      </c>
      <c r="AK155" s="28">
        <f t="shared" si="183"/>
        <v>2429.455505</v>
      </c>
      <c r="AL155" s="28">
        <f t="shared" si="183"/>
        <v>1813.36737</v>
      </c>
      <c r="AM155" s="28">
        <f t="shared" si="183"/>
        <v>1688.935305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1537.14849</v>
      </c>
      <c r="AQ155" s="28">
        <f t="shared" si="183"/>
        <v>1139.739963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1524.289927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1743.478085</v>
      </c>
      <c r="AK156" s="28">
        <f t="shared" si="184"/>
        <v>2429.455505</v>
      </c>
      <c r="AL156" s="28">
        <f t="shared" si="184"/>
        <v>1813.36737</v>
      </c>
      <c r="AM156" s="28">
        <f t="shared" si="184"/>
        <v>1688.935305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1537.14849</v>
      </c>
      <c r="AQ156" s="28">
        <f t="shared" si="184"/>
        <v>1139.739963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1524.289927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1743.478085</v>
      </c>
      <c r="AK157" s="28">
        <f t="shared" si="185"/>
        <v>2429.455505</v>
      </c>
      <c r="AL157" s="28">
        <f t="shared" si="185"/>
        <v>1813.36737</v>
      </c>
      <c r="AM157" s="28">
        <f t="shared" si="185"/>
        <v>1688.935305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1537.14849</v>
      </c>
      <c r="AQ157" s="28">
        <f t="shared" si="185"/>
        <v>1139.739963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1524.289927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1743.478085</v>
      </c>
      <c r="AK158" s="28">
        <f t="shared" si="186"/>
        <v>2429.455505</v>
      </c>
      <c r="AL158" s="28">
        <f t="shared" si="186"/>
        <v>1813.36737</v>
      </c>
      <c r="AM158" s="28">
        <f t="shared" si="186"/>
        <v>1688.935305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1537.14849</v>
      </c>
      <c r="AQ158" s="28">
        <f t="shared" si="186"/>
        <v>1139.739963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1524.289927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1743.478085</v>
      </c>
      <c r="AK159" s="28">
        <f t="shared" si="187"/>
        <v>2429.455505</v>
      </c>
      <c r="AL159" s="28">
        <f t="shared" si="187"/>
        <v>1813.36737</v>
      </c>
      <c r="AM159" s="28">
        <f t="shared" si="187"/>
        <v>1688.935305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1537.14849</v>
      </c>
      <c r="AQ159" s="28">
        <f t="shared" si="187"/>
        <v>1139.739963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1524.289927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1743.478085</v>
      </c>
      <c r="AK160" s="28">
        <f t="shared" si="188"/>
        <v>2429.455505</v>
      </c>
      <c r="AL160" s="28">
        <f t="shared" si="188"/>
        <v>1813.36737</v>
      </c>
      <c r="AM160" s="28">
        <f t="shared" si="188"/>
        <v>1688.935305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1537.14849</v>
      </c>
      <c r="AQ160" s="28">
        <f t="shared" si="188"/>
        <v>1139.739963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1524.289927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1743.478085</v>
      </c>
      <c r="AK161" s="28">
        <f t="shared" si="189"/>
        <v>2429.455505</v>
      </c>
      <c r="AL161" s="28">
        <f t="shared" si="189"/>
        <v>1813.36737</v>
      </c>
      <c r="AM161" s="28">
        <f t="shared" si="189"/>
        <v>1688.935305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1537.14849</v>
      </c>
      <c r="AQ161" s="28">
        <f t="shared" si="189"/>
        <v>1139.739963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1524.289927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1743.478085</v>
      </c>
      <c r="AK162" s="28">
        <f t="shared" si="190"/>
        <v>2429.455505</v>
      </c>
      <c r="AL162" s="28">
        <f t="shared" si="190"/>
        <v>1813.36737</v>
      </c>
      <c r="AM162" s="28">
        <f t="shared" si="190"/>
        <v>1688.935305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1537.14849</v>
      </c>
      <c r="AQ162" s="28">
        <f t="shared" si="190"/>
        <v>1139.739963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1524.289927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1743.478085</v>
      </c>
      <c r="AK163" s="28">
        <f t="shared" si="191"/>
        <v>2429.455505</v>
      </c>
      <c r="AL163" s="28">
        <f t="shared" si="191"/>
        <v>1813.36737</v>
      </c>
      <c r="AM163" s="28">
        <f t="shared" si="191"/>
        <v>1688.935305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1537.14849</v>
      </c>
      <c r="AQ163" s="28">
        <f t="shared" si="191"/>
        <v>1139.739963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1524.289927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1743.478085</v>
      </c>
      <c r="AK164" s="28">
        <f t="shared" si="192"/>
        <v>2429.455505</v>
      </c>
      <c r="AL164" s="28">
        <f t="shared" si="192"/>
        <v>1813.36737</v>
      </c>
      <c r="AM164" s="28">
        <f t="shared" si="192"/>
        <v>1688.935305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1537.14849</v>
      </c>
      <c r="AQ164" s="28">
        <f t="shared" si="192"/>
        <v>1139.739963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1524.289927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1743.478085</v>
      </c>
      <c r="AK165" s="28">
        <f t="shared" si="193"/>
        <v>2429.455505</v>
      </c>
      <c r="AL165" s="28">
        <f t="shared" si="193"/>
        <v>1813.36737</v>
      </c>
      <c r="AM165" s="28">
        <f t="shared" si="193"/>
        <v>1688.935305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1537.14849</v>
      </c>
      <c r="AQ165" s="28">
        <f t="shared" si="193"/>
        <v>1139.739963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1524.289927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1743.478085</v>
      </c>
      <c r="AK166" s="28">
        <f t="shared" si="194"/>
        <v>2429.455505</v>
      </c>
      <c r="AL166" s="28">
        <f t="shared" si="194"/>
        <v>1813.36737</v>
      </c>
      <c r="AM166" s="28">
        <f t="shared" si="194"/>
        <v>1688.935305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1537.14849</v>
      </c>
      <c r="AQ166" s="28">
        <f t="shared" si="194"/>
        <v>1139.739963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1524.289927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1743.478085</v>
      </c>
      <c r="AK167" s="28">
        <f t="shared" si="195"/>
        <v>2429.455505</v>
      </c>
      <c r="AL167" s="28">
        <f t="shared" si="195"/>
        <v>1813.36737</v>
      </c>
      <c r="AM167" s="28">
        <f t="shared" si="195"/>
        <v>1688.935305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1537.14849</v>
      </c>
      <c r="AQ167" s="28">
        <f t="shared" si="195"/>
        <v>1139.739963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1524.289927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1743.478085</v>
      </c>
      <c r="AK168" s="28">
        <f t="shared" si="196"/>
        <v>2429.455505</v>
      </c>
      <c r="AL168" s="28">
        <f t="shared" si="196"/>
        <v>1813.36737</v>
      </c>
      <c r="AM168" s="28">
        <f t="shared" si="196"/>
        <v>1688.935305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1537.14849</v>
      </c>
      <c r="AQ168" s="28">
        <f t="shared" si="196"/>
        <v>1139.739963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1524.289927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1743.478085</v>
      </c>
      <c r="AK169" s="28">
        <f t="shared" si="197"/>
        <v>2429.455505</v>
      </c>
      <c r="AL169" s="28">
        <f t="shared" si="197"/>
        <v>1813.36737</v>
      </c>
      <c r="AM169" s="28">
        <f t="shared" si="197"/>
        <v>1688.935305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1537.14849</v>
      </c>
      <c r="AQ169" s="28">
        <f t="shared" si="197"/>
        <v>1139.739963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1524.289927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1743.478085</v>
      </c>
      <c r="AK170" s="28">
        <f t="shared" si="198"/>
        <v>2429.455505</v>
      </c>
      <c r="AL170" s="28">
        <f t="shared" si="198"/>
        <v>1813.36737</v>
      </c>
      <c r="AM170" s="28">
        <f t="shared" si="198"/>
        <v>1688.935305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1537.14849</v>
      </c>
      <c r="AQ170" s="28">
        <f t="shared" si="198"/>
        <v>1139.739963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1524.289927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1743.478085</v>
      </c>
      <c r="AK171" s="28">
        <f t="shared" si="199"/>
        <v>2429.455505</v>
      </c>
      <c r="AL171" s="28">
        <f t="shared" si="199"/>
        <v>1813.36737</v>
      </c>
      <c r="AM171" s="28">
        <f t="shared" si="199"/>
        <v>1688.935305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1537.14849</v>
      </c>
      <c r="AQ171" s="28">
        <f t="shared" si="199"/>
        <v>1139.739963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1524.289927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1743.478085</v>
      </c>
      <c r="AK172" s="28">
        <f t="shared" si="200"/>
        <v>2429.455505</v>
      </c>
      <c r="AL172" s="28">
        <f t="shared" si="200"/>
        <v>1813.36737</v>
      </c>
      <c r="AM172" s="28">
        <f t="shared" si="200"/>
        <v>1688.935305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1537.14849</v>
      </c>
      <c r="AQ172" s="28">
        <f t="shared" si="200"/>
        <v>1139.739963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1524.289927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1743.478085</v>
      </c>
      <c r="AK173" s="28">
        <f t="shared" si="201"/>
        <v>2429.455505</v>
      </c>
      <c r="AL173" s="28">
        <f t="shared" si="201"/>
        <v>1813.36737</v>
      </c>
      <c r="AM173" s="28">
        <f t="shared" si="201"/>
        <v>1688.935305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1537.14849</v>
      </c>
      <c r="AQ173" s="28">
        <f t="shared" si="201"/>
        <v>1139.739963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1524.289927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1743.478085</v>
      </c>
      <c r="AK174" s="28">
        <f t="shared" si="202"/>
        <v>2429.455505</v>
      </c>
      <c r="AL174" s="28">
        <f t="shared" si="202"/>
        <v>1813.36737</v>
      </c>
      <c r="AM174" s="28">
        <f t="shared" si="202"/>
        <v>1688.935305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1537.14849</v>
      </c>
      <c r="AQ174" s="28">
        <f t="shared" si="202"/>
        <v>1139.739963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1524.289927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1743.478085</v>
      </c>
      <c r="AK175" s="28">
        <f t="shared" si="203"/>
        <v>2429.455505</v>
      </c>
      <c r="AL175" s="28">
        <f t="shared" si="203"/>
        <v>1813.36737</v>
      </c>
      <c r="AM175" s="28">
        <f t="shared" si="203"/>
        <v>1688.935305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1537.14849</v>
      </c>
      <c r="AQ175" s="28">
        <f t="shared" si="203"/>
        <v>1139.739963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1524.289927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1743.478085</v>
      </c>
      <c r="AK176" s="28">
        <f t="shared" si="204"/>
        <v>2429.455505</v>
      </c>
      <c r="AL176" s="28">
        <f t="shared" si="204"/>
        <v>1813.36737</v>
      </c>
      <c r="AM176" s="28">
        <f t="shared" si="204"/>
        <v>1688.935305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1537.14849</v>
      </c>
      <c r="AQ176" s="28">
        <f t="shared" si="204"/>
        <v>1139.739963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1524.289927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1743.478085</v>
      </c>
      <c r="AK177" s="28">
        <f t="shared" si="205"/>
        <v>2429.455505</v>
      </c>
      <c r="AL177" s="28">
        <f t="shared" si="205"/>
        <v>1813.36737</v>
      </c>
      <c r="AM177" s="28">
        <f t="shared" si="205"/>
        <v>1688.935305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1537.14849</v>
      </c>
      <c r="AQ177" s="28">
        <f t="shared" si="205"/>
        <v>1139.739963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1524.289927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1743.478085</v>
      </c>
      <c r="AK178" s="28">
        <f t="shared" si="206"/>
        <v>2429.455505</v>
      </c>
      <c r="AL178" s="28">
        <f t="shared" si="206"/>
        <v>1813.36737</v>
      </c>
      <c r="AM178" s="28">
        <f t="shared" si="206"/>
        <v>1688.935305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1537.14849</v>
      </c>
      <c r="AQ178" s="28">
        <f t="shared" si="206"/>
        <v>1139.739963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1524.289927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1743.478085</v>
      </c>
      <c r="AK179" s="28">
        <f t="shared" si="207"/>
        <v>2429.455505</v>
      </c>
      <c r="AL179" s="28">
        <f t="shared" si="207"/>
        <v>1813.36737</v>
      </c>
      <c r="AM179" s="28">
        <f t="shared" si="207"/>
        <v>1688.935305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1537.14849</v>
      </c>
      <c r="AQ179" s="28">
        <f t="shared" si="207"/>
        <v>1139.739963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1524.289927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1743.478085</v>
      </c>
      <c r="AK180" s="28">
        <f t="shared" si="208"/>
        <v>2429.455505</v>
      </c>
      <c r="AL180" s="28">
        <f t="shared" si="208"/>
        <v>1813.36737</v>
      </c>
      <c r="AM180" s="28">
        <f t="shared" si="208"/>
        <v>1688.935305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1537.14849</v>
      </c>
      <c r="AQ180" s="28">
        <f t="shared" si="208"/>
        <v>1139.739963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1524.289927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1204.770186</v>
      </c>
      <c r="AJ182" s="28">
        <f t="shared" si="209"/>
        <v>1743.478085</v>
      </c>
      <c r="AK182" s="28">
        <f t="shared" si="209"/>
        <v>2429.455505</v>
      </c>
      <c r="AL182" s="28">
        <f t="shared" si="209"/>
        <v>1813.36737</v>
      </c>
      <c r="AM182" s="28">
        <f t="shared" si="209"/>
        <v>1688.935305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1537.14849</v>
      </c>
      <c r="AQ182" s="28">
        <f t="shared" si="209"/>
        <v>1139.739963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1524.289927</v>
      </c>
    </row>
    <row r="183">
      <c r="A183" s="54"/>
      <c r="B183" s="55" t="s">
        <v>61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62</v>
      </c>
      <c r="AI183" s="59">
        <f t="shared" ref="AI183:EE183" si="210">AI182</f>
        <v>1204.770186</v>
      </c>
      <c r="AJ183" s="59">
        <f t="shared" si="210"/>
        <v>1743.478085</v>
      </c>
      <c r="AK183" s="59">
        <f t="shared" si="210"/>
        <v>2429.455505</v>
      </c>
      <c r="AL183" s="59">
        <f t="shared" si="210"/>
        <v>1813.36737</v>
      </c>
      <c r="AM183" s="59">
        <f t="shared" si="210"/>
        <v>1688.935305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1537.14849</v>
      </c>
      <c r="AQ183" s="59">
        <f t="shared" si="210"/>
        <v>1139.739963</v>
      </c>
      <c r="AR183" s="59">
        <f t="shared" si="210"/>
        <v>2167.487682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1524.289927</v>
      </c>
    </row>
    <row r="184">
      <c r="A184" s="57"/>
      <c r="B184" s="55" t="s">
        <v>63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64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1704.282542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1537.14849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1524.289927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65</v>
      </c>
      <c r="C3" s="69"/>
      <c r="D3" s="69"/>
      <c r="E3" s="70"/>
      <c r="F3" s="71"/>
      <c r="G3" s="72" t="s">
        <v>66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67</v>
      </c>
      <c r="C4" s="75" t="s">
        <v>68</v>
      </c>
      <c r="D4" s="76" t="s">
        <v>69</v>
      </c>
      <c r="E4" s="77" t="s">
        <v>70</v>
      </c>
      <c r="F4" s="78"/>
      <c r="G4" s="79" t="s">
        <v>71</v>
      </c>
      <c r="H4" s="80" t="s">
        <v>72</v>
      </c>
      <c r="I4" s="80" t="s">
        <v>73</v>
      </c>
      <c r="J4" s="80" t="s">
        <v>62</v>
      </c>
      <c r="K4" s="81" t="s">
        <v>74</v>
      </c>
      <c r="L4" s="80" t="s">
        <v>64</v>
      </c>
      <c r="M4" s="81" t="s">
        <v>75</v>
      </c>
      <c r="N4" s="81" t="s">
        <v>76</v>
      </c>
      <c r="O4" s="81" t="s">
        <v>77</v>
      </c>
      <c r="P4" s="81" t="s">
        <v>78</v>
      </c>
      <c r="Q4" s="82" t="s">
        <v>79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80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13</v>
      </c>
      <c r="H6" s="89">
        <f>if(isblank(C6),"",countif(Pelitulokset!B:C,C6))</f>
        <v>31</v>
      </c>
      <c r="I6" s="90" t="str">
        <f t="array" ref="I6">iferror(index('Säännöt ja ohjeet'!$H$19:$H$46,match(J6,'Säännöt ja ohjeet'!$J$19:$J$46,-1)+1,0) &amp; if(J6&gt;1600," (" &amp; round(J6,0) &amp; ")",""),"")</f>
        <v>4 kyu (1743)</v>
      </c>
      <c r="J6" s="90">
        <f t="array" ref="J6">iferror(index(Pelitulokset!$AI$183:$JL$183,1,match($C6,Pelitulokset!$AI$3:$JL$3,0)),"")</f>
        <v>1743.478085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 t="array" ref="I7">iferror(index('Säännöt ja ohjeet'!$H$19:$H$46,match(J7,'Säännöt ja ohjeet'!$J$19:$J$46,-1)+1,0) &amp; if(J7&gt;1600," (" &amp; round(J7,0) &amp; ")",""),"")</f>
        <v>4 dan (2429)</v>
      </c>
      <c r="J7" s="90">
        <f t="array" ref="J7">iferror(index(Pelitulokset!$AI$183:$JL$183,1,match($C7,Pelitulokset!$AI$3:$JL$3,0)),"")</f>
        <v>2429.455505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22</v>
      </c>
      <c r="H8" s="89">
        <f>if(isblank(C8),"",countif(Pelitulokset!B:C,C8))</f>
        <v>29</v>
      </c>
      <c r="I8" s="90" t="str">
        <f t="array" ref="I8">iferror(index('Säännöt ja ohjeet'!$H$19:$H$46,match(J8,'Säännöt ja ohjeet'!$J$19:$J$46,-1)+1,0) &amp; if(J8&gt;1600," (" &amp; round(J8,0) &amp; ")",""),"")</f>
        <v>3 kyu (1813)</v>
      </c>
      <c r="J8" s="90">
        <f t="array" ref="J8">iferror(index(Pelitulokset!$AI$183:$JL$183,1,match($C8,Pelitulokset!$AI$3:$JL$3,0)),"")</f>
        <v>1813.36737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22</v>
      </c>
      <c r="H9" s="89">
        <f>if(isblank(C9),"",countif(Pelitulokset!B:C,C9))</f>
        <v>45</v>
      </c>
      <c r="I9" s="90" t="str">
        <f t="array" ref="I9">iferror(index('Säännöt ja ohjeet'!$H$19:$H$46,match(J9,'Säännöt ja ohjeet'!$J$19:$J$46,-1)+1,0) &amp; if(J9&gt;1600," (" &amp; round(J9,0) &amp; ")",""),"")</f>
        <v>4 kyu (1689)</v>
      </c>
      <c r="J9" s="90">
        <f t="array" ref="J9">iferror(index(Pelitulokset!$AI$183:$JL$183,1,match($C9,Pelitulokset!$AI$3:$JL$3,0)),"")</f>
        <v>1688.935305</v>
      </c>
      <c r="K9" s="90" t="str">
        <f t="array" ref="K9">iferror(index('Säännöt ja ohjeet'!$H$19:$H$45,match(L9,'Säännöt ja ohjeet'!$J$19:$J$45,-1)+1,0) &amp; " (" &amp; round(L9,0) &amp; ")","")</f>
        <v>4 kyu (1704)</v>
      </c>
      <c r="L9" s="90">
        <f t="array" ref="L9">iferror(index(Pelitulokset!$AI$184:$JL$184,1,match($C9,Pelitulokset!$AI$3:$JL$3,0)),"")</f>
        <v>1704.282542</v>
      </c>
      <c r="M9" s="91">
        <f t="shared" si="1"/>
        <v>218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16.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1537.14849</v>
      </c>
      <c r="K12" s="90" t="str">
        <f t="array" ref="K12">iferror(index('Säännöt ja ohjeet'!$H$19:$H$45,match(L12,'Säännöt ja ohjeet'!$J$19:$J$45,-1)+1,0) &amp; " (" &amp; round(L12,0) &amp; ")","")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 t="array" ref="I13">iferror(index('Säännöt ja ohjeet'!$H$19:$H$46,match(J13,'Säännöt ja ohjeet'!$J$19:$J$46,-1)+1,0) &amp; if(J13&gt;1600," (" &amp; round(J13,0) &amp; ")",""),"")</f>
        <v>10 kyu</v>
      </c>
      <c r="J13" s="90">
        <f t="array" ref="J13">iferror(index(Pelitulokset!$AI$183:$JL$183,1,match($C13,Pelitulokset!$AI$3:$JL$3,0)),"")</f>
        <v>1139.739963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1524.289927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20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(1813)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(1689)</v>
      </c>
      <c r="H36" s="139" t="str">
        <f t="array" ref="H36">iferror("+" &amp; round(index('Osallistujat ja seuranta'!$M$5:$M$30,match("2.",'Osallistujat ja seuranta'!$O$5:$O$30,0),0),0),"")</f>
        <v>+218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71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(1813)</v>
      </c>
      <c r="H54" s="139">
        <f t="array" ref="H54">iferror(round(index('Osallistujat ja seuranta'!$G$5:$G$30,match("2.",'Osallistujat ja seuranta'!$P$5:$P$30,0),0),0),"")</f>
        <v>22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