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<sst xmlns="http://schemas.openxmlformats.org/spreadsheetml/2006/main" count="246" uniqueCount="172">
  <si>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</si>
  <si>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</si>
  <si>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</si>
  <si>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</si>
  <si>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</si>
  <si>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</si>
  <si>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</si>
  <si>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</si>
  <si>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</si>
  <si>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</si>
  <si>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</si>
  <si>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</si>
  <si>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</si>
  <si>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</si>
  <si>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</si>
  <si>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</si>
  <si>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</si>
  <si>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</si>
  <si>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</si>
  <si>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</si>
  <si>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</si>
  <si>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</si>
  <si>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</si>
  <si>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</si>
  <si>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</si>
  <si>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</si>
  <si>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</si>
  <si>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</si>
  <si>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</si>
  <si>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</si>
  <si>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</si>
  <si>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</si>
  <si>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</si>
  <si>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</si>
  <si>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</si>
  <si>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</si>
  <si>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</si>
  <si>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</si>
  <si>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</si>
  <si>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</si>
  <si>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</si>
  <si>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</si>
  <si>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</si>
  <si>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</si>
  <si>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</si>
  <si>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</si>
  <si>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</si>
  <si>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</si>
  <si>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</si>
  <si>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</si>
  <si>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</si>
  <si>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</si>
  <si>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</si>
  <si>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</si>
  <si>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</si>
  <si>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</si>
  <si>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</si>
  <si>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</si>
  <si>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</si>
  <si>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</si>
  <si>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</si>
  <si>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</si>
  <si>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</si>
  <si>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</si>
  <si>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</si>
  <si>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</si>
  <si>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</si>
  <si>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</si>
  <si>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Aleksi</t>
  </si>
  <si>
    <t>3 kyu</t>
  </si>
  <si>
    <t>4 dan</t>
  </si>
  <si>
    <t>6 kyu</t>
  </si>
  <si>
    <t>Kulkija</t>
  </si>
  <si>
    <t>8 kyu</t>
  </si>
  <si>
    <t>Markku</t>
  </si>
  <si>
    <t>2 dan</t>
  </si>
  <si>
    <t>Lauri</t>
  </si>
  <si>
    <t>Eveliina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</si>
  <si>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</si>
  <si>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</si>
  <si>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</si>
  <si>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</si>
  <si>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</si>
  <si>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</si>
  <si>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</si>
  <si>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</si>
  <si>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</si>
  <si>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</si>
  <si>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Teemu</t>
  </si>
  <si>
    <t>1 dan</t>
  </si>
  <si>
    <t>Hleb</t>
  </si>
  <si>
    <t>15 kyu</t>
  </si>
  <si>
    <t>13 kyu</t>
  </si>
  <si>
    <t>Ville</t>
  </si>
  <si>
    <t>4 kyu</t>
  </si>
  <si>
    <t>Jani</t>
  </si>
  <si>
    <t>19 kyu</t>
  </si>
  <si>
    <t>Jemina</t>
  </si>
  <si>
    <t>20 kyu</t>
  </si>
  <si>
    <t>Miika</t>
  </si>
  <si>
    <t>Ilia</t>
  </si>
  <si>
    <t>Vincent</t>
  </si>
  <si>
    <t>Ville T</t>
  </si>
  <si>
    <t>17 kyu</t>
  </si>
  <si>
    <t>Dani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</si>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</sst>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1636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1518.04624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1636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1517.691207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1636</v>
      </c>
      <c r="Q6" s="37">
        <f t="shared" si="10"/>
        <v>230.7052049</v>
      </c>
      <c r="R6" s="36">
        <f t="shared" si="11"/>
        <v>1636</v>
      </c>
      <c r="S6" s="35">
        <f t="shared" si="12"/>
        <v>1</v>
      </c>
      <c r="T6" s="35">
        <f t="shared" si="13"/>
        <v>-50.87411788</v>
      </c>
      <c r="U6" s="35">
        <f t="shared" si="14"/>
        <v>-51.91885735</v>
      </c>
      <c r="V6" s="38">
        <f t="shared" si="15"/>
        <v>0.7397634545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13.24282335</v>
      </c>
      <c r="Z6" s="39">
        <f t="shared" si="18"/>
        <v>0</v>
      </c>
      <c r="AA6" s="39">
        <f t="shared" si="19"/>
        <v>0.2602365455</v>
      </c>
      <c r="AB6" s="39">
        <f t="shared" si="20"/>
        <v>29.66178769</v>
      </c>
      <c r="AC6" s="39">
        <f t="shared" si="21"/>
        <v>1.660049697</v>
      </c>
      <c r="AD6" s="39">
        <f>if(N6=1,(AB6*(Z6-AA6))*'Säännöt ja ohjeet'!$B$54+AC6,"")</f>
        <v>-13.77811263</v>
      </c>
      <c r="AE6" s="40">
        <f t="shared" si="22"/>
        <v>7</v>
      </c>
      <c r="AF6" s="40">
        <f t="shared" si="23"/>
        <v>-5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1622.221887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1879.948028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1517.670619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1622.221887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1879.948028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1517.647144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1622.221887</v>
      </c>
      <c r="P8" s="36">
        <f t="shared" si="9"/>
        <v>786</v>
      </c>
      <c r="Q8" s="37">
        <f t="shared" si="10"/>
        <v>286.2218874</v>
      </c>
      <c r="R8" s="36">
        <f t="shared" si="11"/>
        <v>1336</v>
      </c>
      <c r="S8" s="35">
        <f t="shared" si="12"/>
        <v>0</v>
      </c>
      <c r="T8" s="35">
        <f t="shared" si="13"/>
        <v>-51.97657952</v>
      </c>
      <c r="U8" s="35">
        <f t="shared" si="14"/>
        <v>-53.07916942</v>
      </c>
      <c r="V8" s="38">
        <f t="shared" si="15"/>
        <v>0.7507450616</v>
      </c>
      <c r="W8" s="39">
        <f t="shared" si="16"/>
        <v>30.05572761</v>
      </c>
      <c r="X8" s="39">
        <f t="shared" si="17"/>
        <v>1.694487117</v>
      </c>
      <c r="Y8" s="39">
        <f>if(N8=1,(W8*(S8-V8))*'Säännöt ja ohjeet'!$B$54+X8,"")</f>
        <v>-43.43389104</v>
      </c>
      <c r="Z8" s="39">
        <f t="shared" si="18"/>
        <v>1</v>
      </c>
      <c r="AA8" s="39">
        <f t="shared" si="19"/>
        <v>0.2492549384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89.97540552</v>
      </c>
      <c r="AE8" s="40">
        <f t="shared" si="22"/>
        <v>-13</v>
      </c>
      <c r="AF8" s="40">
        <f t="shared" si="23"/>
        <v>15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1578.787996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1879.948028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875.9754055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1519.437202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875.9754055</v>
      </c>
      <c r="P9" s="36">
        <f t="shared" si="9"/>
        <v>800</v>
      </c>
      <c r="Q9" s="37">
        <f t="shared" si="10"/>
        <v>75.97540552</v>
      </c>
      <c r="R9" s="36">
        <f t="shared" si="11"/>
        <v>800</v>
      </c>
      <c r="S9" s="35">
        <f t="shared" si="12"/>
        <v>0</v>
      </c>
      <c r="T9" s="35">
        <f t="shared" si="13"/>
        <v>-54.55229145</v>
      </c>
      <c r="U9" s="35">
        <f t="shared" si="14"/>
        <v>-54.76832208</v>
      </c>
      <c r="V9" s="38">
        <f t="shared" si="15"/>
        <v>0.5537985899</v>
      </c>
      <c r="W9" s="39">
        <f t="shared" si="16"/>
        <v>54.15159363</v>
      </c>
      <c r="X9" s="39">
        <f t="shared" si="17"/>
        <v>3.56006149</v>
      </c>
      <c r="Y9" s="39">
        <f>if(N9=1,(W9*(S9-V9))*'Säännöt ja ohjeet'!$B$54+X9,"")</f>
        <v>-56.4180909</v>
      </c>
      <c r="Z9" s="39">
        <f t="shared" si="18"/>
        <v>1</v>
      </c>
      <c r="AA9" s="39">
        <f t="shared" si="19"/>
        <v>0.4462014101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66.76411803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1578.787996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1879.948028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819.5573146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866.764118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1517.267276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1578.787996</v>
      </c>
      <c r="P10" s="36">
        <f t="shared" si="9"/>
        <v>1759.97308</v>
      </c>
      <c r="Q10" s="37">
        <f t="shared" si="10"/>
        <v>-181.1850838</v>
      </c>
      <c r="R10" s="36">
        <f t="shared" si="11"/>
        <v>1759.97308</v>
      </c>
      <c r="S10" s="35">
        <f t="shared" si="12"/>
        <v>1</v>
      </c>
      <c r="T10" s="35">
        <f t="shared" si="13"/>
        <v>-52.15548782</v>
      </c>
      <c r="U10" s="35">
        <f t="shared" si="14"/>
        <v>-51.37688623</v>
      </c>
      <c r="V10" s="38">
        <f t="shared" si="15"/>
        <v>0.3146213526</v>
      </c>
      <c r="W10" s="39">
        <f t="shared" si="16"/>
        <v>31.31028298</v>
      </c>
      <c r="X10" s="39">
        <f t="shared" si="17"/>
        <v>1.803054319</v>
      </c>
      <c r="Y10" s="39">
        <f>if(N10=1,(W10*(S10-V10))*'Säännöt ja ohjeet'!$B$54+X10,"")</f>
        <v>44.72185312</v>
      </c>
      <c r="Z10" s="39">
        <f t="shared" si="18"/>
        <v>0</v>
      </c>
      <c r="AA10" s="39">
        <f t="shared" si="19"/>
        <v>0.6853786474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-34.57148071</v>
      </c>
      <c r="AE10" s="40">
        <f t="shared" si="22"/>
        <v>14</v>
      </c>
      <c r="AF10" s="40">
        <f t="shared" si="23"/>
        <v>-12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1623.509849</v>
      </c>
      <c r="AM10" s="28">
        <f t="shared" si="28"/>
        <v>1725.401599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1879.948028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819.5573146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866.764118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1517.657674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1623.509849</v>
      </c>
      <c r="P11" s="36">
        <f t="shared" si="9"/>
        <v>1725.401599</v>
      </c>
      <c r="Q11" s="37">
        <f t="shared" si="10"/>
        <v>-101.89175</v>
      </c>
      <c r="R11" s="36">
        <f t="shared" si="11"/>
        <v>1725.401599</v>
      </c>
      <c r="S11" s="35">
        <f t="shared" si="12"/>
        <v>0</v>
      </c>
      <c r="T11" s="35">
        <f t="shared" si="13"/>
        <v>-51.97120384</v>
      </c>
      <c r="U11" s="35">
        <f t="shared" si="14"/>
        <v>-51.53228874</v>
      </c>
      <c r="V11" s="38">
        <f t="shared" si="15"/>
        <v>0.3919995116</v>
      </c>
      <c r="W11" s="39">
        <f t="shared" si="16"/>
        <v>30.01882002</v>
      </c>
      <c r="X11" s="39">
        <f t="shared" si="17"/>
        <v>1.691267891</v>
      </c>
      <c r="Y11" s="39">
        <f>if(N11=1,(W11*(S11-V11))*'Säännöt ja ohjeet'!$B$54+X11,"")</f>
        <v>-21.84345768</v>
      </c>
      <c r="Z11" s="39">
        <f t="shared" si="18"/>
        <v>1</v>
      </c>
      <c r="AA11" s="39">
        <f t="shared" si="19"/>
        <v>0.6080004884</v>
      </c>
      <c r="AB11" s="39">
        <f t="shared" si="20"/>
        <v>27.15336744</v>
      </c>
      <c r="AC11" s="39">
        <f t="shared" si="21"/>
        <v>1.4366479</v>
      </c>
      <c r="AD11" s="39">
        <f>if(N11=1,(AB11*(Z11-AA11))*'Säännöt ja ohjeet'!$B$54+AC11,"")</f>
        <v>22.72486145</v>
      </c>
      <c r="AE11" s="40">
        <f t="shared" si="22"/>
        <v>-7</v>
      </c>
      <c r="AF11" s="40">
        <f t="shared" si="23"/>
        <v>9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1601.666392</v>
      </c>
      <c r="AM11" s="28">
        <f t="shared" si="29"/>
        <v>1748.126461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1879.948028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819.5573146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866.764118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1517.691575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1748.126461</v>
      </c>
      <c r="P12" s="36">
        <f t="shared" si="9"/>
        <v>1150</v>
      </c>
      <c r="Q12" s="37">
        <f t="shared" si="10"/>
        <v>348.1264609</v>
      </c>
      <c r="R12" s="36">
        <f t="shared" si="11"/>
        <v>1400</v>
      </c>
      <c r="S12" s="35">
        <f t="shared" si="12"/>
        <v>1</v>
      </c>
      <c r="T12" s="35">
        <f t="shared" si="13"/>
        <v>-51.4305275</v>
      </c>
      <c r="U12" s="35">
        <f t="shared" si="14"/>
        <v>-52.84726416</v>
      </c>
      <c r="V12" s="38">
        <f t="shared" si="15"/>
        <v>0.8048263165</v>
      </c>
      <c r="W12" s="39">
        <f t="shared" si="16"/>
        <v>26.52907649</v>
      </c>
      <c r="X12" s="39">
        <f t="shared" si="17"/>
        <v>1.379885622</v>
      </c>
      <c r="Y12" s="39">
        <f>if(N12=1,(W12*(S12-V12))*'Säännöt ja ohjeet'!$B$54+X12,"")</f>
        <v>11.73544078</v>
      </c>
      <c r="Z12" s="39">
        <f t="shared" si="18"/>
        <v>0</v>
      </c>
      <c r="AA12" s="39">
        <f t="shared" si="19"/>
        <v>0.1951736835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-14.57135857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1601.666392</v>
      </c>
      <c r="AM12" s="28">
        <f t="shared" si="30"/>
        <v>1759.861902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1879.948028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819.5573146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866.764118</v>
      </c>
      <c r="BN12" s="28">
        <f t="shared" si="30"/>
        <v>1135.428641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1518.142938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1759.861902</v>
      </c>
      <c r="P13" s="36">
        <f t="shared" si="9"/>
        <v>866.764118</v>
      </c>
      <c r="Q13" s="37">
        <f t="shared" si="10"/>
        <v>343.0977836</v>
      </c>
      <c r="R13" s="36">
        <f t="shared" si="11"/>
        <v>1416.764118</v>
      </c>
      <c r="S13" s="35">
        <f t="shared" si="12"/>
        <v>1</v>
      </c>
      <c r="T13" s="35">
        <f t="shared" si="13"/>
        <v>-51.37739156</v>
      </c>
      <c r="U13" s="35">
        <f t="shared" si="14"/>
        <v>-52.78522753</v>
      </c>
      <c r="V13" s="38">
        <f t="shared" si="15"/>
        <v>0.803424395</v>
      </c>
      <c r="W13" s="39">
        <f t="shared" si="16"/>
        <v>26.20882008</v>
      </c>
      <c r="X13" s="39">
        <f t="shared" si="17"/>
        <v>1.350578881</v>
      </c>
      <c r="Y13" s="39">
        <f>if(N13=1,(W13*(S13-V13))*'Säännöt ja ohjeet'!$B$54+X13,"")</f>
        <v>11.65460821</v>
      </c>
      <c r="Z13" s="39">
        <f t="shared" si="18"/>
        <v>0</v>
      </c>
      <c r="AA13" s="39">
        <f t="shared" si="19"/>
        <v>0.196575605</v>
      </c>
      <c r="AB13" s="39">
        <f t="shared" si="20"/>
        <v>54.48121025</v>
      </c>
      <c r="AC13" s="39">
        <f t="shared" si="21"/>
        <v>3.583089708</v>
      </c>
      <c r="AD13" s="39">
        <f>if(N13=1,(AB13*(Z13-AA13))*'Säännöt ja ohjeet'!$B$54+AC13,"")</f>
        <v>-17.83626402</v>
      </c>
      <c r="AE13" s="40">
        <f t="shared" si="22"/>
        <v>6</v>
      </c>
      <c r="AF13" s="40">
        <f t="shared" si="23"/>
        <v>-4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1601.666392</v>
      </c>
      <c r="AM13" s="28">
        <f t="shared" si="31"/>
        <v>1771.51651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1879.948028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819.5573146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848.927854</v>
      </c>
      <c r="BN13" s="28">
        <f t="shared" si="31"/>
        <v>1135.428641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1518.591192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848.927854</v>
      </c>
      <c r="Q14" s="37">
        <f t="shared" si="10"/>
        <v>136.5135791</v>
      </c>
      <c r="R14" s="36">
        <f t="shared" si="11"/>
        <v>1198.927854</v>
      </c>
      <c r="S14" s="35">
        <f t="shared" si="12"/>
        <v>1</v>
      </c>
      <c r="T14" s="35">
        <f t="shared" si="13"/>
        <v>-53.08115996</v>
      </c>
      <c r="U14" s="35">
        <f t="shared" si="14"/>
        <v>-53.55142127</v>
      </c>
      <c r="V14" s="38">
        <f t="shared" si="15"/>
        <v>0.6154456045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32.16665768</v>
      </c>
      <c r="Z14" s="39">
        <f t="shared" si="18"/>
        <v>0</v>
      </c>
      <c r="AA14" s="39">
        <f t="shared" si="19"/>
        <v>0.3845543955</v>
      </c>
      <c r="AB14" s="39">
        <f t="shared" si="20"/>
        <v>55.12159279</v>
      </c>
      <c r="AC14" s="39">
        <f t="shared" si="21"/>
        <v>3.627680368</v>
      </c>
      <c r="AD14" s="39">
        <f>if(N14=1,(AB14*(Z14-AA14))*'Säännöt ja ohjeet'!$B$54+AC14,"")</f>
        <v>-38.76682122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1601.666392</v>
      </c>
      <c r="AM14" s="28">
        <f t="shared" si="32"/>
        <v>1771.51651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1879.948028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1367.608091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819.5573146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810.1610328</v>
      </c>
      <c r="BN14" s="28">
        <f t="shared" si="32"/>
        <v>1135.428641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1519.828371</v>
      </c>
    </row>
    <row r="15">
      <c r="A15" s="1"/>
      <c r="B15" s="30"/>
      <c r="C15" s="31"/>
      <c r="D15" s="32"/>
      <c r="E15" s="32"/>
      <c r="F15" s="33"/>
      <c r="G15" s="34"/>
      <c r="H15" s="34" t="b">
        <f t="shared" si="3"/>
        <v>0</v>
      </c>
      <c r="I15" s="34" t="b">
        <f>if(iferror(match(B15,'Osallistujat ja seuranta'!C:C,0),0)&gt;0,TRUE,FALSE)</f>
        <v>0</v>
      </c>
      <c r="J15" s="34" t="b">
        <f>if(iferror(match(C15,'Osallistujat ja seuranta'!C:C,0),0)&gt;0,TRUE,FALSE)</f>
        <v>0</v>
      </c>
      <c r="K15" s="34" t="b">
        <f t="shared" si="4"/>
        <v>0</v>
      </c>
      <c r="L15" s="34" t="b">
        <f t="shared" si="5"/>
        <v>1</v>
      </c>
      <c r="M15" s="34" t="b">
        <f t="shared" si="6"/>
        <v>0</v>
      </c>
      <c r="N15" s="35" t="str">
        <f t="shared" si="7"/>
        <v/>
      </c>
      <c r="O15" s="36" t="str">
        <f t="shared" si="8"/>
        <v/>
      </c>
      <c r="P15" s="36" t="str">
        <f t="shared" si="9"/>
        <v/>
      </c>
      <c r="Q15" s="37" t="str">
        <f t="shared" si="10"/>
        <v/>
      </c>
      <c r="R15" s="35" t="str">
        <f t="shared" si="11"/>
        <v/>
      </c>
      <c r="S15" s="35">
        <f t="shared" si="12"/>
        <v>1</v>
      </c>
      <c r="T15" s="35">
        <f t="shared" si="13"/>
        <v>-56.71174423</v>
      </c>
      <c r="U15" s="35">
        <f t="shared" si="14"/>
        <v>-56.71174423</v>
      </c>
      <c r="V15" s="38" t="str">
        <f t="shared" si="15"/>
        <v/>
      </c>
      <c r="W15" s="39">
        <f t="shared" si="16"/>
        <v>88.71035368</v>
      </c>
      <c r="X15" s="39">
        <f t="shared" si="17"/>
        <v>5.75</v>
      </c>
      <c r="Y15" s="39" t="str">
        <f>if(N15=1,(W15*(S15-V15))*'Säännöt ja ohjeet'!$B$54+X15,"")</f>
        <v/>
      </c>
      <c r="Z15" s="39">
        <f t="shared" si="18"/>
        <v>0</v>
      </c>
      <c r="AA15" s="39">
        <f t="shared" si="19"/>
        <v>1</v>
      </c>
      <c r="AB15" s="39">
        <f t="shared" si="20"/>
        <v>88.71035368</v>
      </c>
      <c r="AC15" s="39">
        <f t="shared" si="21"/>
        <v>5.75</v>
      </c>
      <c r="AD15" s="39" t="str">
        <f>if(N15=1,(AB15*(Z15-AA15))*'Säännöt ja ohjeet'!$B$54+AC15,"")</f>
        <v/>
      </c>
      <c r="AE15" s="40">
        <f t="shared" si="22"/>
        <v>11</v>
      </c>
      <c r="AF15" s="40">
        <f t="shared" si="23"/>
        <v>11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1601.666392</v>
      </c>
      <c r="AM15" s="28">
        <f t="shared" si="33"/>
        <v>1771.51651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1879.948028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1367.608091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819.5573146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810.1610328</v>
      </c>
      <c r="BN15" s="28">
        <f t="shared" si="33"/>
        <v>1135.428641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1519.828371</v>
      </c>
    </row>
    <row r="16">
      <c r="A16" s="1"/>
      <c r="B16" s="30"/>
      <c r="C16" s="31"/>
      <c r="D16" s="32"/>
      <c r="E16" s="32"/>
      <c r="F16" s="33"/>
      <c r="G16" s="34"/>
      <c r="H16" s="34" t="b">
        <f t="shared" si="3"/>
        <v>0</v>
      </c>
      <c r="I16" s="34" t="b">
        <f>if(iferror(match(B16,'Osallistujat ja seuranta'!C:C,0),0)&gt;0,TRUE,FALSE)</f>
        <v>0</v>
      </c>
      <c r="J16" s="34" t="b">
        <f>if(iferror(match(C16,'Osallistujat ja seuranta'!C:C,0),0)&gt;0,TRUE,FALSE)</f>
        <v>0</v>
      </c>
      <c r="K16" s="34" t="b">
        <f t="shared" si="4"/>
        <v>0</v>
      </c>
      <c r="L16" s="34" t="b">
        <f t="shared" si="5"/>
        <v>1</v>
      </c>
      <c r="M16" s="34" t="b">
        <f t="shared" si="6"/>
        <v>0</v>
      </c>
      <c r="N16" s="35" t="str">
        <f t="shared" si="7"/>
        <v/>
      </c>
      <c r="O16" s="36" t="str">
        <f t="shared" si="8"/>
        <v/>
      </c>
      <c r="P16" s="36" t="str">
        <f t="shared" si="9"/>
        <v/>
      </c>
      <c r="Q16" s="37" t="str">
        <f t="shared" si="10"/>
        <v/>
      </c>
      <c r="R16" s="35" t="str">
        <f t="shared" si="11"/>
        <v/>
      </c>
      <c r="S16" s="35">
        <f t="shared" si="12"/>
        <v>1</v>
      </c>
      <c r="T16" s="35">
        <f t="shared" si="13"/>
        <v>-56.71174423</v>
      </c>
      <c r="U16" s="35">
        <f t="shared" si="14"/>
        <v>-56.71174423</v>
      </c>
      <c r="V16" s="38" t="str">
        <f t="shared" si="15"/>
        <v/>
      </c>
      <c r="W16" s="39">
        <f t="shared" si="16"/>
        <v>88.71035368</v>
      </c>
      <c r="X16" s="39">
        <f t="shared" si="17"/>
        <v>5.75</v>
      </c>
      <c r="Y16" s="39" t="str">
        <f>if(N16=1,(W16*(S16-V16))*'Säännöt ja ohjeet'!$B$54+X16,"")</f>
        <v/>
      </c>
      <c r="Z16" s="39">
        <f t="shared" si="18"/>
        <v>0</v>
      </c>
      <c r="AA16" s="39">
        <f t="shared" si="19"/>
        <v>1</v>
      </c>
      <c r="AB16" s="39">
        <f t="shared" si="20"/>
        <v>88.71035368</v>
      </c>
      <c r="AC16" s="39">
        <f t="shared" si="21"/>
        <v>5.75</v>
      </c>
      <c r="AD16" s="39" t="str">
        <f>if(N16=1,(AB16*(Z16-AA16))*'Säännöt ja ohjeet'!$B$54+AC16,"")</f>
        <v/>
      </c>
      <c r="AE16" s="40">
        <f t="shared" si="22"/>
        <v>11</v>
      </c>
      <c r="AF16" s="40">
        <f t="shared" si="23"/>
        <v>11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1601.666392</v>
      </c>
      <c r="AM16" s="28">
        <f t="shared" si="34"/>
        <v>1771.51651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1879.948028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1367.608091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819.5573146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810.1610328</v>
      </c>
      <c r="BN16" s="28">
        <f t="shared" si="34"/>
        <v>1135.428641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1519.828371</v>
      </c>
    </row>
    <row r="17">
      <c r="A17" s="1"/>
      <c r="B17" s="30"/>
      <c r="C17" s="31"/>
      <c r="D17" s="31"/>
      <c r="E17" s="31"/>
      <c r="F17" s="33"/>
      <c r="G17" s="34"/>
      <c r="H17" s="34" t="b">
        <f t="shared" si="3"/>
        <v>0</v>
      </c>
      <c r="I17" s="34" t="b">
        <f>if(iferror(match(B17,'Osallistujat ja seuranta'!C:C,0),0)&gt;0,TRUE,FALSE)</f>
        <v>0</v>
      </c>
      <c r="J17" s="34" t="b">
        <f>if(iferror(match(C17,'Osallistujat ja seuranta'!C:C,0),0)&gt;0,TRUE,FALSE)</f>
        <v>0</v>
      </c>
      <c r="K17" s="34" t="b">
        <f t="shared" si="4"/>
        <v>0</v>
      </c>
      <c r="L17" s="34" t="b">
        <f t="shared" si="5"/>
        <v>1</v>
      </c>
      <c r="M17" s="34" t="b">
        <f t="shared" si="6"/>
        <v>0</v>
      </c>
      <c r="N17" s="35" t="str">
        <f t="shared" si="7"/>
        <v/>
      </c>
      <c r="O17" s="36" t="str">
        <f t="shared" si="8"/>
        <v/>
      </c>
      <c r="P17" s="36" t="str">
        <f t="shared" si="9"/>
        <v/>
      </c>
      <c r="Q17" s="37" t="str">
        <f t="shared" si="10"/>
        <v/>
      </c>
      <c r="R17" s="35" t="str">
        <f t="shared" si="11"/>
        <v/>
      </c>
      <c r="S17" s="35">
        <f t="shared" si="12"/>
        <v>1</v>
      </c>
      <c r="T17" s="35">
        <f t="shared" si="13"/>
        <v>-56.71174423</v>
      </c>
      <c r="U17" s="35">
        <f t="shared" si="14"/>
        <v>-56.71174423</v>
      </c>
      <c r="V17" s="38" t="str">
        <f t="shared" si="15"/>
        <v/>
      </c>
      <c r="W17" s="39">
        <f t="shared" si="16"/>
        <v>88.71035368</v>
      </c>
      <c r="X17" s="39">
        <f t="shared" si="17"/>
        <v>5.75</v>
      </c>
      <c r="Y17" s="39" t="str">
        <f>if(N17=1,(W17*(S17-V17))*'Säännöt ja ohjeet'!$B$54+X17,"")</f>
        <v/>
      </c>
      <c r="Z17" s="39">
        <f t="shared" si="18"/>
        <v>0</v>
      </c>
      <c r="AA17" s="39">
        <f t="shared" si="19"/>
        <v>1</v>
      </c>
      <c r="AB17" s="39">
        <f t="shared" si="20"/>
        <v>88.71035368</v>
      </c>
      <c r="AC17" s="39">
        <f t="shared" si="21"/>
        <v>5.75</v>
      </c>
      <c r="AD17" s="39" t="str">
        <f>if(N17=1,(AB17*(Z17-AA17))*'Säännöt ja ohjeet'!$B$54+AC17,"")</f>
        <v/>
      </c>
      <c r="AE17" s="40">
        <f t="shared" si="22"/>
        <v>11</v>
      </c>
      <c r="AF17" s="40">
        <f t="shared" si="23"/>
        <v>11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1601.666392</v>
      </c>
      <c r="AM17" s="28">
        <f t="shared" si="35"/>
        <v>1771.51651</v>
      </c>
      <c r="AN17" s="28">
        <f t="shared" si="35"/>
        <v>1353.792648</v>
      </c>
      <c r="AO17" s="28">
        <f t="shared" si="35"/>
        <v>2249.842673</v>
      </c>
      <c r="AP17" s="28">
        <f t="shared" si="35"/>
        <v>1596.880447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1879.948028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1367.608091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819.5573146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810.1610328</v>
      </c>
      <c r="BN17" s="28">
        <f t="shared" si="35"/>
        <v>1135.428641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1519.828371</v>
      </c>
    </row>
    <row r="18">
      <c r="A18" s="1"/>
      <c r="B18" s="30"/>
      <c r="C18" s="31"/>
      <c r="D18" s="31"/>
      <c r="E18" s="31"/>
      <c r="F18" s="33"/>
      <c r="G18" s="34"/>
      <c r="H18" s="34" t="b">
        <f t="shared" si="3"/>
        <v>0</v>
      </c>
      <c r="I18" s="34" t="b">
        <f>if(iferror(match(B18,'Osallistujat ja seuranta'!C:C,0),0)&gt;0,TRUE,FALSE)</f>
        <v>0</v>
      </c>
      <c r="J18" s="34" t="b">
        <f>if(iferror(match(C18,'Osallistujat ja seuranta'!C:C,0),0)&gt;0,TRUE,FALSE)</f>
        <v>0</v>
      </c>
      <c r="K18" s="34" t="b">
        <f t="shared" si="4"/>
        <v>0</v>
      </c>
      <c r="L18" s="34" t="b">
        <f t="shared" si="5"/>
        <v>1</v>
      </c>
      <c r="M18" s="34" t="b">
        <f t="shared" si="6"/>
        <v>0</v>
      </c>
      <c r="N18" s="35" t="str">
        <f t="shared" si="7"/>
        <v/>
      </c>
      <c r="O18" s="36" t="str">
        <f t="shared" si="8"/>
        <v/>
      </c>
      <c r="P18" s="36" t="str">
        <f t="shared" si="9"/>
        <v/>
      </c>
      <c r="Q18" s="37" t="str">
        <f t="shared" si="10"/>
        <v/>
      </c>
      <c r="R18" s="35" t="str">
        <f t="shared" si="11"/>
        <v/>
      </c>
      <c r="S18" s="35">
        <f t="shared" si="12"/>
        <v>1</v>
      </c>
      <c r="T18" s="35">
        <f t="shared" si="13"/>
        <v>-56.71174423</v>
      </c>
      <c r="U18" s="35">
        <f t="shared" si="14"/>
        <v>-56.71174423</v>
      </c>
      <c r="V18" s="38" t="str">
        <f t="shared" si="15"/>
        <v/>
      </c>
      <c r="W18" s="39">
        <f t="shared" si="16"/>
        <v>88.71035368</v>
      </c>
      <c r="X18" s="39">
        <f t="shared" si="17"/>
        <v>5.75</v>
      </c>
      <c r="Y18" s="39" t="str">
        <f>if(N18=1,(W18*(S18-V18))*'Säännöt ja ohjeet'!$B$54+X18,"")</f>
        <v/>
      </c>
      <c r="Z18" s="39">
        <f t="shared" si="18"/>
        <v>0</v>
      </c>
      <c r="AA18" s="39">
        <f t="shared" si="19"/>
        <v>1</v>
      </c>
      <c r="AB18" s="39">
        <f t="shared" si="20"/>
        <v>88.71035368</v>
      </c>
      <c r="AC18" s="39">
        <f t="shared" si="21"/>
        <v>5.75</v>
      </c>
      <c r="AD18" s="39" t="str">
        <f>if(N18=1,(AB18*(Z18-AA18))*'Säännöt ja ohjeet'!$B$54+AC18,"")</f>
        <v/>
      </c>
      <c r="AE18" s="40">
        <f t="shared" si="22"/>
        <v>11</v>
      </c>
      <c r="AF18" s="40">
        <f t="shared" si="23"/>
        <v>11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1601.666392</v>
      </c>
      <c r="AM18" s="28">
        <f t="shared" si="36"/>
        <v>1771.51651</v>
      </c>
      <c r="AN18" s="28">
        <f t="shared" si="36"/>
        <v>1353.792648</v>
      </c>
      <c r="AO18" s="28">
        <f t="shared" si="36"/>
        <v>2249.842673</v>
      </c>
      <c r="AP18" s="28">
        <f t="shared" si="36"/>
        <v>1596.880447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1879.948028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1367.608091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819.5573146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810.1610328</v>
      </c>
      <c r="BN18" s="28">
        <f t="shared" si="36"/>
        <v>1135.428641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1519.828371</v>
      </c>
    </row>
    <row r="19">
      <c r="A19" s="1"/>
      <c r="B19" s="30"/>
      <c r="C19" s="31"/>
      <c r="D19" s="31"/>
      <c r="E19" s="31"/>
      <c r="F19" s="33"/>
      <c r="G19" s="34"/>
      <c r="H19" s="34" t="b">
        <f t="shared" si="3"/>
        <v>0</v>
      </c>
      <c r="I19" s="34" t="b">
        <f>if(iferror(match(B19,'Osallistujat ja seuranta'!C:C,0),0)&gt;0,TRUE,FALSE)</f>
        <v>0</v>
      </c>
      <c r="J19" s="34" t="b">
        <f>if(iferror(match(C19,'Osallistujat ja seuranta'!C:C,0),0)&gt;0,TRUE,FALSE)</f>
        <v>0</v>
      </c>
      <c r="K19" s="34" t="b">
        <f t="shared" si="4"/>
        <v>0</v>
      </c>
      <c r="L19" s="34" t="b">
        <f t="shared" si="5"/>
        <v>1</v>
      </c>
      <c r="M19" s="34" t="b">
        <f t="shared" si="6"/>
        <v>0</v>
      </c>
      <c r="N19" s="35" t="str">
        <f t="shared" si="7"/>
        <v/>
      </c>
      <c r="O19" s="36" t="str">
        <f t="shared" si="8"/>
        <v/>
      </c>
      <c r="P19" s="36" t="str">
        <f t="shared" si="9"/>
        <v/>
      </c>
      <c r="Q19" s="37" t="str">
        <f t="shared" si="10"/>
        <v/>
      </c>
      <c r="R19" s="35" t="str">
        <f t="shared" si="11"/>
        <v/>
      </c>
      <c r="S19" s="35">
        <f t="shared" si="12"/>
        <v>1</v>
      </c>
      <c r="T19" s="35">
        <f t="shared" si="13"/>
        <v>-56.71174423</v>
      </c>
      <c r="U19" s="35">
        <f t="shared" si="14"/>
        <v>-56.71174423</v>
      </c>
      <c r="V19" s="38" t="str">
        <f t="shared" si="15"/>
        <v/>
      </c>
      <c r="W19" s="39">
        <f t="shared" si="16"/>
        <v>88.71035368</v>
      </c>
      <c r="X19" s="39">
        <f t="shared" si="17"/>
        <v>5.75</v>
      </c>
      <c r="Y19" s="39" t="str">
        <f>if(N19=1,(W19*(S19-V19))*'Säännöt ja ohjeet'!$B$54+X19,"")</f>
        <v/>
      </c>
      <c r="Z19" s="39">
        <f t="shared" si="18"/>
        <v>0</v>
      </c>
      <c r="AA19" s="39">
        <f t="shared" si="19"/>
        <v>1</v>
      </c>
      <c r="AB19" s="39">
        <f t="shared" si="20"/>
        <v>88.71035368</v>
      </c>
      <c r="AC19" s="39">
        <f t="shared" si="21"/>
        <v>5.75</v>
      </c>
      <c r="AD19" s="39" t="str">
        <f>if(N19=1,(AB19*(Z19-AA19))*'Säännöt ja ohjeet'!$B$54+AC19,"")</f>
        <v/>
      </c>
      <c r="AE19" s="40">
        <f t="shared" si="22"/>
        <v>11</v>
      </c>
      <c r="AF19" s="40">
        <f t="shared" si="23"/>
        <v>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1775.775444</v>
      </c>
      <c r="AK19" s="28">
        <f t="shared" si="37"/>
        <v>2421.314099</v>
      </c>
      <c r="AL19" s="28">
        <f t="shared" si="37"/>
        <v>1601.666392</v>
      </c>
      <c r="AM19" s="28">
        <f t="shared" si="37"/>
        <v>1771.51651</v>
      </c>
      <c r="AN19" s="28">
        <f t="shared" si="37"/>
        <v>1353.792648</v>
      </c>
      <c r="AO19" s="28">
        <f t="shared" si="37"/>
        <v>2249.842673</v>
      </c>
      <c r="AP19" s="28">
        <f t="shared" si="37"/>
        <v>1596.880447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1879.948028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1367.608091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819.5573146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1813.591524</v>
      </c>
      <c r="BL19" s="28">
        <f t="shared" si="37"/>
        <v>1479.464305</v>
      </c>
      <c r="BM19" s="28">
        <f t="shared" si="37"/>
        <v>810.1610328</v>
      </c>
      <c r="BN19" s="28">
        <f t="shared" si="37"/>
        <v>1135.428641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1519.828371</v>
      </c>
    </row>
    <row r="20">
      <c r="A20" s="1"/>
      <c r="B20" s="30"/>
      <c r="C20" s="31"/>
      <c r="D20" s="31"/>
      <c r="E20" s="31"/>
      <c r="F20" s="33"/>
      <c r="G20" s="34"/>
      <c r="H20" s="34" t="b">
        <f t="shared" si="3"/>
        <v>0</v>
      </c>
      <c r="I20" s="34" t="b">
        <f>if(iferror(match(B20,'Osallistujat ja seuranta'!C:C,0),0)&gt;0,TRUE,FALSE)</f>
        <v>0</v>
      </c>
      <c r="J20" s="34" t="b">
        <f>if(iferror(match(C20,'Osallistujat ja seuranta'!C:C,0),0)&gt;0,TRUE,FALSE)</f>
        <v>0</v>
      </c>
      <c r="K20" s="34" t="b">
        <f t="shared" si="4"/>
        <v>0</v>
      </c>
      <c r="L20" s="34" t="b">
        <f t="shared" si="5"/>
        <v>1</v>
      </c>
      <c r="M20" s="34" t="b">
        <f t="shared" si="6"/>
        <v>0</v>
      </c>
      <c r="N20" s="35" t="str">
        <f t="shared" si="7"/>
        <v/>
      </c>
      <c r="O20" s="36" t="str">
        <f t="shared" si="8"/>
        <v/>
      </c>
      <c r="P20" s="36" t="str">
        <f t="shared" si="9"/>
        <v/>
      </c>
      <c r="Q20" s="37" t="str">
        <f t="shared" si="10"/>
        <v/>
      </c>
      <c r="R20" s="35" t="str">
        <f t="shared" si="11"/>
        <v/>
      </c>
      <c r="S20" s="35">
        <f t="shared" si="12"/>
        <v>1</v>
      </c>
      <c r="T20" s="35">
        <f t="shared" si="13"/>
        <v>-56.71174423</v>
      </c>
      <c r="U20" s="35">
        <f t="shared" si="14"/>
        <v>-56.71174423</v>
      </c>
      <c r="V20" s="38" t="str">
        <f t="shared" si="15"/>
        <v/>
      </c>
      <c r="W20" s="39">
        <f t="shared" si="16"/>
        <v>88.71035368</v>
      </c>
      <c r="X20" s="39">
        <f t="shared" si="17"/>
        <v>5.75</v>
      </c>
      <c r="Y20" s="39" t="str">
        <f>if(N20=1,(W20*(S20-V20))*'Säännöt ja ohjeet'!$B$54+X20,"")</f>
        <v/>
      </c>
      <c r="Z20" s="39">
        <f t="shared" si="18"/>
        <v>0</v>
      </c>
      <c r="AA20" s="39">
        <f t="shared" si="19"/>
        <v>1</v>
      </c>
      <c r="AB20" s="39">
        <f t="shared" si="20"/>
        <v>88.71035368</v>
      </c>
      <c r="AC20" s="39">
        <f t="shared" si="21"/>
        <v>5.75</v>
      </c>
      <c r="AD20" s="39" t="str">
        <f>if(N20=1,(AB20*(Z20-AA20))*'Säännöt ja ohjeet'!$B$54+AC20,"")</f>
        <v/>
      </c>
      <c r="AE20" s="40">
        <f t="shared" si="22"/>
        <v>11</v>
      </c>
      <c r="AF20" s="40">
        <f t="shared" si="23"/>
        <v>11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1775.775444</v>
      </c>
      <c r="AK20" s="28">
        <f t="shared" si="38"/>
        <v>2421.314099</v>
      </c>
      <c r="AL20" s="28">
        <f t="shared" si="38"/>
        <v>1601.666392</v>
      </c>
      <c r="AM20" s="28">
        <f t="shared" si="38"/>
        <v>1771.51651</v>
      </c>
      <c r="AN20" s="28">
        <f t="shared" si="38"/>
        <v>1353.792648</v>
      </c>
      <c r="AO20" s="28">
        <f t="shared" si="38"/>
        <v>2249.842673</v>
      </c>
      <c r="AP20" s="28">
        <f t="shared" si="38"/>
        <v>1596.880447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1879.948028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1367.608091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819.5573146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1813.591524</v>
      </c>
      <c r="BL20" s="28">
        <f t="shared" si="38"/>
        <v>1479.464305</v>
      </c>
      <c r="BM20" s="28">
        <f t="shared" si="38"/>
        <v>810.1610328</v>
      </c>
      <c r="BN20" s="28">
        <f t="shared" si="38"/>
        <v>1135.428641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1519.828371</v>
      </c>
    </row>
    <row r="21">
      <c r="A21" s="1"/>
      <c r="B21" s="30"/>
      <c r="C21" s="31"/>
      <c r="D21" s="31"/>
      <c r="E21" s="31"/>
      <c r="F21" s="33"/>
      <c r="G21" s="34"/>
      <c r="H21" s="34" t="b">
        <f t="shared" si="3"/>
        <v>0</v>
      </c>
      <c r="I21" s="34" t="b">
        <f>if(iferror(match(B21,'Osallistujat ja seuranta'!C:C,0),0)&gt;0,TRUE,FALSE)</f>
        <v>0</v>
      </c>
      <c r="J21" s="34" t="b">
        <f>if(iferror(match(C21,'Osallistujat ja seuranta'!C:C,0),0)&gt;0,TRUE,FALSE)</f>
        <v>0</v>
      </c>
      <c r="K21" s="34" t="b">
        <f t="shared" si="4"/>
        <v>0</v>
      </c>
      <c r="L21" s="34" t="b">
        <f t="shared" si="5"/>
        <v>1</v>
      </c>
      <c r="M21" s="34" t="b">
        <f t="shared" si="6"/>
        <v>0</v>
      </c>
      <c r="N21" s="35" t="str">
        <f t="shared" si="7"/>
        <v/>
      </c>
      <c r="O21" s="36" t="str">
        <f t="shared" si="8"/>
        <v/>
      </c>
      <c r="P21" s="36" t="str">
        <f t="shared" si="9"/>
        <v/>
      </c>
      <c r="Q21" s="37" t="str">
        <f t="shared" si="10"/>
        <v/>
      </c>
      <c r="R21" s="35" t="str">
        <f t="shared" si="11"/>
        <v/>
      </c>
      <c r="S21" s="35">
        <f t="shared" si="12"/>
        <v>1</v>
      </c>
      <c r="T21" s="35">
        <f t="shared" si="13"/>
        <v>-56.71174423</v>
      </c>
      <c r="U21" s="35">
        <f t="shared" si="14"/>
        <v>-56.71174423</v>
      </c>
      <c r="V21" s="38" t="str">
        <f t="shared" si="15"/>
        <v/>
      </c>
      <c r="W21" s="39">
        <f t="shared" si="16"/>
        <v>88.71035368</v>
      </c>
      <c r="X21" s="39">
        <f t="shared" si="17"/>
        <v>5.75</v>
      </c>
      <c r="Y21" s="39" t="str">
        <f>if(N21=1,(W21*(S21-V21))*'Säännöt ja ohjeet'!$B$54+X21,"")</f>
        <v/>
      </c>
      <c r="Z21" s="39">
        <f t="shared" si="18"/>
        <v>0</v>
      </c>
      <c r="AA21" s="39">
        <f t="shared" si="19"/>
        <v>1</v>
      </c>
      <c r="AB21" s="39">
        <f t="shared" si="20"/>
        <v>88.71035368</v>
      </c>
      <c r="AC21" s="39">
        <f t="shared" si="21"/>
        <v>5.75</v>
      </c>
      <c r="AD21" s="39" t="str">
        <f>if(N21=1,(AB21*(Z21-AA21))*'Säännöt ja ohjeet'!$B$54+AC21,"")</f>
        <v/>
      </c>
      <c r="AE21" s="40">
        <f t="shared" si="22"/>
        <v>11</v>
      </c>
      <c r="AF21" s="40">
        <f t="shared" si="23"/>
        <v>11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1775.775444</v>
      </c>
      <c r="AK21" s="28">
        <f t="shared" si="39"/>
        <v>2421.314099</v>
      </c>
      <c r="AL21" s="28">
        <f t="shared" si="39"/>
        <v>1601.666392</v>
      </c>
      <c r="AM21" s="28">
        <f t="shared" si="39"/>
        <v>1771.51651</v>
      </c>
      <c r="AN21" s="28">
        <f t="shared" si="39"/>
        <v>1353.792648</v>
      </c>
      <c r="AO21" s="28">
        <f t="shared" si="39"/>
        <v>2249.842673</v>
      </c>
      <c r="AP21" s="28">
        <f t="shared" si="39"/>
        <v>1596.880447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1879.948028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1367.608091</v>
      </c>
      <c r="AZ21" s="28">
        <f t="shared" si="39"/>
        <v>2316.469488</v>
      </c>
      <c r="BA21" s="28">
        <f t="shared" si="39"/>
        <v>2111.627442</v>
      </c>
      <c r="BB21" s="28">
        <f t="shared" si="39"/>
        <v>636.9434937</v>
      </c>
      <c r="BC21" s="28">
        <f t="shared" si="39"/>
        <v>819.5573146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1813.591524</v>
      </c>
      <c r="BL21" s="28">
        <f t="shared" si="39"/>
        <v>1479.464305</v>
      </c>
      <c r="BM21" s="28">
        <f t="shared" si="39"/>
        <v>810.1610328</v>
      </c>
      <c r="BN21" s="28">
        <f t="shared" si="39"/>
        <v>1135.428641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1519.828371</v>
      </c>
    </row>
    <row r="22">
      <c r="A22" s="1"/>
      <c r="B22" s="30"/>
      <c r="C22" s="31"/>
      <c r="D22" s="31"/>
      <c r="E22" s="31"/>
      <c r="F22" s="33"/>
      <c r="G22" s="34"/>
      <c r="H22" s="34" t="b">
        <f t="shared" si="3"/>
        <v>0</v>
      </c>
      <c r="I22" s="34" t="b">
        <f>if(iferror(match(B22,'Osallistujat ja seuranta'!C:C,0),0)&gt;0,TRUE,FALSE)</f>
        <v>0</v>
      </c>
      <c r="J22" s="34" t="b">
        <f>if(iferror(match(C22,'Osallistujat ja seuranta'!C:C,0),0)&gt;0,TRUE,FALSE)</f>
        <v>0</v>
      </c>
      <c r="K22" s="34" t="b">
        <f t="shared" si="4"/>
        <v>0</v>
      </c>
      <c r="L22" s="34" t="b">
        <f t="shared" si="5"/>
        <v>1</v>
      </c>
      <c r="M22" s="34" t="b">
        <f t="shared" si="6"/>
        <v>0</v>
      </c>
      <c r="N22" s="35" t="str">
        <f t="shared" si="7"/>
        <v/>
      </c>
      <c r="O22" s="36" t="str">
        <f t="shared" si="8"/>
        <v/>
      </c>
      <c r="P22" s="36" t="str">
        <f t="shared" si="9"/>
        <v/>
      </c>
      <c r="Q22" s="37" t="str">
        <f t="shared" si="10"/>
        <v/>
      </c>
      <c r="R22" s="35" t="str">
        <f t="shared" si="11"/>
        <v/>
      </c>
      <c r="S22" s="35">
        <f t="shared" si="12"/>
        <v>1</v>
      </c>
      <c r="T22" s="35">
        <f t="shared" si="13"/>
        <v>-56.71174423</v>
      </c>
      <c r="U22" s="35">
        <f t="shared" si="14"/>
        <v>-56.71174423</v>
      </c>
      <c r="V22" s="38" t="str">
        <f t="shared" si="15"/>
        <v/>
      </c>
      <c r="W22" s="39">
        <f t="shared" si="16"/>
        <v>88.71035368</v>
      </c>
      <c r="X22" s="39">
        <f t="shared" si="17"/>
        <v>5.75</v>
      </c>
      <c r="Y22" s="39" t="str">
        <f>if(N22=1,(W22*(S22-V22))*'Säännöt ja ohjeet'!$B$54+X22,"")</f>
        <v/>
      </c>
      <c r="Z22" s="39">
        <f t="shared" si="18"/>
        <v>0</v>
      </c>
      <c r="AA22" s="39">
        <f t="shared" si="19"/>
        <v>1</v>
      </c>
      <c r="AB22" s="39">
        <f t="shared" si="20"/>
        <v>88.71035368</v>
      </c>
      <c r="AC22" s="39">
        <f t="shared" si="21"/>
        <v>5.75</v>
      </c>
      <c r="AD22" s="39" t="str">
        <f>if(N22=1,(AB22*(Z22-AA22))*'Säännöt ja ohjeet'!$B$54+AC22,"")</f>
        <v/>
      </c>
      <c r="AE22" s="40">
        <f t="shared" si="22"/>
        <v>11</v>
      </c>
      <c r="AF22" s="40">
        <f t="shared" si="23"/>
        <v>11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1775.775444</v>
      </c>
      <c r="AK22" s="28">
        <f t="shared" si="40"/>
        <v>2421.314099</v>
      </c>
      <c r="AL22" s="28">
        <f t="shared" si="40"/>
        <v>1601.666392</v>
      </c>
      <c r="AM22" s="28">
        <f t="shared" si="40"/>
        <v>1771.51651</v>
      </c>
      <c r="AN22" s="28">
        <f t="shared" si="40"/>
        <v>1353.792648</v>
      </c>
      <c r="AO22" s="28">
        <f t="shared" si="40"/>
        <v>2249.842673</v>
      </c>
      <c r="AP22" s="28">
        <f t="shared" si="40"/>
        <v>1596.880447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2358.669203</v>
      </c>
      <c r="AU22" s="28">
        <f t="shared" si="40"/>
        <v>2252.379438</v>
      </c>
      <c r="AV22" s="28">
        <f t="shared" si="40"/>
        <v>1879.948028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1367.608091</v>
      </c>
      <c r="AZ22" s="28">
        <f t="shared" si="40"/>
        <v>2316.469488</v>
      </c>
      <c r="BA22" s="28">
        <f t="shared" si="40"/>
        <v>2111.627442</v>
      </c>
      <c r="BB22" s="28">
        <f t="shared" si="40"/>
        <v>636.9434937</v>
      </c>
      <c r="BC22" s="28">
        <f t="shared" si="40"/>
        <v>819.5573146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1813.591524</v>
      </c>
      <c r="BL22" s="28">
        <f t="shared" si="40"/>
        <v>1479.464305</v>
      </c>
      <c r="BM22" s="28">
        <f t="shared" si="40"/>
        <v>810.1610328</v>
      </c>
      <c r="BN22" s="28">
        <f t="shared" si="40"/>
        <v>1135.428641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1519.828371</v>
      </c>
    </row>
    <row r="23">
      <c r="A23" s="1"/>
      <c r="B23" s="30"/>
      <c r="C23" s="31"/>
      <c r="D23" s="31"/>
      <c r="E23" s="31"/>
      <c r="F23" s="33"/>
      <c r="G23" s="34"/>
      <c r="H23" s="34" t="b">
        <f t="shared" si="3"/>
        <v>0</v>
      </c>
      <c r="I23" s="34" t="b">
        <f>if(iferror(match(B23,'Osallistujat ja seuranta'!C:C,0),0)&gt;0,TRUE,FALSE)</f>
        <v>0</v>
      </c>
      <c r="J23" s="34" t="b">
        <f>if(iferror(match(C23,'Osallistujat ja seuranta'!C:C,0),0)&gt;0,TRUE,FALSE)</f>
        <v>0</v>
      </c>
      <c r="K23" s="34" t="b">
        <f t="shared" si="4"/>
        <v>0</v>
      </c>
      <c r="L23" s="34" t="b">
        <f t="shared" si="5"/>
        <v>1</v>
      </c>
      <c r="M23" s="34" t="b">
        <f t="shared" si="6"/>
        <v>0</v>
      </c>
      <c r="N23" s="35" t="str">
        <f t="shared" si="7"/>
        <v/>
      </c>
      <c r="O23" s="36" t="str">
        <f t="shared" si="8"/>
        <v/>
      </c>
      <c r="P23" s="36" t="str">
        <f t="shared" si="9"/>
        <v/>
      </c>
      <c r="Q23" s="37" t="str">
        <f t="shared" si="10"/>
        <v/>
      </c>
      <c r="R23" s="35" t="str">
        <f t="shared" si="11"/>
        <v/>
      </c>
      <c r="S23" s="35">
        <f t="shared" si="12"/>
        <v>1</v>
      </c>
      <c r="T23" s="35">
        <f t="shared" si="13"/>
        <v>-56.71174423</v>
      </c>
      <c r="U23" s="35">
        <f t="shared" si="14"/>
        <v>-56.71174423</v>
      </c>
      <c r="V23" s="38" t="str">
        <f t="shared" si="15"/>
        <v/>
      </c>
      <c r="W23" s="39">
        <f t="shared" si="16"/>
        <v>88.71035368</v>
      </c>
      <c r="X23" s="39">
        <f t="shared" si="17"/>
        <v>5.75</v>
      </c>
      <c r="Y23" s="39" t="str">
        <f>if(N23=1,(W23*(S23-V23))*'Säännöt ja ohjeet'!$B$54+X23,"")</f>
        <v/>
      </c>
      <c r="Z23" s="39">
        <f t="shared" si="18"/>
        <v>0</v>
      </c>
      <c r="AA23" s="39">
        <f t="shared" si="19"/>
        <v>1</v>
      </c>
      <c r="AB23" s="39">
        <f t="shared" si="20"/>
        <v>88.71035368</v>
      </c>
      <c r="AC23" s="39">
        <f t="shared" si="21"/>
        <v>5.75</v>
      </c>
      <c r="AD23" s="39" t="str">
        <f>if(N23=1,(AB23*(Z23-AA23))*'Säännöt ja ohjeet'!$B$54+AC23,"")</f>
        <v/>
      </c>
      <c r="AE23" s="40">
        <f t="shared" si="22"/>
        <v>11</v>
      </c>
      <c r="AF23" s="40">
        <f t="shared" si="23"/>
        <v>11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1775.775444</v>
      </c>
      <c r="AK23" s="28">
        <f t="shared" si="41"/>
        <v>2421.314099</v>
      </c>
      <c r="AL23" s="28">
        <f t="shared" si="41"/>
        <v>1601.666392</v>
      </c>
      <c r="AM23" s="28">
        <f t="shared" si="41"/>
        <v>1771.51651</v>
      </c>
      <c r="AN23" s="28">
        <f t="shared" si="41"/>
        <v>1353.792648</v>
      </c>
      <c r="AO23" s="28">
        <f t="shared" si="41"/>
        <v>2249.842673</v>
      </c>
      <c r="AP23" s="28">
        <f t="shared" si="41"/>
        <v>1596.880447</v>
      </c>
      <c r="AQ23" s="28">
        <f t="shared" si="41"/>
        <v>1184.058675</v>
      </c>
      <c r="AR23" s="28">
        <f t="shared" si="41"/>
        <v>2174.621755</v>
      </c>
      <c r="AS23" s="28">
        <f t="shared" si="41"/>
        <v>1917.754482</v>
      </c>
      <c r="AT23" s="28">
        <f t="shared" si="41"/>
        <v>2358.669203</v>
      </c>
      <c r="AU23" s="28">
        <f t="shared" si="41"/>
        <v>2252.379438</v>
      </c>
      <c r="AV23" s="28">
        <f t="shared" si="41"/>
        <v>1879.948028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1367.608091</v>
      </c>
      <c r="AZ23" s="28">
        <f t="shared" si="41"/>
        <v>2316.469488</v>
      </c>
      <c r="BA23" s="28">
        <f t="shared" si="41"/>
        <v>2111.627442</v>
      </c>
      <c r="BB23" s="28">
        <f t="shared" si="41"/>
        <v>636.9434937</v>
      </c>
      <c r="BC23" s="28">
        <f t="shared" si="41"/>
        <v>819.5573146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1813.591524</v>
      </c>
      <c r="BL23" s="28">
        <f t="shared" si="41"/>
        <v>1479.464305</v>
      </c>
      <c r="BM23" s="28">
        <f t="shared" si="41"/>
        <v>810.1610328</v>
      </c>
      <c r="BN23" s="28">
        <f t="shared" si="41"/>
        <v>1135.428641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1519.828371</v>
      </c>
    </row>
    <row r="24">
      <c r="A24" s="1"/>
      <c r="B24" s="30"/>
      <c r="C24" s="31"/>
      <c r="D24" s="31"/>
      <c r="E24" s="31"/>
      <c r="F24" s="33"/>
      <c r="G24" s="34"/>
      <c r="H24" s="34" t="b">
        <f t="shared" si="3"/>
        <v>0</v>
      </c>
      <c r="I24" s="34" t="b">
        <f>if(iferror(match(B24,'Osallistujat ja seuranta'!C:C,0),0)&gt;0,TRUE,FALSE)</f>
        <v>0</v>
      </c>
      <c r="J24" s="34" t="b">
        <f>if(iferror(match(C24,'Osallistujat ja seuranta'!C:C,0),0)&gt;0,TRUE,FALSE)</f>
        <v>0</v>
      </c>
      <c r="K24" s="34" t="b">
        <f t="shared" si="4"/>
        <v>0</v>
      </c>
      <c r="L24" s="34" t="b">
        <f t="shared" si="5"/>
        <v>1</v>
      </c>
      <c r="M24" s="34" t="b">
        <f t="shared" si="6"/>
        <v>0</v>
      </c>
      <c r="N24" s="35" t="str">
        <f t="shared" si="7"/>
        <v/>
      </c>
      <c r="O24" s="36" t="str">
        <f t="shared" si="8"/>
        <v/>
      </c>
      <c r="P24" s="36" t="str">
        <f t="shared" si="9"/>
        <v/>
      </c>
      <c r="Q24" s="37" t="str">
        <f t="shared" si="10"/>
        <v/>
      </c>
      <c r="R24" s="35" t="str">
        <f t="shared" si="11"/>
        <v/>
      </c>
      <c r="S24" s="35">
        <f t="shared" si="12"/>
        <v>1</v>
      </c>
      <c r="T24" s="35">
        <f t="shared" si="13"/>
        <v>-56.71174423</v>
      </c>
      <c r="U24" s="35">
        <f t="shared" si="14"/>
        <v>-56.71174423</v>
      </c>
      <c r="V24" s="38" t="str">
        <f t="shared" si="15"/>
        <v/>
      </c>
      <c r="W24" s="39">
        <f t="shared" si="16"/>
        <v>88.71035368</v>
      </c>
      <c r="X24" s="39">
        <f t="shared" si="17"/>
        <v>5.75</v>
      </c>
      <c r="Y24" s="39" t="str">
        <f>if(N24=1,(W24*(S24-V24))*'Säännöt ja ohjeet'!$B$54+X24,"")</f>
        <v/>
      </c>
      <c r="Z24" s="39">
        <f t="shared" si="18"/>
        <v>0</v>
      </c>
      <c r="AA24" s="39">
        <f t="shared" si="19"/>
        <v>1</v>
      </c>
      <c r="AB24" s="39">
        <f t="shared" si="20"/>
        <v>88.71035368</v>
      </c>
      <c r="AC24" s="39">
        <f t="shared" si="21"/>
        <v>5.75</v>
      </c>
      <c r="AD24" s="39" t="str">
        <f>if(N24=1,(AB24*(Z24-AA24))*'Säännöt ja ohjeet'!$B$54+AC24,"")</f>
        <v/>
      </c>
      <c r="AE24" s="40">
        <f t="shared" si="22"/>
        <v>11</v>
      </c>
      <c r="AF24" s="40">
        <f t="shared" si="23"/>
        <v>11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1775.775444</v>
      </c>
      <c r="AK24" s="28">
        <f t="shared" si="42"/>
        <v>2421.314099</v>
      </c>
      <c r="AL24" s="28">
        <f t="shared" si="42"/>
        <v>1601.666392</v>
      </c>
      <c r="AM24" s="28">
        <f t="shared" si="42"/>
        <v>1771.51651</v>
      </c>
      <c r="AN24" s="28">
        <f t="shared" si="42"/>
        <v>1353.792648</v>
      </c>
      <c r="AO24" s="28">
        <f t="shared" si="42"/>
        <v>2249.842673</v>
      </c>
      <c r="AP24" s="28">
        <f t="shared" si="42"/>
        <v>1596.880447</v>
      </c>
      <c r="AQ24" s="28">
        <f t="shared" si="42"/>
        <v>1184.058675</v>
      </c>
      <c r="AR24" s="28">
        <f t="shared" si="42"/>
        <v>2174.621755</v>
      </c>
      <c r="AS24" s="28">
        <f t="shared" si="42"/>
        <v>1917.754482</v>
      </c>
      <c r="AT24" s="28">
        <f t="shared" si="42"/>
        <v>2358.669203</v>
      </c>
      <c r="AU24" s="28">
        <f t="shared" si="42"/>
        <v>2252.379438</v>
      </c>
      <c r="AV24" s="28">
        <f t="shared" si="42"/>
        <v>1879.948028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1367.608091</v>
      </c>
      <c r="AZ24" s="28">
        <f t="shared" si="42"/>
        <v>2316.469488</v>
      </c>
      <c r="BA24" s="28">
        <f t="shared" si="42"/>
        <v>2111.627442</v>
      </c>
      <c r="BB24" s="28">
        <f t="shared" si="42"/>
        <v>636.9434937</v>
      </c>
      <c r="BC24" s="28">
        <f t="shared" si="42"/>
        <v>819.5573146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1813.591524</v>
      </c>
      <c r="BL24" s="28">
        <f t="shared" si="42"/>
        <v>1479.464305</v>
      </c>
      <c r="BM24" s="28">
        <f t="shared" si="42"/>
        <v>810.1610328</v>
      </c>
      <c r="BN24" s="28">
        <f t="shared" si="42"/>
        <v>1135.428641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1519.828371</v>
      </c>
    </row>
    <row r="25">
      <c r="A25" s="1"/>
      <c r="B25" s="30"/>
      <c r="C25" s="31"/>
      <c r="D25" s="31"/>
      <c r="E25" s="31"/>
      <c r="F25" s="33"/>
      <c r="G25" s="34"/>
      <c r="H25" s="34" t="b">
        <f t="shared" si="3"/>
        <v>0</v>
      </c>
      <c r="I25" s="34" t="b">
        <f>if(iferror(match(B25,'Osallistujat ja seuranta'!C:C,0),0)&gt;0,TRUE,FALSE)</f>
        <v>0</v>
      </c>
      <c r="J25" s="34" t="b">
        <f>if(iferror(match(C25,'Osallistujat ja seuranta'!C:C,0),0)&gt;0,TRUE,FALSE)</f>
        <v>0</v>
      </c>
      <c r="K25" s="34" t="b">
        <f t="shared" si="4"/>
        <v>0</v>
      </c>
      <c r="L25" s="34" t="b">
        <f t="shared" si="5"/>
        <v>1</v>
      </c>
      <c r="M25" s="34" t="b">
        <f t="shared" si="6"/>
        <v>0</v>
      </c>
      <c r="N25" s="35" t="str">
        <f t="shared" si="7"/>
        <v/>
      </c>
      <c r="O25" s="36" t="str">
        <f t="shared" si="8"/>
        <v/>
      </c>
      <c r="P25" s="36" t="str">
        <f t="shared" si="9"/>
        <v/>
      </c>
      <c r="Q25" s="37" t="str">
        <f t="shared" si="10"/>
        <v/>
      </c>
      <c r="R25" s="35" t="str">
        <f t="shared" si="11"/>
        <v/>
      </c>
      <c r="S25" s="35">
        <f t="shared" si="12"/>
        <v>1</v>
      </c>
      <c r="T25" s="35">
        <f t="shared" si="13"/>
        <v>-56.71174423</v>
      </c>
      <c r="U25" s="35">
        <f t="shared" si="14"/>
        <v>-56.71174423</v>
      </c>
      <c r="V25" s="38" t="str">
        <f t="shared" si="15"/>
        <v/>
      </c>
      <c r="W25" s="39">
        <f t="shared" si="16"/>
        <v>88.71035368</v>
      </c>
      <c r="X25" s="39">
        <f t="shared" si="17"/>
        <v>5.75</v>
      </c>
      <c r="Y25" s="39" t="str">
        <f>if(N25=1,(W25*(S25-V25))*'Säännöt ja ohjeet'!$B$54+X25,"")</f>
        <v/>
      </c>
      <c r="Z25" s="39">
        <f t="shared" si="18"/>
        <v>0</v>
      </c>
      <c r="AA25" s="39">
        <f t="shared" si="19"/>
        <v>1</v>
      </c>
      <c r="AB25" s="39">
        <f t="shared" si="20"/>
        <v>88.71035368</v>
      </c>
      <c r="AC25" s="39">
        <f t="shared" si="21"/>
        <v>5.75</v>
      </c>
      <c r="AD25" s="39" t="str">
        <f>if(N25=1,(AB25*(Z25-AA25))*'Säännöt ja ohjeet'!$B$54+AC25,"")</f>
        <v/>
      </c>
      <c r="AE25" s="40">
        <f t="shared" si="22"/>
        <v>11</v>
      </c>
      <c r="AF25" s="40">
        <f t="shared" si="23"/>
        <v>11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1775.775444</v>
      </c>
      <c r="AK25" s="28">
        <f t="shared" si="43"/>
        <v>2421.314099</v>
      </c>
      <c r="AL25" s="28">
        <f t="shared" si="43"/>
        <v>1601.666392</v>
      </c>
      <c r="AM25" s="28">
        <f t="shared" si="43"/>
        <v>1771.51651</v>
      </c>
      <c r="AN25" s="28">
        <f t="shared" si="43"/>
        <v>1353.792648</v>
      </c>
      <c r="AO25" s="28">
        <f t="shared" si="43"/>
        <v>2249.842673</v>
      </c>
      <c r="AP25" s="28">
        <f t="shared" si="43"/>
        <v>1596.880447</v>
      </c>
      <c r="AQ25" s="28">
        <f t="shared" si="43"/>
        <v>1184.058675</v>
      </c>
      <c r="AR25" s="28">
        <f t="shared" si="43"/>
        <v>2174.621755</v>
      </c>
      <c r="AS25" s="28">
        <f t="shared" si="43"/>
        <v>1917.754482</v>
      </c>
      <c r="AT25" s="28">
        <f t="shared" si="43"/>
        <v>2358.669203</v>
      </c>
      <c r="AU25" s="28">
        <f t="shared" si="43"/>
        <v>2252.379438</v>
      </c>
      <c r="AV25" s="28">
        <f t="shared" si="43"/>
        <v>1879.948028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1367.608091</v>
      </c>
      <c r="AZ25" s="28">
        <f t="shared" si="43"/>
        <v>2316.469488</v>
      </c>
      <c r="BA25" s="28">
        <f t="shared" si="43"/>
        <v>2111.627442</v>
      </c>
      <c r="BB25" s="28">
        <f t="shared" si="43"/>
        <v>636.9434937</v>
      </c>
      <c r="BC25" s="28">
        <f t="shared" si="43"/>
        <v>819.5573146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1813.591524</v>
      </c>
      <c r="BL25" s="28">
        <f t="shared" si="43"/>
        <v>1479.464305</v>
      </c>
      <c r="BM25" s="28">
        <f t="shared" si="43"/>
        <v>810.1610328</v>
      </c>
      <c r="BN25" s="28">
        <f t="shared" si="43"/>
        <v>1135.428641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1519.828371</v>
      </c>
    </row>
    <row r="26">
      <c r="A26" s="1"/>
      <c r="B26" s="30"/>
      <c r="C26" s="31"/>
      <c r="D26" s="31"/>
      <c r="E26" s="31"/>
      <c r="F26" s="33"/>
      <c r="G26" s="34"/>
      <c r="H26" s="34" t="b">
        <f t="shared" si="3"/>
        <v>0</v>
      </c>
      <c r="I26" s="34" t="b">
        <f>if(iferror(match(B26,'Osallistujat ja seuranta'!C:C,0),0)&gt;0,TRUE,FALSE)</f>
        <v>0</v>
      </c>
      <c r="J26" s="34" t="b">
        <f>if(iferror(match(C26,'Osallistujat ja seuranta'!C:C,0),0)&gt;0,TRUE,FALSE)</f>
        <v>0</v>
      </c>
      <c r="K26" s="34" t="b">
        <f t="shared" si="4"/>
        <v>0</v>
      </c>
      <c r="L26" s="34" t="b">
        <f t="shared" si="5"/>
        <v>1</v>
      </c>
      <c r="M26" s="34" t="b">
        <f t="shared" si="6"/>
        <v>0</v>
      </c>
      <c r="N26" s="35" t="str">
        <f t="shared" si="7"/>
        <v/>
      </c>
      <c r="O26" s="36" t="str">
        <f t="shared" si="8"/>
        <v/>
      </c>
      <c r="P26" s="36" t="str">
        <f t="shared" si="9"/>
        <v/>
      </c>
      <c r="Q26" s="37" t="str">
        <f t="shared" si="10"/>
        <v/>
      </c>
      <c r="R26" s="35" t="str">
        <f t="shared" si="11"/>
        <v/>
      </c>
      <c r="S26" s="35">
        <f t="shared" si="12"/>
        <v>1</v>
      </c>
      <c r="T26" s="35">
        <f t="shared" si="13"/>
        <v>-56.71174423</v>
      </c>
      <c r="U26" s="35">
        <f t="shared" si="14"/>
        <v>-56.71174423</v>
      </c>
      <c r="V26" s="38" t="str">
        <f t="shared" si="15"/>
        <v/>
      </c>
      <c r="W26" s="39">
        <f t="shared" si="16"/>
        <v>88.71035368</v>
      </c>
      <c r="X26" s="39">
        <f t="shared" si="17"/>
        <v>5.75</v>
      </c>
      <c r="Y26" s="39" t="str">
        <f>if(N26=1,(W26*(S26-V26))*'Säännöt ja ohjeet'!$B$54+X26,"")</f>
        <v/>
      </c>
      <c r="Z26" s="39">
        <f t="shared" si="18"/>
        <v>0</v>
      </c>
      <c r="AA26" s="39">
        <f t="shared" si="19"/>
        <v>1</v>
      </c>
      <c r="AB26" s="39">
        <f t="shared" si="20"/>
        <v>88.71035368</v>
      </c>
      <c r="AC26" s="39">
        <f t="shared" si="21"/>
        <v>5.75</v>
      </c>
      <c r="AD26" s="39" t="str">
        <f>if(N26=1,(AB26*(Z26-AA26))*'Säännöt ja ohjeet'!$B$54+AC26,"")</f>
        <v/>
      </c>
      <c r="AE26" s="40">
        <f t="shared" si="22"/>
        <v>11</v>
      </c>
      <c r="AF26" s="40">
        <f t="shared" si="23"/>
        <v>11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1775.775444</v>
      </c>
      <c r="AK26" s="28">
        <f t="shared" si="44"/>
        <v>2421.314099</v>
      </c>
      <c r="AL26" s="28">
        <f t="shared" si="44"/>
        <v>1601.666392</v>
      </c>
      <c r="AM26" s="28">
        <f t="shared" si="44"/>
        <v>1771.51651</v>
      </c>
      <c r="AN26" s="28">
        <f t="shared" si="44"/>
        <v>1353.792648</v>
      </c>
      <c r="AO26" s="28">
        <f t="shared" si="44"/>
        <v>2249.842673</v>
      </c>
      <c r="AP26" s="28">
        <f t="shared" si="44"/>
        <v>1596.880447</v>
      </c>
      <c r="AQ26" s="28">
        <f t="shared" si="44"/>
        <v>1184.058675</v>
      </c>
      <c r="AR26" s="28">
        <f t="shared" si="44"/>
        <v>2174.621755</v>
      </c>
      <c r="AS26" s="28">
        <f t="shared" si="44"/>
        <v>1917.754482</v>
      </c>
      <c r="AT26" s="28">
        <f t="shared" si="44"/>
        <v>2358.669203</v>
      </c>
      <c r="AU26" s="28">
        <f t="shared" si="44"/>
        <v>2252.379438</v>
      </c>
      <c r="AV26" s="28">
        <f t="shared" si="44"/>
        <v>1879.948028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1367.608091</v>
      </c>
      <c r="AZ26" s="28">
        <f t="shared" si="44"/>
        <v>2316.469488</v>
      </c>
      <c r="BA26" s="28">
        <f t="shared" si="44"/>
        <v>2111.627442</v>
      </c>
      <c r="BB26" s="28">
        <f t="shared" si="44"/>
        <v>636.9434937</v>
      </c>
      <c r="BC26" s="28">
        <f t="shared" si="44"/>
        <v>819.5573146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1813.591524</v>
      </c>
      <c r="BL26" s="28">
        <f t="shared" si="44"/>
        <v>1479.464305</v>
      </c>
      <c r="BM26" s="28">
        <f t="shared" si="44"/>
        <v>810.1610328</v>
      </c>
      <c r="BN26" s="28">
        <f t="shared" si="44"/>
        <v>1135.428641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1519.828371</v>
      </c>
    </row>
    <row r="27">
      <c r="A27" s="1"/>
      <c r="B27" s="30"/>
      <c r="C27" s="31"/>
      <c r="D27" s="31"/>
      <c r="E27" s="31"/>
      <c r="F27" s="33"/>
      <c r="G27" s="34"/>
      <c r="H27" s="34" t="b">
        <f t="shared" si="3"/>
        <v>0</v>
      </c>
      <c r="I27" s="34" t="b">
        <f>if(iferror(match(B27,'Osallistujat ja seuranta'!C:C,0),0)&gt;0,TRUE,FALSE)</f>
        <v>0</v>
      </c>
      <c r="J27" s="34" t="b">
        <f>if(iferror(match(C27,'Osallistujat ja seuranta'!C:C,0),0)&gt;0,TRUE,FALSE)</f>
        <v>0</v>
      </c>
      <c r="K27" s="34" t="b">
        <f t="shared" si="4"/>
        <v>0</v>
      </c>
      <c r="L27" s="34" t="b">
        <f t="shared" si="5"/>
        <v>1</v>
      </c>
      <c r="M27" s="34" t="b">
        <f t="shared" si="6"/>
        <v>0</v>
      </c>
      <c r="N27" s="35" t="str">
        <f t="shared" si="7"/>
        <v/>
      </c>
      <c r="O27" s="36" t="str">
        <f t="shared" si="8"/>
        <v/>
      </c>
      <c r="P27" s="36" t="str">
        <f t="shared" si="9"/>
        <v/>
      </c>
      <c r="Q27" s="37" t="str">
        <f t="shared" si="10"/>
        <v/>
      </c>
      <c r="R27" s="35" t="str">
        <f t="shared" si="11"/>
        <v/>
      </c>
      <c r="S27" s="35">
        <f t="shared" si="12"/>
        <v>1</v>
      </c>
      <c r="T27" s="35">
        <f t="shared" si="13"/>
        <v>-56.71174423</v>
      </c>
      <c r="U27" s="35">
        <f t="shared" si="14"/>
        <v>-56.71174423</v>
      </c>
      <c r="V27" s="38" t="str">
        <f t="shared" si="15"/>
        <v/>
      </c>
      <c r="W27" s="39">
        <f t="shared" si="16"/>
        <v>88.71035368</v>
      </c>
      <c r="X27" s="39">
        <f t="shared" si="17"/>
        <v>5.75</v>
      </c>
      <c r="Y27" s="39" t="str">
        <f>if(N27=1,(W27*(S27-V27))*'Säännöt ja ohjeet'!$B$54+X27,"")</f>
        <v/>
      </c>
      <c r="Z27" s="39">
        <f t="shared" si="18"/>
        <v>0</v>
      </c>
      <c r="AA27" s="39">
        <f t="shared" si="19"/>
        <v>1</v>
      </c>
      <c r="AB27" s="39">
        <f t="shared" si="20"/>
        <v>88.71035368</v>
      </c>
      <c r="AC27" s="39">
        <f t="shared" si="21"/>
        <v>5.75</v>
      </c>
      <c r="AD27" s="39" t="str">
        <f>if(N27=1,(AB27*(Z27-AA27))*'Säännöt ja ohjeet'!$B$54+AC27,"")</f>
        <v/>
      </c>
      <c r="AE27" s="40">
        <f t="shared" si="22"/>
        <v>11</v>
      </c>
      <c r="AF27" s="40">
        <f t="shared" si="23"/>
        <v>11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1775.775444</v>
      </c>
      <c r="AK27" s="28">
        <f t="shared" si="45"/>
        <v>2421.314099</v>
      </c>
      <c r="AL27" s="28">
        <f t="shared" si="45"/>
        <v>1601.666392</v>
      </c>
      <c r="AM27" s="28">
        <f t="shared" si="45"/>
        <v>1771.51651</v>
      </c>
      <c r="AN27" s="28">
        <f t="shared" si="45"/>
        <v>1353.792648</v>
      </c>
      <c r="AO27" s="28">
        <f t="shared" si="45"/>
        <v>2249.842673</v>
      </c>
      <c r="AP27" s="28">
        <f t="shared" si="45"/>
        <v>1596.880447</v>
      </c>
      <c r="AQ27" s="28">
        <f t="shared" si="45"/>
        <v>1184.058675</v>
      </c>
      <c r="AR27" s="28">
        <f t="shared" si="45"/>
        <v>2174.621755</v>
      </c>
      <c r="AS27" s="28">
        <f t="shared" si="45"/>
        <v>1917.754482</v>
      </c>
      <c r="AT27" s="28">
        <f t="shared" si="45"/>
        <v>2358.669203</v>
      </c>
      <c r="AU27" s="28">
        <f t="shared" si="45"/>
        <v>2252.379438</v>
      </c>
      <c r="AV27" s="28">
        <f t="shared" si="45"/>
        <v>1879.948028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1367.608091</v>
      </c>
      <c r="AZ27" s="28">
        <f t="shared" si="45"/>
        <v>2316.469488</v>
      </c>
      <c r="BA27" s="28">
        <f t="shared" si="45"/>
        <v>2111.627442</v>
      </c>
      <c r="BB27" s="28">
        <f t="shared" si="45"/>
        <v>636.9434937</v>
      </c>
      <c r="BC27" s="28">
        <f t="shared" si="45"/>
        <v>819.5573146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1813.591524</v>
      </c>
      <c r="BL27" s="28">
        <f t="shared" si="45"/>
        <v>1479.464305</v>
      </c>
      <c r="BM27" s="28">
        <f t="shared" si="45"/>
        <v>810.1610328</v>
      </c>
      <c r="BN27" s="28">
        <f t="shared" si="45"/>
        <v>1135.428641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1519.828371</v>
      </c>
    </row>
    <row r="28">
      <c r="A28" s="1"/>
      <c r="B28" s="30"/>
      <c r="C28" s="31"/>
      <c r="D28" s="31"/>
      <c r="E28" s="31"/>
      <c r="F28" s="33"/>
      <c r="G28" s="34"/>
      <c r="H28" s="34" t="b">
        <f t="shared" si="3"/>
        <v>0</v>
      </c>
      <c r="I28" s="34" t="b">
        <f>if(iferror(match(B28,'Osallistujat ja seuranta'!C:C,0),0)&gt;0,TRUE,FALSE)</f>
        <v>0</v>
      </c>
      <c r="J28" s="34" t="b">
        <f>if(iferror(match(C28,'Osallistujat ja seuranta'!C:C,0),0)&gt;0,TRUE,FALSE)</f>
        <v>0</v>
      </c>
      <c r="K28" s="34" t="b">
        <f t="shared" si="4"/>
        <v>0</v>
      </c>
      <c r="L28" s="34" t="b">
        <f t="shared" si="5"/>
        <v>1</v>
      </c>
      <c r="M28" s="34" t="b">
        <f t="shared" si="6"/>
        <v>0</v>
      </c>
      <c r="N28" s="35" t="str">
        <f t="shared" si="7"/>
        <v/>
      </c>
      <c r="O28" s="36" t="str">
        <f t="shared" si="8"/>
        <v/>
      </c>
      <c r="P28" s="36" t="str">
        <f t="shared" si="9"/>
        <v/>
      </c>
      <c r="Q28" s="37" t="str">
        <f t="shared" si="10"/>
        <v/>
      </c>
      <c r="R28" s="35" t="str">
        <f t="shared" si="11"/>
        <v/>
      </c>
      <c r="S28" s="35">
        <f t="shared" si="12"/>
        <v>1</v>
      </c>
      <c r="T28" s="35">
        <f t="shared" si="13"/>
        <v>-56.71174423</v>
      </c>
      <c r="U28" s="35">
        <f t="shared" si="14"/>
        <v>-56.71174423</v>
      </c>
      <c r="V28" s="38" t="str">
        <f t="shared" si="15"/>
        <v/>
      </c>
      <c r="W28" s="39">
        <f t="shared" si="16"/>
        <v>88.71035368</v>
      </c>
      <c r="X28" s="39">
        <f t="shared" si="17"/>
        <v>5.75</v>
      </c>
      <c r="Y28" s="39" t="str">
        <f>if(N28=1,(W28*(S28-V28))*'Säännöt ja ohjeet'!$B$54+X28,"")</f>
        <v/>
      </c>
      <c r="Z28" s="39">
        <f t="shared" si="18"/>
        <v>0</v>
      </c>
      <c r="AA28" s="39">
        <f t="shared" si="19"/>
        <v>1</v>
      </c>
      <c r="AB28" s="39">
        <f t="shared" si="20"/>
        <v>88.71035368</v>
      </c>
      <c r="AC28" s="39">
        <f t="shared" si="21"/>
        <v>5.75</v>
      </c>
      <c r="AD28" s="39" t="str">
        <f>if(N28=1,(AB28*(Z28-AA28))*'Säännöt ja ohjeet'!$B$54+AC28,"")</f>
        <v/>
      </c>
      <c r="AE28" s="40">
        <f t="shared" si="22"/>
        <v>11</v>
      </c>
      <c r="AF28" s="40">
        <f t="shared" si="23"/>
        <v>11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1775.775444</v>
      </c>
      <c r="AK28" s="28">
        <f t="shared" si="46"/>
        <v>2421.314099</v>
      </c>
      <c r="AL28" s="28">
        <f t="shared" si="46"/>
        <v>1601.666392</v>
      </c>
      <c r="AM28" s="28">
        <f t="shared" si="46"/>
        <v>1771.51651</v>
      </c>
      <c r="AN28" s="28">
        <f t="shared" si="46"/>
        <v>1353.792648</v>
      </c>
      <c r="AO28" s="28">
        <f t="shared" si="46"/>
        <v>2249.842673</v>
      </c>
      <c r="AP28" s="28">
        <f t="shared" si="46"/>
        <v>1596.880447</v>
      </c>
      <c r="AQ28" s="28">
        <f t="shared" si="46"/>
        <v>1184.058675</v>
      </c>
      <c r="AR28" s="28">
        <f t="shared" si="46"/>
        <v>2174.621755</v>
      </c>
      <c r="AS28" s="28">
        <f t="shared" si="46"/>
        <v>1917.754482</v>
      </c>
      <c r="AT28" s="28">
        <f t="shared" si="46"/>
        <v>2358.669203</v>
      </c>
      <c r="AU28" s="28">
        <f t="shared" si="46"/>
        <v>2252.379438</v>
      </c>
      <c r="AV28" s="28">
        <f t="shared" si="46"/>
        <v>1879.948028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1367.608091</v>
      </c>
      <c r="AZ28" s="28">
        <f t="shared" si="46"/>
        <v>2316.469488</v>
      </c>
      <c r="BA28" s="28">
        <f t="shared" si="46"/>
        <v>2111.627442</v>
      </c>
      <c r="BB28" s="28">
        <f t="shared" si="46"/>
        <v>636.9434937</v>
      </c>
      <c r="BC28" s="28">
        <f t="shared" si="46"/>
        <v>819.5573146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130.8591608</v>
      </c>
      <c r="BI28" s="28">
        <f t="shared" si="46"/>
        <v>1751.978438</v>
      </c>
      <c r="BJ28" s="28">
        <f t="shared" si="46"/>
        <v>398.5029281</v>
      </c>
      <c r="BK28" s="28">
        <f t="shared" si="46"/>
        <v>1813.591524</v>
      </c>
      <c r="BL28" s="28">
        <f t="shared" si="46"/>
        <v>1479.464305</v>
      </c>
      <c r="BM28" s="28">
        <f t="shared" si="46"/>
        <v>810.1610328</v>
      </c>
      <c r="BN28" s="28">
        <f t="shared" si="46"/>
        <v>1135.428641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1519.828371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1775.775444</v>
      </c>
      <c r="AK29" s="28">
        <f t="shared" si="47"/>
        <v>2421.314099</v>
      </c>
      <c r="AL29" s="28">
        <f t="shared" si="47"/>
        <v>1601.666392</v>
      </c>
      <c r="AM29" s="28">
        <f t="shared" si="47"/>
        <v>1771.51651</v>
      </c>
      <c r="AN29" s="28">
        <f t="shared" si="47"/>
        <v>1353.792648</v>
      </c>
      <c r="AO29" s="28">
        <f t="shared" si="47"/>
        <v>2249.842673</v>
      </c>
      <c r="AP29" s="28">
        <f t="shared" si="47"/>
        <v>1596.880447</v>
      </c>
      <c r="AQ29" s="28">
        <f t="shared" si="47"/>
        <v>1184.058675</v>
      </c>
      <c r="AR29" s="28">
        <f t="shared" si="47"/>
        <v>2174.621755</v>
      </c>
      <c r="AS29" s="28">
        <f t="shared" si="47"/>
        <v>1917.754482</v>
      </c>
      <c r="AT29" s="28">
        <f t="shared" si="47"/>
        <v>2358.669203</v>
      </c>
      <c r="AU29" s="28">
        <f t="shared" si="47"/>
        <v>2252.379438</v>
      </c>
      <c r="AV29" s="28">
        <f t="shared" si="47"/>
        <v>1879.948028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1367.608091</v>
      </c>
      <c r="AZ29" s="28">
        <f t="shared" si="47"/>
        <v>2316.469488</v>
      </c>
      <c r="BA29" s="28">
        <f t="shared" si="47"/>
        <v>2111.627442</v>
      </c>
      <c r="BB29" s="28">
        <f t="shared" si="47"/>
        <v>636.9434937</v>
      </c>
      <c r="BC29" s="28">
        <f t="shared" si="47"/>
        <v>819.5573146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130.8591608</v>
      </c>
      <c r="BI29" s="28">
        <f t="shared" si="47"/>
        <v>1751.978438</v>
      </c>
      <c r="BJ29" s="28">
        <f t="shared" si="47"/>
        <v>398.5029281</v>
      </c>
      <c r="BK29" s="28">
        <f t="shared" si="47"/>
        <v>1813.591524</v>
      </c>
      <c r="BL29" s="28">
        <f t="shared" si="47"/>
        <v>1479.464305</v>
      </c>
      <c r="BM29" s="28">
        <f t="shared" si="47"/>
        <v>810.1610328</v>
      </c>
      <c r="BN29" s="28">
        <f t="shared" si="47"/>
        <v>1135.428641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1519.828371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1775.775444</v>
      </c>
      <c r="AK30" s="28">
        <f t="shared" si="48"/>
        <v>2421.314099</v>
      </c>
      <c r="AL30" s="28">
        <f t="shared" si="48"/>
        <v>1601.666392</v>
      </c>
      <c r="AM30" s="28">
        <f t="shared" si="48"/>
        <v>1771.51651</v>
      </c>
      <c r="AN30" s="28">
        <f t="shared" si="48"/>
        <v>1353.792648</v>
      </c>
      <c r="AO30" s="28">
        <f t="shared" si="48"/>
        <v>2249.842673</v>
      </c>
      <c r="AP30" s="28">
        <f t="shared" si="48"/>
        <v>1596.880447</v>
      </c>
      <c r="AQ30" s="28">
        <f t="shared" si="48"/>
        <v>1184.058675</v>
      </c>
      <c r="AR30" s="28">
        <f t="shared" si="48"/>
        <v>2174.621755</v>
      </c>
      <c r="AS30" s="28">
        <f t="shared" si="48"/>
        <v>1917.754482</v>
      </c>
      <c r="AT30" s="28">
        <f t="shared" si="48"/>
        <v>2358.669203</v>
      </c>
      <c r="AU30" s="28">
        <f t="shared" si="48"/>
        <v>2252.379438</v>
      </c>
      <c r="AV30" s="28">
        <f t="shared" si="48"/>
        <v>1879.948028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1367.608091</v>
      </c>
      <c r="AZ30" s="28">
        <f t="shared" si="48"/>
        <v>2316.469488</v>
      </c>
      <c r="BA30" s="28">
        <f t="shared" si="48"/>
        <v>2111.627442</v>
      </c>
      <c r="BB30" s="28">
        <f t="shared" si="48"/>
        <v>636.9434937</v>
      </c>
      <c r="BC30" s="28">
        <f t="shared" si="48"/>
        <v>819.5573146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130.8591608</v>
      </c>
      <c r="BI30" s="28">
        <f t="shared" si="48"/>
        <v>1751.978438</v>
      </c>
      <c r="BJ30" s="28">
        <f t="shared" si="48"/>
        <v>398.5029281</v>
      </c>
      <c r="BK30" s="28">
        <f t="shared" si="48"/>
        <v>1813.591524</v>
      </c>
      <c r="BL30" s="28">
        <f t="shared" si="48"/>
        <v>1479.464305</v>
      </c>
      <c r="BM30" s="28">
        <f t="shared" si="48"/>
        <v>810.1610328</v>
      </c>
      <c r="BN30" s="28">
        <f t="shared" si="48"/>
        <v>1135.428641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1519.828371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1775.775444</v>
      </c>
      <c r="AK31" s="28">
        <f t="shared" si="49"/>
        <v>2421.314099</v>
      </c>
      <c r="AL31" s="28">
        <f t="shared" si="49"/>
        <v>1601.666392</v>
      </c>
      <c r="AM31" s="28">
        <f t="shared" si="49"/>
        <v>1771.51651</v>
      </c>
      <c r="AN31" s="28">
        <f t="shared" si="49"/>
        <v>1353.792648</v>
      </c>
      <c r="AO31" s="28">
        <f t="shared" si="49"/>
        <v>2249.842673</v>
      </c>
      <c r="AP31" s="28">
        <f t="shared" si="49"/>
        <v>1596.880447</v>
      </c>
      <c r="AQ31" s="28">
        <f t="shared" si="49"/>
        <v>1184.058675</v>
      </c>
      <c r="AR31" s="28">
        <f t="shared" si="49"/>
        <v>2174.621755</v>
      </c>
      <c r="AS31" s="28">
        <f t="shared" si="49"/>
        <v>1917.754482</v>
      </c>
      <c r="AT31" s="28">
        <f t="shared" si="49"/>
        <v>2358.669203</v>
      </c>
      <c r="AU31" s="28">
        <f t="shared" si="49"/>
        <v>2252.379438</v>
      </c>
      <c r="AV31" s="28">
        <f t="shared" si="49"/>
        <v>1879.948028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1367.608091</v>
      </c>
      <c r="AZ31" s="28">
        <f t="shared" si="49"/>
        <v>2316.469488</v>
      </c>
      <c r="BA31" s="28">
        <f t="shared" si="49"/>
        <v>2111.627442</v>
      </c>
      <c r="BB31" s="28">
        <f t="shared" si="49"/>
        <v>636.9434937</v>
      </c>
      <c r="BC31" s="28">
        <f t="shared" si="49"/>
        <v>819.5573146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130.8591608</v>
      </c>
      <c r="BI31" s="28">
        <f t="shared" si="49"/>
        <v>1751.978438</v>
      </c>
      <c r="BJ31" s="28">
        <f t="shared" si="49"/>
        <v>398.5029281</v>
      </c>
      <c r="BK31" s="28">
        <f t="shared" si="49"/>
        <v>1813.591524</v>
      </c>
      <c r="BL31" s="28">
        <f t="shared" si="49"/>
        <v>1479.464305</v>
      </c>
      <c r="BM31" s="28">
        <f t="shared" si="49"/>
        <v>810.1610328</v>
      </c>
      <c r="BN31" s="28">
        <f t="shared" si="49"/>
        <v>1135.428641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1519.828371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1775.775444</v>
      </c>
      <c r="AK32" s="28">
        <f t="shared" si="50"/>
        <v>2421.314099</v>
      </c>
      <c r="AL32" s="28">
        <f t="shared" si="50"/>
        <v>1601.666392</v>
      </c>
      <c r="AM32" s="28">
        <f t="shared" si="50"/>
        <v>1771.51651</v>
      </c>
      <c r="AN32" s="28">
        <f t="shared" si="50"/>
        <v>1353.792648</v>
      </c>
      <c r="AO32" s="28">
        <f t="shared" si="50"/>
        <v>2249.842673</v>
      </c>
      <c r="AP32" s="28">
        <f t="shared" si="50"/>
        <v>1596.880447</v>
      </c>
      <c r="AQ32" s="28">
        <f t="shared" si="50"/>
        <v>1184.058675</v>
      </c>
      <c r="AR32" s="28">
        <f t="shared" si="50"/>
        <v>2174.621755</v>
      </c>
      <c r="AS32" s="28">
        <f t="shared" si="50"/>
        <v>1917.754482</v>
      </c>
      <c r="AT32" s="28">
        <f t="shared" si="50"/>
        <v>2358.669203</v>
      </c>
      <c r="AU32" s="28">
        <f t="shared" si="50"/>
        <v>2252.379438</v>
      </c>
      <c r="AV32" s="28">
        <f t="shared" si="50"/>
        <v>1879.948028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1367.608091</v>
      </c>
      <c r="AZ32" s="28">
        <f t="shared" si="50"/>
        <v>2316.469488</v>
      </c>
      <c r="BA32" s="28">
        <f t="shared" si="50"/>
        <v>2111.627442</v>
      </c>
      <c r="BB32" s="28">
        <f t="shared" si="50"/>
        <v>636.9434937</v>
      </c>
      <c r="BC32" s="28">
        <f t="shared" si="50"/>
        <v>819.5573146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130.8591608</v>
      </c>
      <c r="BI32" s="28">
        <f t="shared" si="50"/>
        <v>1751.978438</v>
      </c>
      <c r="BJ32" s="28">
        <f t="shared" si="50"/>
        <v>398.5029281</v>
      </c>
      <c r="BK32" s="28">
        <f t="shared" si="50"/>
        <v>1813.591524</v>
      </c>
      <c r="BL32" s="28">
        <f t="shared" si="50"/>
        <v>1479.464305</v>
      </c>
      <c r="BM32" s="28">
        <f t="shared" si="50"/>
        <v>810.1610328</v>
      </c>
      <c r="BN32" s="28">
        <f t="shared" si="50"/>
        <v>1135.428641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1519.828371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1775.775444</v>
      </c>
      <c r="AK33" s="28">
        <f t="shared" si="51"/>
        <v>2421.314099</v>
      </c>
      <c r="AL33" s="28">
        <f t="shared" si="51"/>
        <v>1601.666392</v>
      </c>
      <c r="AM33" s="28">
        <f t="shared" si="51"/>
        <v>1771.51651</v>
      </c>
      <c r="AN33" s="28">
        <f t="shared" si="51"/>
        <v>1353.792648</v>
      </c>
      <c r="AO33" s="28">
        <f t="shared" si="51"/>
        <v>2249.842673</v>
      </c>
      <c r="AP33" s="28">
        <f t="shared" si="51"/>
        <v>1596.880447</v>
      </c>
      <c r="AQ33" s="28">
        <f t="shared" si="51"/>
        <v>1184.058675</v>
      </c>
      <c r="AR33" s="28">
        <f t="shared" si="51"/>
        <v>2174.621755</v>
      </c>
      <c r="AS33" s="28">
        <f t="shared" si="51"/>
        <v>1917.754482</v>
      </c>
      <c r="AT33" s="28">
        <f t="shared" si="51"/>
        <v>2358.669203</v>
      </c>
      <c r="AU33" s="28">
        <f t="shared" si="51"/>
        <v>2252.379438</v>
      </c>
      <c r="AV33" s="28">
        <f t="shared" si="51"/>
        <v>1879.948028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1367.608091</v>
      </c>
      <c r="AZ33" s="28">
        <f t="shared" si="51"/>
        <v>2316.469488</v>
      </c>
      <c r="BA33" s="28">
        <f t="shared" si="51"/>
        <v>2111.627442</v>
      </c>
      <c r="BB33" s="28">
        <f t="shared" si="51"/>
        <v>636.9434937</v>
      </c>
      <c r="BC33" s="28">
        <f t="shared" si="51"/>
        <v>819.5573146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130.8591608</v>
      </c>
      <c r="BI33" s="28">
        <f t="shared" si="51"/>
        <v>1751.978438</v>
      </c>
      <c r="BJ33" s="28">
        <f t="shared" si="51"/>
        <v>398.5029281</v>
      </c>
      <c r="BK33" s="28">
        <f t="shared" si="51"/>
        <v>1813.591524</v>
      </c>
      <c r="BL33" s="28">
        <f t="shared" si="51"/>
        <v>1479.464305</v>
      </c>
      <c r="BM33" s="28">
        <f t="shared" si="51"/>
        <v>810.1610328</v>
      </c>
      <c r="BN33" s="28">
        <f t="shared" si="51"/>
        <v>1135.428641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1519.828371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1775.775444</v>
      </c>
      <c r="AK34" s="28">
        <f t="shared" si="52"/>
        <v>2421.314099</v>
      </c>
      <c r="AL34" s="28">
        <f t="shared" si="52"/>
        <v>1601.666392</v>
      </c>
      <c r="AM34" s="28">
        <f t="shared" si="52"/>
        <v>1771.51651</v>
      </c>
      <c r="AN34" s="28">
        <f t="shared" si="52"/>
        <v>1353.792648</v>
      </c>
      <c r="AO34" s="28">
        <f t="shared" si="52"/>
        <v>2249.842673</v>
      </c>
      <c r="AP34" s="28">
        <f t="shared" si="52"/>
        <v>1596.880447</v>
      </c>
      <c r="AQ34" s="28">
        <f t="shared" si="52"/>
        <v>1184.058675</v>
      </c>
      <c r="AR34" s="28">
        <f t="shared" si="52"/>
        <v>2174.621755</v>
      </c>
      <c r="AS34" s="28">
        <f t="shared" si="52"/>
        <v>1917.754482</v>
      </c>
      <c r="AT34" s="28">
        <f t="shared" si="52"/>
        <v>2358.669203</v>
      </c>
      <c r="AU34" s="28">
        <f t="shared" si="52"/>
        <v>2252.379438</v>
      </c>
      <c r="AV34" s="28">
        <f t="shared" si="52"/>
        <v>1879.948028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1367.608091</v>
      </c>
      <c r="AZ34" s="28">
        <f t="shared" si="52"/>
        <v>2316.469488</v>
      </c>
      <c r="BA34" s="28">
        <f t="shared" si="52"/>
        <v>2111.627442</v>
      </c>
      <c r="BB34" s="28">
        <f t="shared" si="52"/>
        <v>636.9434937</v>
      </c>
      <c r="BC34" s="28">
        <f t="shared" si="52"/>
        <v>819.5573146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130.8591608</v>
      </c>
      <c r="BI34" s="28">
        <f t="shared" si="52"/>
        <v>1751.978438</v>
      </c>
      <c r="BJ34" s="28">
        <f t="shared" si="52"/>
        <v>398.5029281</v>
      </c>
      <c r="BK34" s="28">
        <f t="shared" si="52"/>
        <v>1813.591524</v>
      </c>
      <c r="BL34" s="28">
        <f t="shared" si="52"/>
        <v>1479.464305</v>
      </c>
      <c r="BM34" s="28">
        <f t="shared" si="52"/>
        <v>810.1610328</v>
      </c>
      <c r="BN34" s="28">
        <f t="shared" si="52"/>
        <v>1135.428641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1519.828371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1775.775444</v>
      </c>
      <c r="AK35" s="28">
        <f t="shared" si="53"/>
        <v>2421.314099</v>
      </c>
      <c r="AL35" s="28">
        <f t="shared" si="53"/>
        <v>1601.666392</v>
      </c>
      <c r="AM35" s="28">
        <f t="shared" si="53"/>
        <v>1771.51651</v>
      </c>
      <c r="AN35" s="28">
        <f t="shared" si="53"/>
        <v>1353.792648</v>
      </c>
      <c r="AO35" s="28">
        <f t="shared" si="53"/>
        <v>2249.842673</v>
      </c>
      <c r="AP35" s="28">
        <f t="shared" si="53"/>
        <v>1596.880447</v>
      </c>
      <c r="AQ35" s="28">
        <f t="shared" si="53"/>
        <v>1184.058675</v>
      </c>
      <c r="AR35" s="28">
        <f t="shared" si="53"/>
        <v>2174.621755</v>
      </c>
      <c r="AS35" s="28">
        <f t="shared" si="53"/>
        <v>1917.754482</v>
      </c>
      <c r="AT35" s="28">
        <f t="shared" si="53"/>
        <v>2358.669203</v>
      </c>
      <c r="AU35" s="28">
        <f t="shared" si="53"/>
        <v>2252.379438</v>
      </c>
      <c r="AV35" s="28">
        <f t="shared" si="53"/>
        <v>1879.948028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1367.608091</v>
      </c>
      <c r="AZ35" s="28">
        <f t="shared" si="53"/>
        <v>2316.469488</v>
      </c>
      <c r="BA35" s="28">
        <f t="shared" si="53"/>
        <v>2111.627442</v>
      </c>
      <c r="BB35" s="28">
        <f t="shared" si="53"/>
        <v>636.9434937</v>
      </c>
      <c r="BC35" s="28">
        <f t="shared" si="53"/>
        <v>819.5573146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130.8591608</v>
      </c>
      <c r="BI35" s="28">
        <f t="shared" si="53"/>
        <v>1751.978438</v>
      </c>
      <c r="BJ35" s="28">
        <f t="shared" si="53"/>
        <v>398.5029281</v>
      </c>
      <c r="BK35" s="28">
        <f t="shared" si="53"/>
        <v>1813.591524</v>
      </c>
      <c r="BL35" s="28">
        <f t="shared" si="53"/>
        <v>1479.464305</v>
      </c>
      <c r="BM35" s="28">
        <f t="shared" si="53"/>
        <v>810.1610328</v>
      </c>
      <c r="BN35" s="28">
        <f t="shared" si="53"/>
        <v>1135.428641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1519.828371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1775.775444</v>
      </c>
      <c r="AK36" s="28">
        <f t="shared" si="54"/>
        <v>2421.314099</v>
      </c>
      <c r="AL36" s="28">
        <f t="shared" si="54"/>
        <v>1601.666392</v>
      </c>
      <c r="AM36" s="28">
        <f t="shared" si="54"/>
        <v>1771.51651</v>
      </c>
      <c r="AN36" s="28">
        <f t="shared" si="54"/>
        <v>1353.792648</v>
      </c>
      <c r="AO36" s="28">
        <f t="shared" si="54"/>
        <v>2249.842673</v>
      </c>
      <c r="AP36" s="28">
        <f t="shared" si="54"/>
        <v>1596.880447</v>
      </c>
      <c r="AQ36" s="28">
        <f t="shared" si="54"/>
        <v>1184.058675</v>
      </c>
      <c r="AR36" s="28">
        <f t="shared" si="54"/>
        <v>2174.621755</v>
      </c>
      <c r="AS36" s="28">
        <f t="shared" si="54"/>
        <v>1917.754482</v>
      </c>
      <c r="AT36" s="28">
        <f t="shared" si="54"/>
        <v>2358.669203</v>
      </c>
      <c r="AU36" s="28">
        <f t="shared" si="54"/>
        <v>2252.379438</v>
      </c>
      <c r="AV36" s="28">
        <f t="shared" si="54"/>
        <v>1879.948028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1367.608091</v>
      </c>
      <c r="AZ36" s="28">
        <f t="shared" si="54"/>
        <v>2316.469488</v>
      </c>
      <c r="BA36" s="28">
        <f t="shared" si="54"/>
        <v>2111.627442</v>
      </c>
      <c r="BB36" s="28">
        <f t="shared" si="54"/>
        <v>636.9434937</v>
      </c>
      <c r="BC36" s="28">
        <f t="shared" si="54"/>
        <v>819.5573146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130.8591608</v>
      </c>
      <c r="BI36" s="28">
        <f t="shared" si="54"/>
        <v>1751.978438</v>
      </c>
      <c r="BJ36" s="28">
        <f t="shared" si="54"/>
        <v>398.5029281</v>
      </c>
      <c r="BK36" s="28">
        <f t="shared" si="54"/>
        <v>1813.591524</v>
      </c>
      <c r="BL36" s="28">
        <f t="shared" si="54"/>
        <v>1479.464305</v>
      </c>
      <c r="BM36" s="28">
        <f t="shared" si="54"/>
        <v>810.1610328</v>
      </c>
      <c r="BN36" s="28">
        <f t="shared" si="54"/>
        <v>1135.428641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1519.828371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1775.775444</v>
      </c>
      <c r="AK37" s="28">
        <f t="shared" si="55"/>
        <v>2421.314099</v>
      </c>
      <c r="AL37" s="28">
        <f t="shared" si="55"/>
        <v>1601.666392</v>
      </c>
      <c r="AM37" s="28">
        <f t="shared" si="55"/>
        <v>1771.51651</v>
      </c>
      <c r="AN37" s="28">
        <f t="shared" si="55"/>
        <v>1353.792648</v>
      </c>
      <c r="AO37" s="28">
        <f t="shared" si="55"/>
        <v>2249.842673</v>
      </c>
      <c r="AP37" s="28">
        <f t="shared" si="55"/>
        <v>1596.880447</v>
      </c>
      <c r="AQ37" s="28">
        <f t="shared" si="55"/>
        <v>1184.058675</v>
      </c>
      <c r="AR37" s="28">
        <f t="shared" si="55"/>
        <v>2174.621755</v>
      </c>
      <c r="AS37" s="28">
        <f t="shared" si="55"/>
        <v>1917.754482</v>
      </c>
      <c r="AT37" s="28">
        <f t="shared" si="55"/>
        <v>2358.669203</v>
      </c>
      <c r="AU37" s="28">
        <f t="shared" si="55"/>
        <v>2252.379438</v>
      </c>
      <c r="AV37" s="28">
        <f t="shared" si="55"/>
        <v>1879.948028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1367.608091</v>
      </c>
      <c r="AZ37" s="28">
        <f t="shared" si="55"/>
        <v>2316.469488</v>
      </c>
      <c r="BA37" s="28">
        <f t="shared" si="55"/>
        <v>2111.627442</v>
      </c>
      <c r="BB37" s="28">
        <f t="shared" si="55"/>
        <v>636.9434937</v>
      </c>
      <c r="BC37" s="28">
        <f t="shared" si="55"/>
        <v>819.5573146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130.8591608</v>
      </c>
      <c r="BI37" s="28">
        <f t="shared" si="55"/>
        <v>1751.978438</v>
      </c>
      <c r="BJ37" s="28">
        <f t="shared" si="55"/>
        <v>398.5029281</v>
      </c>
      <c r="BK37" s="28">
        <f t="shared" si="55"/>
        <v>1813.591524</v>
      </c>
      <c r="BL37" s="28">
        <f t="shared" si="55"/>
        <v>1479.464305</v>
      </c>
      <c r="BM37" s="28">
        <f t="shared" si="55"/>
        <v>810.1610328</v>
      </c>
      <c r="BN37" s="28">
        <f t="shared" si="55"/>
        <v>1135.428641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1519.828371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1775.775444</v>
      </c>
      <c r="AK38" s="28">
        <f t="shared" si="56"/>
        <v>2421.314099</v>
      </c>
      <c r="AL38" s="28">
        <f t="shared" si="56"/>
        <v>1601.666392</v>
      </c>
      <c r="AM38" s="28">
        <f t="shared" si="56"/>
        <v>1771.51651</v>
      </c>
      <c r="AN38" s="28">
        <f t="shared" si="56"/>
        <v>1353.792648</v>
      </c>
      <c r="AO38" s="28">
        <f t="shared" si="56"/>
        <v>2249.842673</v>
      </c>
      <c r="AP38" s="28">
        <f t="shared" si="56"/>
        <v>1596.880447</v>
      </c>
      <c r="AQ38" s="28">
        <f t="shared" si="56"/>
        <v>1184.058675</v>
      </c>
      <c r="AR38" s="28">
        <f t="shared" si="56"/>
        <v>2174.621755</v>
      </c>
      <c r="AS38" s="28">
        <f t="shared" si="56"/>
        <v>1917.754482</v>
      </c>
      <c r="AT38" s="28">
        <f t="shared" si="56"/>
        <v>2358.669203</v>
      </c>
      <c r="AU38" s="28">
        <f t="shared" si="56"/>
        <v>2252.379438</v>
      </c>
      <c r="AV38" s="28">
        <f t="shared" si="56"/>
        <v>1879.948028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1367.608091</v>
      </c>
      <c r="AZ38" s="28">
        <f t="shared" si="56"/>
        <v>2316.469488</v>
      </c>
      <c r="BA38" s="28">
        <f t="shared" si="56"/>
        <v>2111.627442</v>
      </c>
      <c r="BB38" s="28">
        <f t="shared" si="56"/>
        <v>636.9434937</v>
      </c>
      <c r="BC38" s="28">
        <f t="shared" si="56"/>
        <v>819.5573146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130.8591608</v>
      </c>
      <c r="BI38" s="28">
        <f t="shared" si="56"/>
        <v>1751.978438</v>
      </c>
      <c r="BJ38" s="28">
        <f t="shared" si="56"/>
        <v>398.5029281</v>
      </c>
      <c r="BK38" s="28">
        <f t="shared" si="56"/>
        <v>1813.591524</v>
      </c>
      <c r="BL38" s="28">
        <f t="shared" si="56"/>
        <v>1479.464305</v>
      </c>
      <c r="BM38" s="28">
        <f t="shared" si="56"/>
        <v>810.1610328</v>
      </c>
      <c r="BN38" s="28">
        <f t="shared" si="56"/>
        <v>1135.428641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1519.828371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1775.775444</v>
      </c>
      <c r="AK39" s="28">
        <f t="shared" si="57"/>
        <v>2421.314099</v>
      </c>
      <c r="AL39" s="28">
        <f t="shared" si="57"/>
        <v>1601.666392</v>
      </c>
      <c r="AM39" s="28">
        <f t="shared" si="57"/>
        <v>1771.51651</v>
      </c>
      <c r="AN39" s="28">
        <f t="shared" si="57"/>
        <v>1353.792648</v>
      </c>
      <c r="AO39" s="28">
        <f t="shared" si="57"/>
        <v>2249.842673</v>
      </c>
      <c r="AP39" s="28">
        <f t="shared" si="57"/>
        <v>1596.880447</v>
      </c>
      <c r="AQ39" s="28">
        <f t="shared" si="57"/>
        <v>1184.058675</v>
      </c>
      <c r="AR39" s="28">
        <f t="shared" si="57"/>
        <v>2174.621755</v>
      </c>
      <c r="AS39" s="28">
        <f t="shared" si="57"/>
        <v>1917.754482</v>
      </c>
      <c r="AT39" s="28">
        <f t="shared" si="57"/>
        <v>2358.669203</v>
      </c>
      <c r="AU39" s="28">
        <f t="shared" si="57"/>
        <v>2252.379438</v>
      </c>
      <c r="AV39" s="28">
        <f t="shared" si="57"/>
        <v>1879.948028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1367.608091</v>
      </c>
      <c r="AZ39" s="28">
        <f t="shared" si="57"/>
        <v>2316.469488</v>
      </c>
      <c r="BA39" s="28">
        <f t="shared" si="57"/>
        <v>2111.627442</v>
      </c>
      <c r="BB39" s="28">
        <f t="shared" si="57"/>
        <v>636.9434937</v>
      </c>
      <c r="BC39" s="28">
        <f t="shared" si="57"/>
        <v>819.5573146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130.8591608</v>
      </c>
      <c r="BI39" s="28">
        <f t="shared" si="57"/>
        <v>1751.978438</v>
      </c>
      <c r="BJ39" s="28">
        <f t="shared" si="57"/>
        <v>398.5029281</v>
      </c>
      <c r="BK39" s="28">
        <f t="shared" si="57"/>
        <v>1813.591524</v>
      </c>
      <c r="BL39" s="28">
        <f t="shared" si="57"/>
        <v>1479.464305</v>
      </c>
      <c r="BM39" s="28">
        <f t="shared" si="57"/>
        <v>810.1610328</v>
      </c>
      <c r="BN39" s="28">
        <f t="shared" si="57"/>
        <v>1135.428641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1519.828371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1775.775444</v>
      </c>
      <c r="AK40" s="28">
        <f t="shared" si="58"/>
        <v>2421.314099</v>
      </c>
      <c r="AL40" s="28">
        <f t="shared" si="58"/>
        <v>1601.666392</v>
      </c>
      <c r="AM40" s="28">
        <f t="shared" si="58"/>
        <v>1771.51651</v>
      </c>
      <c r="AN40" s="28">
        <f t="shared" si="58"/>
        <v>1353.792648</v>
      </c>
      <c r="AO40" s="28">
        <f t="shared" si="58"/>
        <v>2249.842673</v>
      </c>
      <c r="AP40" s="28">
        <f t="shared" si="58"/>
        <v>1596.880447</v>
      </c>
      <c r="AQ40" s="28">
        <f t="shared" si="58"/>
        <v>1184.058675</v>
      </c>
      <c r="AR40" s="28">
        <f t="shared" si="58"/>
        <v>2174.621755</v>
      </c>
      <c r="AS40" s="28">
        <f t="shared" si="58"/>
        <v>1917.754482</v>
      </c>
      <c r="AT40" s="28">
        <f t="shared" si="58"/>
        <v>2358.669203</v>
      </c>
      <c r="AU40" s="28">
        <f t="shared" si="58"/>
        <v>2252.379438</v>
      </c>
      <c r="AV40" s="28">
        <f t="shared" si="58"/>
        <v>1879.948028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1367.608091</v>
      </c>
      <c r="AZ40" s="28">
        <f t="shared" si="58"/>
        <v>2316.469488</v>
      </c>
      <c r="BA40" s="28">
        <f t="shared" si="58"/>
        <v>2111.627442</v>
      </c>
      <c r="BB40" s="28">
        <f t="shared" si="58"/>
        <v>636.9434937</v>
      </c>
      <c r="BC40" s="28">
        <f t="shared" si="58"/>
        <v>819.5573146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130.8591608</v>
      </c>
      <c r="BI40" s="28">
        <f t="shared" si="58"/>
        <v>1751.978438</v>
      </c>
      <c r="BJ40" s="28">
        <f t="shared" si="58"/>
        <v>398.5029281</v>
      </c>
      <c r="BK40" s="28">
        <f t="shared" si="58"/>
        <v>1813.591524</v>
      </c>
      <c r="BL40" s="28">
        <f t="shared" si="58"/>
        <v>1479.464305</v>
      </c>
      <c r="BM40" s="28">
        <f t="shared" si="58"/>
        <v>810.1610328</v>
      </c>
      <c r="BN40" s="28">
        <f t="shared" si="58"/>
        <v>1135.428641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1519.828371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1775.775444</v>
      </c>
      <c r="AK41" s="28">
        <f t="shared" ref="AK41:AN41" si="60">if($B41=AK$3,AK40+$Y41,if($C41=AK$3,AK40+$AD41,AK40))</f>
        <v>2421.314099</v>
      </c>
      <c r="AL41" s="28">
        <f t="shared" si="60"/>
        <v>1601.666392</v>
      </c>
      <c r="AM41" s="28">
        <f t="shared" si="60"/>
        <v>1771.51651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1596.880447</v>
      </c>
      <c r="AQ41" s="28">
        <f t="shared" si="61"/>
        <v>1184.058675</v>
      </c>
      <c r="AR41" s="28">
        <f t="shared" si="61"/>
        <v>2174.621755</v>
      </c>
      <c r="AS41" s="28">
        <f t="shared" si="61"/>
        <v>1917.754482</v>
      </c>
      <c r="AT41" s="28">
        <f t="shared" si="61"/>
        <v>2358.669203</v>
      </c>
      <c r="AU41" s="28">
        <f t="shared" si="61"/>
        <v>2252.379438</v>
      </c>
      <c r="AV41" s="28">
        <f t="shared" si="61"/>
        <v>1879.948028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1367.608091</v>
      </c>
      <c r="AZ41" s="28">
        <f t="shared" si="61"/>
        <v>2316.469488</v>
      </c>
      <c r="BA41" s="28">
        <f t="shared" si="61"/>
        <v>2111.627442</v>
      </c>
      <c r="BB41" s="28">
        <f t="shared" si="61"/>
        <v>636.9434937</v>
      </c>
      <c r="BC41" s="28">
        <f t="shared" si="61"/>
        <v>819.5573146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130.8591608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1813.591524</v>
      </c>
      <c r="BL41" s="28">
        <f t="shared" si="62"/>
        <v>1479.464305</v>
      </c>
      <c r="BM41" s="28">
        <f t="shared" si="62"/>
        <v>810.1610328</v>
      </c>
      <c r="BN41" s="28">
        <f t="shared" si="62"/>
        <v>1135.428641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1519.828371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1775.775444</v>
      </c>
      <c r="AK42" s="28">
        <f t="shared" ref="AK42:AN42" si="64">if($B42=AK$3,AK41+$Y42,if($C42=AK$3,AK41+$AD42,AK41))</f>
        <v>2421.314099</v>
      </c>
      <c r="AL42" s="28">
        <f t="shared" si="64"/>
        <v>1601.666392</v>
      </c>
      <c r="AM42" s="28">
        <f t="shared" si="64"/>
        <v>1771.51651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1596.880447</v>
      </c>
      <c r="AQ42" s="28">
        <f t="shared" si="65"/>
        <v>1184.058675</v>
      </c>
      <c r="AR42" s="28">
        <f t="shared" si="65"/>
        <v>2174.621755</v>
      </c>
      <c r="AS42" s="28">
        <f t="shared" si="65"/>
        <v>1917.754482</v>
      </c>
      <c r="AT42" s="28">
        <f t="shared" si="65"/>
        <v>2358.669203</v>
      </c>
      <c r="AU42" s="28">
        <f t="shared" si="65"/>
        <v>2252.379438</v>
      </c>
      <c r="AV42" s="28">
        <f t="shared" si="65"/>
        <v>1879.948028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1367.608091</v>
      </c>
      <c r="AZ42" s="28">
        <f t="shared" si="65"/>
        <v>2316.469488</v>
      </c>
      <c r="BA42" s="28">
        <f t="shared" si="65"/>
        <v>2111.627442</v>
      </c>
      <c r="BB42" s="28">
        <f t="shared" si="65"/>
        <v>636.9434937</v>
      </c>
      <c r="BC42" s="28">
        <f t="shared" si="65"/>
        <v>819.5573146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130.8591608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1813.591524</v>
      </c>
      <c r="BL42" s="28">
        <f t="shared" si="66"/>
        <v>1479.464305</v>
      </c>
      <c r="BM42" s="28">
        <f t="shared" si="66"/>
        <v>810.1610328</v>
      </c>
      <c r="BN42" s="28">
        <f t="shared" si="66"/>
        <v>1135.428641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1519.828371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1775.775444</v>
      </c>
      <c r="AK43" s="28">
        <f t="shared" si="67"/>
        <v>2421.314099</v>
      </c>
      <c r="AL43" s="28">
        <f t="shared" si="67"/>
        <v>1601.666392</v>
      </c>
      <c r="AM43" s="28">
        <f t="shared" si="67"/>
        <v>1771.51651</v>
      </c>
      <c r="AN43" s="28">
        <f t="shared" si="67"/>
        <v>1353.792648</v>
      </c>
      <c r="AO43" s="28">
        <f t="shared" si="67"/>
        <v>2249.842673</v>
      </c>
      <c r="AP43" s="28">
        <f t="shared" si="67"/>
        <v>1596.880447</v>
      </c>
      <c r="AQ43" s="28">
        <f t="shared" si="67"/>
        <v>1184.058675</v>
      </c>
      <c r="AR43" s="28">
        <f t="shared" si="67"/>
        <v>2174.621755</v>
      </c>
      <c r="AS43" s="28">
        <f t="shared" si="67"/>
        <v>1917.754482</v>
      </c>
      <c r="AT43" s="28">
        <f t="shared" si="67"/>
        <v>2358.669203</v>
      </c>
      <c r="AU43" s="28">
        <f t="shared" si="67"/>
        <v>2252.379438</v>
      </c>
      <c r="AV43" s="28">
        <f t="shared" si="67"/>
        <v>1879.948028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1367.608091</v>
      </c>
      <c r="AZ43" s="28">
        <f t="shared" si="67"/>
        <v>2316.469488</v>
      </c>
      <c r="BA43" s="28">
        <f t="shared" si="67"/>
        <v>2111.627442</v>
      </c>
      <c r="BB43" s="28">
        <f t="shared" si="67"/>
        <v>636.9434937</v>
      </c>
      <c r="BC43" s="28">
        <f t="shared" si="67"/>
        <v>819.5573146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130.8591608</v>
      </c>
      <c r="BI43" s="28">
        <f t="shared" si="67"/>
        <v>1751.978438</v>
      </c>
      <c r="BJ43" s="28">
        <f t="shared" si="67"/>
        <v>398.5029281</v>
      </c>
      <c r="BK43" s="28">
        <f t="shared" si="67"/>
        <v>1813.591524</v>
      </c>
      <c r="BL43" s="28">
        <f t="shared" si="67"/>
        <v>1479.464305</v>
      </c>
      <c r="BM43" s="28">
        <f t="shared" si="67"/>
        <v>810.1610328</v>
      </c>
      <c r="BN43" s="28">
        <f t="shared" si="67"/>
        <v>1135.428641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1519.828371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1775.775444</v>
      </c>
      <c r="AK44" s="28">
        <f t="shared" si="68"/>
        <v>2421.314099</v>
      </c>
      <c r="AL44" s="28">
        <f t="shared" si="68"/>
        <v>1601.666392</v>
      </c>
      <c r="AM44" s="28">
        <f t="shared" si="68"/>
        <v>1771.51651</v>
      </c>
      <c r="AN44" s="28">
        <f t="shared" si="68"/>
        <v>1353.792648</v>
      </c>
      <c r="AO44" s="28">
        <f t="shared" si="68"/>
        <v>2249.842673</v>
      </c>
      <c r="AP44" s="28">
        <f t="shared" si="68"/>
        <v>1596.880447</v>
      </c>
      <c r="AQ44" s="28">
        <f t="shared" si="68"/>
        <v>1184.058675</v>
      </c>
      <c r="AR44" s="28">
        <f t="shared" si="68"/>
        <v>2174.621755</v>
      </c>
      <c r="AS44" s="28">
        <f t="shared" si="68"/>
        <v>1917.754482</v>
      </c>
      <c r="AT44" s="28">
        <f t="shared" si="68"/>
        <v>2358.669203</v>
      </c>
      <c r="AU44" s="28">
        <f t="shared" si="68"/>
        <v>2252.379438</v>
      </c>
      <c r="AV44" s="28">
        <f t="shared" si="68"/>
        <v>1879.948028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1367.608091</v>
      </c>
      <c r="AZ44" s="28">
        <f t="shared" si="68"/>
        <v>2316.469488</v>
      </c>
      <c r="BA44" s="28">
        <f t="shared" si="68"/>
        <v>2111.627442</v>
      </c>
      <c r="BB44" s="28">
        <f t="shared" si="68"/>
        <v>636.9434937</v>
      </c>
      <c r="BC44" s="28">
        <f t="shared" si="68"/>
        <v>819.5573146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130.8591608</v>
      </c>
      <c r="BI44" s="28">
        <f t="shared" si="68"/>
        <v>1751.978438</v>
      </c>
      <c r="BJ44" s="28">
        <f t="shared" si="68"/>
        <v>398.5029281</v>
      </c>
      <c r="BK44" s="28">
        <f t="shared" si="68"/>
        <v>1813.591524</v>
      </c>
      <c r="BL44" s="28">
        <f t="shared" si="68"/>
        <v>1479.464305</v>
      </c>
      <c r="BM44" s="28">
        <f t="shared" si="68"/>
        <v>810.1610328</v>
      </c>
      <c r="BN44" s="28">
        <f t="shared" si="68"/>
        <v>1135.428641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1519.828371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1775.775444</v>
      </c>
      <c r="AK45" s="28">
        <f t="shared" si="69"/>
        <v>2421.314099</v>
      </c>
      <c r="AL45" s="28">
        <f t="shared" si="69"/>
        <v>1601.666392</v>
      </c>
      <c r="AM45" s="28">
        <f t="shared" si="69"/>
        <v>1771.51651</v>
      </c>
      <c r="AN45" s="28">
        <f t="shared" si="69"/>
        <v>1353.792648</v>
      </c>
      <c r="AO45" s="28">
        <f t="shared" si="69"/>
        <v>2249.842673</v>
      </c>
      <c r="AP45" s="28">
        <f t="shared" si="69"/>
        <v>1596.880447</v>
      </c>
      <c r="AQ45" s="28">
        <f t="shared" si="69"/>
        <v>1184.058675</v>
      </c>
      <c r="AR45" s="28">
        <f t="shared" si="69"/>
        <v>2174.621755</v>
      </c>
      <c r="AS45" s="28">
        <f t="shared" si="69"/>
        <v>1917.754482</v>
      </c>
      <c r="AT45" s="28">
        <f t="shared" si="69"/>
        <v>2358.669203</v>
      </c>
      <c r="AU45" s="28">
        <f t="shared" si="69"/>
        <v>2252.379438</v>
      </c>
      <c r="AV45" s="28">
        <f t="shared" si="69"/>
        <v>1879.948028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1367.608091</v>
      </c>
      <c r="AZ45" s="28">
        <f t="shared" si="69"/>
        <v>2316.469488</v>
      </c>
      <c r="BA45" s="28">
        <f t="shared" si="69"/>
        <v>2111.627442</v>
      </c>
      <c r="BB45" s="28">
        <f t="shared" si="69"/>
        <v>636.9434937</v>
      </c>
      <c r="BC45" s="28">
        <f t="shared" si="69"/>
        <v>819.5573146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130.8591608</v>
      </c>
      <c r="BI45" s="28">
        <f t="shared" si="69"/>
        <v>1751.978438</v>
      </c>
      <c r="BJ45" s="28">
        <f t="shared" si="69"/>
        <v>398.5029281</v>
      </c>
      <c r="BK45" s="28">
        <f t="shared" si="69"/>
        <v>1813.591524</v>
      </c>
      <c r="BL45" s="28">
        <f t="shared" si="69"/>
        <v>1479.464305</v>
      </c>
      <c r="BM45" s="28">
        <f t="shared" si="69"/>
        <v>810.1610328</v>
      </c>
      <c r="BN45" s="28">
        <f t="shared" si="69"/>
        <v>1135.428641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1519.828371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1775.775444</v>
      </c>
      <c r="AK46" s="28">
        <f t="shared" si="70"/>
        <v>2421.314099</v>
      </c>
      <c r="AL46" s="28">
        <f t="shared" si="70"/>
        <v>1601.666392</v>
      </c>
      <c r="AM46" s="28">
        <f t="shared" si="70"/>
        <v>1771.51651</v>
      </c>
      <c r="AN46" s="28">
        <f t="shared" si="70"/>
        <v>1353.792648</v>
      </c>
      <c r="AO46" s="28">
        <f t="shared" si="70"/>
        <v>2249.842673</v>
      </c>
      <c r="AP46" s="28">
        <f t="shared" si="70"/>
        <v>1596.880447</v>
      </c>
      <c r="AQ46" s="28">
        <f t="shared" si="70"/>
        <v>1184.058675</v>
      </c>
      <c r="AR46" s="28">
        <f t="shared" si="70"/>
        <v>2174.621755</v>
      </c>
      <c r="AS46" s="28">
        <f t="shared" si="70"/>
        <v>1917.754482</v>
      </c>
      <c r="AT46" s="28">
        <f t="shared" si="70"/>
        <v>2358.669203</v>
      </c>
      <c r="AU46" s="28">
        <f t="shared" si="70"/>
        <v>2252.379438</v>
      </c>
      <c r="AV46" s="28">
        <f t="shared" si="70"/>
        <v>1879.948028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1367.608091</v>
      </c>
      <c r="AZ46" s="28">
        <f t="shared" si="70"/>
        <v>2316.469488</v>
      </c>
      <c r="BA46" s="28">
        <f t="shared" si="70"/>
        <v>2111.627442</v>
      </c>
      <c r="BB46" s="28">
        <f t="shared" si="70"/>
        <v>636.9434937</v>
      </c>
      <c r="BC46" s="28">
        <f t="shared" si="70"/>
        <v>819.5573146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130.8591608</v>
      </c>
      <c r="BI46" s="28">
        <f t="shared" si="70"/>
        <v>1751.978438</v>
      </c>
      <c r="BJ46" s="28">
        <f t="shared" si="70"/>
        <v>398.5029281</v>
      </c>
      <c r="BK46" s="28">
        <f t="shared" si="70"/>
        <v>1813.591524</v>
      </c>
      <c r="BL46" s="28">
        <f t="shared" si="70"/>
        <v>1479.464305</v>
      </c>
      <c r="BM46" s="28">
        <f t="shared" si="70"/>
        <v>810.1610328</v>
      </c>
      <c r="BN46" s="28">
        <f t="shared" si="70"/>
        <v>1135.428641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1519.828371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1775.775444</v>
      </c>
      <c r="AK47" s="28">
        <f t="shared" ref="AK47:AN47" si="72">if($B47=AK$3,AK46+$Y47,if($C47=AK$3,AK46+$AD47,AK46))</f>
        <v>2421.314099</v>
      </c>
      <c r="AL47" s="28">
        <f t="shared" si="72"/>
        <v>1601.666392</v>
      </c>
      <c r="AM47" s="28">
        <f t="shared" si="72"/>
        <v>1771.51651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1596.880447</v>
      </c>
      <c r="AQ47" s="28">
        <f t="shared" si="73"/>
        <v>1184.058675</v>
      </c>
      <c r="AR47" s="28">
        <f t="shared" si="73"/>
        <v>2174.621755</v>
      </c>
      <c r="AS47" s="28">
        <f t="shared" si="73"/>
        <v>1917.754482</v>
      </c>
      <c r="AT47" s="28">
        <f t="shared" si="73"/>
        <v>2358.669203</v>
      </c>
      <c r="AU47" s="28">
        <f t="shared" si="73"/>
        <v>2252.379438</v>
      </c>
      <c r="AV47" s="28">
        <f t="shared" si="73"/>
        <v>1879.948028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1367.608091</v>
      </c>
      <c r="AZ47" s="28">
        <f t="shared" si="73"/>
        <v>2316.469488</v>
      </c>
      <c r="BA47" s="28">
        <f t="shared" si="73"/>
        <v>2111.627442</v>
      </c>
      <c r="BB47" s="28">
        <f t="shared" si="73"/>
        <v>636.9434937</v>
      </c>
      <c r="BC47" s="28">
        <f t="shared" si="73"/>
        <v>819.5573146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130.8591608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1813.591524</v>
      </c>
      <c r="BL47" s="28">
        <f t="shared" si="74"/>
        <v>1479.464305</v>
      </c>
      <c r="BM47" s="28">
        <f t="shared" si="74"/>
        <v>810.1610328</v>
      </c>
      <c r="BN47" s="28">
        <f t="shared" si="74"/>
        <v>1135.428641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1519.828371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1775.775444</v>
      </c>
      <c r="AK48" s="28">
        <f t="shared" si="75"/>
        <v>2421.314099</v>
      </c>
      <c r="AL48" s="28">
        <f t="shared" si="75"/>
        <v>1601.666392</v>
      </c>
      <c r="AM48" s="28">
        <f t="shared" si="75"/>
        <v>1771.51651</v>
      </c>
      <c r="AN48" s="28">
        <f t="shared" si="75"/>
        <v>1353.792648</v>
      </c>
      <c r="AO48" s="28">
        <f t="shared" si="75"/>
        <v>2249.842673</v>
      </c>
      <c r="AP48" s="28">
        <f t="shared" si="75"/>
        <v>1596.880447</v>
      </c>
      <c r="AQ48" s="28">
        <f t="shared" si="75"/>
        <v>1184.058675</v>
      </c>
      <c r="AR48" s="28">
        <f t="shared" si="75"/>
        <v>2174.621755</v>
      </c>
      <c r="AS48" s="28">
        <f t="shared" si="75"/>
        <v>1917.754482</v>
      </c>
      <c r="AT48" s="28">
        <f t="shared" si="75"/>
        <v>2358.669203</v>
      </c>
      <c r="AU48" s="28">
        <f t="shared" si="75"/>
        <v>2252.379438</v>
      </c>
      <c r="AV48" s="28">
        <f t="shared" si="75"/>
        <v>1879.948028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1367.608091</v>
      </c>
      <c r="AZ48" s="28">
        <f t="shared" si="75"/>
        <v>2316.469488</v>
      </c>
      <c r="BA48" s="28">
        <f t="shared" si="75"/>
        <v>2111.627442</v>
      </c>
      <c r="BB48" s="28">
        <f t="shared" si="75"/>
        <v>636.9434937</v>
      </c>
      <c r="BC48" s="28">
        <f t="shared" si="75"/>
        <v>819.5573146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130.8591608</v>
      </c>
      <c r="BI48" s="28">
        <f t="shared" si="75"/>
        <v>1751.978438</v>
      </c>
      <c r="BJ48" s="28">
        <f t="shared" si="75"/>
        <v>398.5029281</v>
      </c>
      <c r="BK48" s="28">
        <f t="shared" si="75"/>
        <v>1813.591524</v>
      </c>
      <c r="BL48" s="28">
        <f t="shared" si="75"/>
        <v>1479.464305</v>
      </c>
      <c r="BM48" s="28">
        <f t="shared" si="75"/>
        <v>810.1610328</v>
      </c>
      <c r="BN48" s="28">
        <f t="shared" si="75"/>
        <v>1135.428641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1519.828371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1775.775444</v>
      </c>
      <c r="AK49" s="28">
        <f t="shared" si="76"/>
        <v>2421.314099</v>
      </c>
      <c r="AL49" s="28">
        <f t="shared" si="76"/>
        <v>1601.666392</v>
      </c>
      <c r="AM49" s="28">
        <f t="shared" si="76"/>
        <v>1771.51651</v>
      </c>
      <c r="AN49" s="28">
        <f t="shared" si="76"/>
        <v>1353.792648</v>
      </c>
      <c r="AO49" s="28">
        <f t="shared" si="76"/>
        <v>2249.842673</v>
      </c>
      <c r="AP49" s="28">
        <f t="shared" si="76"/>
        <v>1596.880447</v>
      </c>
      <c r="AQ49" s="28">
        <f t="shared" si="76"/>
        <v>1184.058675</v>
      </c>
      <c r="AR49" s="28">
        <f t="shared" si="76"/>
        <v>2174.621755</v>
      </c>
      <c r="AS49" s="28">
        <f t="shared" si="76"/>
        <v>1917.754482</v>
      </c>
      <c r="AT49" s="28">
        <f t="shared" si="76"/>
        <v>2358.669203</v>
      </c>
      <c r="AU49" s="28">
        <f t="shared" si="76"/>
        <v>2252.379438</v>
      </c>
      <c r="AV49" s="28">
        <f t="shared" si="76"/>
        <v>1879.948028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1367.608091</v>
      </c>
      <c r="AZ49" s="28">
        <f t="shared" si="76"/>
        <v>2316.469488</v>
      </c>
      <c r="BA49" s="28">
        <f t="shared" si="76"/>
        <v>2111.627442</v>
      </c>
      <c r="BB49" s="28">
        <f t="shared" si="76"/>
        <v>636.9434937</v>
      </c>
      <c r="BC49" s="28">
        <f t="shared" si="76"/>
        <v>819.5573146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130.8591608</v>
      </c>
      <c r="BI49" s="28">
        <f t="shared" si="76"/>
        <v>1751.978438</v>
      </c>
      <c r="BJ49" s="28">
        <f t="shared" si="76"/>
        <v>398.5029281</v>
      </c>
      <c r="BK49" s="28">
        <f t="shared" si="76"/>
        <v>1813.591524</v>
      </c>
      <c r="BL49" s="28">
        <f t="shared" si="76"/>
        <v>1479.464305</v>
      </c>
      <c r="BM49" s="28">
        <f t="shared" si="76"/>
        <v>810.1610328</v>
      </c>
      <c r="BN49" s="28">
        <f t="shared" si="76"/>
        <v>1135.428641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1519.828371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1775.775444</v>
      </c>
      <c r="AK50" s="28">
        <f t="shared" si="77"/>
        <v>2421.314099</v>
      </c>
      <c r="AL50" s="28">
        <f t="shared" si="77"/>
        <v>1601.666392</v>
      </c>
      <c r="AM50" s="28">
        <f t="shared" si="77"/>
        <v>1771.51651</v>
      </c>
      <c r="AN50" s="28">
        <f t="shared" si="77"/>
        <v>1353.792648</v>
      </c>
      <c r="AO50" s="28">
        <f t="shared" si="77"/>
        <v>2249.842673</v>
      </c>
      <c r="AP50" s="28">
        <f t="shared" si="77"/>
        <v>1596.880447</v>
      </c>
      <c r="AQ50" s="28">
        <f t="shared" si="77"/>
        <v>1184.058675</v>
      </c>
      <c r="AR50" s="28">
        <f t="shared" si="77"/>
        <v>2174.621755</v>
      </c>
      <c r="AS50" s="28">
        <f t="shared" si="77"/>
        <v>1917.754482</v>
      </c>
      <c r="AT50" s="28">
        <f t="shared" si="77"/>
        <v>2358.669203</v>
      </c>
      <c r="AU50" s="28">
        <f t="shared" si="77"/>
        <v>2252.379438</v>
      </c>
      <c r="AV50" s="28">
        <f t="shared" si="77"/>
        <v>1879.948028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1367.608091</v>
      </c>
      <c r="AZ50" s="28">
        <f t="shared" si="77"/>
        <v>2316.469488</v>
      </c>
      <c r="BA50" s="28">
        <f t="shared" si="77"/>
        <v>2111.627442</v>
      </c>
      <c r="BB50" s="28">
        <f t="shared" si="77"/>
        <v>636.9434937</v>
      </c>
      <c r="BC50" s="28">
        <f t="shared" si="77"/>
        <v>819.5573146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130.8591608</v>
      </c>
      <c r="BI50" s="28">
        <f t="shared" si="77"/>
        <v>1751.978438</v>
      </c>
      <c r="BJ50" s="28">
        <f t="shared" si="77"/>
        <v>398.5029281</v>
      </c>
      <c r="BK50" s="28">
        <f t="shared" si="77"/>
        <v>1813.591524</v>
      </c>
      <c r="BL50" s="28">
        <f t="shared" si="77"/>
        <v>1479.464305</v>
      </c>
      <c r="BM50" s="28">
        <f t="shared" si="77"/>
        <v>810.1610328</v>
      </c>
      <c r="BN50" s="28">
        <f t="shared" si="77"/>
        <v>1135.428641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1519.828371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1775.775444</v>
      </c>
      <c r="AK51" s="28">
        <f t="shared" si="78"/>
        <v>2421.314099</v>
      </c>
      <c r="AL51" s="28">
        <f t="shared" si="78"/>
        <v>1601.666392</v>
      </c>
      <c r="AM51" s="28">
        <f t="shared" si="78"/>
        <v>1771.51651</v>
      </c>
      <c r="AN51" s="28">
        <f t="shared" si="78"/>
        <v>1353.792648</v>
      </c>
      <c r="AO51" s="28">
        <f t="shared" si="78"/>
        <v>2249.842673</v>
      </c>
      <c r="AP51" s="28">
        <f t="shared" si="78"/>
        <v>1596.880447</v>
      </c>
      <c r="AQ51" s="28">
        <f t="shared" si="78"/>
        <v>1184.058675</v>
      </c>
      <c r="AR51" s="28">
        <f t="shared" si="78"/>
        <v>2174.621755</v>
      </c>
      <c r="AS51" s="28">
        <f t="shared" si="78"/>
        <v>1917.754482</v>
      </c>
      <c r="AT51" s="28">
        <f t="shared" si="78"/>
        <v>2358.669203</v>
      </c>
      <c r="AU51" s="28">
        <f t="shared" si="78"/>
        <v>2252.379438</v>
      </c>
      <c r="AV51" s="28">
        <f t="shared" si="78"/>
        <v>1879.948028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1367.608091</v>
      </c>
      <c r="AZ51" s="28">
        <f t="shared" si="78"/>
        <v>2316.469488</v>
      </c>
      <c r="BA51" s="28">
        <f t="shared" si="78"/>
        <v>2111.627442</v>
      </c>
      <c r="BB51" s="28">
        <f t="shared" si="78"/>
        <v>636.9434937</v>
      </c>
      <c r="BC51" s="28">
        <f t="shared" si="78"/>
        <v>819.5573146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130.8591608</v>
      </c>
      <c r="BI51" s="28">
        <f t="shared" si="78"/>
        <v>1751.978438</v>
      </c>
      <c r="BJ51" s="28">
        <f t="shared" si="78"/>
        <v>398.5029281</v>
      </c>
      <c r="BK51" s="28">
        <f t="shared" si="78"/>
        <v>1813.591524</v>
      </c>
      <c r="BL51" s="28">
        <f t="shared" si="78"/>
        <v>1479.464305</v>
      </c>
      <c r="BM51" s="28">
        <f t="shared" si="78"/>
        <v>810.1610328</v>
      </c>
      <c r="BN51" s="28">
        <f t="shared" si="78"/>
        <v>1135.428641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1519.828371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1775.775444</v>
      </c>
      <c r="AK52" s="28">
        <f t="shared" si="79"/>
        <v>2421.314099</v>
      </c>
      <c r="AL52" s="28">
        <f t="shared" si="79"/>
        <v>1601.666392</v>
      </c>
      <c r="AM52" s="28">
        <f t="shared" si="79"/>
        <v>1771.51651</v>
      </c>
      <c r="AN52" s="28">
        <f t="shared" si="79"/>
        <v>1353.792648</v>
      </c>
      <c r="AO52" s="28">
        <f t="shared" si="79"/>
        <v>2249.842673</v>
      </c>
      <c r="AP52" s="28">
        <f t="shared" si="79"/>
        <v>1596.880447</v>
      </c>
      <c r="AQ52" s="28">
        <f t="shared" si="79"/>
        <v>1184.058675</v>
      </c>
      <c r="AR52" s="28">
        <f t="shared" si="79"/>
        <v>2174.621755</v>
      </c>
      <c r="AS52" s="28">
        <f t="shared" si="79"/>
        <v>1917.754482</v>
      </c>
      <c r="AT52" s="28">
        <f t="shared" si="79"/>
        <v>2358.669203</v>
      </c>
      <c r="AU52" s="28">
        <f t="shared" si="79"/>
        <v>2252.379438</v>
      </c>
      <c r="AV52" s="28">
        <f t="shared" si="79"/>
        <v>1879.948028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1367.608091</v>
      </c>
      <c r="AZ52" s="28">
        <f t="shared" si="79"/>
        <v>2316.469488</v>
      </c>
      <c r="BA52" s="28">
        <f t="shared" si="79"/>
        <v>2111.627442</v>
      </c>
      <c r="BB52" s="28">
        <f t="shared" si="79"/>
        <v>636.9434937</v>
      </c>
      <c r="BC52" s="28">
        <f t="shared" si="79"/>
        <v>819.5573146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130.8591608</v>
      </c>
      <c r="BI52" s="28">
        <f t="shared" si="79"/>
        <v>1751.978438</v>
      </c>
      <c r="BJ52" s="28">
        <f t="shared" si="79"/>
        <v>398.5029281</v>
      </c>
      <c r="BK52" s="28">
        <f t="shared" si="79"/>
        <v>1813.591524</v>
      </c>
      <c r="BL52" s="28">
        <f t="shared" si="79"/>
        <v>1479.464305</v>
      </c>
      <c r="BM52" s="28">
        <f t="shared" si="79"/>
        <v>810.1610328</v>
      </c>
      <c r="BN52" s="28">
        <f t="shared" si="79"/>
        <v>1135.428641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1519.828371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1775.775444</v>
      </c>
      <c r="AK53" s="28">
        <f t="shared" si="80"/>
        <v>2421.314099</v>
      </c>
      <c r="AL53" s="28">
        <f t="shared" si="80"/>
        <v>1601.666392</v>
      </c>
      <c r="AM53" s="28">
        <f t="shared" si="80"/>
        <v>1771.51651</v>
      </c>
      <c r="AN53" s="28">
        <f t="shared" si="80"/>
        <v>1353.792648</v>
      </c>
      <c r="AO53" s="28">
        <f t="shared" si="80"/>
        <v>2249.842673</v>
      </c>
      <c r="AP53" s="28">
        <f t="shared" si="80"/>
        <v>1596.880447</v>
      </c>
      <c r="AQ53" s="28">
        <f t="shared" si="80"/>
        <v>1184.058675</v>
      </c>
      <c r="AR53" s="28">
        <f t="shared" si="80"/>
        <v>2174.621755</v>
      </c>
      <c r="AS53" s="28">
        <f t="shared" si="80"/>
        <v>1917.754482</v>
      </c>
      <c r="AT53" s="28">
        <f t="shared" si="80"/>
        <v>2358.669203</v>
      </c>
      <c r="AU53" s="28">
        <f t="shared" si="80"/>
        <v>2252.379438</v>
      </c>
      <c r="AV53" s="28">
        <f t="shared" si="80"/>
        <v>1879.948028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1367.608091</v>
      </c>
      <c r="AZ53" s="28">
        <f t="shared" si="80"/>
        <v>2316.469488</v>
      </c>
      <c r="BA53" s="28">
        <f t="shared" si="80"/>
        <v>2111.627442</v>
      </c>
      <c r="BB53" s="28">
        <f t="shared" si="80"/>
        <v>636.9434937</v>
      </c>
      <c r="BC53" s="28">
        <f t="shared" si="80"/>
        <v>819.5573146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130.8591608</v>
      </c>
      <c r="BI53" s="28">
        <f t="shared" si="80"/>
        <v>1751.978438</v>
      </c>
      <c r="BJ53" s="28">
        <f t="shared" si="80"/>
        <v>398.5029281</v>
      </c>
      <c r="BK53" s="28">
        <f t="shared" si="80"/>
        <v>1813.591524</v>
      </c>
      <c r="BL53" s="28">
        <f t="shared" si="80"/>
        <v>1479.464305</v>
      </c>
      <c r="BM53" s="28">
        <f t="shared" si="80"/>
        <v>810.1610328</v>
      </c>
      <c r="BN53" s="28">
        <f t="shared" si="80"/>
        <v>1135.428641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1519.828371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1775.775444</v>
      </c>
      <c r="AK54" s="28">
        <f t="shared" si="81"/>
        <v>2421.314099</v>
      </c>
      <c r="AL54" s="28">
        <f t="shared" si="81"/>
        <v>1601.666392</v>
      </c>
      <c r="AM54" s="28">
        <f t="shared" si="81"/>
        <v>1771.51651</v>
      </c>
      <c r="AN54" s="28">
        <f t="shared" si="81"/>
        <v>1353.792648</v>
      </c>
      <c r="AO54" s="28">
        <f t="shared" si="81"/>
        <v>2249.842673</v>
      </c>
      <c r="AP54" s="28">
        <f t="shared" si="81"/>
        <v>1596.880447</v>
      </c>
      <c r="AQ54" s="28">
        <f t="shared" si="81"/>
        <v>1184.058675</v>
      </c>
      <c r="AR54" s="28">
        <f t="shared" si="81"/>
        <v>2174.621755</v>
      </c>
      <c r="AS54" s="28">
        <f t="shared" si="81"/>
        <v>1917.754482</v>
      </c>
      <c r="AT54" s="28">
        <f t="shared" si="81"/>
        <v>2358.669203</v>
      </c>
      <c r="AU54" s="28">
        <f t="shared" si="81"/>
        <v>2252.379438</v>
      </c>
      <c r="AV54" s="28">
        <f t="shared" si="81"/>
        <v>1879.948028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1367.608091</v>
      </c>
      <c r="AZ54" s="28">
        <f t="shared" si="81"/>
        <v>2316.469488</v>
      </c>
      <c r="BA54" s="28">
        <f t="shared" si="81"/>
        <v>2111.627442</v>
      </c>
      <c r="BB54" s="28">
        <f t="shared" si="81"/>
        <v>636.9434937</v>
      </c>
      <c r="BC54" s="28">
        <f t="shared" si="81"/>
        <v>819.5573146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130.8591608</v>
      </c>
      <c r="BI54" s="28">
        <f t="shared" si="81"/>
        <v>1751.978438</v>
      </c>
      <c r="BJ54" s="28">
        <f t="shared" si="81"/>
        <v>398.5029281</v>
      </c>
      <c r="BK54" s="28">
        <f t="shared" si="81"/>
        <v>1813.591524</v>
      </c>
      <c r="BL54" s="28">
        <f t="shared" si="81"/>
        <v>1479.464305</v>
      </c>
      <c r="BM54" s="28">
        <f t="shared" si="81"/>
        <v>810.1610328</v>
      </c>
      <c r="BN54" s="28">
        <f t="shared" si="81"/>
        <v>1135.428641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1519.828371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1775.775444</v>
      </c>
      <c r="AK55" s="28">
        <f t="shared" si="82"/>
        <v>2421.314099</v>
      </c>
      <c r="AL55" s="28">
        <f t="shared" si="82"/>
        <v>1601.666392</v>
      </c>
      <c r="AM55" s="28">
        <f t="shared" si="82"/>
        <v>1771.51651</v>
      </c>
      <c r="AN55" s="28">
        <f t="shared" si="82"/>
        <v>1353.792648</v>
      </c>
      <c r="AO55" s="28">
        <f t="shared" si="82"/>
        <v>2249.842673</v>
      </c>
      <c r="AP55" s="28">
        <f t="shared" si="82"/>
        <v>1596.880447</v>
      </c>
      <c r="AQ55" s="28">
        <f t="shared" si="82"/>
        <v>1184.058675</v>
      </c>
      <c r="AR55" s="28">
        <f t="shared" si="82"/>
        <v>2174.621755</v>
      </c>
      <c r="AS55" s="28">
        <f t="shared" si="82"/>
        <v>1917.754482</v>
      </c>
      <c r="AT55" s="28">
        <f t="shared" si="82"/>
        <v>2358.669203</v>
      </c>
      <c r="AU55" s="28">
        <f t="shared" si="82"/>
        <v>2252.379438</v>
      </c>
      <c r="AV55" s="28">
        <f t="shared" si="82"/>
        <v>1879.948028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1367.608091</v>
      </c>
      <c r="AZ55" s="28">
        <f t="shared" si="82"/>
        <v>2316.469488</v>
      </c>
      <c r="BA55" s="28">
        <f t="shared" si="82"/>
        <v>2111.627442</v>
      </c>
      <c r="BB55" s="28">
        <f t="shared" si="82"/>
        <v>636.9434937</v>
      </c>
      <c r="BC55" s="28">
        <f t="shared" si="82"/>
        <v>819.5573146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130.8591608</v>
      </c>
      <c r="BI55" s="28">
        <f t="shared" si="82"/>
        <v>1751.978438</v>
      </c>
      <c r="BJ55" s="28">
        <f t="shared" si="82"/>
        <v>398.5029281</v>
      </c>
      <c r="BK55" s="28">
        <f t="shared" si="82"/>
        <v>1813.591524</v>
      </c>
      <c r="BL55" s="28">
        <f t="shared" si="82"/>
        <v>1479.464305</v>
      </c>
      <c r="BM55" s="28">
        <f t="shared" si="82"/>
        <v>810.1610328</v>
      </c>
      <c r="BN55" s="28">
        <f t="shared" si="82"/>
        <v>1135.428641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1519.828371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1775.775444</v>
      </c>
      <c r="AK56" s="28">
        <f t="shared" si="83"/>
        <v>2421.314099</v>
      </c>
      <c r="AL56" s="28">
        <f t="shared" si="83"/>
        <v>1601.666392</v>
      </c>
      <c r="AM56" s="28">
        <f t="shared" si="83"/>
        <v>1771.51651</v>
      </c>
      <c r="AN56" s="28">
        <f t="shared" si="83"/>
        <v>1353.792648</v>
      </c>
      <c r="AO56" s="28">
        <f t="shared" si="83"/>
        <v>2249.842673</v>
      </c>
      <c r="AP56" s="28">
        <f t="shared" si="83"/>
        <v>1596.880447</v>
      </c>
      <c r="AQ56" s="28">
        <f t="shared" si="83"/>
        <v>1184.058675</v>
      </c>
      <c r="AR56" s="28">
        <f t="shared" si="83"/>
        <v>2174.621755</v>
      </c>
      <c r="AS56" s="28">
        <f t="shared" si="83"/>
        <v>1917.754482</v>
      </c>
      <c r="AT56" s="28">
        <f t="shared" si="83"/>
        <v>2358.669203</v>
      </c>
      <c r="AU56" s="28">
        <f t="shared" si="83"/>
        <v>2252.379438</v>
      </c>
      <c r="AV56" s="28">
        <f t="shared" si="83"/>
        <v>1879.948028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1367.608091</v>
      </c>
      <c r="AZ56" s="28">
        <f t="shared" si="83"/>
        <v>2316.469488</v>
      </c>
      <c r="BA56" s="28">
        <f t="shared" si="83"/>
        <v>2111.627442</v>
      </c>
      <c r="BB56" s="28">
        <f t="shared" si="83"/>
        <v>636.9434937</v>
      </c>
      <c r="BC56" s="28">
        <f t="shared" si="83"/>
        <v>819.5573146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130.8591608</v>
      </c>
      <c r="BI56" s="28">
        <f t="shared" si="83"/>
        <v>1751.978438</v>
      </c>
      <c r="BJ56" s="28">
        <f t="shared" si="83"/>
        <v>398.5029281</v>
      </c>
      <c r="BK56" s="28">
        <f t="shared" si="83"/>
        <v>1813.591524</v>
      </c>
      <c r="BL56" s="28">
        <f t="shared" si="83"/>
        <v>1479.464305</v>
      </c>
      <c r="BM56" s="28">
        <f t="shared" si="83"/>
        <v>810.1610328</v>
      </c>
      <c r="BN56" s="28">
        <f t="shared" si="83"/>
        <v>1135.428641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1519.828371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1775.775444</v>
      </c>
      <c r="AK57" s="28">
        <f t="shared" si="84"/>
        <v>2421.314099</v>
      </c>
      <c r="AL57" s="28">
        <f t="shared" si="84"/>
        <v>1601.666392</v>
      </c>
      <c r="AM57" s="28">
        <f t="shared" si="84"/>
        <v>1771.51651</v>
      </c>
      <c r="AN57" s="28">
        <f t="shared" si="84"/>
        <v>1353.792648</v>
      </c>
      <c r="AO57" s="28">
        <f t="shared" si="84"/>
        <v>2249.842673</v>
      </c>
      <c r="AP57" s="28">
        <f t="shared" si="84"/>
        <v>1596.880447</v>
      </c>
      <c r="AQ57" s="28">
        <f t="shared" si="84"/>
        <v>1184.058675</v>
      </c>
      <c r="AR57" s="28">
        <f t="shared" si="84"/>
        <v>2174.621755</v>
      </c>
      <c r="AS57" s="28">
        <f t="shared" si="84"/>
        <v>1917.754482</v>
      </c>
      <c r="AT57" s="28">
        <f t="shared" si="84"/>
        <v>2358.669203</v>
      </c>
      <c r="AU57" s="28">
        <f t="shared" si="84"/>
        <v>2252.379438</v>
      </c>
      <c r="AV57" s="28">
        <f t="shared" si="84"/>
        <v>1879.948028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1367.608091</v>
      </c>
      <c r="AZ57" s="28">
        <f t="shared" si="84"/>
        <v>2316.469488</v>
      </c>
      <c r="BA57" s="28">
        <f t="shared" si="84"/>
        <v>2111.627442</v>
      </c>
      <c r="BB57" s="28">
        <f t="shared" si="84"/>
        <v>636.9434937</v>
      </c>
      <c r="BC57" s="28">
        <f t="shared" si="84"/>
        <v>819.5573146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130.8591608</v>
      </c>
      <c r="BI57" s="28">
        <f t="shared" si="84"/>
        <v>1751.978438</v>
      </c>
      <c r="BJ57" s="28">
        <f t="shared" si="84"/>
        <v>398.5029281</v>
      </c>
      <c r="BK57" s="28">
        <f t="shared" si="84"/>
        <v>1813.591524</v>
      </c>
      <c r="BL57" s="28">
        <f t="shared" si="84"/>
        <v>1479.464305</v>
      </c>
      <c r="BM57" s="28">
        <f t="shared" si="84"/>
        <v>810.1610328</v>
      </c>
      <c r="BN57" s="28">
        <f t="shared" si="84"/>
        <v>1135.428641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1519.828371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1775.775444</v>
      </c>
      <c r="AK58" s="28">
        <f t="shared" si="85"/>
        <v>2421.314099</v>
      </c>
      <c r="AL58" s="28">
        <f t="shared" si="85"/>
        <v>1601.666392</v>
      </c>
      <c r="AM58" s="28">
        <f t="shared" si="85"/>
        <v>1771.51651</v>
      </c>
      <c r="AN58" s="28">
        <f t="shared" si="85"/>
        <v>1353.792648</v>
      </c>
      <c r="AO58" s="28">
        <f t="shared" si="85"/>
        <v>2249.842673</v>
      </c>
      <c r="AP58" s="28">
        <f t="shared" si="85"/>
        <v>1596.880447</v>
      </c>
      <c r="AQ58" s="28">
        <f t="shared" si="85"/>
        <v>1184.058675</v>
      </c>
      <c r="AR58" s="28">
        <f t="shared" si="85"/>
        <v>2174.621755</v>
      </c>
      <c r="AS58" s="28">
        <f t="shared" si="85"/>
        <v>1917.754482</v>
      </c>
      <c r="AT58" s="28">
        <f t="shared" si="85"/>
        <v>2358.669203</v>
      </c>
      <c r="AU58" s="28">
        <f t="shared" si="85"/>
        <v>2252.379438</v>
      </c>
      <c r="AV58" s="28">
        <f t="shared" si="85"/>
        <v>1879.948028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1367.608091</v>
      </c>
      <c r="AZ58" s="28">
        <f t="shared" si="85"/>
        <v>2316.469488</v>
      </c>
      <c r="BA58" s="28">
        <f t="shared" si="85"/>
        <v>2111.627442</v>
      </c>
      <c r="BB58" s="28">
        <f t="shared" si="85"/>
        <v>636.9434937</v>
      </c>
      <c r="BC58" s="28">
        <f t="shared" si="85"/>
        <v>819.5573146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130.8591608</v>
      </c>
      <c r="BI58" s="28">
        <f t="shared" si="85"/>
        <v>1751.978438</v>
      </c>
      <c r="BJ58" s="28">
        <f t="shared" si="85"/>
        <v>398.5029281</v>
      </c>
      <c r="BK58" s="28">
        <f t="shared" si="85"/>
        <v>1813.591524</v>
      </c>
      <c r="BL58" s="28">
        <f t="shared" si="85"/>
        <v>1479.464305</v>
      </c>
      <c r="BM58" s="28">
        <f t="shared" si="85"/>
        <v>810.1610328</v>
      </c>
      <c r="BN58" s="28">
        <f t="shared" si="85"/>
        <v>1135.428641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1519.828371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1775.775444</v>
      </c>
      <c r="AK59" s="28">
        <f t="shared" si="86"/>
        <v>2421.314099</v>
      </c>
      <c r="AL59" s="28">
        <f t="shared" si="86"/>
        <v>1601.666392</v>
      </c>
      <c r="AM59" s="28">
        <f t="shared" si="86"/>
        <v>1771.51651</v>
      </c>
      <c r="AN59" s="28">
        <f t="shared" si="86"/>
        <v>1353.792648</v>
      </c>
      <c r="AO59" s="28">
        <f t="shared" si="86"/>
        <v>2249.842673</v>
      </c>
      <c r="AP59" s="28">
        <f t="shared" si="86"/>
        <v>1596.880447</v>
      </c>
      <c r="AQ59" s="28">
        <f t="shared" si="86"/>
        <v>1184.058675</v>
      </c>
      <c r="AR59" s="28">
        <f t="shared" si="86"/>
        <v>2174.621755</v>
      </c>
      <c r="AS59" s="28">
        <f t="shared" si="86"/>
        <v>1917.754482</v>
      </c>
      <c r="AT59" s="28">
        <f t="shared" si="86"/>
        <v>2358.669203</v>
      </c>
      <c r="AU59" s="28">
        <f t="shared" si="86"/>
        <v>2252.379438</v>
      </c>
      <c r="AV59" s="28">
        <f t="shared" si="86"/>
        <v>1879.948028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1367.608091</v>
      </c>
      <c r="AZ59" s="28">
        <f t="shared" si="86"/>
        <v>2316.469488</v>
      </c>
      <c r="BA59" s="28">
        <f t="shared" si="86"/>
        <v>2111.627442</v>
      </c>
      <c r="BB59" s="28">
        <f t="shared" si="86"/>
        <v>636.9434937</v>
      </c>
      <c r="BC59" s="28">
        <f t="shared" si="86"/>
        <v>819.5573146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130.8591608</v>
      </c>
      <c r="BI59" s="28">
        <f t="shared" si="86"/>
        <v>1751.978438</v>
      </c>
      <c r="BJ59" s="28">
        <f t="shared" si="86"/>
        <v>398.5029281</v>
      </c>
      <c r="BK59" s="28">
        <f t="shared" si="86"/>
        <v>1813.591524</v>
      </c>
      <c r="BL59" s="28">
        <f t="shared" si="86"/>
        <v>1479.464305</v>
      </c>
      <c r="BM59" s="28">
        <f t="shared" si="86"/>
        <v>810.1610328</v>
      </c>
      <c r="BN59" s="28">
        <f t="shared" si="86"/>
        <v>1135.428641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1519.828371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1775.775444</v>
      </c>
      <c r="AK60" s="28">
        <f t="shared" si="87"/>
        <v>2421.314099</v>
      </c>
      <c r="AL60" s="28">
        <f t="shared" si="87"/>
        <v>1601.666392</v>
      </c>
      <c r="AM60" s="28">
        <f t="shared" si="87"/>
        <v>1771.51651</v>
      </c>
      <c r="AN60" s="28">
        <f t="shared" si="87"/>
        <v>1353.792648</v>
      </c>
      <c r="AO60" s="28">
        <f t="shared" si="87"/>
        <v>2249.842673</v>
      </c>
      <c r="AP60" s="28">
        <f t="shared" si="87"/>
        <v>1596.880447</v>
      </c>
      <c r="AQ60" s="28">
        <f t="shared" si="87"/>
        <v>1184.058675</v>
      </c>
      <c r="AR60" s="28">
        <f t="shared" si="87"/>
        <v>2174.621755</v>
      </c>
      <c r="AS60" s="28">
        <f t="shared" si="87"/>
        <v>1917.754482</v>
      </c>
      <c r="AT60" s="28">
        <f t="shared" si="87"/>
        <v>2358.669203</v>
      </c>
      <c r="AU60" s="28">
        <f t="shared" si="87"/>
        <v>2252.379438</v>
      </c>
      <c r="AV60" s="28">
        <f t="shared" si="87"/>
        <v>1879.948028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1367.608091</v>
      </c>
      <c r="AZ60" s="28">
        <f t="shared" si="87"/>
        <v>2316.469488</v>
      </c>
      <c r="BA60" s="28">
        <f t="shared" si="87"/>
        <v>2111.627442</v>
      </c>
      <c r="BB60" s="28">
        <f t="shared" si="87"/>
        <v>636.9434937</v>
      </c>
      <c r="BC60" s="28">
        <f t="shared" si="87"/>
        <v>819.5573146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130.8591608</v>
      </c>
      <c r="BI60" s="28">
        <f t="shared" si="87"/>
        <v>1751.978438</v>
      </c>
      <c r="BJ60" s="28">
        <f t="shared" si="87"/>
        <v>398.5029281</v>
      </c>
      <c r="BK60" s="28">
        <f t="shared" si="87"/>
        <v>1813.591524</v>
      </c>
      <c r="BL60" s="28">
        <f t="shared" si="87"/>
        <v>1479.464305</v>
      </c>
      <c r="BM60" s="28">
        <f t="shared" si="87"/>
        <v>810.1610328</v>
      </c>
      <c r="BN60" s="28">
        <f t="shared" si="87"/>
        <v>1135.428641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1519.828371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1775.775444</v>
      </c>
      <c r="AK61" s="28">
        <f t="shared" si="88"/>
        <v>2421.314099</v>
      </c>
      <c r="AL61" s="28">
        <f t="shared" si="88"/>
        <v>1601.666392</v>
      </c>
      <c r="AM61" s="28">
        <f t="shared" si="88"/>
        <v>1771.51651</v>
      </c>
      <c r="AN61" s="28">
        <f t="shared" si="88"/>
        <v>1353.792648</v>
      </c>
      <c r="AO61" s="28">
        <f t="shared" si="88"/>
        <v>2249.842673</v>
      </c>
      <c r="AP61" s="28">
        <f t="shared" si="88"/>
        <v>1596.880447</v>
      </c>
      <c r="AQ61" s="28">
        <f t="shared" si="88"/>
        <v>1184.058675</v>
      </c>
      <c r="AR61" s="28">
        <f t="shared" si="88"/>
        <v>2174.621755</v>
      </c>
      <c r="AS61" s="28">
        <f t="shared" si="88"/>
        <v>1917.754482</v>
      </c>
      <c r="AT61" s="28">
        <f t="shared" si="88"/>
        <v>2358.669203</v>
      </c>
      <c r="AU61" s="28">
        <f t="shared" si="88"/>
        <v>2252.379438</v>
      </c>
      <c r="AV61" s="28">
        <f t="shared" si="88"/>
        <v>1879.948028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1367.608091</v>
      </c>
      <c r="AZ61" s="28">
        <f t="shared" si="88"/>
        <v>2316.469488</v>
      </c>
      <c r="BA61" s="28">
        <f t="shared" si="88"/>
        <v>2111.627442</v>
      </c>
      <c r="BB61" s="28">
        <f t="shared" si="88"/>
        <v>636.9434937</v>
      </c>
      <c r="BC61" s="28">
        <f t="shared" si="88"/>
        <v>819.5573146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130.8591608</v>
      </c>
      <c r="BI61" s="28">
        <f t="shared" si="88"/>
        <v>1751.978438</v>
      </c>
      <c r="BJ61" s="28">
        <f t="shared" si="88"/>
        <v>398.5029281</v>
      </c>
      <c r="BK61" s="28">
        <f t="shared" si="88"/>
        <v>1813.591524</v>
      </c>
      <c r="BL61" s="28">
        <f t="shared" si="88"/>
        <v>1479.464305</v>
      </c>
      <c r="BM61" s="28">
        <f t="shared" si="88"/>
        <v>810.1610328</v>
      </c>
      <c r="BN61" s="28">
        <f t="shared" si="88"/>
        <v>1135.428641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1519.828371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1775.775444</v>
      </c>
      <c r="AK62" s="28">
        <f t="shared" si="89"/>
        <v>2421.314099</v>
      </c>
      <c r="AL62" s="28">
        <f t="shared" si="89"/>
        <v>1601.666392</v>
      </c>
      <c r="AM62" s="28">
        <f t="shared" si="89"/>
        <v>1771.51651</v>
      </c>
      <c r="AN62" s="28">
        <f t="shared" si="89"/>
        <v>1353.792648</v>
      </c>
      <c r="AO62" s="28">
        <f t="shared" si="89"/>
        <v>2249.842673</v>
      </c>
      <c r="AP62" s="28">
        <f t="shared" si="89"/>
        <v>1596.880447</v>
      </c>
      <c r="AQ62" s="28">
        <f t="shared" si="89"/>
        <v>1184.058675</v>
      </c>
      <c r="AR62" s="28">
        <f t="shared" si="89"/>
        <v>2174.621755</v>
      </c>
      <c r="AS62" s="28">
        <f t="shared" si="89"/>
        <v>1917.754482</v>
      </c>
      <c r="AT62" s="28">
        <f t="shared" si="89"/>
        <v>2358.669203</v>
      </c>
      <c r="AU62" s="28">
        <f t="shared" si="89"/>
        <v>2252.379438</v>
      </c>
      <c r="AV62" s="28">
        <f t="shared" si="89"/>
        <v>1879.948028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1367.608091</v>
      </c>
      <c r="AZ62" s="28">
        <f t="shared" si="89"/>
        <v>2316.469488</v>
      </c>
      <c r="BA62" s="28">
        <f t="shared" si="89"/>
        <v>2111.627442</v>
      </c>
      <c r="BB62" s="28">
        <f t="shared" si="89"/>
        <v>636.9434937</v>
      </c>
      <c r="BC62" s="28">
        <f t="shared" si="89"/>
        <v>819.5573146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130.8591608</v>
      </c>
      <c r="BI62" s="28">
        <f t="shared" si="89"/>
        <v>1751.978438</v>
      </c>
      <c r="BJ62" s="28">
        <f t="shared" si="89"/>
        <v>398.5029281</v>
      </c>
      <c r="BK62" s="28">
        <f t="shared" si="89"/>
        <v>1813.591524</v>
      </c>
      <c r="BL62" s="28">
        <f t="shared" si="89"/>
        <v>1479.464305</v>
      </c>
      <c r="BM62" s="28">
        <f t="shared" si="89"/>
        <v>810.1610328</v>
      </c>
      <c r="BN62" s="28">
        <f t="shared" si="89"/>
        <v>1135.428641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1519.828371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1775.775444</v>
      </c>
      <c r="AK63" s="28">
        <f t="shared" si="90"/>
        <v>2421.314099</v>
      </c>
      <c r="AL63" s="28">
        <f t="shared" si="90"/>
        <v>1601.666392</v>
      </c>
      <c r="AM63" s="28">
        <f t="shared" si="90"/>
        <v>1771.51651</v>
      </c>
      <c r="AN63" s="28">
        <f t="shared" si="90"/>
        <v>1353.792648</v>
      </c>
      <c r="AO63" s="28">
        <f t="shared" si="90"/>
        <v>2249.842673</v>
      </c>
      <c r="AP63" s="28">
        <f t="shared" si="90"/>
        <v>1596.880447</v>
      </c>
      <c r="AQ63" s="28">
        <f t="shared" si="90"/>
        <v>1184.058675</v>
      </c>
      <c r="AR63" s="28">
        <f t="shared" si="90"/>
        <v>2174.621755</v>
      </c>
      <c r="AS63" s="28">
        <f t="shared" si="90"/>
        <v>1917.754482</v>
      </c>
      <c r="AT63" s="28">
        <f t="shared" si="90"/>
        <v>2358.669203</v>
      </c>
      <c r="AU63" s="28">
        <f t="shared" si="90"/>
        <v>2252.379438</v>
      </c>
      <c r="AV63" s="28">
        <f t="shared" si="90"/>
        <v>1879.948028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1367.608091</v>
      </c>
      <c r="AZ63" s="28">
        <f t="shared" si="90"/>
        <v>2316.469488</v>
      </c>
      <c r="BA63" s="28">
        <f t="shared" si="90"/>
        <v>2111.627442</v>
      </c>
      <c r="BB63" s="28">
        <f t="shared" si="90"/>
        <v>636.9434937</v>
      </c>
      <c r="BC63" s="28">
        <f t="shared" si="90"/>
        <v>819.5573146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130.8591608</v>
      </c>
      <c r="BI63" s="28">
        <f t="shared" si="90"/>
        <v>1751.978438</v>
      </c>
      <c r="BJ63" s="28">
        <f t="shared" si="90"/>
        <v>398.5029281</v>
      </c>
      <c r="BK63" s="28">
        <f t="shared" si="90"/>
        <v>1813.591524</v>
      </c>
      <c r="BL63" s="28">
        <f t="shared" si="90"/>
        <v>1479.464305</v>
      </c>
      <c r="BM63" s="28">
        <f t="shared" si="90"/>
        <v>810.1610328</v>
      </c>
      <c r="BN63" s="28">
        <f t="shared" si="90"/>
        <v>1135.428641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1519.828371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1775.775444</v>
      </c>
      <c r="AK64" s="28">
        <f t="shared" si="91"/>
        <v>2421.314099</v>
      </c>
      <c r="AL64" s="28">
        <f t="shared" si="91"/>
        <v>1601.666392</v>
      </c>
      <c r="AM64" s="28">
        <f t="shared" si="91"/>
        <v>1771.51651</v>
      </c>
      <c r="AN64" s="28">
        <f t="shared" si="91"/>
        <v>1353.792648</v>
      </c>
      <c r="AO64" s="28">
        <f t="shared" si="91"/>
        <v>2249.842673</v>
      </c>
      <c r="AP64" s="28">
        <f t="shared" si="91"/>
        <v>1596.880447</v>
      </c>
      <c r="AQ64" s="28">
        <f t="shared" si="91"/>
        <v>1184.058675</v>
      </c>
      <c r="AR64" s="28">
        <f t="shared" si="91"/>
        <v>2174.621755</v>
      </c>
      <c r="AS64" s="28">
        <f t="shared" si="91"/>
        <v>1917.754482</v>
      </c>
      <c r="AT64" s="28">
        <f t="shared" si="91"/>
        <v>2358.669203</v>
      </c>
      <c r="AU64" s="28">
        <f t="shared" si="91"/>
        <v>2252.379438</v>
      </c>
      <c r="AV64" s="28">
        <f t="shared" si="91"/>
        <v>1879.948028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1367.608091</v>
      </c>
      <c r="AZ64" s="28">
        <f t="shared" si="91"/>
        <v>2316.469488</v>
      </c>
      <c r="BA64" s="28">
        <f t="shared" si="91"/>
        <v>2111.627442</v>
      </c>
      <c r="BB64" s="28">
        <f t="shared" si="91"/>
        <v>636.9434937</v>
      </c>
      <c r="BC64" s="28">
        <f t="shared" si="91"/>
        <v>819.5573146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130.8591608</v>
      </c>
      <c r="BI64" s="28">
        <f t="shared" si="91"/>
        <v>1751.978438</v>
      </c>
      <c r="BJ64" s="28">
        <f t="shared" si="91"/>
        <v>398.5029281</v>
      </c>
      <c r="BK64" s="28">
        <f t="shared" si="91"/>
        <v>1813.591524</v>
      </c>
      <c r="BL64" s="28">
        <f t="shared" si="91"/>
        <v>1479.464305</v>
      </c>
      <c r="BM64" s="28">
        <f t="shared" si="91"/>
        <v>810.1610328</v>
      </c>
      <c r="BN64" s="28">
        <f t="shared" si="91"/>
        <v>1135.428641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1519.828371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1775.775444</v>
      </c>
      <c r="AK65" s="28">
        <f t="shared" si="92"/>
        <v>2421.314099</v>
      </c>
      <c r="AL65" s="28">
        <f t="shared" si="92"/>
        <v>1601.666392</v>
      </c>
      <c r="AM65" s="28">
        <f t="shared" si="92"/>
        <v>1771.51651</v>
      </c>
      <c r="AN65" s="28">
        <f t="shared" si="92"/>
        <v>1353.792648</v>
      </c>
      <c r="AO65" s="28">
        <f t="shared" si="92"/>
        <v>2249.842673</v>
      </c>
      <c r="AP65" s="28">
        <f t="shared" si="92"/>
        <v>1596.880447</v>
      </c>
      <c r="AQ65" s="28">
        <f t="shared" si="92"/>
        <v>1184.058675</v>
      </c>
      <c r="AR65" s="28">
        <f t="shared" si="92"/>
        <v>2174.621755</v>
      </c>
      <c r="AS65" s="28">
        <f t="shared" si="92"/>
        <v>1917.754482</v>
      </c>
      <c r="AT65" s="28">
        <f t="shared" si="92"/>
        <v>2358.669203</v>
      </c>
      <c r="AU65" s="28">
        <f t="shared" si="92"/>
        <v>2252.379438</v>
      </c>
      <c r="AV65" s="28">
        <f t="shared" si="92"/>
        <v>1879.948028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1367.608091</v>
      </c>
      <c r="AZ65" s="28">
        <f t="shared" si="92"/>
        <v>2316.469488</v>
      </c>
      <c r="BA65" s="28">
        <f t="shared" si="92"/>
        <v>2111.627442</v>
      </c>
      <c r="BB65" s="28">
        <f t="shared" si="92"/>
        <v>636.9434937</v>
      </c>
      <c r="BC65" s="28">
        <f t="shared" si="92"/>
        <v>819.5573146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130.8591608</v>
      </c>
      <c r="BI65" s="28">
        <f t="shared" si="92"/>
        <v>1751.978438</v>
      </c>
      <c r="BJ65" s="28">
        <f t="shared" si="92"/>
        <v>398.5029281</v>
      </c>
      <c r="BK65" s="28">
        <f t="shared" si="92"/>
        <v>1813.591524</v>
      </c>
      <c r="BL65" s="28">
        <f t="shared" si="92"/>
        <v>1479.464305</v>
      </c>
      <c r="BM65" s="28">
        <f t="shared" si="92"/>
        <v>810.1610328</v>
      </c>
      <c r="BN65" s="28">
        <f t="shared" si="92"/>
        <v>1135.428641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1519.828371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1775.775444</v>
      </c>
      <c r="AK66" s="28">
        <f t="shared" si="93"/>
        <v>2421.314099</v>
      </c>
      <c r="AL66" s="28">
        <f t="shared" si="93"/>
        <v>1601.666392</v>
      </c>
      <c r="AM66" s="28">
        <f t="shared" si="93"/>
        <v>1771.51651</v>
      </c>
      <c r="AN66" s="28">
        <f t="shared" si="93"/>
        <v>1353.792648</v>
      </c>
      <c r="AO66" s="28">
        <f t="shared" si="93"/>
        <v>2249.842673</v>
      </c>
      <c r="AP66" s="28">
        <f t="shared" si="93"/>
        <v>1596.880447</v>
      </c>
      <c r="AQ66" s="28">
        <f t="shared" si="93"/>
        <v>1184.058675</v>
      </c>
      <c r="AR66" s="28">
        <f t="shared" si="93"/>
        <v>2174.621755</v>
      </c>
      <c r="AS66" s="28">
        <f t="shared" si="93"/>
        <v>1917.754482</v>
      </c>
      <c r="AT66" s="28">
        <f t="shared" si="93"/>
        <v>2358.669203</v>
      </c>
      <c r="AU66" s="28">
        <f t="shared" si="93"/>
        <v>2252.379438</v>
      </c>
      <c r="AV66" s="28">
        <f t="shared" si="93"/>
        <v>1879.948028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1367.608091</v>
      </c>
      <c r="AZ66" s="28">
        <f t="shared" si="93"/>
        <v>2316.469488</v>
      </c>
      <c r="BA66" s="28">
        <f t="shared" si="93"/>
        <v>2111.627442</v>
      </c>
      <c r="BB66" s="28">
        <f t="shared" si="93"/>
        <v>636.9434937</v>
      </c>
      <c r="BC66" s="28">
        <f t="shared" si="93"/>
        <v>819.5573146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130.8591608</v>
      </c>
      <c r="BI66" s="28">
        <f t="shared" si="93"/>
        <v>1751.978438</v>
      </c>
      <c r="BJ66" s="28">
        <f t="shared" si="93"/>
        <v>398.5029281</v>
      </c>
      <c r="BK66" s="28">
        <f t="shared" si="93"/>
        <v>1813.591524</v>
      </c>
      <c r="BL66" s="28">
        <f t="shared" si="93"/>
        <v>1479.464305</v>
      </c>
      <c r="BM66" s="28">
        <f t="shared" si="93"/>
        <v>810.1610328</v>
      </c>
      <c r="BN66" s="28">
        <f t="shared" si="93"/>
        <v>1135.428641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1519.828371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1775.775444</v>
      </c>
      <c r="AK67" s="28">
        <f t="shared" si="94"/>
        <v>2421.314099</v>
      </c>
      <c r="AL67" s="28">
        <f t="shared" si="94"/>
        <v>1601.666392</v>
      </c>
      <c r="AM67" s="28">
        <f t="shared" si="94"/>
        <v>1771.51651</v>
      </c>
      <c r="AN67" s="28">
        <f t="shared" si="94"/>
        <v>1353.792648</v>
      </c>
      <c r="AO67" s="28">
        <f t="shared" si="94"/>
        <v>2249.842673</v>
      </c>
      <c r="AP67" s="28">
        <f t="shared" si="94"/>
        <v>1596.880447</v>
      </c>
      <c r="AQ67" s="28">
        <f t="shared" si="94"/>
        <v>1184.058675</v>
      </c>
      <c r="AR67" s="28">
        <f t="shared" si="94"/>
        <v>2174.621755</v>
      </c>
      <c r="AS67" s="28">
        <f t="shared" si="94"/>
        <v>1917.754482</v>
      </c>
      <c r="AT67" s="28">
        <f t="shared" si="94"/>
        <v>2358.669203</v>
      </c>
      <c r="AU67" s="28">
        <f t="shared" si="94"/>
        <v>2252.379438</v>
      </c>
      <c r="AV67" s="28">
        <f t="shared" si="94"/>
        <v>1879.948028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1367.608091</v>
      </c>
      <c r="AZ67" s="28">
        <f t="shared" si="94"/>
        <v>2316.469488</v>
      </c>
      <c r="BA67" s="28">
        <f t="shared" si="94"/>
        <v>2111.627442</v>
      </c>
      <c r="BB67" s="28">
        <f t="shared" si="94"/>
        <v>636.9434937</v>
      </c>
      <c r="BC67" s="28">
        <f t="shared" si="94"/>
        <v>819.5573146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130.8591608</v>
      </c>
      <c r="BI67" s="28">
        <f t="shared" si="94"/>
        <v>1751.978438</v>
      </c>
      <c r="BJ67" s="28">
        <f t="shared" si="94"/>
        <v>398.5029281</v>
      </c>
      <c r="BK67" s="28">
        <f t="shared" si="94"/>
        <v>1813.591524</v>
      </c>
      <c r="BL67" s="28">
        <f t="shared" si="94"/>
        <v>1479.464305</v>
      </c>
      <c r="BM67" s="28">
        <f t="shared" si="94"/>
        <v>810.1610328</v>
      </c>
      <c r="BN67" s="28">
        <f t="shared" si="94"/>
        <v>1135.428641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1519.828371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1775.775444</v>
      </c>
      <c r="AK68" s="28">
        <f t="shared" si="95"/>
        <v>2421.314099</v>
      </c>
      <c r="AL68" s="28">
        <f t="shared" si="95"/>
        <v>1601.666392</v>
      </c>
      <c r="AM68" s="28">
        <f t="shared" si="95"/>
        <v>1771.51651</v>
      </c>
      <c r="AN68" s="28">
        <f t="shared" si="95"/>
        <v>1353.792648</v>
      </c>
      <c r="AO68" s="28">
        <f t="shared" si="95"/>
        <v>2249.842673</v>
      </c>
      <c r="AP68" s="28">
        <f t="shared" si="95"/>
        <v>1596.880447</v>
      </c>
      <c r="AQ68" s="28">
        <f t="shared" si="95"/>
        <v>1184.058675</v>
      </c>
      <c r="AR68" s="28">
        <f t="shared" si="95"/>
        <v>2174.621755</v>
      </c>
      <c r="AS68" s="28">
        <f t="shared" si="95"/>
        <v>1917.754482</v>
      </c>
      <c r="AT68" s="28">
        <f t="shared" si="95"/>
        <v>2358.669203</v>
      </c>
      <c r="AU68" s="28">
        <f t="shared" si="95"/>
        <v>2252.379438</v>
      </c>
      <c r="AV68" s="28">
        <f t="shared" si="95"/>
        <v>1879.948028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1367.608091</v>
      </c>
      <c r="AZ68" s="28">
        <f t="shared" si="95"/>
        <v>2316.469488</v>
      </c>
      <c r="BA68" s="28">
        <f t="shared" si="95"/>
        <v>2111.627442</v>
      </c>
      <c r="BB68" s="28">
        <f t="shared" si="95"/>
        <v>636.9434937</v>
      </c>
      <c r="BC68" s="28">
        <f t="shared" si="95"/>
        <v>819.5573146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130.8591608</v>
      </c>
      <c r="BI68" s="28">
        <f t="shared" si="95"/>
        <v>1751.978438</v>
      </c>
      <c r="BJ68" s="28">
        <f t="shared" si="95"/>
        <v>398.5029281</v>
      </c>
      <c r="BK68" s="28">
        <f t="shared" si="95"/>
        <v>1813.591524</v>
      </c>
      <c r="BL68" s="28">
        <f t="shared" si="95"/>
        <v>1479.464305</v>
      </c>
      <c r="BM68" s="28">
        <f t="shared" si="95"/>
        <v>810.1610328</v>
      </c>
      <c r="BN68" s="28">
        <f t="shared" si="95"/>
        <v>1135.428641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1519.828371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1775.775444</v>
      </c>
      <c r="AK69" s="28">
        <f t="shared" si="96"/>
        <v>2421.314099</v>
      </c>
      <c r="AL69" s="28">
        <f t="shared" si="96"/>
        <v>1601.666392</v>
      </c>
      <c r="AM69" s="28">
        <f t="shared" si="96"/>
        <v>1771.51651</v>
      </c>
      <c r="AN69" s="28">
        <f t="shared" si="96"/>
        <v>1353.792648</v>
      </c>
      <c r="AO69" s="28">
        <f t="shared" si="96"/>
        <v>2249.842673</v>
      </c>
      <c r="AP69" s="28">
        <f t="shared" si="96"/>
        <v>1596.880447</v>
      </c>
      <c r="AQ69" s="28">
        <f t="shared" si="96"/>
        <v>1184.058675</v>
      </c>
      <c r="AR69" s="28">
        <f t="shared" si="96"/>
        <v>2174.621755</v>
      </c>
      <c r="AS69" s="28">
        <f t="shared" si="96"/>
        <v>1917.754482</v>
      </c>
      <c r="AT69" s="28">
        <f t="shared" si="96"/>
        <v>2358.669203</v>
      </c>
      <c r="AU69" s="28">
        <f t="shared" si="96"/>
        <v>2252.379438</v>
      </c>
      <c r="AV69" s="28">
        <f t="shared" si="96"/>
        <v>1879.948028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1367.608091</v>
      </c>
      <c r="AZ69" s="28">
        <f t="shared" si="96"/>
        <v>2316.469488</v>
      </c>
      <c r="BA69" s="28">
        <f t="shared" si="96"/>
        <v>2111.627442</v>
      </c>
      <c r="BB69" s="28">
        <f t="shared" si="96"/>
        <v>636.9434937</v>
      </c>
      <c r="BC69" s="28">
        <f t="shared" si="96"/>
        <v>819.5573146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130.8591608</v>
      </c>
      <c r="BI69" s="28">
        <f t="shared" si="96"/>
        <v>1751.978438</v>
      </c>
      <c r="BJ69" s="28">
        <f t="shared" si="96"/>
        <v>398.5029281</v>
      </c>
      <c r="BK69" s="28">
        <f t="shared" si="96"/>
        <v>1813.591524</v>
      </c>
      <c r="BL69" s="28">
        <f t="shared" si="96"/>
        <v>1479.464305</v>
      </c>
      <c r="BM69" s="28">
        <f t="shared" si="96"/>
        <v>810.1610328</v>
      </c>
      <c r="BN69" s="28">
        <f t="shared" si="96"/>
        <v>1135.428641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1519.828371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1775.775444</v>
      </c>
      <c r="AK70" s="28">
        <f t="shared" si="97"/>
        <v>2421.314099</v>
      </c>
      <c r="AL70" s="28">
        <f t="shared" si="97"/>
        <v>1601.666392</v>
      </c>
      <c r="AM70" s="28">
        <f t="shared" si="97"/>
        <v>1771.51651</v>
      </c>
      <c r="AN70" s="28">
        <f t="shared" si="97"/>
        <v>1353.792648</v>
      </c>
      <c r="AO70" s="28">
        <f t="shared" si="97"/>
        <v>2249.842673</v>
      </c>
      <c r="AP70" s="28">
        <f t="shared" si="97"/>
        <v>1596.880447</v>
      </c>
      <c r="AQ70" s="28">
        <f t="shared" si="97"/>
        <v>1184.058675</v>
      </c>
      <c r="AR70" s="28">
        <f t="shared" si="97"/>
        <v>2174.621755</v>
      </c>
      <c r="AS70" s="28">
        <f t="shared" si="97"/>
        <v>1917.754482</v>
      </c>
      <c r="AT70" s="28">
        <f t="shared" si="97"/>
        <v>2358.669203</v>
      </c>
      <c r="AU70" s="28">
        <f t="shared" si="97"/>
        <v>2252.379438</v>
      </c>
      <c r="AV70" s="28">
        <f t="shared" si="97"/>
        <v>1879.948028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1367.608091</v>
      </c>
      <c r="AZ70" s="28">
        <f t="shared" si="97"/>
        <v>2316.469488</v>
      </c>
      <c r="BA70" s="28">
        <f t="shared" si="97"/>
        <v>2111.627442</v>
      </c>
      <c r="BB70" s="28">
        <f t="shared" si="97"/>
        <v>636.9434937</v>
      </c>
      <c r="BC70" s="28">
        <f t="shared" si="97"/>
        <v>819.5573146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130.8591608</v>
      </c>
      <c r="BI70" s="28">
        <f t="shared" si="97"/>
        <v>1751.978438</v>
      </c>
      <c r="BJ70" s="28">
        <f t="shared" si="97"/>
        <v>398.5029281</v>
      </c>
      <c r="BK70" s="28">
        <f t="shared" si="97"/>
        <v>1813.591524</v>
      </c>
      <c r="BL70" s="28">
        <f t="shared" si="97"/>
        <v>1479.464305</v>
      </c>
      <c r="BM70" s="28">
        <f t="shared" si="97"/>
        <v>810.1610328</v>
      </c>
      <c r="BN70" s="28">
        <f t="shared" si="97"/>
        <v>1135.428641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1519.828371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1775.775444</v>
      </c>
      <c r="AK71" s="28">
        <f t="shared" si="98"/>
        <v>2421.314099</v>
      </c>
      <c r="AL71" s="28">
        <f t="shared" si="98"/>
        <v>1601.666392</v>
      </c>
      <c r="AM71" s="28">
        <f t="shared" si="98"/>
        <v>1771.51651</v>
      </c>
      <c r="AN71" s="28">
        <f t="shared" si="98"/>
        <v>1353.792648</v>
      </c>
      <c r="AO71" s="28">
        <f t="shared" si="98"/>
        <v>2249.842673</v>
      </c>
      <c r="AP71" s="28">
        <f t="shared" si="98"/>
        <v>1596.880447</v>
      </c>
      <c r="AQ71" s="28">
        <f t="shared" si="98"/>
        <v>1184.058675</v>
      </c>
      <c r="AR71" s="28">
        <f t="shared" si="98"/>
        <v>2174.621755</v>
      </c>
      <c r="AS71" s="28">
        <f t="shared" si="98"/>
        <v>1917.754482</v>
      </c>
      <c r="AT71" s="28">
        <f t="shared" si="98"/>
        <v>2358.669203</v>
      </c>
      <c r="AU71" s="28">
        <f t="shared" si="98"/>
        <v>2252.379438</v>
      </c>
      <c r="AV71" s="28">
        <f t="shared" si="98"/>
        <v>1879.948028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1367.608091</v>
      </c>
      <c r="AZ71" s="28">
        <f t="shared" si="98"/>
        <v>2316.469488</v>
      </c>
      <c r="BA71" s="28">
        <f t="shared" si="98"/>
        <v>2111.627442</v>
      </c>
      <c r="BB71" s="28">
        <f t="shared" si="98"/>
        <v>636.9434937</v>
      </c>
      <c r="BC71" s="28">
        <f t="shared" si="98"/>
        <v>819.5573146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130.8591608</v>
      </c>
      <c r="BI71" s="28">
        <f t="shared" si="98"/>
        <v>1751.978438</v>
      </c>
      <c r="BJ71" s="28">
        <f t="shared" si="98"/>
        <v>398.5029281</v>
      </c>
      <c r="BK71" s="28">
        <f t="shared" si="98"/>
        <v>1813.591524</v>
      </c>
      <c r="BL71" s="28">
        <f t="shared" si="98"/>
        <v>1479.464305</v>
      </c>
      <c r="BM71" s="28">
        <f t="shared" si="98"/>
        <v>810.1610328</v>
      </c>
      <c r="BN71" s="28">
        <f t="shared" si="98"/>
        <v>1135.428641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1519.828371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1775.775444</v>
      </c>
      <c r="AK72" s="28">
        <f t="shared" si="99"/>
        <v>2421.314099</v>
      </c>
      <c r="AL72" s="28">
        <f t="shared" si="99"/>
        <v>1601.666392</v>
      </c>
      <c r="AM72" s="28">
        <f t="shared" si="99"/>
        <v>1771.51651</v>
      </c>
      <c r="AN72" s="28">
        <f t="shared" si="99"/>
        <v>1353.792648</v>
      </c>
      <c r="AO72" s="28">
        <f t="shared" si="99"/>
        <v>2249.842673</v>
      </c>
      <c r="AP72" s="28">
        <f t="shared" si="99"/>
        <v>1596.880447</v>
      </c>
      <c r="AQ72" s="28">
        <f t="shared" si="99"/>
        <v>1184.058675</v>
      </c>
      <c r="AR72" s="28">
        <f t="shared" si="99"/>
        <v>2174.621755</v>
      </c>
      <c r="AS72" s="28">
        <f t="shared" si="99"/>
        <v>1917.754482</v>
      </c>
      <c r="AT72" s="28">
        <f t="shared" si="99"/>
        <v>2358.669203</v>
      </c>
      <c r="AU72" s="28">
        <f t="shared" si="99"/>
        <v>2252.379438</v>
      </c>
      <c r="AV72" s="28">
        <f t="shared" si="99"/>
        <v>1879.948028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1367.608091</v>
      </c>
      <c r="AZ72" s="28">
        <f t="shared" si="99"/>
        <v>2316.469488</v>
      </c>
      <c r="BA72" s="28">
        <f t="shared" si="99"/>
        <v>2111.627442</v>
      </c>
      <c r="BB72" s="28">
        <f t="shared" si="99"/>
        <v>636.9434937</v>
      </c>
      <c r="BC72" s="28">
        <f t="shared" si="99"/>
        <v>819.5573146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130.8591608</v>
      </c>
      <c r="BI72" s="28">
        <f t="shared" si="99"/>
        <v>1751.978438</v>
      </c>
      <c r="BJ72" s="28">
        <f t="shared" si="99"/>
        <v>398.5029281</v>
      </c>
      <c r="BK72" s="28">
        <f t="shared" si="99"/>
        <v>1813.591524</v>
      </c>
      <c r="BL72" s="28">
        <f t="shared" si="99"/>
        <v>1479.464305</v>
      </c>
      <c r="BM72" s="28">
        <f t="shared" si="99"/>
        <v>810.1610328</v>
      </c>
      <c r="BN72" s="28">
        <f t="shared" si="99"/>
        <v>1135.428641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1519.828371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1775.775444</v>
      </c>
      <c r="AK73" s="28">
        <f t="shared" si="100"/>
        <v>2421.314099</v>
      </c>
      <c r="AL73" s="28">
        <f t="shared" si="100"/>
        <v>1601.666392</v>
      </c>
      <c r="AM73" s="28">
        <f t="shared" si="100"/>
        <v>1771.51651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1596.880447</v>
      </c>
      <c r="AQ73" s="28">
        <f t="shared" si="100"/>
        <v>1184.058675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2358.669203</v>
      </c>
      <c r="AU73" s="28">
        <f t="shared" si="100"/>
        <v>2252.379438</v>
      </c>
      <c r="AV73" s="28">
        <f t="shared" si="100"/>
        <v>1879.948028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1367.608091</v>
      </c>
      <c r="AZ73" s="28">
        <f t="shared" si="100"/>
        <v>2316.469488</v>
      </c>
      <c r="BA73" s="28">
        <f t="shared" si="100"/>
        <v>2111.627442</v>
      </c>
      <c r="BB73" s="28">
        <f t="shared" si="100"/>
        <v>636.9434937</v>
      </c>
      <c r="BC73" s="28">
        <f t="shared" si="100"/>
        <v>819.5573146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130.8591608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1813.591524</v>
      </c>
      <c r="BL73" s="28">
        <f t="shared" si="100"/>
        <v>1479.464305</v>
      </c>
      <c r="BM73" s="28">
        <f t="shared" si="100"/>
        <v>810.1610328</v>
      </c>
      <c r="BN73" s="28">
        <f t="shared" si="100"/>
        <v>1135.428641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1519.828371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1775.775444</v>
      </c>
      <c r="AK74" s="28">
        <f t="shared" si="101"/>
        <v>2421.314099</v>
      </c>
      <c r="AL74" s="28">
        <f t="shared" si="101"/>
        <v>1601.666392</v>
      </c>
      <c r="AM74" s="28">
        <f t="shared" si="101"/>
        <v>1771.51651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1596.880447</v>
      </c>
      <c r="AQ74" s="28">
        <f t="shared" si="101"/>
        <v>1184.058675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2358.669203</v>
      </c>
      <c r="AU74" s="28">
        <f t="shared" si="101"/>
        <v>2252.379438</v>
      </c>
      <c r="AV74" s="28">
        <f t="shared" si="101"/>
        <v>1879.948028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1367.608091</v>
      </c>
      <c r="AZ74" s="28">
        <f t="shared" si="101"/>
        <v>2316.469488</v>
      </c>
      <c r="BA74" s="28">
        <f t="shared" si="101"/>
        <v>2111.627442</v>
      </c>
      <c r="BB74" s="28">
        <f t="shared" si="101"/>
        <v>636.9434937</v>
      </c>
      <c r="BC74" s="28">
        <f t="shared" si="101"/>
        <v>819.5573146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130.8591608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1813.591524</v>
      </c>
      <c r="BL74" s="28">
        <f t="shared" si="101"/>
        <v>1479.464305</v>
      </c>
      <c r="BM74" s="28">
        <f t="shared" si="101"/>
        <v>810.1610328</v>
      </c>
      <c r="BN74" s="28">
        <f t="shared" si="101"/>
        <v>1135.428641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1519.828371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1775.775444</v>
      </c>
      <c r="AK75" s="28">
        <f t="shared" si="102"/>
        <v>2421.314099</v>
      </c>
      <c r="AL75" s="28">
        <f t="shared" si="102"/>
        <v>1601.666392</v>
      </c>
      <c r="AM75" s="28">
        <f t="shared" si="102"/>
        <v>1771.51651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1596.880447</v>
      </c>
      <c r="AQ75" s="28">
        <f t="shared" si="102"/>
        <v>1184.058675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2358.669203</v>
      </c>
      <c r="AU75" s="28">
        <f t="shared" si="102"/>
        <v>2252.379438</v>
      </c>
      <c r="AV75" s="28">
        <f t="shared" si="102"/>
        <v>1879.948028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1367.608091</v>
      </c>
      <c r="AZ75" s="28">
        <f t="shared" si="102"/>
        <v>2316.469488</v>
      </c>
      <c r="BA75" s="28">
        <f t="shared" si="102"/>
        <v>2111.627442</v>
      </c>
      <c r="BB75" s="28">
        <f t="shared" si="102"/>
        <v>636.9434937</v>
      </c>
      <c r="BC75" s="28">
        <f t="shared" si="102"/>
        <v>819.5573146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130.8591608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1813.591524</v>
      </c>
      <c r="BL75" s="28">
        <f t="shared" si="102"/>
        <v>1479.464305</v>
      </c>
      <c r="BM75" s="28">
        <f t="shared" si="102"/>
        <v>810.1610328</v>
      </c>
      <c r="BN75" s="28">
        <f t="shared" si="102"/>
        <v>1135.428641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1519.828371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1775.775444</v>
      </c>
      <c r="AK76" s="28">
        <f t="shared" si="103"/>
        <v>2421.314099</v>
      </c>
      <c r="AL76" s="28">
        <f t="shared" si="103"/>
        <v>1601.666392</v>
      </c>
      <c r="AM76" s="28">
        <f t="shared" si="103"/>
        <v>1771.51651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1596.880447</v>
      </c>
      <c r="AQ76" s="28">
        <f t="shared" si="103"/>
        <v>1184.058675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2358.669203</v>
      </c>
      <c r="AU76" s="28">
        <f t="shared" si="103"/>
        <v>2252.379438</v>
      </c>
      <c r="AV76" s="28">
        <f t="shared" si="103"/>
        <v>1879.948028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1367.608091</v>
      </c>
      <c r="AZ76" s="28">
        <f t="shared" si="103"/>
        <v>2316.469488</v>
      </c>
      <c r="BA76" s="28">
        <f t="shared" si="103"/>
        <v>2111.627442</v>
      </c>
      <c r="BB76" s="28">
        <f t="shared" si="103"/>
        <v>636.9434937</v>
      </c>
      <c r="BC76" s="28">
        <f t="shared" si="103"/>
        <v>819.5573146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130.8591608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1813.591524</v>
      </c>
      <c r="BL76" s="28">
        <f t="shared" si="103"/>
        <v>1479.464305</v>
      </c>
      <c r="BM76" s="28">
        <f t="shared" si="103"/>
        <v>810.1610328</v>
      </c>
      <c r="BN76" s="28">
        <f t="shared" si="103"/>
        <v>1135.428641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1519.828371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1775.775444</v>
      </c>
      <c r="AK77" s="28">
        <f t="shared" si="104"/>
        <v>2421.314099</v>
      </c>
      <c r="AL77" s="28">
        <f t="shared" si="104"/>
        <v>1601.666392</v>
      </c>
      <c r="AM77" s="28">
        <f t="shared" si="104"/>
        <v>1771.51651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1596.880447</v>
      </c>
      <c r="AQ77" s="28">
        <f t="shared" si="104"/>
        <v>1184.058675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2358.669203</v>
      </c>
      <c r="AU77" s="28">
        <f t="shared" si="104"/>
        <v>2252.379438</v>
      </c>
      <c r="AV77" s="28">
        <f t="shared" si="104"/>
        <v>1879.948028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1367.608091</v>
      </c>
      <c r="AZ77" s="28">
        <f t="shared" si="104"/>
        <v>2316.469488</v>
      </c>
      <c r="BA77" s="28">
        <f t="shared" si="104"/>
        <v>2111.627442</v>
      </c>
      <c r="BB77" s="28">
        <f t="shared" si="104"/>
        <v>636.9434937</v>
      </c>
      <c r="BC77" s="28">
        <f t="shared" si="104"/>
        <v>819.5573146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130.8591608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1813.591524</v>
      </c>
      <c r="BL77" s="28">
        <f t="shared" si="104"/>
        <v>1479.464305</v>
      </c>
      <c r="BM77" s="28">
        <f t="shared" si="104"/>
        <v>810.1610328</v>
      </c>
      <c r="BN77" s="28">
        <f t="shared" si="104"/>
        <v>1135.428641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1519.828371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1775.775444</v>
      </c>
      <c r="AK78" s="28">
        <f t="shared" si="105"/>
        <v>2421.314099</v>
      </c>
      <c r="AL78" s="28">
        <f t="shared" si="105"/>
        <v>1601.666392</v>
      </c>
      <c r="AM78" s="28">
        <f t="shared" si="105"/>
        <v>1771.51651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1596.880447</v>
      </c>
      <c r="AQ78" s="28">
        <f t="shared" si="105"/>
        <v>1184.058675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2358.669203</v>
      </c>
      <c r="AU78" s="28">
        <f t="shared" si="105"/>
        <v>2252.379438</v>
      </c>
      <c r="AV78" s="28">
        <f t="shared" si="105"/>
        <v>1879.948028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1367.608091</v>
      </c>
      <c r="AZ78" s="28">
        <f t="shared" si="105"/>
        <v>2316.469488</v>
      </c>
      <c r="BA78" s="28">
        <f t="shared" si="105"/>
        <v>2111.627442</v>
      </c>
      <c r="BB78" s="28">
        <f t="shared" si="105"/>
        <v>636.9434937</v>
      </c>
      <c r="BC78" s="28">
        <f t="shared" si="105"/>
        <v>819.5573146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130.8591608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1813.591524</v>
      </c>
      <c r="BL78" s="28">
        <f t="shared" si="105"/>
        <v>1479.464305</v>
      </c>
      <c r="BM78" s="28">
        <f t="shared" si="105"/>
        <v>810.1610328</v>
      </c>
      <c r="BN78" s="28">
        <f t="shared" si="105"/>
        <v>1135.428641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1519.828371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1775.775444</v>
      </c>
      <c r="AK79" s="28">
        <f t="shared" si="106"/>
        <v>2421.314099</v>
      </c>
      <c r="AL79" s="28">
        <f t="shared" si="106"/>
        <v>1601.666392</v>
      </c>
      <c r="AM79" s="28">
        <f t="shared" si="106"/>
        <v>1771.51651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1596.880447</v>
      </c>
      <c r="AQ79" s="28">
        <f t="shared" si="106"/>
        <v>1184.058675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2358.669203</v>
      </c>
      <c r="AU79" s="28">
        <f t="shared" si="106"/>
        <v>2252.379438</v>
      </c>
      <c r="AV79" s="28">
        <f t="shared" si="106"/>
        <v>1879.948028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1367.608091</v>
      </c>
      <c r="AZ79" s="28">
        <f t="shared" si="106"/>
        <v>2316.469488</v>
      </c>
      <c r="BA79" s="28">
        <f t="shared" si="106"/>
        <v>2111.627442</v>
      </c>
      <c r="BB79" s="28">
        <f t="shared" si="106"/>
        <v>636.9434937</v>
      </c>
      <c r="BC79" s="28">
        <f t="shared" si="106"/>
        <v>819.5573146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130.8591608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1813.591524</v>
      </c>
      <c r="BL79" s="28">
        <f t="shared" si="106"/>
        <v>1479.464305</v>
      </c>
      <c r="BM79" s="28">
        <f t="shared" si="106"/>
        <v>810.1610328</v>
      </c>
      <c r="BN79" s="28">
        <f t="shared" si="106"/>
        <v>1135.428641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1519.828371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1775.775444</v>
      </c>
      <c r="AK80" s="28">
        <f t="shared" si="107"/>
        <v>2421.314099</v>
      </c>
      <c r="AL80" s="28">
        <f t="shared" si="107"/>
        <v>1601.666392</v>
      </c>
      <c r="AM80" s="28">
        <f t="shared" si="107"/>
        <v>1771.51651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1596.880447</v>
      </c>
      <c r="AQ80" s="28">
        <f t="shared" si="107"/>
        <v>1184.058675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2358.669203</v>
      </c>
      <c r="AU80" s="28">
        <f t="shared" si="107"/>
        <v>2252.379438</v>
      </c>
      <c r="AV80" s="28">
        <f t="shared" si="107"/>
        <v>1879.948028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1367.608091</v>
      </c>
      <c r="AZ80" s="28">
        <f t="shared" si="107"/>
        <v>2316.469488</v>
      </c>
      <c r="BA80" s="28">
        <f t="shared" si="107"/>
        <v>2111.627442</v>
      </c>
      <c r="BB80" s="28">
        <f t="shared" si="107"/>
        <v>636.9434937</v>
      </c>
      <c r="BC80" s="28">
        <f t="shared" si="107"/>
        <v>819.5573146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130.8591608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1813.591524</v>
      </c>
      <c r="BL80" s="28">
        <f t="shared" si="107"/>
        <v>1479.464305</v>
      </c>
      <c r="BM80" s="28">
        <f t="shared" si="107"/>
        <v>810.1610328</v>
      </c>
      <c r="BN80" s="28">
        <f t="shared" si="107"/>
        <v>1135.428641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1519.828371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1775.775444</v>
      </c>
      <c r="AK81" s="28">
        <f t="shared" si="108"/>
        <v>2421.314099</v>
      </c>
      <c r="AL81" s="28">
        <f t="shared" si="108"/>
        <v>1601.666392</v>
      </c>
      <c r="AM81" s="28">
        <f t="shared" si="108"/>
        <v>1771.51651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1596.880447</v>
      </c>
      <c r="AQ81" s="28">
        <f t="shared" si="108"/>
        <v>1184.058675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2358.669203</v>
      </c>
      <c r="AU81" s="28">
        <f t="shared" si="108"/>
        <v>2252.379438</v>
      </c>
      <c r="AV81" s="28">
        <f t="shared" si="108"/>
        <v>1879.948028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1367.608091</v>
      </c>
      <c r="AZ81" s="28">
        <f t="shared" si="108"/>
        <v>2316.469488</v>
      </c>
      <c r="BA81" s="28">
        <f t="shared" si="108"/>
        <v>2111.627442</v>
      </c>
      <c r="BB81" s="28">
        <f t="shared" si="108"/>
        <v>636.9434937</v>
      </c>
      <c r="BC81" s="28">
        <f t="shared" si="108"/>
        <v>819.5573146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130.8591608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1813.591524</v>
      </c>
      <c r="BL81" s="28">
        <f t="shared" si="108"/>
        <v>1479.464305</v>
      </c>
      <c r="BM81" s="28">
        <f t="shared" si="108"/>
        <v>810.1610328</v>
      </c>
      <c r="BN81" s="28">
        <f t="shared" si="108"/>
        <v>1135.428641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1519.828371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1775.775444</v>
      </c>
      <c r="AK82" s="28">
        <f t="shared" si="109"/>
        <v>2421.314099</v>
      </c>
      <c r="AL82" s="28">
        <f t="shared" si="109"/>
        <v>1601.666392</v>
      </c>
      <c r="AM82" s="28">
        <f t="shared" si="109"/>
        <v>1771.51651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1596.880447</v>
      </c>
      <c r="AQ82" s="28">
        <f t="shared" si="109"/>
        <v>1184.058675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2358.669203</v>
      </c>
      <c r="AU82" s="28">
        <f t="shared" si="109"/>
        <v>2252.379438</v>
      </c>
      <c r="AV82" s="28">
        <f t="shared" si="109"/>
        <v>1879.948028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1367.608091</v>
      </c>
      <c r="AZ82" s="28">
        <f t="shared" si="109"/>
        <v>2316.469488</v>
      </c>
      <c r="BA82" s="28">
        <f t="shared" si="109"/>
        <v>2111.627442</v>
      </c>
      <c r="BB82" s="28">
        <f t="shared" si="109"/>
        <v>636.9434937</v>
      </c>
      <c r="BC82" s="28">
        <f t="shared" si="109"/>
        <v>819.5573146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130.8591608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1813.591524</v>
      </c>
      <c r="BL82" s="28">
        <f t="shared" si="109"/>
        <v>1479.464305</v>
      </c>
      <c r="BM82" s="28">
        <f t="shared" si="109"/>
        <v>810.1610328</v>
      </c>
      <c r="BN82" s="28">
        <f t="shared" si="109"/>
        <v>1135.428641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1519.828371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1775.775444</v>
      </c>
      <c r="AK83" s="28">
        <f t="shared" si="110"/>
        <v>2421.314099</v>
      </c>
      <c r="AL83" s="28">
        <f t="shared" si="110"/>
        <v>1601.666392</v>
      </c>
      <c r="AM83" s="28">
        <f t="shared" si="110"/>
        <v>1771.51651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1596.880447</v>
      </c>
      <c r="AQ83" s="28">
        <f t="shared" si="110"/>
        <v>1184.058675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2358.669203</v>
      </c>
      <c r="AU83" s="28">
        <f t="shared" si="110"/>
        <v>2252.379438</v>
      </c>
      <c r="AV83" s="28">
        <f t="shared" si="110"/>
        <v>1879.948028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1367.608091</v>
      </c>
      <c r="AZ83" s="28">
        <f t="shared" si="110"/>
        <v>2316.469488</v>
      </c>
      <c r="BA83" s="28">
        <f t="shared" si="110"/>
        <v>2111.627442</v>
      </c>
      <c r="BB83" s="28">
        <f t="shared" si="110"/>
        <v>636.9434937</v>
      </c>
      <c r="BC83" s="28">
        <f t="shared" si="110"/>
        <v>819.5573146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130.8591608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1813.591524</v>
      </c>
      <c r="BL83" s="28">
        <f t="shared" si="110"/>
        <v>1479.464305</v>
      </c>
      <c r="BM83" s="28">
        <f t="shared" si="110"/>
        <v>810.1610328</v>
      </c>
      <c r="BN83" s="28">
        <f t="shared" si="110"/>
        <v>1135.428641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1519.828371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1775.775444</v>
      </c>
      <c r="AK84" s="28">
        <f t="shared" si="111"/>
        <v>2421.314099</v>
      </c>
      <c r="AL84" s="28">
        <f t="shared" si="111"/>
        <v>1601.666392</v>
      </c>
      <c r="AM84" s="28">
        <f t="shared" si="111"/>
        <v>1771.51651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1596.880447</v>
      </c>
      <c r="AQ84" s="28">
        <f t="shared" si="111"/>
        <v>1184.058675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2358.669203</v>
      </c>
      <c r="AU84" s="28">
        <f t="shared" si="111"/>
        <v>2252.379438</v>
      </c>
      <c r="AV84" s="28">
        <f t="shared" si="111"/>
        <v>1879.948028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1367.608091</v>
      </c>
      <c r="AZ84" s="28">
        <f t="shared" si="111"/>
        <v>2316.469488</v>
      </c>
      <c r="BA84" s="28">
        <f t="shared" si="111"/>
        <v>2111.627442</v>
      </c>
      <c r="BB84" s="28">
        <f t="shared" si="111"/>
        <v>636.9434937</v>
      </c>
      <c r="BC84" s="28">
        <f t="shared" si="111"/>
        <v>819.5573146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130.8591608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1813.591524</v>
      </c>
      <c r="BL84" s="28">
        <f t="shared" si="111"/>
        <v>1479.464305</v>
      </c>
      <c r="BM84" s="28">
        <f t="shared" si="111"/>
        <v>810.1610328</v>
      </c>
      <c r="BN84" s="28">
        <f t="shared" si="111"/>
        <v>1135.428641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1519.828371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1775.775444</v>
      </c>
      <c r="AK85" s="28">
        <f t="shared" si="112"/>
        <v>2421.314099</v>
      </c>
      <c r="AL85" s="28">
        <f t="shared" si="112"/>
        <v>1601.666392</v>
      </c>
      <c r="AM85" s="28">
        <f t="shared" si="112"/>
        <v>1771.51651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1596.880447</v>
      </c>
      <c r="AQ85" s="28">
        <f t="shared" si="112"/>
        <v>1184.058675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2358.669203</v>
      </c>
      <c r="AU85" s="28">
        <f t="shared" si="112"/>
        <v>2252.379438</v>
      </c>
      <c r="AV85" s="28">
        <f t="shared" si="112"/>
        <v>1879.948028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1367.608091</v>
      </c>
      <c r="AZ85" s="28">
        <f t="shared" si="112"/>
        <v>2316.469488</v>
      </c>
      <c r="BA85" s="28">
        <f t="shared" si="112"/>
        <v>2111.627442</v>
      </c>
      <c r="BB85" s="28">
        <f t="shared" si="112"/>
        <v>636.9434937</v>
      </c>
      <c r="BC85" s="28">
        <f t="shared" si="112"/>
        <v>819.5573146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130.8591608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1813.591524</v>
      </c>
      <c r="BL85" s="28">
        <f t="shared" si="112"/>
        <v>1479.464305</v>
      </c>
      <c r="BM85" s="28">
        <f t="shared" si="112"/>
        <v>810.1610328</v>
      </c>
      <c r="BN85" s="28">
        <f t="shared" si="112"/>
        <v>1135.428641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1519.828371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1775.775444</v>
      </c>
      <c r="AK86" s="28">
        <f t="shared" si="113"/>
        <v>2421.314099</v>
      </c>
      <c r="AL86" s="28">
        <f t="shared" si="113"/>
        <v>1601.666392</v>
      </c>
      <c r="AM86" s="28">
        <f t="shared" si="113"/>
        <v>1771.51651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1596.880447</v>
      </c>
      <c r="AQ86" s="28">
        <f t="shared" si="113"/>
        <v>1184.058675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2358.669203</v>
      </c>
      <c r="AU86" s="28">
        <f t="shared" si="113"/>
        <v>2252.379438</v>
      </c>
      <c r="AV86" s="28">
        <f t="shared" si="113"/>
        <v>1879.948028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1367.608091</v>
      </c>
      <c r="AZ86" s="28">
        <f t="shared" si="113"/>
        <v>2316.469488</v>
      </c>
      <c r="BA86" s="28">
        <f t="shared" si="113"/>
        <v>2111.627442</v>
      </c>
      <c r="BB86" s="28">
        <f t="shared" si="113"/>
        <v>636.9434937</v>
      </c>
      <c r="BC86" s="28">
        <f t="shared" si="113"/>
        <v>819.5573146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130.8591608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1813.591524</v>
      </c>
      <c r="BL86" s="28">
        <f t="shared" si="113"/>
        <v>1479.464305</v>
      </c>
      <c r="BM86" s="28">
        <f t="shared" si="113"/>
        <v>810.1610328</v>
      </c>
      <c r="BN86" s="28">
        <f t="shared" si="113"/>
        <v>1135.428641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1519.828371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1775.775444</v>
      </c>
      <c r="AK87" s="28">
        <f t="shared" si="114"/>
        <v>2421.314099</v>
      </c>
      <c r="AL87" s="28">
        <f t="shared" si="114"/>
        <v>1601.666392</v>
      </c>
      <c r="AM87" s="28">
        <f t="shared" si="114"/>
        <v>1771.51651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1596.880447</v>
      </c>
      <c r="AQ87" s="28">
        <f t="shared" si="114"/>
        <v>1184.058675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2358.669203</v>
      </c>
      <c r="AU87" s="28">
        <f t="shared" si="114"/>
        <v>2252.379438</v>
      </c>
      <c r="AV87" s="28">
        <f t="shared" si="114"/>
        <v>1879.948028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1367.608091</v>
      </c>
      <c r="AZ87" s="28">
        <f t="shared" si="114"/>
        <v>2316.469488</v>
      </c>
      <c r="BA87" s="28">
        <f t="shared" si="114"/>
        <v>2111.627442</v>
      </c>
      <c r="BB87" s="28">
        <f t="shared" si="114"/>
        <v>636.9434937</v>
      </c>
      <c r="BC87" s="28">
        <f t="shared" si="114"/>
        <v>819.5573146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130.8591608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1813.591524</v>
      </c>
      <c r="BL87" s="28">
        <f t="shared" si="114"/>
        <v>1479.464305</v>
      </c>
      <c r="BM87" s="28">
        <f t="shared" si="114"/>
        <v>810.1610328</v>
      </c>
      <c r="BN87" s="28">
        <f t="shared" si="114"/>
        <v>1135.428641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1519.828371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1775.775444</v>
      </c>
      <c r="AK88" s="28">
        <f t="shared" si="115"/>
        <v>2421.314099</v>
      </c>
      <c r="AL88" s="28">
        <f t="shared" si="115"/>
        <v>1601.666392</v>
      </c>
      <c r="AM88" s="28">
        <f t="shared" si="115"/>
        <v>1771.51651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1596.880447</v>
      </c>
      <c r="AQ88" s="28">
        <f t="shared" si="115"/>
        <v>1184.058675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2358.669203</v>
      </c>
      <c r="AU88" s="28">
        <f t="shared" si="115"/>
        <v>2252.379438</v>
      </c>
      <c r="AV88" s="28">
        <f t="shared" si="115"/>
        <v>1879.948028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1367.608091</v>
      </c>
      <c r="AZ88" s="28">
        <f t="shared" si="115"/>
        <v>2316.469488</v>
      </c>
      <c r="BA88" s="28">
        <f t="shared" si="115"/>
        <v>2111.627442</v>
      </c>
      <c r="BB88" s="28">
        <f t="shared" si="115"/>
        <v>636.9434937</v>
      </c>
      <c r="BC88" s="28">
        <f t="shared" si="115"/>
        <v>819.5573146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130.8591608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1813.591524</v>
      </c>
      <c r="BL88" s="28">
        <f t="shared" si="115"/>
        <v>1479.464305</v>
      </c>
      <c r="BM88" s="28">
        <f t="shared" si="115"/>
        <v>810.1610328</v>
      </c>
      <c r="BN88" s="28">
        <f t="shared" si="115"/>
        <v>1135.428641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1519.828371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1775.775444</v>
      </c>
      <c r="AK89" s="28">
        <f t="shared" si="116"/>
        <v>2421.314099</v>
      </c>
      <c r="AL89" s="28">
        <f t="shared" si="116"/>
        <v>1601.666392</v>
      </c>
      <c r="AM89" s="28">
        <f t="shared" si="116"/>
        <v>1771.51651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1596.880447</v>
      </c>
      <c r="AQ89" s="28">
        <f t="shared" si="116"/>
        <v>1184.058675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2358.669203</v>
      </c>
      <c r="AU89" s="28">
        <f t="shared" si="116"/>
        <v>2252.379438</v>
      </c>
      <c r="AV89" s="28">
        <f t="shared" si="116"/>
        <v>1879.948028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1367.608091</v>
      </c>
      <c r="AZ89" s="28">
        <f t="shared" si="116"/>
        <v>2316.469488</v>
      </c>
      <c r="BA89" s="28">
        <f t="shared" si="116"/>
        <v>2111.627442</v>
      </c>
      <c r="BB89" s="28">
        <f t="shared" si="116"/>
        <v>636.9434937</v>
      </c>
      <c r="BC89" s="28">
        <f t="shared" si="116"/>
        <v>819.5573146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130.8591608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1813.591524</v>
      </c>
      <c r="BL89" s="28">
        <f t="shared" si="116"/>
        <v>1479.464305</v>
      </c>
      <c r="BM89" s="28">
        <f t="shared" si="116"/>
        <v>810.1610328</v>
      </c>
      <c r="BN89" s="28">
        <f t="shared" si="116"/>
        <v>1135.428641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1519.828371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1775.775444</v>
      </c>
      <c r="AK90" s="28">
        <f t="shared" si="117"/>
        <v>2421.314099</v>
      </c>
      <c r="AL90" s="28">
        <f t="shared" si="117"/>
        <v>1601.666392</v>
      </c>
      <c r="AM90" s="28">
        <f t="shared" si="117"/>
        <v>1771.51651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1596.880447</v>
      </c>
      <c r="AQ90" s="28">
        <f t="shared" si="117"/>
        <v>1184.058675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2358.669203</v>
      </c>
      <c r="AU90" s="28">
        <f t="shared" si="117"/>
        <v>2252.379438</v>
      </c>
      <c r="AV90" s="28">
        <f t="shared" si="117"/>
        <v>1879.948028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1367.608091</v>
      </c>
      <c r="AZ90" s="28">
        <f t="shared" si="117"/>
        <v>2316.469488</v>
      </c>
      <c r="BA90" s="28">
        <f t="shared" si="117"/>
        <v>2111.627442</v>
      </c>
      <c r="BB90" s="28">
        <f t="shared" si="117"/>
        <v>636.9434937</v>
      </c>
      <c r="BC90" s="28">
        <f t="shared" si="117"/>
        <v>819.5573146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130.8591608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1813.591524</v>
      </c>
      <c r="BL90" s="28">
        <f t="shared" si="117"/>
        <v>1479.464305</v>
      </c>
      <c r="BM90" s="28">
        <f t="shared" si="117"/>
        <v>810.1610328</v>
      </c>
      <c r="BN90" s="28">
        <f t="shared" si="117"/>
        <v>1135.428641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1519.828371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1775.775444</v>
      </c>
      <c r="AK91" s="28">
        <f t="shared" si="118"/>
        <v>2421.314099</v>
      </c>
      <c r="AL91" s="28">
        <f t="shared" si="118"/>
        <v>1601.666392</v>
      </c>
      <c r="AM91" s="28">
        <f t="shared" si="118"/>
        <v>1771.51651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1596.880447</v>
      </c>
      <c r="AQ91" s="28">
        <f t="shared" si="118"/>
        <v>1184.058675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2358.669203</v>
      </c>
      <c r="AU91" s="28">
        <f t="shared" si="118"/>
        <v>2252.379438</v>
      </c>
      <c r="AV91" s="28">
        <f t="shared" si="118"/>
        <v>1879.948028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1367.608091</v>
      </c>
      <c r="AZ91" s="28">
        <f t="shared" si="118"/>
        <v>2316.469488</v>
      </c>
      <c r="BA91" s="28">
        <f t="shared" si="118"/>
        <v>2111.627442</v>
      </c>
      <c r="BB91" s="28">
        <f t="shared" si="118"/>
        <v>636.9434937</v>
      </c>
      <c r="BC91" s="28">
        <f t="shared" si="118"/>
        <v>819.5573146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130.8591608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1813.591524</v>
      </c>
      <c r="BL91" s="28">
        <f t="shared" si="118"/>
        <v>1479.464305</v>
      </c>
      <c r="BM91" s="28">
        <f t="shared" si="118"/>
        <v>810.1610328</v>
      </c>
      <c r="BN91" s="28">
        <f t="shared" si="118"/>
        <v>1135.428641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1519.828371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1775.775444</v>
      </c>
      <c r="AK92" s="28">
        <f t="shared" si="119"/>
        <v>2421.314099</v>
      </c>
      <c r="AL92" s="28">
        <f t="shared" si="119"/>
        <v>1601.666392</v>
      </c>
      <c r="AM92" s="28">
        <f t="shared" si="119"/>
        <v>1771.51651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1596.880447</v>
      </c>
      <c r="AQ92" s="28">
        <f t="shared" si="119"/>
        <v>1184.058675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2358.669203</v>
      </c>
      <c r="AU92" s="28">
        <f t="shared" si="119"/>
        <v>2252.379438</v>
      </c>
      <c r="AV92" s="28">
        <f t="shared" si="119"/>
        <v>1879.948028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1367.608091</v>
      </c>
      <c r="AZ92" s="28">
        <f t="shared" si="119"/>
        <v>2316.469488</v>
      </c>
      <c r="BA92" s="28">
        <f t="shared" si="119"/>
        <v>2111.627442</v>
      </c>
      <c r="BB92" s="28">
        <f t="shared" si="119"/>
        <v>636.9434937</v>
      </c>
      <c r="BC92" s="28">
        <f t="shared" si="119"/>
        <v>819.5573146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130.8591608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1813.591524</v>
      </c>
      <c r="BL92" s="28">
        <f t="shared" si="119"/>
        <v>1479.464305</v>
      </c>
      <c r="BM92" s="28">
        <f t="shared" si="119"/>
        <v>810.1610328</v>
      </c>
      <c r="BN92" s="28">
        <f t="shared" si="119"/>
        <v>1135.428641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1519.828371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1775.775444</v>
      </c>
      <c r="AK93" s="28">
        <f t="shared" si="120"/>
        <v>2421.314099</v>
      </c>
      <c r="AL93" s="28">
        <f t="shared" si="120"/>
        <v>1601.666392</v>
      </c>
      <c r="AM93" s="28">
        <f t="shared" si="120"/>
        <v>1771.51651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1596.880447</v>
      </c>
      <c r="AQ93" s="28">
        <f t="shared" si="120"/>
        <v>1184.058675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2358.669203</v>
      </c>
      <c r="AU93" s="28">
        <f t="shared" si="120"/>
        <v>2252.379438</v>
      </c>
      <c r="AV93" s="28">
        <f t="shared" si="120"/>
        <v>1879.948028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1367.608091</v>
      </c>
      <c r="AZ93" s="28">
        <f t="shared" si="120"/>
        <v>2316.469488</v>
      </c>
      <c r="BA93" s="28">
        <f t="shared" si="120"/>
        <v>2111.627442</v>
      </c>
      <c r="BB93" s="28">
        <f t="shared" si="120"/>
        <v>636.9434937</v>
      </c>
      <c r="BC93" s="28">
        <f t="shared" si="120"/>
        <v>819.5573146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130.8591608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1813.591524</v>
      </c>
      <c r="BL93" s="28">
        <f t="shared" si="120"/>
        <v>1479.464305</v>
      </c>
      <c r="BM93" s="28">
        <f t="shared" si="120"/>
        <v>810.1610328</v>
      </c>
      <c r="BN93" s="28">
        <f t="shared" si="120"/>
        <v>1135.428641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1519.828371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1775.775444</v>
      </c>
      <c r="AK94" s="28">
        <f t="shared" si="121"/>
        <v>2421.314099</v>
      </c>
      <c r="AL94" s="28">
        <f t="shared" si="121"/>
        <v>1601.666392</v>
      </c>
      <c r="AM94" s="28">
        <f t="shared" si="121"/>
        <v>1771.51651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1596.880447</v>
      </c>
      <c r="AQ94" s="28">
        <f t="shared" si="121"/>
        <v>1184.058675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2358.669203</v>
      </c>
      <c r="AU94" s="28">
        <f t="shared" si="121"/>
        <v>2252.379438</v>
      </c>
      <c r="AV94" s="28">
        <f t="shared" si="121"/>
        <v>1879.948028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1367.608091</v>
      </c>
      <c r="AZ94" s="28">
        <f t="shared" si="121"/>
        <v>2316.469488</v>
      </c>
      <c r="BA94" s="28">
        <f t="shared" si="121"/>
        <v>2111.627442</v>
      </c>
      <c r="BB94" s="28">
        <f t="shared" si="121"/>
        <v>636.9434937</v>
      </c>
      <c r="BC94" s="28">
        <f t="shared" si="121"/>
        <v>819.5573146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130.8591608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1813.591524</v>
      </c>
      <c r="BL94" s="28">
        <f t="shared" si="121"/>
        <v>1479.464305</v>
      </c>
      <c r="BM94" s="28">
        <f t="shared" si="121"/>
        <v>810.1610328</v>
      </c>
      <c r="BN94" s="28">
        <f t="shared" si="121"/>
        <v>1135.428641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1519.828371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1775.775444</v>
      </c>
      <c r="AK95" s="28">
        <f t="shared" si="122"/>
        <v>2421.314099</v>
      </c>
      <c r="AL95" s="28">
        <f t="shared" si="122"/>
        <v>1601.666392</v>
      </c>
      <c r="AM95" s="28">
        <f t="shared" si="122"/>
        <v>1771.51651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1596.880447</v>
      </c>
      <c r="AQ95" s="28">
        <f t="shared" si="122"/>
        <v>1184.058675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2358.669203</v>
      </c>
      <c r="AU95" s="28">
        <f t="shared" si="122"/>
        <v>2252.379438</v>
      </c>
      <c r="AV95" s="28">
        <f t="shared" si="122"/>
        <v>1879.948028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1367.608091</v>
      </c>
      <c r="AZ95" s="28">
        <f t="shared" si="122"/>
        <v>2316.469488</v>
      </c>
      <c r="BA95" s="28">
        <f t="shared" si="122"/>
        <v>2111.627442</v>
      </c>
      <c r="BB95" s="28">
        <f t="shared" si="122"/>
        <v>636.9434937</v>
      </c>
      <c r="BC95" s="28">
        <f t="shared" si="122"/>
        <v>819.5573146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130.8591608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1813.591524</v>
      </c>
      <c r="BL95" s="28">
        <f t="shared" si="122"/>
        <v>1479.464305</v>
      </c>
      <c r="BM95" s="28">
        <f t="shared" si="122"/>
        <v>810.1610328</v>
      </c>
      <c r="BN95" s="28">
        <f t="shared" si="122"/>
        <v>1135.428641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1519.828371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1775.775444</v>
      </c>
      <c r="AK96" s="28">
        <f t="shared" si="123"/>
        <v>2421.314099</v>
      </c>
      <c r="AL96" s="28">
        <f t="shared" si="123"/>
        <v>1601.666392</v>
      </c>
      <c r="AM96" s="28">
        <f t="shared" si="123"/>
        <v>1771.51651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1596.880447</v>
      </c>
      <c r="AQ96" s="28">
        <f t="shared" si="123"/>
        <v>1184.058675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2358.669203</v>
      </c>
      <c r="AU96" s="28">
        <f t="shared" si="123"/>
        <v>2252.379438</v>
      </c>
      <c r="AV96" s="28">
        <f t="shared" si="123"/>
        <v>1879.948028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1367.608091</v>
      </c>
      <c r="AZ96" s="28">
        <f t="shared" si="123"/>
        <v>2316.469488</v>
      </c>
      <c r="BA96" s="28">
        <f t="shared" si="123"/>
        <v>2111.627442</v>
      </c>
      <c r="BB96" s="28">
        <f t="shared" si="123"/>
        <v>636.9434937</v>
      </c>
      <c r="BC96" s="28">
        <f t="shared" si="123"/>
        <v>819.5573146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130.8591608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1813.591524</v>
      </c>
      <c r="BL96" s="28">
        <f t="shared" si="123"/>
        <v>1479.464305</v>
      </c>
      <c r="BM96" s="28">
        <f t="shared" si="123"/>
        <v>810.1610328</v>
      </c>
      <c r="BN96" s="28">
        <f t="shared" si="123"/>
        <v>1135.428641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1519.828371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1775.775444</v>
      </c>
      <c r="AK97" s="28">
        <f t="shared" si="124"/>
        <v>2421.314099</v>
      </c>
      <c r="AL97" s="28">
        <f t="shared" si="124"/>
        <v>1601.666392</v>
      </c>
      <c r="AM97" s="28">
        <f t="shared" si="124"/>
        <v>1771.51651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1596.880447</v>
      </c>
      <c r="AQ97" s="28">
        <f t="shared" si="124"/>
        <v>1184.058675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2358.669203</v>
      </c>
      <c r="AU97" s="28">
        <f t="shared" si="124"/>
        <v>2252.379438</v>
      </c>
      <c r="AV97" s="28">
        <f t="shared" si="124"/>
        <v>1879.948028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1367.608091</v>
      </c>
      <c r="AZ97" s="28">
        <f t="shared" si="124"/>
        <v>2316.469488</v>
      </c>
      <c r="BA97" s="28">
        <f t="shared" si="124"/>
        <v>2111.627442</v>
      </c>
      <c r="BB97" s="28">
        <f t="shared" si="124"/>
        <v>636.9434937</v>
      </c>
      <c r="BC97" s="28">
        <f t="shared" si="124"/>
        <v>819.5573146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130.8591608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1813.591524</v>
      </c>
      <c r="BL97" s="28">
        <f t="shared" si="124"/>
        <v>1479.464305</v>
      </c>
      <c r="BM97" s="28">
        <f t="shared" si="124"/>
        <v>810.1610328</v>
      </c>
      <c r="BN97" s="28">
        <f t="shared" si="124"/>
        <v>1135.428641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1519.828371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1775.775444</v>
      </c>
      <c r="AK98" s="28">
        <f t="shared" si="125"/>
        <v>2421.314099</v>
      </c>
      <c r="AL98" s="28">
        <f t="shared" si="125"/>
        <v>1601.666392</v>
      </c>
      <c r="AM98" s="28">
        <f t="shared" si="125"/>
        <v>1771.51651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1596.880447</v>
      </c>
      <c r="AQ98" s="28">
        <f t="shared" si="125"/>
        <v>1184.058675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2358.669203</v>
      </c>
      <c r="AU98" s="28">
        <f t="shared" si="125"/>
        <v>2252.379438</v>
      </c>
      <c r="AV98" s="28">
        <f t="shared" si="125"/>
        <v>1879.948028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1367.608091</v>
      </c>
      <c r="AZ98" s="28">
        <f t="shared" si="125"/>
        <v>2316.469488</v>
      </c>
      <c r="BA98" s="28">
        <f t="shared" si="125"/>
        <v>2111.627442</v>
      </c>
      <c r="BB98" s="28">
        <f t="shared" si="125"/>
        <v>636.9434937</v>
      </c>
      <c r="BC98" s="28">
        <f t="shared" si="125"/>
        <v>819.5573146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130.8591608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1813.591524</v>
      </c>
      <c r="BL98" s="28">
        <f t="shared" si="125"/>
        <v>1479.464305</v>
      </c>
      <c r="BM98" s="28">
        <f t="shared" si="125"/>
        <v>810.1610328</v>
      </c>
      <c r="BN98" s="28">
        <f t="shared" si="125"/>
        <v>1135.428641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1519.828371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1775.775444</v>
      </c>
      <c r="AK99" s="28">
        <f t="shared" si="126"/>
        <v>2421.314099</v>
      </c>
      <c r="AL99" s="28">
        <f t="shared" si="126"/>
        <v>1601.666392</v>
      </c>
      <c r="AM99" s="28">
        <f t="shared" si="126"/>
        <v>1771.51651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1596.880447</v>
      </c>
      <c r="AQ99" s="28">
        <f t="shared" si="126"/>
        <v>1184.058675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2358.669203</v>
      </c>
      <c r="AU99" s="28">
        <f t="shared" si="126"/>
        <v>2252.379438</v>
      </c>
      <c r="AV99" s="28">
        <f t="shared" si="126"/>
        <v>1879.948028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1367.608091</v>
      </c>
      <c r="AZ99" s="28">
        <f t="shared" si="126"/>
        <v>2316.469488</v>
      </c>
      <c r="BA99" s="28">
        <f t="shared" si="126"/>
        <v>2111.627442</v>
      </c>
      <c r="BB99" s="28">
        <f t="shared" si="126"/>
        <v>636.9434937</v>
      </c>
      <c r="BC99" s="28">
        <f t="shared" si="126"/>
        <v>819.5573146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130.8591608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1813.591524</v>
      </c>
      <c r="BL99" s="28">
        <f t="shared" si="126"/>
        <v>1479.464305</v>
      </c>
      <c r="BM99" s="28">
        <f t="shared" si="126"/>
        <v>810.1610328</v>
      </c>
      <c r="BN99" s="28">
        <f t="shared" si="126"/>
        <v>1135.428641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1519.828371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1775.775444</v>
      </c>
      <c r="AK100" s="28">
        <f t="shared" si="127"/>
        <v>2421.314099</v>
      </c>
      <c r="AL100" s="28">
        <f t="shared" si="127"/>
        <v>1601.666392</v>
      </c>
      <c r="AM100" s="28">
        <f t="shared" si="127"/>
        <v>1771.51651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1596.880447</v>
      </c>
      <c r="AQ100" s="28">
        <f t="shared" si="127"/>
        <v>1184.058675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2358.669203</v>
      </c>
      <c r="AU100" s="28">
        <f t="shared" si="127"/>
        <v>2252.379438</v>
      </c>
      <c r="AV100" s="28">
        <f t="shared" si="127"/>
        <v>1879.948028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1367.608091</v>
      </c>
      <c r="AZ100" s="28">
        <f t="shared" si="127"/>
        <v>2316.469488</v>
      </c>
      <c r="BA100" s="28">
        <f t="shared" si="127"/>
        <v>2111.627442</v>
      </c>
      <c r="BB100" s="28">
        <f t="shared" si="127"/>
        <v>636.9434937</v>
      </c>
      <c r="BC100" s="28">
        <f t="shared" si="127"/>
        <v>819.5573146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130.8591608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1813.591524</v>
      </c>
      <c r="BL100" s="28">
        <f t="shared" si="127"/>
        <v>1479.464305</v>
      </c>
      <c r="BM100" s="28">
        <f t="shared" si="127"/>
        <v>810.1610328</v>
      </c>
      <c r="BN100" s="28">
        <f t="shared" si="127"/>
        <v>1135.428641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1519.828371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1775.775444</v>
      </c>
      <c r="AK101" s="28">
        <f t="shared" si="128"/>
        <v>2421.314099</v>
      </c>
      <c r="AL101" s="28">
        <f t="shared" si="128"/>
        <v>1601.666392</v>
      </c>
      <c r="AM101" s="28">
        <f t="shared" si="128"/>
        <v>1771.51651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1596.880447</v>
      </c>
      <c r="AQ101" s="28">
        <f t="shared" si="128"/>
        <v>1184.058675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2358.669203</v>
      </c>
      <c r="AU101" s="28">
        <f t="shared" si="128"/>
        <v>2252.379438</v>
      </c>
      <c r="AV101" s="28">
        <f t="shared" si="128"/>
        <v>1879.948028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1367.608091</v>
      </c>
      <c r="AZ101" s="28">
        <f t="shared" si="128"/>
        <v>2316.469488</v>
      </c>
      <c r="BA101" s="28">
        <f t="shared" si="128"/>
        <v>2111.627442</v>
      </c>
      <c r="BB101" s="28">
        <f t="shared" si="128"/>
        <v>636.9434937</v>
      </c>
      <c r="BC101" s="28">
        <f t="shared" si="128"/>
        <v>819.5573146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130.8591608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1813.591524</v>
      </c>
      <c r="BL101" s="28">
        <f t="shared" si="128"/>
        <v>1479.464305</v>
      </c>
      <c r="BM101" s="28">
        <f t="shared" si="128"/>
        <v>810.1610328</v>
      </c>
      <c r="BN101" s="28">
        <f t="shared" si="128"/>
        <v>1135.428641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1519.828371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1775.775444</v>
      </c>
      <c r="AK102" s="28">
        <f t="shared" si="129"/>
        <v>2421.314099</v>
      </c>
      <c r="AL102" s="28">
        <f t="shared" si="129"/>
        <v>1601.666392</v>
      </c>
      <c r="AM102" s="28">
        <f t="shared" si="129"/>
        <v>1771.51651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1596.880447</v>
      </c>
      <c r="AQ102" s="28">
        <f t="shared" si="129"/>
        <v>1184.058675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2358.669203</v>
      </c>
      <c r="AU102" s="28">
        <f t="shared" si="129"/>
        <v>2252.379438</v>
      </c>
      <c r="AV102" s="28">
        <f t="shared" si="129"/>
        <v>1879.948028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1367.608091</v>
      </c>
      <c r="AZ102" s="28">
        <f t="shared" si="129"/>
        <v>2316.469488</v>
      </c>
      <c r="BA102" s="28">
        <f t="shared" si="129"/>
        <v>2111.627442</v>
      </c>
      <c r="BB102" s="28">
        <f t="shared" si="129"/>
        <v>636.9434937</v>
      </c>
      <c r="BC102" s="28">
        <f t="shared" si="129"/>
        <v>819.5573146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130.8591608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1813.591524</v>
      </c>
      <c r="BL102" s="28">
        <f t="shared" si="129"/>
        <v>1479.464305</v>
      </c>
      <c r="BM102" s="28">
        <f t="shared" si="129"/>
        <v>810.1610328</v>
      </c>
      <c r="BN102" s="28">
        <f t="shared" si="129"/>
        <v>1135.428641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1519.828371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1775.775444</v>
      </c>
      <c r="AK103" s="28">
        <f t="shared" si="130"/>
        <v>2421.314099</v>
      </c>
      <c r="AL103" s="28">
        <f t="shared" si="130"/>
        <v>1601.666392</v>
      </c>
      <c r="AM103" s="28">
        <f t="shared" si="130"/>
        <v>1771.51651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1596.880447</v>
      </c>
      <c r="AQ103" s="28">
        <f t="shared" si="130"/>
        <v>1184.058675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2358.669203</v>
      </c>
      <c r="AU103" s="28">
        <f t="shared" si="130"/>
        <v>2252.379438</v>
      </c>
      <c r="AV103" s="28">
        <f t="shared" si="130"/>
        <v>1879.948028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1367.608091</v>
      </c>
      <c r="AZ103" s="28">
        <f t="shared" si="130"/>
        <v>2316.469488</v>
      </c>
      <c r="BA103" s="28">
        <f t="shared" si="130"/>
        <v>2111.627442</v>
      </c>
      <c r="BB103" s="28">
        <f t="shared" si="130"/>
        <v>636.9434937</v>
      </c>
      <c r="BC103" s="28">
        <f t="shared" si="130"/>
        <v>819.5573146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130.8591608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1813.591524</v>
      </c>
      <c r="BL103" s="28">
        <f t="shared" si="130"/>
        <v>1479.464305</v>
      </c>
      <c r="BM103" s="28">
        <f t="shared" si="130"/>
        <v>810.1610328</v>
      </c>
      <c r="BN103" s="28">
        <f t="shared" si="130"/>
        <v>1135.428641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1519.828371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1775.775444</v>
      </c>
      <c r="AK104" s="28">
        <f t="shared" si="131"/>
        <v>2421.314099</v>
      </c>
      <c r="AL104" s="28">
        <f t="shared" si="131"/>
        <v>1601.666392</v>
      </c>
      <c r="AM104" s="28">
        <f t="shared" si="131"/>
        <v>1771.51651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1596.880447</v>
      </c>
      <c r="AQ104" s="28">
        <f t="shared" si="131"/>
        <v>1184.058675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2358.669203</v>
      </c>
      <c r="AU104" s="28">
        <f t="shared" si="131"/>
        <v>2252.379438</v>
      </c>
      <c r="AV104" s="28">
        <f t="shared" si="131"/>
        <v>1879.948028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1367.608091</v>
      </c>
      <c r="AZ104" s="28">
        <f t="shared" si="131"/>
        <v>2316.469488</v>
      </c>
      <c r="BA104" s="28">
        <f t="shared" si="131"/>
        <v>2111.627442</v>
      </c>
      <c r="BB104" s="28">
        <f t="shared" si="131"/>
        <v>636.9434937</v>
      </c>
      <c r="BC104" s="28">
        <f t="shared" si="131"/>
        <v>819.5573146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130.8591608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1813.591524</v>
      </c>
      <c r="BL104" s="28">
        <f t="shared" si="131"/>
        <v>1479.464305</v>
      </c>
      <c r="BM104" s="28">
        <f t="shared" si="131"/>
        <v>810.1610328</v>
      </c>
      <c r="BN104" s="28">
        <f t="shared" si="131"/>
        <v>1135.428641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1519.828371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1775.775444</v>
      </c>
      <c r="AK105" s="28">
        <f t="shared" si="132"/>
        <v>2421.314099</v>
      </c>
      <c r="AL105" s="28">
        <f t="shared" si="132"/>
        <v>1601.666392</v>
      </c>
      <c r="AM105" s="28">
        <f t="shared" si="132"/>
        <v>1771.51651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1596.880447</v>
      </c>
      <c r="AQ105" s="28">
        <f t="shared" si="132"/>
        <v>1184.058675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2358.669203</v>
      </c>
      <c r="AU105" s="28">
        <f t="shared" si="132"/>
        <v>2252.379438</v>
      </c>
      <c r="AV105" s="28">
        <f t="shared" si="132"/>
        <v>1879.948028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1367.608091</v>
      </c>
      <c r="AZ105" s="28">
        <f t="shared" si="132"/>
        <v>2316.469488</v>
      </c>
      <c r="BA105" s="28">
        <f t="shared" si="132"/>
        <v>2111.627442</v>
      </c>
      <c r="BB105" s="28">
        <f t="shared" si="132"/>
        <v>636.9434937</v>
      </c>
      <c r="BC105" s="28">
        <f t="shared" si="132"/>
        <v>819.5573146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130.8591608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1813.591524</v>
      </c>
      <c r="BL105" s="28">
        <f t="shared" si="132"/>
        <v>1479.464305</v>
      </c>
      <c r="BM105" s="28">
        <f t="shared" si="132"/>
        <v>810.1610328</v>
      </c>
      <c r="BN105" s="28">
        <f t="shared" si="132"/>
        <v>1135.428641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1519.828371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1775.775444</v>
      </c>
      <c r="AK106" s="28">
        <f t="shared" si="133"/>
        <v>2421.314099</v>
      </c>
      <c r="AL106" s="28">
        <f t="shared" si="133"/>
        <v>1601.666392</v>
      </c>
      <c r="AM106" s="28">
        <f t="shared" si="133"/>
        <v>1771.51651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1596.880447</v>
      </c>
      <c r="AQ106" s="28">
        <f t="shared" si="133"/>
        <v>1184.058675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2358.669203</v>
      </c>
      <c r="AU106" s="28">
        <f t="shared" si="133"/>
        <v>2252.379438</v>
      </c>
      <c r="AV106" s="28">
        <f t="shared" si="133"/>
        <v>1879.948028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1367.608091</v>
      </c>
      <c r="AZ106" s="28">
        <f t="shared" si="133"/>
        <v>2316.469488</v>
      </c>
      <c r="BA106" s="28">
        <f t="shared" si="133"/>
        <v>2111.627442</v>
      </c>
      <c r="BB106" s="28">
        <f t="shared" si="133"/>
        <v>636.9434937</v>
      </c>
      <c r="BC106" s="28">
        <f t="shared" si="133"/>
        <v>819.5573146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130.8591608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1813.591524</v>
      </c>
      <c r="BL106" s="28">
        <f t="shared" si="133"/>
        <v>1479.464305</v>
      </c>
      <c r="BM106" s="28">
        <f t="shared" si="133"/>
        <v>810.1610328</v>
      </c>
      <c r="BN106" s="28">
        <f t="shared" si="133"/>
        <v>1135.428641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1519.828371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1775.775444</v>
      </c>
      <c r="AK107" s="28">
        <f t="shared" si="134"/>
        <v>2421.314099</v>
      </c>
      <c r="AL107" s="28">
        <f t="shared" si="134"/>
        <v>1601.666392</v>
      </c>
      <c r="AM107" s="28">
        <f t="shared" si="134"/>
        <v>1771.51651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1596.880447</v>
      </c>
      <c r="AQ107" s="28">
        <f t="shared" si="134"/>
        <v>1184.058675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2358.669203</v>
      </c>
      <c r="AU107" s="28">
        <f t="shared" si="134"/>
        <v>2252.379438</v>
      </c>
      <c r="AV107" s="28">
        <f t="shared" si="134"/>
        <v>1879.948028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1367.608091</v>
      </c>
      <c r="AZ107" s="28">
        <f t="shared" si="134"/>
        <v>2316.469488</v>
      </c>
      <c r="BA107" s="28">
        <f t="shared" si="134"/>
        <v>2111.627442</v>
      </c>
      <c r="BB107" s="28">
        <f t="shared" si="134"/>
        <v>636.9434937</v>
      </c>
      <c r="BC107" s="28">
        <f t="shared" si="134"/>
        <v>819.5573146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130.8591608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1813.591524</v>
      </c>
      <c r="BL107" s="28">
        <f t="shared" si="134"/>
        <v>1479.464305</v>
      </c>
      <c r="BM107" s="28">
        <f t="shared" si="134"/>
        <v>810.1610328</v>
      </c>
      <c r="BN107" s="28">
        <f t="shared" si="134"/>
        <v>1135.428641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1519.828371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1775.775444</v>
      </c>
      <c r="AK108" s="28">
        <f t="shared" si="135"/>
        <v>2421.314099</v>
      </c>
      <c r="AL108" s="28">
        <f t="shared" si="135"/>
        <v>1601.666392</v>
      </c>
      <c r="AM108" s="28">
        <f t="shared" si="135"/>
        <v>1771.51651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1596.880447</v>
      </c>
      <c r="AQ108" s="28">
        <f t="shared" si="135"/>
        <v>1184.058675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2358.669203</v>
      </c>
      <c r="AU108" s="28">
        <f t="shared" si="135"/>
        <v>2252.379438</v>
      </c>
      <c r="AV108" s="28">
        <f t="shared" si="135"/>
        <v>1879.948028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1367.608091</v>
      </c>
      <c r="AZ108" s="28">
        <f t="shared" si="135"/>
        <v>2316.469488</v>
      </c>
      <c r="BA108" s="28">
        <f t="shared" si="135"/>
        <v>2111.627442</v>
      </c>
      <c r="BB108" s="28">
        <f t="shared" si="135"/>
        <v>636.9434937</v>
      </c>
      <c r="BC108" s="28">
        <f t="shared" si="135"/>
        <v>819.5573146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130.8591608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1813.591524</v>
      </c>
      <c r="BL108" s="28">
        <f t="shared" si="135"/>
        <v>1479.464305</v>
      </c>
      <c r="BM108" s="28">
        <f t="shared" si="135"/>
        <v>810.1610328</v>
      </c>
      <c r="BN108" s="28">
        <f t="shared" si="135"/>
        <v>1135.428641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1519.828371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1775.775444</v>
      </c>
      <c r="AK109" s="28">
        <f t="shared" si="136"/>
        <v>2421.314099</v>
      </c>
      <c r="AL109" s="28">
        <f t="shared" si="136"/>
        <v>1601.666392</v>
      </c>
      <c r="AM109" s="28">
        <f t="shared" si="136"/>
        <v>1771.51651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1596.880447</v>
      </c>
      <c r="AQ109" s="28">
        <f t="shared" si="136"/>
        <v>1184.058675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2358.669203</v>
      </c>
      <c r="AU109" s="28">
        <f t="shared" si="136"/>
        <v>2252.379438</v>
      </c>
      <c r="AV109" s="28">
        <f t="shared" si="136"/>
        <v>1879.948028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1367.608091</v>
      </c>
      <c r="AZ109" s="28">
        <f t="shared" si="136"/>
        <v>2316.469488</v>
      </c>
      <c r="BA109" s="28">
        <f t="shared" si="136"/>
        <v>2111.627442</v>
      </c>
      <c r="BB109" s="28">
        <f t="shared" si="136"/>
        <v>636.9434937</v>
      </c>
      <c r="BC109" s="28">
        <f t="shared" si="136"/>
        <v>819.5573146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130.8591608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1813.591524</v>
      </c>
      <c r="BL109" s="28">
        <f t="shared" si="136"/>
        <v>1479.464305</v>
      </c>
      <c r="BM109" s="28">
        <f t="shared" si="136"/>
        <v>810.1610328</v>
      </c>
      <c r="BN109" s="28">
        <f t="shared" si="136"/>
        <v>1135.428641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1519.828371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1775.775444</v>
      </c>
      <c r="AK110" s="28">
        <f t="shared" si="137"/>
        <v>2421.314099</v>
      </c>
      <c r="AL110" s="28">
        <f t="shared" si="137"/>
        <v>1601.666392</v>
      </c>
      <c r="AM110" s="28">
        <f t="shared" si="137"/>
        <v>1771.51651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1596.880447</v>
      </c>
      <c r="AQ110" s="28">
        <f t="shared" si="137"/>
        <v>1184.058675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2358.669203</v>
      </c>
      <c r="AU110" s="28">
        <f t="shared" si="137"/>
        <v>2252.379438</v>
      </c>
      <c r="AV110" s="28">
        <f t="shared" si="137"/>
        <v>1879.948028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1367.608091</v>
      </c>
      <c r="AZ110" s="28">
        <f t="shared" si="137"/>
        <v>2316.469488</v>
      </c>
      <c r="BA110" s="28">
        <f t="shared" si="137"/>
        <v>2111.627442</v>
      </c>
      <c r="BB110" s="28">
        <f t="shared" si="137"/>
        <v>636.9434937</v>
      </c>
      <c r="BC110" s="28">
        <f t="shared" si="137"/>
        <v>819.5573146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130.8591608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1813.591524</v>
      </c>
      <c r="BL110" s="28">
        <f t="shared" si="137"/>
        <v>1479.464305</v>
      </c>
      <c r="BM110" s="28">
        <f t="shared" si="137"/>
        <v>810.1610328</v>
      </c>
      <c r="BN110" s="28">
        <f t="shared" si="137"/>
        <v>1135.428641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1519.828371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1775.775444</v>
      </c>
      <c r="AK111" s="28">
        <f t="shared" si="138"/>
        <v>2421.314099</v>
      </c>
      <c r="AL111" s="28">
        <f t="shared" si="138"/>
        <v>1601.666392</v>
      </c>
      <c r="AM111" s="28">
        <f t="shared" si="138"/>
        <v>1771.51651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1596.880447</v>
      </c>
      <c r="AQ111" s="28">
        <f t="shared" si="138"/>
        <v>1184.058675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2358.669203</v>
      </c>
      <c r="AU111" s="28">
        <f t="shared" si="138"/>
        <v>2252.379438</v>
      </c>
      <c r="AV111" s="28">
        <f t="shared" si="138"/>
        <v>1879.948028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1367.608091</v>
      </c>
      <c r="AZ111" s="28">
        <f t="shared" si="138"/>
        <v>2316.469488</v>
      </c>
      <c r="BA111" s="28">
        <f t="shared" si="138"/>
        <v>2111.627442</v>
      </c>
      <c r="BB111" s="28">
        <f t="shared" si="138"/>
        <v>636.9434937</v>
      </c>
      <c r="BC111" s="28">
        <f t="shared" si="138"/>
        <v>819.5573146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130.8591608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1813.591524</v>
      </c>
      <c r="BL111" s="28">
        <f t="shared" si="138"/>
        <v>1479.464305</v>
      </c>
      <c r="BM111" s="28">
        <f t="shared" si="138"/>
        <v>810.1610328</v>
      </c>
      <c r="BN111" s="28">
        <f t="shared" si="138"/>
        <v>1135.428641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1519.828371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1775.775444</v>
      </c>
      <c r="AK112" s="28">
        <f t="shared" si="139"/>
        <v>2421.314099</v>
      </c>
      <c r="AL112" s="28">
        <f t="shared" si="139"/>
        <v>1601.666392</v>
      </c>
      <c r="AM112" s="28">
        <f t="shared" si="139"/>
        <v>1771.51651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1596.880447</v>
      </c>
      <c r="AQ112" s="28">
        <f t="shared" si="139"/>
        <v>1184.058675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2358.669203</v>
      </c>
      <c r="AU112" s="28">
        <f t="shared" si="139"/>
        <v>2252.379438</v>
      </c>
      <c r="AV112" s="28">
        <f t="shared" si="139"/>
        <v>1879.948028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1367.608091</v>
      </c>
      <c r="AZ112" s="28">
        <f t="shared" si="139"/>
        <v>2316.469488</v>
      </c>
      <c r="BA112" s="28">
        <f t="shared" si="139"/>
        <v>2111.627442</v>
      </c>
      <c r="BB112" s="28">
        <f t="shared" si="139"/>
        <v>636.9434937</v>
      </c>
      <c r="BC112" s="28">
        <f t="shared" si="139"/>
        <v>819.5573146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130.8591608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1813.591524</v>
      </c>
      <c r="BL112" s="28">
        <f t="shared" si="139"/>
        <v>1479.464305</v>
      </c>
      <c r="BM112" s="28">
        <f t="shared" si="139"/>
        <v>810.1610328</v>
      </c>
      <c r="BN112" s="28">
        <f t="shared" si="139"/>
        <v>1135.428641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1519.828371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1775.775444</v>
      </c>
      <c r="AK113" s="28">
        <f t="shared" si="140"/>
        <v>2421.314099</v>
      </c>
      <c r="AL113" s="28">
        <f t="shared" si="140"/>
        <v>1601.666392</v>
      </c>
      <c r="AM113" s="28">
        <f t="shared" si="140"/>
        <v>1771.51651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1596.880447</v>
      </c>
      <c r="AQ113" s="28">
        <f t="shared" si="140"/>
        <v>1184.058675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2358.669203</v>
      </c>
      <c r="AU113" s="28">
        <f t="shared" si="140"/>
        <v>2252.379438</v>
      </c>
      <c r="AV113" s="28">
        <f t="shared" si="140"/>
        <v>1879.948028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1367.608091</v>
      </c>
      <c r="AZ113" s="28">
        <f t="shared" si="140"/>
        <v>2316.469488</v>
      </c>
      <c r="BA113" s="28">
        <f t="shared" si="140"/>
        <v>2111.627442</v>
      </c>
      <c r="BB113" s="28">
        <f t="shared" si="140"/>
        <v>636.9434937</v>
      </c>
      <c r="BC113" s="28">
        <f t="shared" si="140"/>
        <v>819.5573146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130.8591608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1813.591524</v>
      </c>
      <c r="BL113" s="28">
        <f t="shared" si="140"/>
        <v>1479.464305</v>
      </c>
      <c r="BM113" s="28">
        <f t="shared" si="140"/>
        <v>810.1610328</v>
      </c>
      <c r="BN113" s="28">
        <f t="shared" si="140"/>
        <v>1135.428641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1519.828371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1775.775444</v>
      </c>
      <c r="AK114" s="28">
        <f t="shared" si="141"/>
        <v>2421.314099</v>
      </c>
      <c r="AL114" s="28">
        <f t="shared" si="141"/>
        <v>1601.666392</v>
      </c>
      <c r="AM114" s="28">
        <f t="shared" si="141"/>
        <v>1771.51651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1596.880447</v>
      </c>
      <c r="AQ114" s="28">
        <f t="shared" si="141"/>
        <v>1184.058675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2358.669203</v>
      </c>
      <c r="AU114" s="28">
        <f t="shared" si="141"/>
        <v>2252.379438</v>
      </c>
      <c r="AV114" s="28">
        <f t="shared" si="141"/>
        <v>1879.948028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1367.608091</v>
      </c>
      <c r="AZ114" s="28">
        <f t="shared" si="141"/>
        <v>2316.469488</v>
      </c>
      <c r="BA114" s="28">
        <f t="shared" si="141"/>
        <v>2111.627442</v>
      </c>
      <c r="BB114" s="28">
        <f t="shared" si="141"/>
        <v>636.9434937</v>
      </c>
      <c r="BC114" s="28">
        <f t="shared" si="141"/>
        <v>819.5573146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130.8591608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1813.591524</v>
      </c>
      <c r="BL114" s="28">
        <f t="shared" si="141"/>
        <v>1479.464305</v>
      </c>
      <c r="BM114" s="28">
        <f t="shared" si="141"/>
        <v>810.1610328</v>
      </c>
      <c r="BN114" s="28">
        <f t="shared" si="141"/>
        <v>1135.428641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1519.828371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1775.775444</v>
      </c>
      <c r="AK115" s="28">
        <f t="shared" si="142"/>
        <v>2421.314099</v>
      </c>
      <c r="AL115" s="28">
        <f t="shared" si="142"/>
        <v>1601.666392</v>
      </c>
      <c r="AM115" s="28">
        <f t="shared" si="142"/>
        <v>1771.51651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1596.880447</v>
      </c>
      <c r="AQ115" s="28">
        <f t="shared" si="142"/>
        <v>1184.058675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2358.669203</v>
      </c>
      <c r="AU115" s="28">
        <f t="shared" si="142"/>
        <v>2252.379438</v>
      </c>
      <c r="AV115" s="28">
        <f t="shared" si="142"/>
        <v>1879.948028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1367.608091</v>
      </c>
      <c r="AZ115" s="28">
        <f t="shared" si="142"/>
        <v>2316.469488</v>
      </c>
      <c r="BA115" s="28">
        <f t="shared" si="142"/>
        <v>2111.627442</v>
      </c>
      <c r="BB115" s="28">
        <f t="shared" si="142"/>
        <v>636.9434937</v>
      </c>
      <c r="BC115" s="28">
        <f t="shared" si="142"/>
        <v>819.5573146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130.8591608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1813.591524</v>
      </c>
      <c r="BL115" s="28">
        <f t="shared" si="142"/>
        <v>1479.464305</v>
      </c>
      <c r="BM115" s="28">
        <f t="shared" si="142"/>
        <v>810.1610328</v>
      </c>
      <c r="BN115" s="28">
        <f t="shared" si="142"/>
        <v>1135.428641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1519.828371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1775.775444</v>
      </c>
      <c r="AK116" s="28">
        <f t="shared" si="143"/>
        <v>2421.314099</v>
      </c>
      <c r="AL116" s="28">
        <f t="shared" si="143"/>
        <v>1601.666392</v>
      </c>
      <c r="AM116" s="28">
        <f t="shared" si="143"/>
        <v>1771.51651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1596.880447</v>
      </c>
      <c r="AQ116" s="28">
        <f t="shared" si="143"/>
        <v>1184.058675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2358.669203</v>
      </c>
      <c r="AU116" s="28">
        <f t="shared" si="143"/>
        <v>2252.379438</v>
      </c>
      <c r="AV116" s="28">
        <f t="shared" si="143"/>
        <v>1879.948028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1367.608091</v>
      </c>
      <c r="AZ116" s="28">
        <f t="shared" si="143"/>
        <v>2316.469488</v>
      </c>
      <c r="BA116" s="28">
        <f t="shared" si="143"/>
        <v>2111.627442</v>
      </c>
      <c r="BB116" s="28">
        <f t="shared" si="143"/>
        <v>636.9434937</v>
      </c>
      <c r="BC116" s="28">
        <f t="shared" si="143"/>
        <v>819.5573146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130.8591608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1813.591524</v>
      </c>
      <c r="BL116" s="28">
        <f t="shared" si="143"/>
        <v>1479.464305</v>
      </c>
      <c r="BM116" s="28">
        <f t="shared" si="143"/>
        <v>810.1610328</v>
      </c>
      <c r="BN116" s="28">
        <f t="shared" si="143"/>
        <v>1135.428641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1519.828371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1775.775444</v>
      </c>
      <c r="AK117" s="28">
        <f t="shared" si="144"/>
        <v>2421.314099</v>
      </c>
      <c r="AL117" s="28">
        <f t="shared" si="144"/>
        <v>1601.666392</v>
      </c>
      <c r="AM117" s="28">
        <f t="shared" si="144"/>
        <v>1771.51651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1596.880447</v>
      </c>
      <c r="AQ117" s="28">
        <f t="shared" si="144"/>
        <v>1184.058675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2358.669203</v>
      </c>
      <c r="AU117" s="28">
        <f t="shared" si="144"/>
        <v>2252.379438</v>
      </c>
      <c r="AV117" s="28">
        <f t="shared" si="144"/>
        <v>1879.948028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1367.608091</v>
      </c>
      <c r="AZ117" s="28">
        <f t="shared" si="144"/>
        <v>2316.469488</v>
      </c>
      <c r="BA117" s="28">
        <f t="shared" si="144"/>
        <v>2111.627442</v>
      </c>
      <c r="BB117" s="28">
        <f t="shared" si="144"/>
        <v>636.9434937</v>
      </c>
      <c r="BC117" s="28">
        <f t="shared" si="144"/>
        <v>819.5573146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130.8591608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1813.591524</v>
      </c>
      <c r="BL117" s="28">
        <f t="shared" si="144"/>
        <v>1479.464305</v>
      </c>
      <c r="BM117" s="28">
        <f t="shared" si="144"/>
        <v>810.1610328</v>
      </c>
      <c r="BN117" s="28">
        <f t="shared" si="144"/>
        <v>1135.428641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1519.828371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1775.775444</v>
      </c>
      <c r="AK118" s="28">
        <f t="shared" si="145"/>
        <v>2421.314099</v>
      </c>
      <c r="AL118" s="28">
        <f t="shared" si="145"/>
        <v>1601.666392</v>
      </c>
      <c r="AM118" s="28">
        <f t="shared" si="145"/>
        <v>1771.51651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1596.880447</v>
      </c>
      <c r="AQ118" s="28">
        <f t="shared" si="145"/>
        <v>1184.058675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2358.669203</v>
      </c>
      <c r="AU118" s="28">
        <f t="shared" si="145"/>
        <v>2252.379438</v>
      </c>
      <c r="AV118" s="28">
        <f t="shared" si="145"/>
        <v>1879.948028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1367.608091</v>
      </c>
      <c r="AZ118" s="28">
        <f t="shared" si="145"/>
        <v>2316.469488</v>
      </c>
      <c r="BA118" s="28">
        <f t="shared" si="145"/>
        <v>2111.627442</v>
      </c>
      <c r="BB118" s="28">
        <f t="shared" si="145"/>
        <v>636.9434937</v>
      </c>
      <c r="BC118" s="28">
        <f t="shared" si="145"/>
        <v>819.5573146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130.8591608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1813.591524</v>
      </c>
      <c r="BL118" s="28">
        <f t="shared" si="145"/>
        <v>1479.464305</v>
      </c>
      <c r="BM118" s="28">
        <f t="shared" si="145"/>
        <v>810.1610328</v>
      </c>
      <c r="BN118" s="28">
        <f t="shared" si="145"/>
        <v>1135.428641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1519.828371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1775.775444</v>
      </c>
      <c r="AK119" s="28">
        <f t="shared" si="146"/>
        <v>2421.314099</v>
      </c>
      <c r="AL119" s="28">
        <f t="shared" si="146"/>
        <v>1601.666392</v>
      </c>
      <c r="AM119" s="28">
        <f t="shared" si="146"/>
        <v>1771.51651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1596.880447</v>
      </c>
      <c r="AQ119" s="28">
        <f t="shared" si="146"/>
        <v>1184.058675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2358.669203</v>
      </c>
      <c r="AU119" s="28">
        <f t="shared" si="146"/>
        <v>2252.379438</v>
      </c>
      <c r="AV119" s="28">
        <f t="shared" si="146"/>
        <v>1879.948028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1367.608091</v>
      </c>
      <c r="AZ119" s="28">
        <f t="shared" si="146"/>
        <v>2316.469488</v>
      </c>
      <c r="BA119" s="28">
        <f t="shared" si="146"/>
        <v>2111.627442</v>
      </c>
      <c r="BB119" s="28">
        <f t="shared" si="146"/>
        <v>636.9434937</v>
      </c>
      <c r="BC119" s="28">
        <f t="shared" si="146"/>
        <v>819.5573146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130.8591608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1813.591524</v>
      </c>
      <c r="BL119" s="28">
        <f t="shared" si="146"/>
        <v>1479.464305</v>
      </c>
      <c r="BM119" s="28">
        <f t="shared" si="146"/>
        <v>810.1610328</v>
      </c>
      <c r="BN119" s="28">
        <f t="shared" si="146"/>
        <v>1135.428641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1519.828371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1775.775444</v>
      </c>
      <c r="AK120" s="28">
        <f t="shared" si="147"/>
        <v>2421.314099</v>
      </c>
      <c r="AL120" s="28">
        <f t="shared" si="147"/>
        <v>1601.666392</v>
      </c>
      <c r="AM120" s="28">
        <f t="shared" si="147"/>
        <v>1771.51651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1596.880447</v>
      </c>
      <c r="AQ120" s="28">
        <f t="shared" si="147"/>
        <v>1184.058675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2358.669203</v>
      </c>
      <c r="AU120" s="28">
        <f t="shared" si="147"/>
        <v>2252.379438</v>
      </c>
      <c r="AV120" s="28">
        <f t="shared" si="147"/>
        <v>1879.948028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1367.608091</v>
      </c>
      <c r="AZ120" s="28">
        <f t="shared" si="147"/>
        <v>2316.469488</v>
      </c>
      <c r="BA120" s="28">
        <f t="shared" si="147"/>
        <v>2111.627442</v>
      </c>
      <c r="BB120" s="28">
        <f t="shared" si="147"/>
        <v>636.9434937</v>
      </c>
      <c r="BC120" s="28">
        <f t="shared" si="147"/>
        <v>819.5573146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130.8591608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1813.591524</v>
      </c>
      <c r="BL120" s="28">
        <f t="shared" si="147"/>
        <v>1479.464305</v>
      </c>
      <c r="BM120" s="28">
        <f t="shared" si="147"/>
        <v>810.1610328</v>
      </c>
      <c r="BN120" s="28">
        <f t="shared" si="147"/>
        <v>1135.428641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1519.828371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1775.775444</v>
      </c>
      <c r="AK121" s="28">
        <f t="shared" si="148"/>
        <v>2421.314099</v>
      </c>
      <c r="AL121" s="28">
        <f t="shared" si="148"/>
        <v>1601.666392</v>
      </c>
      <c r="AM121" s="28">
        <f t="shared" si="148"/>
        <v>1771.51651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1596.880447</v>
      </c>
      <c r="AQ121" s="28">
        <f t="shared" si="148"/>
        <v>1184.058675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2358.669203</v>
      </c>
      <c r="AU121" s="28">
        <f t="shared" si="148"/>
        <v>2252.379438</v>
      </c>
      <c r="AV121" s="28">
        <f t="shared" si="148"/>
        <v>1879.948028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1367.608091</v>
      </c>
      <c r="AZ121" s="28">
        <f t="shared" si="148"/>
        <v>2316.469488</v>
      </c>
      <c r="BA121" s="28">
        <f t="shared" si="148"/>
        <v>2111.627442</v>
      </c>
      <c r="BB121" s="28">
        <f t="shared" si="148"/>
        <v>636.9434937</v>
      </c>
      <c r="BC121" s="28">
        <f t="shared" si="148"/>
        <v>819.5573146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130.8591608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1813.591524</v>
      </c>
      <c r="BL121" s="28">
        <f t="shared" si="148"/>
        <v>1479.464305</v>
      </c>
      <c r="BM121" s="28">
        <f t="shared" si="148"/>
        <v>810.1610328</v>
      </c>
      <c r="BN121" s="28">
        <f t="shared" si="148"/>
        <v>1135.428641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1519.828371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1775.775444</v>
      </c>
      <c r="AK122" s="28">
        <f t="shared" si="149"/>
        <v>2421.314099</v>
      </c>
      <c r="AL122" s="28">
        <f t="shared" si="149"/>
        <v>1601.666392</v>
      </c>
      <c r="AM122" s="28">
        <f t="shared" si="149"/>
        <v>1771.51651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1596.880447</v>
      </c>
      <c r="AQ122" s="28">
        <f t="shared" si="149"/>
        <v>1184.058675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2358.669203</v>
      </c>
      <c r="AU122" s="28">
        <f t="shared" si="149"/>
        <v>2252.379438</v>
      </c>
      <c r="AV122" s="28">
        <f t="shared" si="149"/>
        <v>1879.948028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1367.608091</v>
      </c>
      <c r="AZ122" s="28">
        <f t="shared" si="149"/>
        <v>2316.469488</v>
      </c>
      <c r="BA122" s="28">
        <f t="shared" si="149"/>
        <v>2111.627442</v>
      </c>
      <c r="BB122" s="28">
        <f t="shared" si="149"/>
        <v>636.9434937</v>
      </c>
      <c r="BC122" s="28">
        <f t="shared" si="149"/>
        <v>819.5573146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130.8591608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1813.591524</v>
      </c>
      <c r="BL122" s="28">
        <f t="shared" si="149"/>
        <v>1479.464305</v>
      </c>
      <c r="BM122" s="28">
        <f t="shared" si="149"/>
        <v>810.1610328</v>
      </c>
      <c r="BN122" s="28">
        <f t="shared" si="149"/>
        <v>1135.428641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1519.828371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1775.775444</v>
      </c>
      <c r="AK123" s="28">
        <f t="shared" si="150"/>
        <v>2421.314099</v>
      </c>
      <c r="AL123" s="28">
        <f t="shared" si="150"/>
        <v>1601.666392</v>
      </c>
      <c r="AM123" s="28">
        <f t="shared" si="150"/>
        <v>1771.51651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1596.880447</v>
      </c>
      <c r="AQ123" s="28">
        <f t="shared" si="150"/>
        <v>1184.058675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2358.669203</v>
      </c>
      <c r="AU123" s="28">
        <f t="shared" si="150"/>
        <v>2252.379438</v>
      </c>
      <c r="AV123" s="28">
        <f t="shared" si="150"/>
        <v>1879.948028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1367.608091</v>
      </c>
      <c r="AZ123" s="28">
        <f t="shared" si="150"/>
        <v>2316.469488</v>
      </c>
      <c r="BA123" s="28">
        <f t="shared" si="150"/>
        <v>2111.627442</v>
      </c>
      <c r="BB123" s="28">
        <f t="shared" si="150"/>
        <v>636.9434937</v>
      </c>
      <c r="BC123" s="28">
        <f t="shared" si="150"/>
        <v>819.5573146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130.8591608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1813.591524</v>
      </c>
      <c r="BL123" s="28">
        <f t="shared" si="150"/>
        <v>1479.464305</v>
      </c>
      <c r="BM123" s="28">
        <f t="shared" si="150"/>
        <v>810.1610328</v>
      </c>
      <c r="BN123" s="28">
        <f t="shared" si="150"/>
        <v>1135.428641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1519.828371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1775.775444</v>
      </c>
      <c r="AK124" s="28">
        <f t="shared" si="151"/>
        <v>2421.314099</v>
      </c>
      <c r="AL124" s="28">
        <f t="shared" si="151"/>
        <v>1601.666392</v>
      </c>
      <c r="AM124" s="28">
        <f t="shared" si="151"/>
        <v>1771.51651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1596.880447</v>
      </c>
      <c r="AQ124" s="28">
        <f t="shared" si="151"/>
        <v>1184.058675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2358.669203</v>
      </c>
      <c r="AU124" s="28">
        <f t="shared" si="151"/>
        <v>2252.379438</v>
      </c>
      <c r="AV124" s="28">
        <f t="shared" si="151"/>
        <v>1879.948028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1367.608091</v>
      </c>
      <c r="AZ124" s="28">
        <f t="shared" si="151"/>
        <v>2316.469488</v>
      </c>
      <c r="BA124" s="28">
        <f t="shared" si="151"/>
        <v>2111.627442</v>
      </c>
      <c r="BB124" s="28">
        <f t="shared" si="151"/>
        <v>636.9434937</v>
      </c>
      <c r="BC124" s="28">
        <f t="shared" si="151"/>
        <v>819.5573146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130.8591608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1813.591524</v>
      </c>
      <c r="BL124" s="28">
        <f t="shared" si="151"/>
        <v>1479.464305</v>
      </c>
      <c r="BM124" s="28">
        <f t="shared" si="151"/>
        <v>810.1610328</v>
      </c>
      <c r="BN124" s="28">
        <f t="shared" si="151"/>
        <v>1135.428641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1519.828371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1775.775444</v>
      </c>
      <c r="AK125" s="28">
        <f t="shared" si="152"/>
        <v>2421.314099</v>
      </c>
      <c r="AL125" s="28">
        <f t="shared" si="152"/>
        <v>1601.666392</v>
      </c>
      <c r="AM125" s="28">
        <f t="shared" si="152"/>
        <v>1771.51651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1596.880447</v>
      </c>
      <c r="AQ125" s="28">
        <f t="shared" si="152"/>
        <v>1184.058675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2358.669203</v>
      </c>
      <c r="AU125" s="28">
        <f t="shared" si="152"/>
        <v>2252.379438</v>
      </c>
      <c r="AV125" s="28">
        <f t="shared" si="152"/>
        <v>1879.948028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1367.608091</v>
      </c>
      <c r="AZ125" s="28">
        <f t="shared" si="152"/>
        <v>2316.469488</v>
      </c>
      <c r="BA125" s="28">
        <f t="shared" si="152"/>
        <v>2111.627442</v>
      </c>
      <c r="BB125" s="28">
        <f t="shared" si="152"/>
        <v>636.9434937</v>
      </c>
      <c r="BC125" s="28">
        <f t="shared" si="152"/>
        <v>819.5573146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130.8591608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1813.591524</v>
      </c>
      <c r="BL125" s="28">
        <f t="shared" si="152"/>
        <v>1479.464305</v>
      </c>
      <c r="BM125" s="28">
        <f t="shared" si="152"/>
        <v>810.1610328</v>
      </c>
      <c r="BN125" s="28">
        <f t="shared" si="152"/>
        <v>1135.428641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1519.828371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1775.775444</v>
      </c>
      <c r="AK126" s="28">
        <f t="shared" si="153"/>
        <v>2421.314099</v>
      </c>
      <c r="AL126" s="28">
        <f t="shared" si="153"/>
        <v>1601.666392</v>
      </c>
      <c r="AM126" s="28">
        <f t="shared" si="153"/>
        <v>1771.51651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1596.880447</v>
      </c>
      <c r="AQ126" s="28">
        <f t="shared" si="153"/>
        <v>1184.058675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2358.669203</v>
      </c>
      <c r="AU126" s="28">
        <f t="shared" si="153"/>
        <v>2252.379438</v>
      </c>
      <c r="AV126" s="28">
        <f t="shared" si="153"/>
        <v>1879.948028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1367.608091</v>
      </c>
      <c r="AZ126" s="28">
        <f t="shared" si="153"/>
        <v>2316.469488</v>
      </c>
      <c r="BA126" s="28">
        <f t="shared" si="153"/>
        <v>2111.627442</v>
      </c>
      <c r="BB126" s="28">
        <f t="shared" si="153"/>
        <v>636.9434937</v>
      </c>
      <c r="BC126" s="28">
        <f t="shared" si="153"/>
        <v>819.5573146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130.8591608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1813.591524</v>
      </c>
      <c r="BL126" s="28">
        <f t="shared" si="153"/>
        <v>1479.464305</v>
      </c>
      <c r="BM126" s="28">
        <f t="shared" si="153"/>
        <v>810.1610328</v>
      </c>
      <c r="BN126" s="28">
        <f t="shared" si="153"/>
        <v>1135.428641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1519.828371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1775.775444</v>
      </c>
      <c r="AK127" s="28">
        <f t="shared" si="154"/>
        <v>2421.314099</v>
      </c>
      <c r="AL127" s="28">
        <f t="shared" si="154"/>
        <v>1601.666392</v>
      </c>
      <c r="AM127" s="28">
        <f t="shared" si="154"/>
        <v>1771.51651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1596.880447</v>
      </c>
      <c r="AQ127" s="28">
        <f t="shared" si="154"/>
        <v>1184.058675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2358.669203</v>
      </c>
      <c r="AU127" s="28">
        <f t="shared" si="154"/>
        <v>2252.379438</v>
      </c>
      <c r="AV127" s="28">
        <f t="shared" si="154"/>
        <v>1879.948028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1367.608091</v>
      </c>
      <c r="AZ127" s="28">
        <f t="shared" si="154"/>
        <v>2316.469488</v>
      </c>
      <c r="BA127" s="28">
        <f t="shared" si="154"/>
        <v>2111.627442</v>
      </c>
      <c r="BB127" s="28">
        <f t="shared" si="154"/>
        <v>636.9434937</v>
      </c>
      <c r="BC127" s="28">
        <f t="shared" si="154"/>
        <v>819.5573146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130.8591608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1813.591524</v>
      </c>
      <c r="BL127" s="28">
        <f t="shared" si="154"/>
        <v>1479.464305</v>
      </c>
      <c r="BM127" s="28">
        <f t="shared" si="154"/>
        <v>810.1610328</v>
      </c>
      <c r="BN127" s="28">
        <f t="shared" si="154"/>
        <v>1135.428641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1519.828371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1775.775444</v>
      </c>
      <c r="AK128" s="28">
        <f t="shared" si="155"/>
        <v>2421.314099</v>
      </c>
      <c r="AL128" s="28">
        <f t="shared" si="155"/>
        <v>1601.666392</v>
      </c>
      <c r="AM128" s="28">
        <f t="shared" si="155"/>
        <v>1771.51651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1596.880447</v>
      </c>
      <c r="AQ128" s="28">
        <f t="shared" si="155"/>
        <v>1184.058675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2358.669203</v>
      </c>
      <c r="AU128" s="28">
        <f t="shared" si="155"/>
        <v>2252.379438</v>
      </c>
      <c r="AV128" s="28">
        <f t="shared" si="155"/>
        <v>1879.948028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1367.608091</v>
      </c>
      <c r="AZ128" s="28">
        <f t="shared" si="155"/>
        <v>2316.469488</v>
      </c>
      <c r="BA128" s="28">
        <f t="shared" si="155"/>
        <v>2111.627442</v>
      </c>
      <c r="BB128" s="28">
        <f t="shared" si="155"/>
        <v>636.9434937</v>
      </c>
      <c r="BC128" s="28">
        <f t="shared" si="155"/>
        <v>819.5573146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130.8591608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1813.591524</v>
      </c>
      <c r="BL128" s="28">
        <f t="shared" si="155"/>
        <v>1479.464305</v>
      </c>
      <c r="BM128" s="28">
        <f t="shared" si="155"/>
        <v>810.1610328</v>
      </c>
      <c r="BN128" s="28">
        <f t="shared" si="155"/>
        <v>1135.428641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1519.828371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1775.775444</v>
      </c>
      <c r="AK129" s="28">
        <f t="shared" si="156"/>
        <v>2421.314099</v>
      </c>
      <c r="AL129" s="28">
        <f t="shared" si="156"/>
        <v>1601.666392</v>
      </c>
      <c r="AM129" s="28">
        <f t="shared" si="156"/>
        <v>1771.51651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1596.880447</v>
      </c>
      <c r="AQ129" s="28">
        <f t="shared" si="156"/>
        <v>1184.058675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2358.669203</v>
      </c>
      <c r="AU129" s="28">
        <f t="shared" si="156"/>
        <v>2252.379438</v>
      </c>
      <c r="AV129" s="28">
        <f t="shared" si="156"/>
        <v>1879.948028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1367.608091</v>
      </c>
      <c r="AZ129" s="28">
        <f t="shared" si="156"/>
        <v>2316.469488</v>
      </c>
      <c r="BA129" s="28">
        <f t="shared" si="156"/>
        <v>2111.627442</v>
      </c>
      <c r="BB129" s="28">
        <f t="shared" si="156"/>
        <v>636.9434937</v>
      </c>
      <c r="BC129" s="28">
        <f t="shared" si="156"/>
        <v>819.5573146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130.8591608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1813.591524</v>
      </c>
      <c r="BL129" s="28">
        <f t="shared" si="156"/>
        <v>1479.464305</v>
      </c>
      <c r="BM129" s="28">
        <f t="shared" si="156"/>
        <v>810.1610328</v>
      </c>
      <c r="BN129" s="28">
        <f t="shared" si="156"/>
        <v>1135.428641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1519.828371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1775.775444</v>
      </c>
      <c r="AK130" s="28">
        <f t="shared" si="157"/>
        <v>2421.314099</v>
      </c>
      <c r="AL130" s="28">
        <f t="shared" si="157"/>
        <v>1601.666392</v>
      </c>
      <c r="AM130" s="28">
        <f t="shared" si="157"/>
        <v>1771.51651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1596.880447</v>
      </c>
      <c r="AQ130" s="28">
        <f t="shared" si="157"/>
        <v>1184.058675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2358.669203</v>
      </c>
      <c r="AU130" s="28">
        <f t="shared" si="157"/>
        <v>2252.379438</v>
      </c>
      <c r="AV130" s="28">
        <f t="shared" si="157"/>
        <v>1879.948028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1367.608091</v>
      </c>
      <c r="AZ130" s="28">
        <f t="shared" si="157"/>
        <v>2316.469488</v>
      </c>
      <c r="BA130" s="28">
        <f t="shared" si="157"/>
        <v>2111.627442</v>
      </c>
      <c r="BB130" s="28">
        <f t="shared" si="157"/>
        <v>636.9434937</v>
      </c>
      <c r="BC130" s="28">
        <f t="shared" si="157"/>
        <v>819.5573146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130.8591608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1813.591524</v>
      </c>
      <c r="BL130" s="28">
        <f t="shared" si="157"/>
        <v>1479.464305</v>
      </c>
      <c r="BM130" s="28">
        <f t="shared" si="157"/>
        <v>810.1610328</v>
      </c>
      <c r="BN130" s="28">
        <f t="shared" si="157"/>
        <v>1135.428641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1519.828371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1775.775444</v>
      </c>
      <c r="AK131" s="28">
        <f t="shared" si="158"/>
        <v>2421.314099</v>
      </c>
      <c r="AL131" s="28">
        <f t="shared" si="158"/>
        <v>1601.666392</v>
      </c>
      <c r="AM131" s="28">
        <f t="shared" si="158"/>
        <v>1771.51651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1596.880447</v>
      </c>
      <c r="AQ131" s="28">
        <f t="shared" si="158"/>
        <v>1184.058675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2358.669203</v>
      </c>
      <c r="AU131" s="28">
        <f t="shared" si="158"/>
        <v>2252.379438</v>
      </c>
      <c r="AV131" s="28">
        <f t="shared" si="158"/>
        <v>1879.948028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1367.608091</v>
      </c>
      <c r="AZ131" s="28">
        <f t="shared" si="158"/>
        <v>2316.469488</v>
      </c>
      <c r="BA131" s="28">
        <f t="shared" si="158"/>
        <v>2111.627442</v>
      </c>
      <c r="BB131" s="28">
        <f t="shared" si="158"/>
        <v>636.9434937</v>
      </c>
      <c r="BC131" s="28">
        <f t="shared" si="158"/>
        <v>819.5573146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130.8591608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1813.591524</v>
      </c>
      <c r="BL131" s="28">
        <f t="shared" si="158"/>
        <v>1479.464305</v>
      </c>
      <c r="BM131" s="28">
        <f t="shared" si="158"/>
        <v>810.1610328</v>
      </c>
      <c r="BN131" s="28">
        <f t="shared" si="158"/>
        <v>1135.428641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1519.828371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1775.775444</v>
      </c>
      <c r="AK132" s="28">
        <f t="shared" si="159"/>
        <v>2421.314099</v>
      </c>
      <c r="AL132" s="28">
        <f t="shared" si="159"/>
        <v>1601.666392</v>
      </c>
      <c r="AM132" s="28">
        <f t="shared" si="159"/>
        <v>1771.51651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1596.880447</v>
      </c>
      <c r="AQ132" s="28">
        <f t="shared" si="159"/>
        <v>1184.058675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2358.669203</v>
      </c>
      <c r="AU132" s="28">
        <f t="shared" si="159"/>
        <v>2252.379438</v>
      </c>
      <c r="AV132" s="28">
        <f t="shared" si="159"/>
        <v>1879.948028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1367.608091</v>
      </c>
      <c r="AZ132" s="28">
        <f t="shared" si="159"/>
        <v>2316.469488</v>
      </c>
      <c r="BA132" s="28">
        <f t="shared" si="159"/>
        <v>2111.627442</v>
      </c>
      <c r="BB132" s="28">
        <f t="shared" si="159"/>
        <v>636.9434937</v>
      </c>
      <c r="BC132" s="28">
        <f t="shared" si="159"/>
        <v>819.5573146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130.8591608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1813.591524</v>
      </c>
      <c r="BL132" s="28">
        <f t="shared" si="159"/>
        <v>1479.464305</v>
      </c>
      <c r="BM132" s="28">
        <f t="shared" si="159"/>
        <v>810.1610328</v>
      </c>
      <c r="BN132" s="28">
        <f t="shared" si="159"/>
        <v>1135.428641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1519.828371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1775.775444</v>
      </c>
      <c r="AK133" s="28">
        <f t="shared" si="160"/>
        <v>2421.314099</v>
      </c>
      <c r="AL133" s="28">
        <f t="shared" si="160"/>
        <v>1601.666392</v>
      </c>
      <c r="AM133" s="28">
        <f t="shared" si="160"/>
        <v>1771.51651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1596.880447</v>
      </c>
      <c r="AQ133" s="28">
        <f t="shared" si="160"/>
        <v>1184.058675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2358.669203</v>
      </c>
      <c r="AU133" s="28">
        <f t="shared" si="160"/>
        <v>2252.379438</v>
      </c>
      <c r="AV133" s="28">
        <f t="shared" si="160"/>
        <v>1879.948028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1367.608091</v>
      </c>
      <c r="AZ133" s="28">
        <f t="shared" si="160"/>
        <v>2316.469488</v>
      </c>
      <c r="BA133" s="28">
        <f t="shared" si="160"/>
        <v>2111.627442</v>
      </c>
      <c r="BB133" s="28">
        <f t="shared" si="160"/>
        <v>636.9434937</v>
      </c>
      <c r="BC133" s="28">
        <f t="shared" si="160"/>
        <v>819.5573146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130.8591608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1813.591524</v>
      </c>
      <c r="BL133" s="28">
        <f t="shared" si="160"/>
        <v>1479.464305</v>
      </c>
      <c r="BM133" s="28">
        <f t="shared" si="160"/>
        <v>810.1610328</v>
      </c>
      <c r="BN133" s="28">
        <f t="shared" si="160"/>
        <v>1135.428641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1519.828371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1775.775444</v>
      </c>
      <c r="AK134" s="28">
        <f t="shared" si="161"/>
        <v>2421.314099</v>
      </c>
      <c r="AL134" s="28">
        <f t="shared" si="161"/>
        <v>1601.666392</v>
      </c>
      <c r="AM134" s="28">
        <f t="shared" si="161"/>
        <v>1771.51651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1596.880447</v>
      </c>
      <c r="AQ134" s="28">
        <f t="shared" si="161"/>
        <v>1184.058675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2358.669203</v>
      </c>
      <c r="AU134" s="28">
        <f t="shared" si="161"/>
        <v>2252.379438</v>
      </c>
      <c r="AV134" s="28">
        <f t="shared" si="161"/>
        <v>1879.948028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1367.608091</v>
      </c>
      <c r="AZ134" s="28">
        <f t="shared" si="161"/>
        <v>2316.469488</v>
      </c>
      <c r="BA134" s="28">
        <f t="shared" si="161"/>
        <v>2111.627442</v>
      </c>
      <c r="BB134" s="28">
        <f t="shared" si="161"/>
        <v>636.9434937</v>
      </c>
      <c r="BC134" s="28">
        <f t="shared" si="161"/>
        <v>819.5573146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130.8591608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1813.591524</v>
      </c>
      <c r="BL134" s="28">
        <f t="shared" si="161"/>
        <v>1479.464305</v>
      </c>
      <c r="BM134" s="28">
        <f t="shared" si="161"/>
        <v>810.1610328</v>
      </c>
      <c r="BN134" s="28">
        <f t="shared" si="161"/>
        <v>1135.428641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1519.828371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1775.775444</v>
      </c>
      <c r="AK135" s="28">
        <f t="shared" si="162"/>
        <v>2421.314099</v>
      </c>
      <c r="AL135" s="28">
        <f t="shared" si="162"/>
        <v>1601.666392</v>
      </c>
      <c r="AM135" s="28">
        <f t="shared" si="162"/>
        <v>1771.51651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1596.880447</v>
      </c>
      <c r="AQ135" s="28">
        <f t="shared" si="162"/>
        <v>1184.058675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2358.669203</v>
      </c>
      <c r="AU135" s="28">
        <f t="shared" si="162"/>
        <v>2252.379438</v>
      </c>
      <c r="AV135" s="28">
        <f t="shared" si="162"/>
        <v>1879.948028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1367.608091</v>
      </c>
      <c r="AZ135" s="28">
        <f t="shared" si="162"/>
        <v>2316.469488</v>
      </c>
      <c r="BA135" s="28">
        <f t="shared" si="162"/>
        <v>2111.627442</v>
      </c>
      <c r="BB135" s="28">
        <f t="shared" si="162"/>
        <v>636.9434937</v>
      </c>
      <c r="BC135" s="28">
        <f t="shared" si="162"/>
        <v>819.5573146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130.8591608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1813.591524</v>
      </c>
      <c r="BL135" s="28">
        <f t="shared" si="162"/>
        <v>1479.464305</v>
      </c>
      <c r="BM135" s="28">
        <f t="shared" si="162"/>
        <v>810.1610328</v>
      </c>
      <c r="BN135" s="28">
        <f t="shared" si="162"/>
        <v>1135.428641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1519.828371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1775.775444</v>
      </c>
      <c r="AK136" s="28">
        <f t="shared" si="163"/>
        <v>2421.314099</v>
      </c>
      <c r="AL136" s="28">
        <f t="shared" si="163"/>
        <v>1601.666392</v>
      </c>
      <c r="AM136" s="28">
        <f t="shared" si="163"/>
        <v>1771.51651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1596.880447</v>
      </c>
      <c r="AQ136" s="28">
        <f t="shared" si="163"/>
        <v>1184.058675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2358.669203</v>
      </c>
      <c r="AU136" s="28">
        <f t="shared" si="163"/>
        <v>2252.379438</v>
      </c>
      <c r="AV136" s="28">
        <f t="shared" si="163"/>
        <v>1879.948028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1367.608091</v>
      </c>
      <c r="AZ136" s="28">
        <f t="shared" si="163"/>
        <v>2316.469488</v>
      </c>
      <c r="BA136" s="28">
        <f t="shared" si="163"/>
        <v>2111.627442</v>
      </c>
      <c r="BB136" s="28">
        <f t="shared" si="163"/>
        <v>636.9434937</v>
      </c>
      <c r="BC136" s="28">
        <f t="shared" si="163"/>
        <v>819.5573146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130.8591608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1813.591524</v>
      </c>
      <c r="BL136" s="28">
        <f t="shared" si="163"/>
        <v>1479.464305</v>
      </c>
      <c r="BM136" s="28">
        <f t="shared" si="163"/>
        <v>810.1610328</v>
      </c>
      <c r="BN136" s="28">
        <f t="shared" si="163"/>
        <v>1135.428641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1519.828371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1775.775444</v>
      </c>
      <c r="AK137" s="28">
        <f t="shared" si="164"/>
        <v>2421.314099</v>
      </c>
      <c r="AL137" s="28">
        <f t="shared" si="164"/>
        <v>1601.666392</v>
      </c>
      <c r="AM137" s="28">
        <f t="shared" si="164"/>
        <v>1771.51651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1596.880447</v>
      </c>
      <c r="AQ137" s="28">
        <f t="shared" si="164"/>
        <v>1184.058675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2358.669203</v>
      </c>
      <c r="AU137" s="28">
        <f t="shared" si="164"/>
        <v>2252.379438</v>
      </c>
      <c r="AV137" s="28">
        <f t="shared" si="164"/>
        <v>1879.948028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1367.608091</v>
      </c>
      <c r="AZ137" s="28">
        <f t="shared" si="164"/>
        <v>2316.469488</v>
      </c>
      <c r="BA137" s="28">
        <f t="shared" si="164"/>
        <v>2111.627442</v>
      </c>
      <c r="BB137" s="28">
        <f t="shared" si="164"/>
        <v>636.9434937</v>
      </c>
      <c r="BC137" s="28">
        <f t="shared" si="164"/>
        <v>819.5573146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130.8591608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1813.591524</v>
      </c>
      <c r="BL137" s="28">
        <f t="shared" si="164"/>
        <v>1479.464305</v>
      </c>
      <c r="BM137" s="28">
        <f t="shared" si="164"/>
        <v>810.1610328</v>
      </c>
      <c r="BN137" s="28">
        <f t="shared" si="164"/>
        <v>1135.428641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1519.828371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1775.775444</v>
      </c>
      <c r="AK138" s="28">
        <f t="shared" si="165"/>
        <v>2421.314099</v>
      </c>
      <c r="AL138" s="28">
        <f t="shared" si="165"/>
        <v>1601.666392</v>
      </c>
      <c r="AM138" s="28">
        <f t="shared" si="165"/>
        <v>1771.51651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1596.880447</v>
      </c>
      <c r="AQ138" s="28">
        <f t="shared" si="165"/>
        <v>1184.058675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2358.669203</v>
      </c>
      <c r="AU138" s="28">
        <f t="shared" si="165"/>
        <v>2252.379438</v>
      </c>
      <c r="AV138" s="28">
        <f t="shared" si="165"/>
        <v>1879.948028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1367.608091</v>
      </c>
      <c r="AZ138" s="28">
        <f t="shared" si="165"/>
        <v>2316.469488</v>
      </c>
      <c r="BA138" s="28">
        <f t="shared" si="165"/>
        <v>2111.627442</v>
      </c>
      <c r="BB138" s="28">
        <f t="shared" si="165"/>
        <v>636.9434937</v>
      </c>
      <c r="BC138" s="28">
        <f t="shared" si="165"/>
        <v>819.5573146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130.8591608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1813.591524</v>
      </c>
      <c r="BL138" s="28">
        <f t="shared" si="165"/>
        <v>1479.464305</v>
      </c>
      <c r="BM138" s="28">
        <f t="shared" si="165"/>
        <v>810.1610328</v>
      </c>
      <c r="BN138" s="28">
        <f t="shared" si="165"/>
        <v>1135.428641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1519.828371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1775.775444</v>
      </c>
      <c r="AK139" s="28">
        <f t="shared" si="166"/>
        <v>2421.314099</v>
      </c>
      <c r="AL139" s="28">
        <f t="shared" si="166"/>
        <v>1601.666392</v>
      </c>
      <c r="AM139" s="28">
        <f t="shared" si="166"/>
        <v>1771.51651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1596.880447</v>
      </c>
      <c r="AQ139" s="28">
        <f t="shared" si="166"/>
        <v>1184.058675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2358.669203</v>
      </c>
      <c r="AU139" s="28">
        <f t="shared" si="166"/>
        <v>2252.379438</v>
      </c>
      <c r="AV139" s="28">
        <f t="shared" si="166"/>
        <v>1879.948028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1367.608091</v>
      </c>
      <c r="AZ139" s="28">
        <f t="shared" si="166"/>
        <v>2316.469488</v>
      </c>
      <c r="BA139" s="28">
        <f t="shared" si="166"/>
        <v>2111.627442</v>
      </c>
      <c r="BB139" s="28">
        <f t="shared" si="166"/>
        <v>636.9434937</v>
      </c>
      <c r="BC139" s="28">
        <f t="shared" si="166"/>
        <v>819.5573146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130.8591608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1813.591524</v>
      </c>
      <c r="BL139" s="28">
        <f t="shared" si="166"/>
        <v>1479.464305</v>
      </c>
      <c r="BM139" s="28">
        <f t="shared" si="166"/>
        <v>810.1610328</v>
      </c>
      <c r="BN139" s="28">
        <f t="shared" si="166"/>
        <v>1135.428641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1519.828371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1775.775444</v>
      </c>
      <c r="AK140" s="28">
        <f t="shared" si="167"/>
        <v>2421.314099</v>
      </c>
      <c r="AL140" s="28">
        <f t="shared" si="167"/>
        <v>1601.666392</v>
      </c>
      <c r="AM140" s="28">
        <f t="shared" si="167"/>
        <v>1771.51651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1596.880447</v>
      </c>
      <c r="AQ140" s="28">
        <f t="shared" si="167"/>
        <v>1184.058675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2358.669203</v>
      </c>
      <c r="AU140" s="28">
        <f t="shared" si="167"/>
        <v>2252.379438</v>
      </c>
      <c r="AV140" s="28">
        <f t="shared" si="167"/>
        <v>1879.948028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1367.608091</v>
      </c>
      <c r="AZ140" s="28">
        <f t="shared" si="167"/>
        <v>2316.469488</v>
      </c>
      <c r="BA140" s="28">
        <f t="shared" si="167"/>
        <v>2111.627442</v>
      </c>
      <c r="BB140" s="28">
        <f t="shared" si="167"/>
        <v>636.9434937</v>
      </c>
      <c r="BC140" s="28">
        <f t="shared" si="167"/>
        <v>819.5573146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130.8591608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1813.591524</v>
      </c>
      <c r="BL140" s="28">
        <f t="shared" si="167"/>
        <v>1479.464305</v>
      </c>
      <c r="BM140" s="28">
        <f t="shared" si="167"/>
        <v>810.1610328</v>
      </c>
      <c r="BN140" s="28">
        <f t="shared" si="167"/>
        <v>1135.428641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1519.828371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1775.775444</v>
      </c>
      <c r="AK141" s="28">
        <f t="shared" si="168"/>
        <v>2421.314099</v>
      </c>
      <c r="AL141" s="28">
        <f t="shared" si="168"/>
        <v>1601.666392</v>
      </c>
      <c r="AM141" s="28">
        <f t="shared" si="168"/>
        <v>1771.51651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1596.880447</v>
      </c>
      <c r="AQ141" s="28">
        <f t="shared" si="168"/>
        <v>1184.058675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2358.669203</v>
      </c>
      <c r="AU141" s="28">
        <f t="shared" si="168"/>
        <v>2252.379438</v>
      </c>
      <c r="AV141" s="28">
        <f t="shared" si="168"/>
        <v>1879.948028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1367.608091</v>
      </c>
      <c r="AZ141" s="28">
        <f t="shared" si="168"/>
        <v>2316.469488</v>
      </c>
      <c r="BA141" s="28">
        <f t="shared" si="168"/>
        <v>2111.627442</v>
      </c>
      <c r="BB141" s="28">
        <f t="shared" si="168"/>
        <v>636.9434937</v>
      </c>
      <c r="BC141" s="28">
        <f t="shared" si="168"/>
        <v>819.5573146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130.8591608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1813.591524</v>
      </c>
      <c r="BL141" s="28">
        <f t="shared" si="168"/>
        <v>1479.464305</v>
      </c>
      <c r="BM141" s="28">
        <f t="shared" si="168"/>
        <v>810.1610328</v>
      </c>
      <c r="BN141" s="28">
        <f t="shared" si="168"/>
        <v>1135.428641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1519.828371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1775.775444</v>
      </c>
      <c r="AK142" s="28">
        <f t="shared" si="169"/>
        <v>2421.314099</v>
      </c>
      <c r="AL142" s="28">
        <f t="shared" si="169"/>
        <v>1601.666392</v>
      </c>
      <c r="AM142" s="28">
        <f t="shared" si="169"/>
        <v>1771.51651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1596.880447</v>
      </c>
      <c r="AQ142" s="28">
        <f t="shared" si="169"/>
        <v>1184.058675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2358.669203</v>
      </c>
      <c r="AU142" s="28">
        <f t="shared" si="169"/>
        <v>2252.379438</v>
      </c>
      <c r="AV142" s="28">
        <f t="shared" si="169"/>
        <v>1879.948028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1367.608091</v>
      </c>
      <c r="AZ142" s="28">
        <f t="shared" si="169"/>
        <v>2316.469488</v>
      </c>
      <c r="BA142" s="28">
        <f t="shared" si="169"/>
        <v>2111.627442</v>
      </c>
      <c r="BB142" s="28">
        <f t="shared" si="169"/>
        <v>636.9434937</v>
      </c>
      <c r="BC142" s="28">
        <f t="shared" si="169"/>
        <v>819.5573146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130.8591608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1813.591524</v>
      </c>
      <c r="BL142" s="28">
        <f t="shared" si="169"/>
        <v>1479.464305</v>
      </c>
      <c r="BM142" s="28">
        <f t="shared" si="169"/>
        <v>810.1610328</v>
      </c>
      <c r="BN142" s="28">
        <f t="shared" si="169"/>
        <v>1135.428641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1519.828371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1775.775444</v>
      </c>
      <c r="AK143" s="28">
        <f t="shared" si="170"/>
        <v>2421.314099</v>
      </c>
      <c r="AL143" s="28">
        <f t="shared" si="170"/>
        <v>1601.666392</v>
      </c>
      <c r="AM143" s="28">
        <f t="shared" si="170"/>
        <v>1771.51651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1596.880447</v>
      </c>
      <c r="AQ143" s="28">
        <f t="shared" si="170"/>
        <v>1184.058675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2358.669203</v>
      </c>
      <c r="AU143" s="28">
        <f t="shared" si="170"/>
        <v>2252.379438</v>
      </c>
      <c r="AV143" s="28">
        <f t="shared" si="170"/>
        <v>1879.948028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1367.608091</v>
      </c>
      <c r="AZ143" s="28">
        <f t="shared" si="170"/>
        <v>2316.469488</v>
      </c>
      <c r="BA143" s="28">
        <f t="shared" si="170"/>
        <v>2111.627442</v>
      </c>
      <c r="BB143" s="28">
        <f t="shared" si="170"/>
        <v>636.9434937</v>
      </c>
      <c r="BC143" s="28">
        <f t="shared" si="170"/>
        <v>819.5573146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130.8591608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1813.591524</v>
      </c>
      <c r="BL143" s="28">
        <f t="shared" si="170"/>
        <v>1479.464305</v>
      </c>
      <c r="BM143" s="28">
        <f t="shared" si="170"/>
        <v>810.1610328</v>
      </c>
      <c r="BN143" s="28">
        <f t="shared" si="170"/>
        <v>1135.428641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1519.828371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1775.775444</v>
      </c>
      <c r="AK144" s="28">
        <f t="shared" si="171"/>
        <v>2421.314099</v>
      </c>
      <c r="AL144" s="28">
        <f t="shared" si="171"/>
        <v>1601.666392</v>
      </c>
      <c r="AM144" s="28">
        <f t="shared" si="171"/>
        <v>1771.51651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1596.880447</v>
      </c>
      <c r="AQ144" s="28">
        <f t="shared" si="171"/>
        <v>1184.058675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2358.669203</v>
      </c>
      <c r="AU144" s="28">
        <f t="shared" si="171"/>
        <v>2252.379438</v>
      </c>
      <c r="AV144" s="28">
        <f t="shared" si="171"/>
        <v>1879.948028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1367.608091</v>
      </c>
      <c r="AZ144" s="28">
        <f t="shared" si="171"/>
        <v>2316.469488</v>
      </c>
      <c r="BA144" s="28">
        <f t="shared" si="171"/>
        <v>2111.627442</v>
      </c>
      <c r="BB144" s="28">
        <f t="shared" si="171"/>
        <v>636.9434937</v>
      </c>
      <c r="BC144" s="28">
        <f t="shared" si="171"/>
        <v>819.5573146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130.8591608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1813.591524</v>
      </c>
      <c r="BL144" s="28">
        <f t="shared" si="171"/>
        <v>1479.464305</v>
      </c>
      <c r="BM144" s="28">
        <f t="shared" si="171"/>
        <v>810.1610328</v>
      </c>
      <c r="BN144" s="28">
        <f t="shared" si="171"/>
        <v>1135.428641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1519.828371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1775.775444</v>
      </c>
      <c r="AK145" s="28">
        <f t="shared" si="172"/>
        <v>2421.314099</v>
      </c>
      <c r="AL145" s="28">
        <f t="shared" si="172"/>
        <v>1601.666392</v>
      </c>
      <c r="AM145" s="28">
        <f t="shared" si="172"/>
        <v>1771.51651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1596.880447</v>
      </c>
      <c r="AQ145" s="28">
        <f t="shared" si="172"/>
        <v>1184.058675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2358.669203</v>
      </c>
      <c r="AU145" s="28">
        <f t="shared" si="172"/>
        <v>2252.379438</v>
      </c>
      <c r="AV145" s="28">
        <f t="shared" si="172"/>
        <v>1879.948028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1367.608091</v>
      </c>
      <c r="AZ145" s="28">
        <f t="shared" si="172"/>
        <v>2316.469488</v>
      </c>
      <c r="BA145" s="28">
        <f t="shared" si="172"/>
        <v>2111.627442</v>
      </c>
      <c r="BB145" s="28">
        <f t="shared" si="172"/>
        <v>636.9434937</v>
      </c>
      <c r="BC145" s="28">
        <f t="shared" si="172"/>
        <v>819.5573146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130.8591608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1813.591524</v>
      </c>
      <c r="BL145" s="28">
        <f t="shared" si="172"/>
        <v>1479.464305</v>
      </c>
      <c r="BM145" s="28">
        <f t="shared" si="172"/>
        <v>810.1610328</v>
      </c>
      <c r="BN145" s="28">
        <f t="shared" si="172"/>
        <v>1135.428641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1519.828371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1775.775444</v>
      </c>
      <c r="AK146" s="28">
        <f t="shared" si="173"/>
        <v>2421.314099</v>
      </c>
      <c r="AL146" s="28">
        <f t="shared" si="173"/>
        <v>1601.666392</v>
      </c>
      <c r="AM146" s="28">
        <f t="shared" si="173"/>
        <v>1771.51651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1596.880447</v>
      </c>
      <c r="AQ146" s="28">
        <f t="shared" si="173"/>
        <v>1184.058675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2358.669203</v>
      </c>
      <c r="AU146" s="28">
        <f t="shared" si="173"/>
        <v>2252.379438</v>
      </c>
      <c r="AV146" s="28">
        <f t="shared" si="173"/>
        <v>1879.948028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1367.608091</v>
      </c>
      <c r="AZ146" s="28">
        <f t="shared" si="173"/>
        <v>2316.469488</v>
      </c>
      <c r="BA146" s="28">
        <f t="shared" si="173"/>
        <v>2111.627442</v>
      </c>
      <c r="BB146" s="28">
        <f t="shared" si="173"/>
        <v>636.9434937</v>
      </c>
      <c r="BC146" s="28">
        <f t="shared" si="173"/>
        <v>819.5573146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130.8591608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1813.591524</v>
      </c>
      <c r="BL146" s="28">
        <f t="shared" si="173"/>
        <v>1479.464305</v>
      </c>
      <c r="BM146" s="28">
        <f t="shared" si="173"/>
        <v>810.1610328</v>
      </c>
      <c r="BN146" s="28">
        <f t="shared" si="173"/>
        <v>1135.428641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1519.828371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1775.775444</v>
      </c>
      <c r="AK147" s="28">
        <f t="shared" si="174"/>
        <v>2421.314099</v>
      </c>
      <c r="AL147" s="28">
        <f t="shared" si="174"/>
        <v>1601.666392</v>
      </c>
      <c r="AM147" s="28">
        <f t="shared" si="174"/>
        <v>1771.51651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1596.880447</v>
      </c>
      <c r="AQ147" s="28">
        <f t="shared" si="174"/>
        <v>1184.058675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2358.669203</v>
      </c>
      <c r="AU147" s="28">
        <f t="shared" si="174"/>
        <v>2252.379438</v>
      </c>
      <c r="AV147" s="28">
        <f t="shared" si="174"/>
        <v>1879.948028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1367.608091</v>
      </c>
      <c r="AZ147" s="28">
        <f t="shared" si="174"/>
        <v>2316.469488</v>
      </c>
      <c r="BA147" s="28">
        <f t="shared" si="174"/>
        <v>2111.627442</v>
      </c>
      <c r="BB147" s="28">
        <f t="shared" si="174"/>
        <v>636.9434937</v>
      </c>
      <c r="BC147" s="28">
        <f t="shared" si="174"/>
        <v>819.5573146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130.8591608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1813.591524</v>
      </c>
      <c r="BL147" s="28">
        <f t="shared" si="174"/>
        <v>1479.464305</v>
      </c>
      <c r="BM147" s="28">
        <f t="shared" si="174"/>
        <v>810.1610328</v>
      </c>
      <c r="BN147" s="28">
        <f t="shared" si="174"/>
        <v>1135.428641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1519.828371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1775.775444</v>
      </c>
      <c r="AK148" s="28">
        <f t="shared" si="175"/>
        <v>2421.314099</v>
      </c>
      <c r="AL148" s="28">
        <f t="shared" si="175"/>
        <v>1601.666392</v>
      </c>
      <c r="AM148" s="28">
        <f t="shared" si="175"/>
        <v>1771.51651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1596.880447</v>
      </c>
      <c r="AQ148" s="28">
        <f t="shared" si="175"/>
        <v>1184.058675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2358.669203</v>
      </c>
      <c r="AU148" s="28">
        <f t="shared" si="175"/>
        <v>2252.379438</v>
      </c>
      <c r="AV148" s="28">
        <f t="shared" si="175"/>
        <v>1879.948028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1367.608091</v>
      </c>
      <c r="AZ148" s="28">
        <f t="shared" si="175"/>
        <v>2316.469488</v>
      </c>
      <c r="BA148" s="28">
        <f t="shared" si="175"/>
        <v>2111.627442</v>
      </c>
      <c r="BB148" s="28">
        <f t="shared" si="175"/>
        <v>636.9434937</v>
      </c>
      <c r="BC148" s="28">
        <f t="shared" si="175"/>
        <v>819.5573146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130.8591608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1813.591524</v>
      </c>
      <c r="BL148" s="28">
        <f t="shared" si="175"/>
        <v>1479.464305</v>
      </c>
      <c r="BM148" s="28">
        <f t="shared" si="175"/>
        <v>810.1610328</v>
      </c>
      <c r="BN148" s="28">
        <f t="shared" si="175"/>
        <v>1135.428641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1519.828371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1775.775444</v>
      </c>
      <c r="AK149" s="28">
        <f t="shared" si="176"/>
        <v>2421.314099</v>
      </c>
      <c r="AL149" s="28">
        <f t="shared" si="176"/>
        <v>1601.666392</v>
      </c>
      <c r="AM149" s="28">
        <f t="shared" si="176"/>
        <v>1771.51651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1596.880447</v>
      </c>
      <c r="AQ149" s="28">
        <f t="shared" si="176"/>
        <v>1184.058675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2358.669203</v>
      </c>
      <c r="AU149" s="28">
        <f t="shared" si="176"/>
        <v>2252.379438</v>
      </c>
      <c r="AV149" s="28">
        <f t="shared" si="176"/>
        <v>1879.948028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1367.608091</v>
      </c>
      <c r="AZ149" s="28">
        <f t="shared" si="176"/>
        <v>2316.469488</v>
      </c>
      <c r="BA149" s="28">
        <f t="shared" si="176"/>
        <v>2111.627442</v>
      </c>
      <c r="BB149" s="28">
        <f t="shared" si="176"/>
        <v>636.9434937</v>
      </c>
      <c r="BC149" s="28">
        <f t="shared" si="176"/>
        <v>819.5573146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130.8591608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1813.591524</v>
      </c>
      <c r="BL149" s="28">
        <f t="shared" si="176"/>
        <v>1479.464305</v>
      </c>
      <c r="BM149" s="28">
        <f t="shared" si="176"/>
        <v>810.1610328</v>
      </c>
      <c r="BN149" s="28">
        <f t="shared" si="176"/>
        <v>1135.428641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1519.828371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1775.775444</v>
      </c>
      <c r="AK150" s="28">
        <f t="shared" si="177"/>
        <v>2421.314099</v>
      </c>
      <c r="AL150" s="28">
        <f t="shared" si="177"/>
        <v>1601.666392</v>
      </c>
      <c r="AM150" s="28">
        <f t="shared" si="177"/>
        <v>1771.51651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1596.880447</v>
      </c>
      <c r="AQ150" s="28">
        <f t="shared" si="177"/>
        <v>1184.058675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2358.669203</v>
      </c>
      <c r="AU150" s="28">
        <f t="shared" si="177"/>
        <v>2252.379438</v>
      </c>
      <c r="AV150" s="28">
        <f t="shared" si="177"/>
        <v>1879.948028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1367.608091</v>
      </c>
      <c r="AZ150" s="28">
        <f t="shared" si="177"/>
        <v>2316.469488</v>
      </c>
      <c r="BA150" s="28">
        <f t="shared" si="177"/>
        <v>2111.627442</v>
      </c>
      <c r="BB150" s="28">
        <f t="shared" si="177"/>
        <v>636.9434937</v>
      </c>
      <c r="BC150" s="28">
        <f t="shared" si="177"/>
        <v>819.5573146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130.8591608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1813.591524</v>
      </c>
      <c r="BL150" s="28">
        <f t="shared" si="177"/>
        <v>1479.464305</v>
      </c>
      <c r="BM150" s="28">
        <f t="shared" si="177"/>
        <v>810.1610328</v>
      </c>
      <c r="BN150" s="28">
        <f t="shared" si="177"/>
        <v>1135.428641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1519.828371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1775.775444</v>
      </c>
      <c r="AK151" s="28">
        <f t="shared" si="178"/>
        <v>2421.314099</v>
      </c>
      <c r="AL151" s="28">
        <f t="shared" si="178"/>
        <v>1601.666392</v>
      </c>
      <c r="AM151" s="28">
        <f t="shared" si="178"/>
        <v>1771.51651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1596.880447</v>
      </c>
      <c r="AQ151" s="28">
        <f t="shared" si="178"/>
        <v>1184.058675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2358.669203</v>
      </c>
      <c r="AU151" s="28">
        <f t="shared" si="178"/>
        <v>2252.379438</v>
      </c>
      <c r="AV151" s="28">
        <f t="shared" si="178"/>
        <v>1879.948028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1367.608091</v>
      </c>
      <c r="AZ151" s="28">
        <f t="shared" si="178"/>
        <v>2316.469488</v>
      </c>
      <c r="BA151" s="28">
        <f t="shared" si="178"/>
        <v>2111.627442</v>
      </c>
      <c r="BB151" s="28">
        <f t="shared" si="178"/>
        <v>636.9434937</v>
      </c>
      <c r="BC151" s="28">
        <f t="shared" si="178"/>
        <v>819.5573146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130.8591608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1813.591524</v>
      </c>
      <c r="BL151" s="28">
        <f t="shared" si="178"/>
        <v>1479.464305</v>
      </c>
      <c r="BM151" s="28">
        <f t="shared" si="178"/>
        <v>810.1610328</v>
      </c>
      <c r="BN151" s="28">
        <f t="shared" si="178"/>
        <v>1135.428641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1519.828371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1775.775444</v>
      </c>
      <c r="AK152" s="28">
        <f t="shared" si="179"/>
        <v>2421.314099</v>
      </c>
      <c r="AL152" s="28">
        <f t="shared" si="179"/>
        <v>1601.666392</v>
      </c>
      <c r="AM152" s="28">
        <f t="shared" si="179"/>
        <v>1771.51651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1596.880447</v>
      </c>
      <c r="AQ152" s="28">
        <f t="shared" si="179"/>
        <v>1184.058675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2358.669203</v>
      </c>
      <c r="AU152" s="28">
        <f t="shared" si="179"/>
        <v>2252.379438</v>
      </c>
      <c r="AV152" s="28">
        <f t="shared" si="179"/>
        <v>1879.948028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1367.608091</v>
      </c>
      <c r="AZ152" s="28">
        <f t="shared" si="179"/>
        <v>2316.469488</v>
      </c>
      <c r="BA152" s="28">
        <f t="shared" si="179"/>
        <v>2111.627442</v>
      </c>
      <c r="BB152" s="28">
        <f t="shared" si="179"/>
        <v>636.9434937</v>
      </c>
      <c r="BC152" s="28">
        <f t="shared" si="179"/>
        <v>819.5573146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130.8591608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1813.591524</v>
      </c>
      <c r="BL152" s="28">
        <f t="shared" si="179"/>
        <v>1479.464305</v>
      </c>
      <c r="BM152" s="28">
        <f t="shared" si="179"/>
        <v>810.1610328</v>
      </c>
      <c r="BN152" s="28">
        <f t="shared" si="179"/>
        <v>1135.428641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1519.828371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1775.775444</v>
      </c>
      <c r="AK153" s="28">
        <f t="shared" si="180"/>
        <v>2421.314099</v>
      </c>
      <c r="AL153" s="28">
        <f t="shared" si="180"/>
        <v>1601.666392</v>
      </c>
      <c r="AM153" s="28">
        <f t="shared" si="180"/>
        <v>1771.51651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1596.880447</v>
      </c>
      <c r="AQ153" s="28">
        <f t="shared" si="180"/>
        <v>1184.058675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2358.669203</v>
      </c>
      <c r="AU153" s="28">
        <f t="shared" si="180"/>
        <v>2252.379438</v>
      </c>
      <c r="AV153" s="28">
        <f t="shared" si="180"/>
        <v>1879.948028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1367.608091</v>
      </c>
      <c r="AZ153" s="28">
        <f t="shared" si="180"/>
        <v>2316.469488</v>
      </c>
      <c r="BA153" s="28">
        <f t="shared" si="180"/>
        <v>2111.627442</v>
      </c>
      <c r="BB153" s="28">
        <f t="shared" si="180"/>
        <v>636.9434937</v>
      </c>
      <c r="BC153" s="28">
        <f t="shared" si="180"/>
        <v>819.5573146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130.8591608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1813.591524</v>
      </c>
      <c r="BL153" s="28">
        <f t="shared" si="180"/>
        <v>1479.464305</v>
      </c>
      <c r="BM153" s="28">
        <f t="shared" si="180"/>
        <v>810.1610328</v>
      </c>
      <c r="BN153" s="28">
        <f t="shared" si="180"/>
        <v>1135.428641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1519.828371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1775.775444</v>
      </c>
      <c r="AK154" s="28">
        <f t="shared" si="181"/>
        <v>2421.314099</v>
      </c>
      <c r="AL154" s="28">
        <f t="shared" si="181"/>
        <v>1601.666392</v>
      </c>
      <c r="AM154" s="28">
        <f t="shared" si="181"/>
        <v>1771.51651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1596.880447</v>
      </c>
      <c r="AQ154" s="28">
        <f t="shared" si="181"/>
        <v>1184.058675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2358.669203</v>
      </c>
      <c r="AU154" s="28">
        <f t="shared" si="181"/>
        <v>2252.379438</v>
      </c>
      <c r="AV154" s="28">
        <f t="shared" si="181"/>
        <v>1879.948028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1367.608091</v>
      </c>
      <c r="AZ154" s="28">
        <f t="shared" si="181"/>
        <v>2316.469488</v>
      </c>
      <c r="BA154" s="28">
        <f t="shared" si="181"/>
        <v>2111.627442</v>
      </c>
      <c r="BB154" s="28">
        <f t="shared" si="181"/>
        <v>636.9434937</v>
      </c>
      <c r="BC154" s="28">
        <f t="shared" si="181"/>
        <v>819.5573146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130.8591608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1813.591524</v>
      </c>
      <c r="BL154" s="28">
        <f t="shared" si="181"/>
        <v>1479.464305</v>
      </c>
      <c r="BM154" s="28">
        <f t="shared" si="181"/>
        <v>810.1610328</v>
      </c>
      <c r="BN154" s="28">
        <f t="shared" si="181"/>
        <v>1135.428641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1519.828371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1775.775444</v>
      </c>
      <c r="AK155" s="28">
        <f t="shared" si="182"/>
        <v>2421.314099</v>
      </c>
      <c r="AL155" s="28">
        <f t="shared" si="182"/>
        <v>1601.666392</v>
      </c>
      <c r="AM155" s="28">
        <f t="shared" si="182"/>
        <v>1771.51651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1596.880447</v>
      </c>
      <c r="AQ155" s="28">
        <f t="shared" si="182"/>
        <v>1184.058675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2358.669203</v>
      </c>
      <c r="AU155" s="28">
        <f t="shared" si="182"/>
        <v>2252.379438</v>
      </c>
      <c r="AV155" s="28">
        <f t="shared" si="182"/>
        <v>1879.948028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1367.608091</v>
      </c>
      <c r="AZ155" s="28">
        <f t="shared" si="182"/>
        <v>2316.469488</v>
      </c>
      <c r="BA155" s="28">
        <f t="shared" si="182"/>
        <v>2111.627442</v>
      </c>
      <c r="BB155" s="28">
        <f t="shared" si="182"/>
        <v>636.9434937</v>
      </c>
      <c r="BC155" s="28">
        <f t="shared" si="182"/>
        <v>819.5573146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130.8591608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1813.591524</v>
      </c>
      <c r="BL155" s="28">
        <f t="shared" si="182"/>
        <v>1479.464305</v>
      </c>
      <c r="BM155" s="28">
        <f t="shared" si="182"/>
        <v>810.1610328</v>
      </c>
      <c r="BN155" s="28">
        <f t="shared" si="182"/>
        <v>1135.428641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1519.828371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1775.775444</v>
      </c>
      <c r="AK156" s="28">
        <f t="shared" si="183"/>
        <v>2421.314099</v>
      </c>
      <c r="AL156" s="28">
        <f t="shared" si="183"/>
        <v>1601.666392</v>
      </c>
      <c r="AM156" s="28">
        <f t="shared" si="183"/>
        <v>1771.51651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1596.880447</v>
      </c>
      <c r="AQ156" s="28">
        <f t="shared" si="183"/>
        <v>1184.058675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2358.669203</v>
      </c>
      <c r="AU156" s="28">
        <f t="shared" si="183"/>
        <v>2252.379438</v>
      </c>
      <c r="AV156" s="28">
        <f t="shared" si="183"/>
        <v>1879.948028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1367.608091</v>
      </c>
      <c r="AZ156" s="28">
        <f t="shared" si="183"/>
        <v>2316.469488</v>
      </c>
      <c r="BA156" s="28">
        <f t="shared" si="183"/>
        <v>2111.627442</v>
      </c>
      <c r="BB156" s="28">
        <f t="shared" si="183"/>
        <v>636.9434937</v>
      </c>
      <c r="BC156" s="28">
        <f t="shared" si="183"/>
        <v>819.5573146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130.8591608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1813.591524</v>
      </c>
      <c r="BL156" s="28">
        <f t="shared" si="183"/>
        <v>1479.464305</v>
      </c>
      <c r="BM156" s="28">
        <f t="shared" si="183"/>
        <v>810.1610328</v>
      </c>
      <c r="BN156" s="28">
        <f t="shared" si="183"/>
        <v>1135.428641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1519.828371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1775.775444</v>
      </c>
      <c r="AK157" s="28">
        <f t="shared" si="184"/>
        <v>2421.314099</v>
      </c>
      <c r="AL157" s="28">
        <f t="shared" si="184"/>
        <v>1601.666392</v>
      </c>
      <c r="AM157" s="28">
        <f t="shared" si="184"/>
        <v>1771.51651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1596.880447</v>
      </c>
      <c r="AQ157" s="28">
        <f t="shared" si="184"/>
        <v>1184.058675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2358.669203</v>
      </c>
      <c r="AU157" s="28">
        <f t="shared" si="184"/>
        <v>2252.379438</v>
      </c>
      <c r="AV157" s="28">
        <f t="shared" si="184"/>
        <v>1879.948028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1367.608091</v>
      </c>
      <c r="AZ157" s="28">
        <f t="shared" si="184"/>
        <v>2316.469488</v>
      </c>
      <c r="BA157" s="28">
        <f t="shared" si="184"/>
        <v>2111.627442</v>
      </c>
      <c r="BB157" s="28">
        <f t="shared" si="184"/>
        <v>636.9434937</v>
      </c>
      <c r="BC157" s="28">
        <f t="shared" si="184"/>
        <v>819.5573146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130.8591608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1813.591524</v>
      </c>
      <c r="BL157" s="28">
        <f t="shared" si="184"/>
        <v>1479.464305</v>
      </c>
      <c r="BM157" s="28">
        <f t="shared" si="184"/>
        <v>810.1610328</v>
      </c>
      <c r="BN157" s="28">
        <f t="shared" si="184"/>
        <v>1135.428641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1519.828371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1775.775444</v>
      </c>
      <c r="AK158" s="28">
        <f t="shared" si="185"/>
        <v>2421.314099</v>
      </c>
      <c r="AL158" s="28">
        <f t="shared" si="185"/>
        <v>1601.666392</v>
      </c>
      <c r="AM158" s="28">
        <f t="shared" si="185"/>
        <v>1771.51651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1596.880447</v>
      </c>
      <c r="AQ158" s="28">
        <f t="shared" si="185"/>
        <v>1184.058675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2358.669203</v>
      </c>
      <c r="AU158" s="28">
        <f t="shared" si="185"/>
        <v>2252.379438</v>
      </c>
      <c r="AV158" s="28">
        <f t="shared" si="185"/>
        <v>1879.948028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1367.608091</v>
      </c>
      <c r="AZ158" s="28">
        <f t="shared" si="185"/>
        <v>2316.469488</v>
      </c>
      <c r="BA158" s="28">
        <f t="shared" si="185"/>
        <v>2111.627442</v>
      </c>
      <c r="BB158" s="28">
        <f t="shared" si="185"/>
        <v>636.9434937</v>
      </c>
      <c r="BC158" s="28">
        <f t="shared" si="185"/>
        <v>819.5573146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130.8591608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1813.591524</v>
      </c>
      <c r="BL158" s="28">
        <f t="shared" si="185"/>
        <v>1479.464305</v>
      </c>
      <c r="BM158" s="28">
        <f t="shared" si="185"/>
        <v>810.1610328</v>
      </c>
      <c r="BN158" s="28">
        <f t="shared" si="185"/>
        <v>1135.428641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1519.828371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1775.775444</v>
      </c>
      <c r="AK159" s="28">
        <f t="shared" si="186"/>
        <v>2421.314099</v>
      </c>
      <c r="AL159" s="28">
        <f t="shared" si="186"/>
        <v>1601.666392</v>
      </c>
      <c r="AM159" s="28">
        <f t="shared" si="186"/>
        <v>1771.51651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1596.880447</v>
      </c>
      <c r="AQ159" s="28">
        <f t="shared" si="186"/>
        <v>1184.058675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2358.669203</v>
      </c>
      <c r="AU159" s="28">
        <f t="shared" si="186"/>
        <v>2252.379438</v>
      </c>
      <c r="AV159" s="28">
        <f t="shared" si="186"/>
        <v>1879.948028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1367.608091</v>
      </c>
      <c r="AZ159" s="28">
        <f t="shared" si="186"/>
        <v>2316.469488</v>
      </c>
      <c r="BA159" s="28">
        <f t="shared" si="186"/>
        <v>2111.627442</v>
      </c>
      <c r="BB159" s="28">
        <f t="shared" si="186"/>
        <v>636.9434937</v>
      </c>
      <c r="BC159" s="28">
        <f t="shared" si="186"/>
        <v>819.5573146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130.8591608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1813.591524</v>
      </c>
      <c r="BL159" s="28">
        <f t="shared" si="186"/>
        <v>1479.464305</v>
      </c>
      <c r="BM159" s="28">
        <f t="shared" si="186"/>
        <v>810.1610328</v>
      </c>
      <c r="BN159" s="28">
        <f t="shared" si="186"/>
        <v>1135.428641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1519.828371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1775.775444</v>
      </c>
      <c r="AK160" s="28">
        <f t="shared" si="187"/>
        <v>2421.314099</v>
      </c>
      <c r="AL160" s="28">
        <f t="shared" si="187"/>
        <v>1601.666392</v>
      </c>
      <c r="AM160" s="28">
        <f t="shared" si="187"/>
        <v>1771.51651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1596.880447</v>
      </c>
      <c r="AQ160" s="28">
        <f t="shared" si="187"/>
        <v>1184.058675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2358.669203</v>
      </c>
      <c r="AU160" s="28">
        <f t="shared" si="187"/>
        <v>2252.379438</v>
      </c>
      <c r="AV160" s="28">
        <f t="shared" si="187"/>
        <v>1879.948028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1367.608091</v>
      </c>
      <c r="AZ160" s="28">
        <f t="shared" si="187"/>
        <v>2316.469488</v>
      </c>
      <c r="BA160" s="28">
        <f t="shared" si="187"/>
        <v>2111.627442</v>
      </c>
      <c r="BB160" s="28">
        <f t="shared" si="187"/>
        <v>636.9434937</v>
      </c>
      <c r="BC160" s="28">
        <f t="shared" si="187"/>
        <v>819.5573146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130.8591608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1813.591524</v>
      </c>
      <c r="BL160" s="28">
        <f t="shared" si="187"/>
        <v>1479.464305</v>
      </c>
      <c r="BM160" s="28">
        <f t="shared" si="187"/>
        <v>810.1610328</v>
      </c>
      <c r="BN160" s="28">
        <f t="shared" si="187"/>
        <v>1135.428641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1519.828371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1775.775444</v>
      </c>
      <c r="AK161" s="28">
        <f t="shared" si="188"/>
        <v>2421.314099</v>
      </c>
      <c r="AL161" s="28">
        <f t="shared" si="188"/>
        <v>1601.666392</v>
      </c>
      <c r="AM161" s="28">
        <f t="shared" si="188"/>
        <v>1771.51651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1596.880447</v>
      </c>
      <c r="AQ161" s="28">
        <f t="shared" si="188"/>
        <v>1184.058675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2358.669203</v>
      </c>
      <c r="AU161" s="28">
        <f t="shared" si="188"/>
        <v>2252.379438</v>
      </c>
      <c r="AV161" s="28">
        <f t="shared" si="188"/>
        <v>1879.948028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1367.608091</v>
      </c>
      <c r="AZ161" s="28">
        <f t="shared" si="188"/>
        <v>2316.469488</v>
      </c>
      <c r="BA161" s="28">
        <f t="shared" si="188"/>
        <v>2111.627442</v>
      </c>
      <c r="BB161" s="28">
        <f t="shared" si="188"/>
        <v>636.9434937</v>
      </c>
      <c r="BC161" s="28">
        <f t="shared" si="188"/>
        <v>819.5573146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130.8591608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1813.591524</v>
      </c>
      <c r="BL161" s="28">
        <f t="shared" si="188"/>
        <v>1479.464305</v>
      </c>
      <c r="BM161" s="28">
        <f t="shared" si="188"/>
        <v>810.1610328</v>
      </c>
      <c r="BN161" s="28">
        <f t="shared" si="188"/>
        <v>1135.428641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1519.828371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1775.775444</v>
      </c>
      <c r="AK162" s="28">
        <f t="shared" si="189"/>
        <v>2421.314099</v>
      </c>
      <c r="AL162" s="28">
        <f t="shared" si="189"/>
        <v>1601.666392</v>
      </c>
      <c r="AM162" s="28">
        <f t="shared" si="189"/>
        <v>1771.51651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1596.880447</v>
      </c>
      <c r="AQ162" s="28">
        <f t="shared" si="189"/>
        <v>1184.058675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2358.669203</v>
      </c>
      <c r="AU162" s="28">
        <f t="shared" si="189"/>
        <v>2252.379438</v>
      </c>
      <c r="AV162" s="28">
        <f t="shared" si="189"/>
        <v>1879.948028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1367.608091</v>
      </c>
      <c r="AZ162" s="28">
        <f t="shared" si="189"/>
        <v>2316.469488</v>
      </c>
      <c r="BA162" s="28">
        <f t="shared" si="189"/>
        <v>2111.627442</v>
      </c>
      <c r="BB162" s="28">
        <f t="shared" si="189"/>
        <v>636.9434937</v>
      </c>
      <c r="BC162" s="28">
        <f t="shared" si="189"/>
        <v>819.5573146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130.8591608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1813.591524</v>
      </c>
      <c r="BL162" s="28">
        <f t="shared" si="189"/>
        <v>1479.464305</v>
      </c>
      <c r="BM162" s="28">
        <f t="shared" si="189"/>
        <v>810.1610328</v>
      </c>
      <c r="BN162" s="28">
        <f t="shared" si="189"/>
        <v>1135.428641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1519.828371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1775.775444</v>
      </c>
      <c r="AK163" s="28">
        <f t="shared" si="190"/>
        <v>2421.314099</v>
      </c>
      <c r="AL163" s="28">
        <f t="shared" si="190"/>
        <v>1601.666392</v>
      </c>
      <c r="AM163" s="28">
        <f t="shared" si="190"/>
        <v>1771.51651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1596.880447</v>
      </c>
      <c r="AQ163" s="28">
        <f t="shared" si="190"/>
        <v>1184.058675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2358.669203</v>
      </c>
      <c r="AU163" s="28">
        <f t="shared" si="190"/>
        <v>2252.379438</v>
      </c>
      <c r="AV163" s="28">
        <f t="shared" si="190"/>
        <v>1879.948028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1367.608091</v>
      </c>
      <c r="AZ163" s="28">
        <f t="shared" si="190"/>
        <v>2316.469488</v>
      </c>
      <c r="BA163" s="28">
        <f t="shared" si="190"/>
        <v>2111.627442</v>
      </c>
      <c r="BB163" s="28">
        <f t="shared" si="190"/>
        <v>636.9434937</v>
      </c>
      <c r="BC163" s="28">
        <f t="shared" si="190"/>
        <v>819.5573146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130.8591608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1813.591524</v>
      </c>
      <c r="BL163" s="28">
        <f t="shared" si="190"/>
        <v>1479.464305</v>
      </c>
      <c r="BM163" s="28">
        <f t="shared" si="190"/>
        <v>810.1610328</v>
      </c>
      <c r="BN163" s="28">
        <f t="shared" si="190"/>
        <v>1135.428641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1519.828371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1775.775444</v>
      </c>
      <c r="AK164" s="28">
        <f t="shared" si="191"/>
        <v>2421.314099</v>
      </c>
      <c r="AL164" s="28">
        <f t="shared" si="191"/>
        <v>1601.666392</v>
      </c>
      <c r="AM164" s="28">
        <f t="shared" si="191"/>
        <v>1771.51651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1596.880447</v>
      </c>
      <c r="AQ164" s="28">
        <f t="shared" si="191"/>
        <v>1184.058675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2358.669203</v>
      </c>
      <c r="AU164" s="28">
        <f t="shared" si="191"/>
        <v>2252.379438</v>
      </c>
      <c r="AV164" s="28">
        <f t="shared" si="191"/>
        <v>1879.948028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1367.608091</v>
      </c>
      <c r="AZ164" s="28">
        <f t="shared" si="191"/>
        <v>2316.469488</v>
      </c>
      <c r="BA164" s="28">
        <f t="shared" si="191"/>
        <v>2111.627442</v>
      </c>
      <c r="BB164" s="28">
        <f t="shared" si="191"/>
        <v>636.9434937</v>
      </c>
      <c r="BC164" s="28">
        <f t="shared" si="191"/>
        <v>819.5573146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130.8591608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1813.591524</v>
      </c>
      <c r="BL164" s="28">
        <f t="shared" si="191"/>
        <v>1479.464305</v>
      </c>
      <c r="BM164" s="28">
        <f t="shared" si="191"/>
        <v>810.1610328</v>
      </c>
      <c r="BN164" s="28">
        <f t="shared" si="191"/>
        <v>1135.428641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1519.828371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1775.775444</v>
      </c>
      <c r="AK165" s="28">
        <f t="shared" si="192"/>
        <v>2421.314099</v>
      </c>
      <c r="AL165" s="28">
        <f t="shared" si="192"/>
        <v>1601.666392</v>
      </c>
      <c r="AM165" s="28">
        <f t="shared" si="192"/>
        <v>1771.51651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1596.880447</v>
      </c>
      <c r="AQ165" s="28">
        <f t="shared" si="192"/>
        <v>1184.058675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2358.669203</v>
      </c>
      <c r="AU165" s="28">
        <f t="shared" si="192"/>
        <v>2252.379438</v>
      </c>
      <c r="AV165" s="28">
        <f t="shared" si="192"/>
        <v>1879.948028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1367.608091</v>
      </c>
      <c r="AZ165" s="28">
        <f t="shared" si="192"/>
        <v>2316.469488</v>
      </c>
      <c r="BA165" s="28">
        <f t="shared" si="192"/>
        <v>2111.627442</v>
      </c>
      <c r="BB165" s="28">
        <f t="shared" si="192"/>
        <v>636.9434937</v>
      </c>
      <c r="BC165" s="28">
        <f t="shared" si="192"/>
        <v>819.5573146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130.8591608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1813.591524</v>
      </c>
      <c r="BL165" s="28">
        <f t="shared" si="192"/>
        <v>1479.464305</v>
      </c>
      <c r="BM165" s="28">
        <f t="shared" si="192"/>
        <v>810.1610328</v>
      </c>
      <c r="BN165" s="28">
        <f t="shared" si="192"/>
        <v>1135.428641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1519.828371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1775.775444</v>
      </c>
      <c r="AK166" s="28">
        <f t="shared" si="193"/>
        <v>2421.314099</v>
      </c>
      <c r="AL166" s="28">
        <f t="shared" si="193"/>
        <v>1601.666392</v>
      </c>
      <c r="AM166" s="28">
        <f t="shared" si="193"/>
        <v>1771.51651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1596.880447</v>
      </c>
      <c r="AQ166" s="28">
        <f t="shared" si="193"/>
        <v>1184.058675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2358.669203</v>
      </c>
      <c r="AU166" s="28">
        <f t="shared" si="193"/>
        <v>2252.379438</v>
      </c>
      <c r="AV166" s="28">
        <f t="shared" si="193"/>
        <v>1879.948028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1367.608091</v>
      </c>
      <c r="AZ166" s="28">
        <f t="shared" si="193"/>
        <v>2316.469488</v>
      </c>
      <c r="BA166" s="28">
        <f t="shared" si="193"/>
        <v>2111.627442</v>
      </c>
      <c r="BB166" s="28">
        <f t="shared" si="193"/>
        <v>636.9434937</v>
      </c>
      <c r="BC166" s="28">
        <f t="shared" si="193"/>
        <v>819.5573146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130.8591608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1813.591524</v>
      </c>
      <c r="BL166" s="28">
        <f t="shared" si="193"/>
        <v>1479.464305</v>
      </c>
      <c r="BM166" s="28">
        <f t="shared" si="193"/>
        <v>810.1610328</v>
      </c>
      <c r="BN166" s="28">
        <f t="shared" si="193"/>
        <v>1135.428641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1519.828371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1775.775444</v>
      </c>
      <c r="AK167" s="28">
        <f t="shared" si="194"/>
        <v>2421.314099</v>
      </c>
      <c r="AL167" s="28">
        <f t="shared" si="194"/>
        <v>1601.666392</v>
      </c>
      <c r="AM167" s="28">
        <f t="shared" si="194"/>
        <v>1771.51651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1596.880447</v>
      </c>
      <c r="AQ167" s="28">
        <f t="shared" si="194"/>
        <v>1184.058675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2358.669203</v>
      </c>
      <c r="AU167" s="28">
        <f t="shared" si="194"/>
        <v>2252.379438</v>
      </c>
      <c r="AV167" s="28">
        <f t="shared" si="194"/>
        <v>1879.948028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1367.608091</v>
      </c>
      <c r="AZ167" s="28">
        <f t="shared" si="194"/>
        <v>2316.469488</v>
      </c>
      <c r="BA167" s="28">
        <f t="shared" si="194"/>
        <v>2111.627442</v>
      </c>
      <c r="BB167" s="28">
        <f t="shared" si="194"/>
        <v>636.9434937</v>
      </c>
      <c r="BC167" s="28">
        <f t="shared" si="194"/>
        <v>819.5573146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130.8591608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1813.591524</v>
      </c>
      <c r="BL167" s="28">
        <f t="shared" si="194"/>
        <v>1479.464305</v>
      </c>
      <c r="BM167" s="28">
        <f t="shared" si="194"/>
        <v>810.1610328</v>
      </c>
      <c r="BN167" s="28">
        <f t="shared" si="194"/>
        <v>1135.428641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1519.828371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1775.775444</v>
      </c>
      <c r="AK168" s="28">
        <f t="shared" si="195"/>
        <v>2421.314099</v>
      </c>
      <c r="AL168" s="28">
        <f t="shared" si="195"/>
        <v>1601.666392</v>
      </c>
      <c r="AM168" s="28">
        <f t="shared" si="195"/>
        <v>1771.51651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1596.880447</v>
      </c>
      <c r="AQ168" s="28">
        <f t="shared" si="195"/>
        <v>1184.058675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2358.669203</v>
      </c>
      <c r="AU168" s="28">
        <f t="shared" si="195"/>
        <v>2252.379438</v>
      </c>
      <c r="AV168" s="28">
        <f t="shared" si="195"/>
        <v>1879.948028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1367.608091</v>
      </c>
      <c r="AZ168" s="28">
        <f t="shared" si="195"/>
        <v>2316.469488</v>
      </c>
      <c r="BA168" s="28">
        <f t="shared" si="195"/>
        <v>2111.627442</v>
      </c>
      <c r="BB168" s="28">
        <f t="shared" si="195"/>
        <v>636.9434937</v>
      </c>
      <c r="BC168" s="28">
        <f t="shared" si="195"/>
        <v>819.5573146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130.8591608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1813.591524</v>
      </c>
      <c r="BL168" s="28">
        <f t="shared" si="195"/>
        <v>1479.464305</v>
      </c>
      <c r="BM168" s="28">
        <f t="shared" si="195"/>
        <v>810.1610328</v>
      </c>
      <c r="BN168" s="28">
        <f t="shared" si="195"/>
        <v>1135.428641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1519.828371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1775.775444</v>
      </c>
      <c r="AK169" s="28">
        <f t="shared" si="196"/>
        <v>2421.314099</v>
      </c>
      <c r="AL169" s="28">
        <f t="shared" si="196"/>
        <v>1601.666392</v>
      </c>
      <c r="AM169" s="28">
        <f t="shared" si="196"/>
        <v>1771.51651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1596.880447</v>
      </c>
      <c r="AQ169" s="28">
        <f t="shared" si="196"/>
        <v>1184.058675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2358.669203</v>
      </c>
      <c r="AU169" s="28">
        <f t="shared" si="196"/>
        <v>2252.379438</v>
      </c>
      <c r="AV169" s="28">
        <f t="shared" si="196"/>
        <v>1879.948028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1367.608091</v>
      </c>
      <c r="AZ169" s="28">
        <f t="shared" si="196"/>
        <v>2316.469488</v>
      </c>
      <c r="BA169" s="28">
        <f t="shared" si="196"/>
        <v>2111.627442</v>
      </c>
      <c r="BB169" s="28">
        <f t="shared" si="196"/>
        <v>636.9434937</v>
      </c>
      <c r="BC169" s="28">
        <f t="shared" si="196"/>
        <v>819.5573146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130.8591608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1813.591524</v>
      </c>
      <c r="BL169" s="28">
        <f t="shared" si="196"/>
        <v>1479.464305</v>
      </c>
      <c r="BM169" s="28">
        <f t="shared" si="196"/>
        <v>810.1610328</v>
      </c>
      <c r="BN169" s="28">
        <f t="shared" si="196"/>
        <v>1135.428641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1519.828371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1775.775444</v>
      </c>
      <c r="AK170" s="28">
        <f t="shared" si="197"/>
        <v>2421.314099</v>
      </c>
      <c r="AL170" s="28">
        <f t="shared" si="197"/>
        <v>1601.666392</v>
      </c>
      <c r="AM170" s="28">
        <f t="shared" si="197"/>
        <v>1771.51651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1596.880447</v>
      </c>
      <c r="AQ170" s="28">
        <f t="shared" si="197"/>
        <v>1184.058675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2358.669203</v>
      </c>
      <c r="AU170" s="28">
        <f t="shared" si="197"/>
        <v>2252.379438</v>
      </c>
      <c r="AV170" s="28">
        <f t="shared" si="197"/>
        <v>1879.948028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1367.608091</v>
      </c>
      <c r="AZ170" s="28">
        <f t="shared" si="197"/>
        <v>2316.469488</v>
      </c>
      <c r="BA170" s="28">
        <f t="shared" si="197"/>
        <v>2111.627442</v>
      </c>
      <c r="BB170" s="28">
        <f t="shared" si="197"/>
        <v>636.9434937</v>
      </c>
      <c r="BC170" s="28">
        <f t="shared" si="197"/>
        <v>819.5573146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130.8591608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1813.591524</v>
      </c>
      <c r="BL170" s="28">
        <f t="shared" si="197"/>
        <v>1479.464305</v>
      </c>
      <c r="BM170" s="28">
        <f t="shared" si="197"/>
        <v>810.1610328</v>
      </c>
      <c r="BN170" s="28">
        <f t="shared" si="197"/>
        <v>1135.428641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1519.828371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1775.775444</v>
      </c>
      <c r="AK171" s="28">
        <f t="shared" si="198"/>
        <v>2421.314099</v>
      </c>
      <c r="AL171" s="28">
        <f t="shared" si="198"/>
        <v>1601.666392</v>
      </c>
      <c r="AM171" s="28">
        <f t="shared" si="198"/>
        <v>1771.51651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1596.880447</v>
      </c>
      <c r="AQ171" s="28">
        <f t="shared" si="198"/>
        <v>1184.058675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2358.669203</v>
      </c>
      <c r="AU171" s="28">
        <f t="shared" si="198"/>
        <v>2252.379438</v>
      </c>
      <c r="AV171" s="28">
        <f t="shared" si="198"/>
        <v>1879.948028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1367.608091</v>
      </c>
      <c r="AZ171" s="28">
        <f t="shared" si="198"/>
        <v>2316.469488</v>
      </c>
      <c r="BA171" s="28">
        <f t="shared" si="198"/>
        <v>2111.627442</v>
      </c>
      <c r="BB171" s="28">
        <f t="shared" si="198"/>
        <v>636.9434937</v>
      </c>
      <c r="BC171" s="28">
        <f t="shared" si="198"/>
        <v>819.5573146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130.8591608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1813.591524</v>
      </c>
      <c r="BL171" s="28">
        <f t="shared" si="198"/>
        <v>1479.464305</v>
      </c>
      <c r="BM171" s="28">
        <f t="shared" si="198"/>
        <v>810.1610328</v>
      </c>
      <c r="BN171" s="28">
        <f t="shared" si="198"/>
        <v>1135.428641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1519.828371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1775.775444</v>
      </c>
      <c r="AK172" s="28">
        <f t="shared" si="199"/>
        <v>2421.314099</v>
      </c>
      <c r="AL172" s="28">
        <f t="shared" si="199"/>
        <v>1601.666392</v>
      </c>
      <c r="AM172" s="28">
        <f t="shared" si="199"/>
        <v>1771.51651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1596.880447</v>
      </c>
      <c r="AQ172" s="28">
        <f t="shared" si="199"/>
        <v>1184.058675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2358.669203</v>
      </c>
      <c r="AU172" s="28">
        <f t="shared" si="199"/>
        <v>2252.379438</v>
      </c>
      <c r="AV172" s="28">
        <f t="shared" si="199"/>
        <v>1879.948028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1367.608091</v>
      </c>
      <c r="AZ172" s="28">
        <f t="shared" si="199"/>
        <v>2316.469488</v>
      </c>
      <c r="BA172" s="28">
        <f t="shared" si="199"/>
        <v>2111.627442</v>
      </c>
      <c r="BB172" s="28">
        <f t="shared" si="199"/>
        <v>636.9434937</v>
      </c>
      <c r="BC172" s="28">
        <f t="shared" si="199"/>
        <v>819.5573146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130.8591608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1813.591524</v>
      </c>
      <c r="BL172" s="28">
        <f t="shared" si="199"/>
        <v>1479.464305</v>
      </c>
      <c r="BM172" s="28">
        <f t="shared" si="199"/>
        <v>810.1610328</v>
      </c>
      <c r="BN172" s="28">
        <f t="shared" si="199"/>
        <v>1135.428641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1519.828371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1775.775444</v>
      </c>
      <c r="AK173" s="28">
        <f t="shared" si="200"/>
        <v>2421.314099</v>
      </c>
      <c r="AL173" s="28">
        <f t="shared" si="200"/>
        <v>1601.666392</v>
      </c>
      <c r="AM173" s="28">
        <f t="shared" si="200"/>
        <v>1771.51651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1596.880447</v>
      </c>
      <c r="AQ173" s="28">
        <f t="shared" si="200"/>
        <v>1184.058675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2358.669203</v>
      </c>
      <c r="AU173" s="28">
        <f t="shared" si="200"/>
        <v>2252.379438</v>
      </c>
      <c r="AV173" s="28">
        <f t="shared" si="200"/>
        <v>1879.948028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1367.608091</v>
      </c>
      <c r="AZ173" s="28">
        <f t="shared" si="200"/>
        <v>2316.469488</v>
      </c>
      <c r="BA173" s="28">
        <f t="shared" si="200"/>
        <v>2111.627442</v>
      </c>
      <c r="BB173" s="28">
        <f t="shared" si="200"/>
        <v>636.9434937</v>
      </c>
      <c r="BC173" s="28">
        <f t="shared" si="200"/>
        <v>819.5573146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130.8591608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1813.591524</v>
      </c>
      <c r="BL173" s="28">
        <f t="shared" si="200"/>
        <v>1479.464305</v>
      </c>
      <c r="BM173" s="28">
        <f t="shared" si="200"/>
        <v>810.1610328</v>
      </c>
      <c r="BN173" s="28">
        <f t="shared" si="200"/>
        <v>1135.428641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1519.828371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1775.775444</v>
      </c>
      <c r="AK174" s="28">
        <f t="shared" si="201"/>
        <v>2421.314099</v>
      </c>
      <c r="AL174" s="28">
        <f t="shared" si="201"/>
        <v>1601.666392</v>
      </c>
      <c r="AM174" s="28">
        <f t="shared" si="201"/>
        <v>1771.51651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1596.880447</v>
      </c>
      <c r="AQ174" s="28">
        <f t="shared" si="201"/>
        <v>1184.058675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2358.669203</v>
      </c>
      <c r="AU174" s="28">
        <f t="shared" si="201"/>
        <v>2252.379438</v>
      </c>
      <c r="AV174" s="28">
        <f t="shared" si="201"/>
        <v>1879.948028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1367.608091</v>
      </c>
      <c r="AZ174" s="28">
        <f t="shared" si="201"/>
        <v>2316.469488</v>
      </c>
      <c r="BA174" s="28">
        <f t="shared" si="201"/>
        <v>2111.627442</v>
      </c>
      <c r="BB174" s="28">
        <f t="shared" si="201"/>
        <v>636.9434937</v>
      </c>
      <c r="BC174" s="28">
        <f t="shared" si="201"/>
        <v>819.5573146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130.8591608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1813.591524</v>
      </c>
      <c r="BL174" s="28">
        <f t="shared" si="201"/>
        <v>1479.464305</v>
      </c>
      <c r="BM174" s="28">
        <f t="shared" si="201"/>
        <v>810.1610328</v>
      </c>
      <c r="BN174" s="28">
        <f t="shared" si="201"/>
        <v>1135.428641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1519.828371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1775.775444</v>
      </c>
      <c r="AK175" s="28">
        <f t="shared" si="202"/>
        <v>2421.314099</v>
      </c>
      <c r="AL175" s="28">
        <f t="shared" si="202"/>
        <v>1601.666392</v>
      </c>
      <c r="AM175" s="28">
        <f t="shared" si="202"/>
        <v>1771.51651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1596.880447</v>
      </c>
      <c r="AQ175" s="28">
        <f t="shared" si="202"/>
        <v>1184.058675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2358.669203</v>
      </c>
      <c r="AU175" s="28">
        <f t="shared" si="202"/>
        <v>2252.379438</v>
      </c>
      <c r="AV175" s="28">
        <f t="shared" si="202"/>
        <v>1879.948028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1367.608091</v>
      </c>
      <c r="AZ175" s="28">
        <f t="shared" si="202"/>
        <v>2316.469488</v>
      </c>
      <c r="BA175" s="28">
        <f t="shared" si="202"/>
        <v>2111.627442</v>
      </c>
      <c r="BB175" s="28">
        <f t="shared" si="202"/>
        <v>636.9434937</v>
      </c>
      <c r="BC175" s="28">
        <f t="shared" si="202"/>
        <v>819.5573146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130.8591608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1813.591524</v>
      </c>
      <c r="BL175" s="28">
        <f t="shared" si="202"/>
        <v>1479.464305</v>
      </c>
      <c r="BM175" s="28">
        <f t="shared" si="202"/>
        <v>810.1610328</v>
      </c>
      <c r="BN175" s="28">
        <f t="shared" si="202"/>
        <v>1135.428641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1519.828371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1775.775444</v>
      </c>
      <c r="AK176" s="28">
        <f t="shared" si="203"/>
        <v>2421.314099</v>
      </c>
      <c r="AL176" s="28">
        <f t="shared" si="203"/>
        <v>1601.666392</v>
      </c>
      <c r="AM176" s="28">
        <f t="shared" si="203"/>
        <v>1771.51651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1596.880447</v>
      </c>
      <c r="AQ176" s="28">
        <f t="shared" si="203"/>
        <v>1184.058675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2358.669203</v>
      </c>
      <c r="AU176" s="28">
        <f t="shared" si="203"/>
        <v>2252.379438</v>
      </c>
      <c r="AV176" s="28">
        <f t="shared" si="203"/>
        <v>1879.948028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1367.608091</v>
      </c>
      <c r="AZ176" s="28">
        <f t="shared" si="203"/>
        <v>2316.469488</v>
      </c>
      <c r="BA176" s="28">
        <f t="shared" si="203"/>
        <v>2111.627442</v>
      </c>
      <c r="BB176" s="28">
        <f t="shared" si="203"/>
        <v>636.9434937</v>
      </c>
      <c r="BC176" s="28">
        <f t="shared" si="203"/>
        <v>819.5573146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130.8591608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1813.591524</v>
      </c>
      <c r="BL176" s="28">
        <f t="shared" si="203"/>
        <v>1479.464305</v>
      </c>
      <c r="BM176" s="28">
        <f t="shared" si="203"/>
        <v>810.1610328</v>
      </c>
      <c r="BN176" s="28">
        <f t="shared" si="203"/>
        <v>1135.428641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1519.828371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1775.775444</v>
      </c>
      <c r="AK177" s="28">
        <f t="shared" si="204"/>
        <v>2421.314099</v>
      </c>
      <c r="AL177" s="28">
        <f t="shared" si="204"/>
        <v>1601.666392</v>
      </c>
      <c r="AM177" s="28">
        <f t="shared" si="204"/>
        <v>1771.51651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1596.880447</v>
      </c>
      <c r="AQ177" s="28">
        <f t="shared" si="204"/>
        <v>1184.058675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2358.669203</v>
      </c>
      <c r="AU177" s="28">
        <f t="shared" si="204"/>
        <v>2252.379438</v>
      </c>
      <c r="AV177" s="28">
        <f t="shared" si="204"/>
        <v>1879.948028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1367.608091</v>
      </c>
      <c r="AZ177" s="28">
        <f t="shared" si="204"/>
        <v>2316.469488</v>
      </c>
      <c r="BA177" s="28">
        <f t="shared" si="204"/>
        <v>2111.627442</v>
      </c>
      <c r="BB177" s="28">
        <f t="shared" si="204"/>
        <v>636.9434937</v>
      </c>
      <c r="BC177" s="28">
        <f t="shared" si="204"/>
        <v>819.5573146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130.8591608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1813.591524</v>
      </c>
      <c r="BL177" s="28">
        <f t="shared" si="204"/>
        <v>1479.464305</v>
      </c>
      <c r="BM177" s="28">
        <f t="shared" si="204"/>
        <v>810.1610328</v>
      </c>
      <c r="BN177" s="28">
        <f t="shared" si="204"/>
        <v>1135.428641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1519.828371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1775.775444</v>
      </c>
      <c r="AK178" s="28">
        <f t="shared" si="205"/>
        <v>2421.314099</v>
      </c>
      <c r="AL178" s="28">
        <f t="shared" si="205"/>
        <v>1601.666392</v>
      </c>
      <c r="AM178" s="28">
        <f t="shared" si="205"/>
        <v>1771.51651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1596.880447</v>
      </c>
      <c r="AQ178" s="28">
        <f t="shared" si="205"/>
        <v>1184.058675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2358.669203</v>
      </c>
      <c r="AU178" s="28">
        <f t="shared" si="205"/>
        <v>2252.379438</v>
      </c>
      <c r="AV178" s="28">
        <f t="shared" si="205"/>
        <v>1879.948028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1367.608091</v>
      </c>
      <c r="AZ178" s="28">
        <f t="shared" si="205"/>
        <v>2316.469488</v>
      </c>
      <c r="BA178" s="28">
        <f t="shared" si="205"/>
        <v>2111.627442</v>
      </c>
      <c r="BB178" s="28">
        <f t="shared" si="205"/>
        <v>636.9434937</v>
      </c>
      <c r="BC178" s="28">
        <f t="shared" si="205"/>
        <v>819.5573146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130.8591608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1813.591524</v>
      </c>
      <c r="BL178" s="28">
        <f t="shared" si="205"/>
        <v>1479.464305</v>
      </c>
      <c r="BM178" s="28">
        <f t="shared" si="205"/>
        <v>810.1610328</v>
      </c>
      <c r="BN178" s="28">
        <f t="shared" si="205"/>
        <v>1135.428641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1519.828371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1775.775444</v>
      </c>
      <c r="AK179" s="28">
        <f t="shared" si="206"/>
        <v>2421.314099</v>
      </c>
      <c r="AL179" s="28">
        <f t="shared" si="206"/>
        <v>1601.666392</v>
      </c>
      <c r="AM179" s="28">
        <f t="shared" si="206"/>
        <v>1771.51651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1596.880447</v>
      </c>
      <c r="AQ179" s="28">
        <f t="shared" si="206"/>
        <v>1184.058675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2358.669203</v>
      </c>
      <c r="AU179" s="28">
        <f t="shared" si="206"/>
        <v>2252.379438</v>
      </c>
      <c r="AV179" s="28">
        <f t="shared" si="206"/>
        <v>1879.948028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1367.608091</v>
      </c>
      <c r="AZ179" s="28">
        <f t="shared" si="206"/>
        <v>2316.469488</v>
      </c>
      <c r="BA179" s="28">
        <f t="shared" si="206"/>
        <v>2111.627442</v>
      </c>
      <c r="BB179" s="28">
        <f t="shared" si="206"/>
        <v>636.9434937</v>
      </c>
      <c r="BC179" s="28">
        <f t="shared" si="206"/>
        <v>819.5573146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130.8591608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1813.591524</v>
      </c>
      <c r="BL179" s="28">
        <f t="shared" si="206"/>
        <v>1479.464305</v>
      </c>
      <c r="BM179" s="28">
        <f t="shared" si="206"/>
        <v>810.1610328</v>
      </c>
      <c r="BN179" s="28">
        <f t="shared" si="206"/>
        <v>1135.428641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1519.828371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1775.775444</v>
      </c>
      <c r="AK180" s="28">
        <f t="shared" si="207"/>
        <v>2421.314099</v>
      </c>
      <c r="AL180" s="28">
        <f t="shared" si="207"/>
        <v>1601.666392</v>
      </c>
      <c r="AM180" s="28">
        <f t="shared" si="207"/>
        <v>1771.51651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1596.880447</v>
      </c>
      <c r="AQ180" s="28">
        <f t="shared" si="207"/>
        <v>1184.058675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2358.669203</v>
      </c>
      <c r="AU180" s="28">
        <f t="shared" si="207"/>
        <v>2252.379438</v>
      </c>
      <c r="AV180" s="28">
        <f t="shared" si="207"/>
        <v>1879.948028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1367.608091</v>
      </c>
      <c r="AZ180" s="28">
        <f t="shared" si="207"/>
        <v>2316.469488</v>
      </c>
      <c r="BA180" s="28">
        <f t="shared" si="207"/>
        <v>2111.627442</v>
      </c>
      <c r="BB180" s="28">
        <f t="shared" si="207"/>
        <v>636.9434937</v>
      </c>
      <c r="BC180" s="28">
        <f t="shared" si="207"/>
        <v>819.5573146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130.8591608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1813.591524</v>
      </c>
      <c r="BL180" s="28">
        <f t="shared" si="207"/>
        <v>1479.464305</v>
      </c>
      <c r="BM180" s="28">
        <f t="shared" si="207"/>
        <v>810.1610328</v>
      </c>
      <c r="BN180" s="28">
        <f t="shared" si="207"/>
        <v>1135.428641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1519.828371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1775.775444</v>
      </c>
      <c r="AK182" s="28">
        <f t="shared" si="208"/>
        <v>2421.314099</v>
      </c>
      <c r="AL182" s="28">
        <f t="shared" si="208"/>
        <v>1601.666392</v>
      </c>
      <c r="AM182" s="28">
        <f t="shared" si="208"/>
        <v>1771.51651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1596.880447</v>
      </c>
      <c r="AQ182" s="28">
        <f t="shared" si="208"/>
        <v>1184.058675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2358.669203</v>
      </c>
      <c r="AU182" s="28">
        <f t="shared" si="208"/>
        <v>2252.379438</v>
      </c>
      <c r="AV182" s="28">
        <f t="shared" si="208"/>
        <v>1879.948028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1367.608091</v>
      </c>
      <c r="AZ182" s="28">
        <f t="shared" si="208"/>
        <v>2316.469488</v>
      </c>
      <c r="BA182" s="28">
        <f t="shared" si="208"/>
        <v>2111.627442</v>
      </c>
      <c r="BB182" s="28">
        <f t="shared" si="208"/>
        <v>636.9434937</v>
      </c>
      <c r="BC182" s="28">
        <f t="shared" si="208"/>
        <v>819.5573146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130.8591608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1813.591524</v>
      </c>
      <c r="BL182" s="28">
        <f t="shared" si="208"/>
        <v>1479.464305</v>
      </c>
      <c r="BM182" s="28">
        <f t="shared" si="208"/>
        <v>810.1610328</v>
      </c>
      <c r="BN182" s="28">
        <f t="shared" si="208"/>
        <v>1135.428641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1519.828371</v>
      </c>
    </row>
    <row r="183">
      <c r="A183" s="53"/>
      <c r="B183" s="54" t="s">
        <v>47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48</v>
      </c>
      <c r="AI183" s="58">
        <f t="shared" ref="AI183:EE183" si="209">AI182</f>
        <v>1193.044474</v>
      </c>
      <c r="AJ183" s="58">
        <f t="shared" si="209"/>
        <v>1775.775444</v>
      </c>
      <c r="AK183" s="58">
        <f t="shared" si="209"/>
        <v>2421.314099</v>
      </c>
      <c r="AL183" s="58">
        <f t="shared" si="209"/>
        <v>1601.666392</v>
      </c>
      <c r="AM183" s="58">
        <f t="shared" si="209"/>
        <v>1771.51651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1596.880447</v>
      </c>
      <c r="AQ183" s="58">
        <f t="shared" si="209"/>
        <v>1184.058675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2358.669203</v>
      </c>
      <c r="AU183" s="58">
        <f t="shared" si="209"/>
        <v>2252.379438</v>
      </c>
      <c r="AV183" s="58">
        <f t="shared" si="209"/>
        <v>1879.948028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1367.608091</v>
      </c>
      <c r="AZ183" s="58">
        <f t="shared" si="209"/>
        <v>2316.469488</v>
      </c>
      <c r="BA183" s="58">
        <f t="shared" si="209"/>
        <v>2111.627442</v>
      </c>
      <c r="BB183" s="58">
        <f t="shared" si="209"/>
        <v>636.9434937</v>
      </c>
      <c r="BC183" s="58">
        <f t="shared" si="209"/>
        <v>819.5573146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130.8591608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1813.591524</v>
      </c>
      <c r="BL183" s="58">
        <f t="shared" si="209"/>
        <v>1479.464305</v>
      </c>
      <c r="BM183" s="58">
        <f t="shared" si="209"/>
        <v>810.1610328</v>
      </c>
      <c r="BN183" s="58">
        <f t="shared" si="209"/>
        <v>1135.428641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1519.828371</v>
      </c>
    </row>
    <row r="184">
      <c r="A184" s="56"/>
      <c r="B184" s="54" t="s">
        <v>49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50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2421.314099</v>
      </c>
      <c r="AL184" s="58">
        <f t="shared" si="210"/>
        <v>1636</v>
      </c>
      <c r="AM184" s="58">
        <f t="shared" si="210"/>
        <v>1777.166764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1596.880447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1879.948028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1367.608091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875.9754055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1813.591524</v>
      </c>
      <c r="BL184" s="58">
        <f t="shared" si="210"/>
        <v>1479.464305</v>
      </c>
      <c r="BM184" s="58">
        <f t="shared" si="210"/>
        <v>866.764118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1519.828371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51</v>
      </c>
      <c r="C3" s="68"/>
      <c r="D3" s="68"/>
      <c r="E3" s="69"/>
      <c r="F3" s="70"/>
      <c r="G3" s="71" t="s">
        <v>52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53</v>
      </c>
      <c r="C4" s="74" t="s">
        <v>54</v>
      </c>
      <c r="D4" s="75" t="s">
        <v>55</v>
      </c>
      <c r="E4" s="76" t="s">
        <v>56</v>
      </c>
      <c r="F4" s="77"/>
      <c r="G4" s="78" t="s">
        <v>57</v>
      </c>
      <c r="H4" s="79" t="s">
        <v>58</v>
      </c>
      <c r="I4" s="79" t="s">
        <v>59</v>
      </c>
      <c r="J4" s="79" t="s">
        <v>48</v>
      </c>
      <c r="K4" s="80" t="s">
        <v>60</v>
      </c>
      <c r="L4" s="79" t="s">
        <v>50</v>
      </c>
      <c r="M4" s="80" t="s">
        <v>61</v>
      </c>
      <c r="N4" s="80" t="s">
        <v>62</v>
      </c>
      <c r="O4" s="80" t="s">
        <v>63</v>
      </c>
      <c r="P4" s="80" t="s">
        <v>64</v>
      </c>
      <c r="Q4" s="81" t="s">
        <v>65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66</v>
      </c>
      <c r="D5" s="84" t="s">
        <v>67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5.</v>
      </c>
      <c r="P5" s="88" t="str">
        <f t="shared" ref="P5:P74" si="3">if(isblank(C5),"",rank(G5,$G$5:$G$30) &amp; ".")</f>
        <v>7.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68</v>
      </c>
      <c r="D6" s="84" t="s">
        <v>69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0</v>
      </c>
      <c r="I6" s="89" t="str">
        <f t="array" ref="I6">iferror(index('Säännöt ja ohjeet'!$H$19:$H$46,match(J6,'Säännöt ja ohjeet'!$J$19:$J$46,-1)+1,0) &amp; if(J6&gt;1600," (" &amp; round(J6,0) &amp; ")",""),"")</f>
        <v>3 kyu (1776)</v>
      </c>
      <c r="J6" s="89">
        <f t="array" ref="J6">iferror(index(Pelitulokset!$AI$183:$JL$183,1,match($C6,Pelitulokset!$AI$3:$JL$3,0)),"")</f>
        <v>1775.775444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5.</v>
      </c>
      <c r="P6" s="88" t="str">
        <f t="shared" si="3"/>
        <v>7.</v>
      </c>
      <c r="Q6" s="88" t="str">
        <f t="shared" si="4"/>
        <v>12.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70</v>
      </c>
      <c r="E7" s="85">
        <v>2404.2674312252625</v>
      </c>
      <c r="F7" s="86"/>
      <c r="G7" s="87">
        <f>if(isblank(C7),"",(countif(Pelitulokset!E:E,C7)))</f>
        <v>2</v>
      </c>
      <c r="H7" s="88">
        <f>if(isblank(C7),"",countif(Pelitulokset!B:C,C7))</f>
        <v>2</v>
      </c>
      <c r="I7" s="89" t="str">
        <f t="array" ref="I7">iferror(index('Säännöt ja ohjeet'!$H$19:$H$46,match(J7,'Säännöt ja ohjeet'!$J$19:$J$46,-1)+1,0) &amp; if(J7&gt;1600," (" &amp; round(J7,0) &amp; ")",""),"")</f>
        <v>4 dan (2421)</v>
      </c>
      <c r="J7" s="89">
        <f t="array" ref="J7">iferror(index(Pelitulokset!$AI$183:$JL$183,1,match($C7,Pelitulokset!$AI$3:$JL$3,0)),"")</f>
        <v>2421.314099</v>
      </c>
      <c r="K7" s="89" t="str">
        <f t="array" ref="K7">iferror(index('Säännöt ja ohjeet'!$H$19:$H$45,match(L7,'Säännöt ja ohjeet'!$J$19:$J$45,-1)+1,0) &amp; " (" &amp; round(L7,0) &amp; ")","")</f>
        <v>4 dan (2421)</v>
      </c>
      <c r="L7" s="89">
        <f t="array" ref="L7">iferror(index(Pelitulokset!$AI$184:$JL$184,1,match($C7,Pelitulokset!$AI$3:$JL$3,0)),"")</f>
        <v>2421.314099</v>
      </c>
      <c r="M7" s="90">
        <f t="shared" si="1"/>
        <v>17</v>
      </c>
      <c r="N7" s="88"/>
      <c r="O7" s="88" t="str">
        <f t="shared" si="2"/>
        <v>3.</v>
      </c>
      <c r="P7" s="88" t="str">
        <f t="shared" si="3"/>
        <v>2.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71</v>
      </c>
      <c r="E8" s="100">
        <v>1636.0</v>
      </c>
      <c r="F8" s="86"/>
      <c r="G8" s="87">
        <f>if(isblank(C8),"",(countif(Pelitulokset!E:E,C8)))</f>
        <v>1</v>
      </c>
      <c r="H8" s="88">
        <f>if(isblank(C8),"",countif(Pelitulokset!B:C,C8))</f>
        <v>4</v>
      </c>
      <c r="I8" s="89" t="str">
        <f t="array" ref="I8">iferror(index('Säännöt ja ohjeet'!$H$19:$H$46,match(J8,'Säännöt ja ohjeet'!$J$19:$J$46,-1)+1,0) &amp; if(J8&gt;1600," (" &amp; round(J8,0) &amp; ")",""),"")</f>
        <v>5 kyu (1602)</v>
      </c>
      <c r="J8" s="89">
        <f t="array" ref="J8">iferror(index(Pelitulokset!$AI$183:$JL$183,1,match($C8,Pelitulokset!$AI$3:$JL$3,0)),"")</f>
        <v>1601.666392</v>
      </c>
      <c r="K8" s="89" t="str">
        <f t="array" ref="K8">iferror(index('Säännöt ja ohjeet'!$H$19:$H$45,match(L8,'Säännöt ja ohjeet'!$J$19:$J$45,-1)+1,0) &amp; " (" &amp; round(L8,0) &amp; ")","")</f>
        <v>5 kyu (1636)</v>
      </c>
      <c r="L8" s="89">
        <f t="array" ref="L8">iferror(index(Pelitulokset!$AI$184:$JL$184,1,match($C8,Pelitulokset!$AI$3:$JL$3,0)),"")</f>
        <v>1636</v>
      </c>
      <c r="M8" s="90">
        <f t="shared" si="1"/>
        <v>0</v>
      </c>
      <c r="N8" s="88"/>
      <c r="O8" s="88" t="str">
        <f t="shared" si="2"/>
        <v>5.</v>
      </c>
      <c r="P8" s="88" t="str">
        <f t="shared" si="3"/>
        <v>3.</v>
      </c>
      <c r="Q8" s="88" t="str">
        <f t="shared" si="4"/>
        <v>16.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71</v>
      </c>
      <c r="E9" s="101">
        <v>1777.16676406582</v>
      </c>
      <c r="F9" s="86"/>
      <c r="G9" s="87">
        <f>if(isblank(C9),"",(countif(Pelitulokset!E:E,C9)))</f>
        <v>3</v>
      </c>
      <c r="H9" s="88">
        <f>if(isblank(C9),"",countif(Pelitulokset!B:C,C9))</f>
        <v>5</v>
      </c>
      <c r="I9" s="89" t="str">
        <f t="array" ref="I9">iferror(index('Säännöt ja ohjeet'!$H$19:$H$46,match(J9,'Säännöt ja ohjeet'!$J$19:$J$46,-1)+1,0) &amp; if(J9&gt;1600," (" &amp; round(J9,0) &amp; ")",""),"")</f>
        <v>3 kyu (1772)</v>
      </c>
      <c r="J9" s="89">
        <f t="array" ref="J9">iferror(index(Pelitulokset!$AI$183:$JL$183,1,match($C9,Pelitulokset!$AI$3:$JL$3,0)),"")</f>
        <v>1771.51651</v>
      </c>
      <c r="K9" s="89" t="str">
        <f t="array" ref="K9">iferror(index('Säännöt ja ohjeet'!$H$19:$H$45,match(L9,'Säännöt ja ohjeet'!$J$19:$J$45,-1)+1,0) &amp; " (" &amp; round(L9,0) &amp; ")","")</f>
        <v>3 kyu (1777)</v>
      </c>
      <c r="L9" s="89">
        <f t="array" ref="L9">iferror(index(Pelitulokset!$AI$184:$JL$184,1,match($C9,Pelitulokset!$AI$3:$JL$3,0)),"")</f>
        <v>1777.166764</v>
      </c>
      <c r="M9" s="90">
        <f t="shared" si="1"/>
        <v>0</v>
      </c>
      <c r="N9" s="88"/>
      <c r="O9" s="88" t="str">
        <f t="shared" si="2"/>
        <v>5.</v>
      </c>
      <c r="P9" s="88" t="str">
        <f t="shared" si="3"/>
        <v>1.</v>
      </c>
      <c r="Q9" s="88" t="str">
        <f t="shared" si="4"/>
        <v>13.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72</v>
      </c>
      <c r="D10" s="95" t="s">
        <v>73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5.</v>
      </c>
      <c r="P10" s="88" t="str">
        <f t="shared" si="3"/>
        <v>7.</v>
      </c>
      <c r="Q10" s="88" t="str">
        <f t="shared" si="4"/>
        <v>20.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74</v>
      </c>
      <c r="D11" s="95" t="s">
        <v>75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5.</v>
      </c>
      <c r="P11" s="88" t="str">
        <f t="shared" si="3"/>
        <v>7.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76</v>
      </c>
      <c r="D12" s="95" t="s">
        <v>71</v>
      </c>
      <c r="E12" s="101">
        <v>1596.8804473741213</v>
      </c>
      <c r="F12" s="86"/>
      <c r="G12" s="87">
        <f>if(isblank(C12),"",(countif(Pelitulokset!E:E,C12)))</f>
        <v>0</v>
      </c>
      <c r="H12" s="88">
        <f>if(isblank(C12),"",countif(Pelitulokset!B:C,C12))</f>
        <v>0</v>
      </c>
      <c r="I12" s="89" t="str">
        <f t="array" ref="I12">iferror(index('Säännöt ja ohjeet'!$H$19:$H$46,match(J12,'Säännöt ja ohjeet'!$J$19:$J$46,-1)+1,0) &amp; if(J12&gt;1600," (" &amp; round(J12,0) &amp; ")",""),"")</f>
        <v>5 kyu</v>
      </c>
      <c r="J12" s="89">
        <f t="array" ref="J12">iferror(index(Pelitulokset!$AI$183:$JL$183,1,match($C12,Pelitulokset!$AI$3:$JL$3,0)),"")</f>
        <v>1596.880447</v>
      </c>
      <c r="K12" s="89" t="str">
        <f t="array" ref="K12">iferror(index('Säännöt ja ohjeet'!$H$19:$H$45,match(L12,'Säännöt ja ohjeet'!$J$19:$J$45,-1)+1,0) &amp; " (" &amp; round(L12,0) &amp; ")","")</f>
        <v>5 kyu (1597)</v>
      </c>
      <c r="L12" s="89">
        <f t="array" ref="L12">iferror(index(Pelitulokset!$AI$184:$JL$184,1,match($C12,Pelitulokset!$AI$3:$JL$3,0)),"")</f>
        <v>1596.880447</v>
      </c>
      <c r="M12" s="90">
        <f t="shared" si="1"/>
        <v>0</v>
      </c>
      <c r="N12" s="88"/>
      <c r="O12" s="88" t="str">
        <f t="shared" si="2"/>
        <v>5.</v>
      </c>
      <c r="P12" s="88" t="str">
        <f t="shared" si="3"/>
        <v>7.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77</v>
      </c>
      <c r="D13" s="95" t="s">
        <v>67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0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1184.058675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5.</v>
      </c>
      <c r="P13" s="88" t="str">
        <f t="shared" si="3"/>
        <v>7.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78</v>
      </c>
      <c r="D14" s="95" t="s">
        <v>75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5.</v>
      </c>
      <c r="P14" s="88" t="str">
        <f t="shared" si="3"/>
        <v>7.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79</v>
      </c>
      <c r="D15" s="95" t="s">
        <v>80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5.</v>
      </c>
      <c r="P15" s="88" t="str">
        <f t="shared" si="3"/>
        <v>7.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70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1</v>
      </c>
      <c r="I16" s="89" t="str">
        <f t="array" ref="I16">iferror(index('Säännöt ja ohjeet'!$H$19:$H$46,match(J16,'Säännöt ja ohjeet'!$J$19:$J$46,-1)+1,0) &amp; if(J16&gt;1600," (" &amp; round(J16,0) &amp; ")",""),"")</f>
        <v>4 dan (2359)</v>
      </c>
      <c r="J16" s="89">
        <f t="array" ref="J16">iferror(index(Pelitulokset!$AI$183:$JL$183,1,match($C16,Pelitulokset!$AI$3:$JL$3,0)),"")</f>
        <v>2358.669203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5.</v>
      </c>
      <c r="P16" s="88" t="str">
        <f t="shared" si="3"/>
        <v>7.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81</v>
      </c>
      <c r="D17" s="95" t="s">
        <v>75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5.</v>
      </c>
      <c r="P17" s="88" t="str">
        <f t="shared" si="3"/>
        <v>7.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82</v>
      </c>
      <c r="E18" s="101">
        <v>1866.705204947819</v>
      </c>
      <c r="F18" s="86"/>
      <c r="G18" s="87">
        <f>if(isblank(C18),"",(countif(Pelitulokset!E:E,C18)))</f>
        <v>1</v>
      </c>
      <c r="H18" s="88">
        <f>if(isblank(C18),"",countif(Pelitulokset!B:C,C18))</f>
        <v>1</v>
      </c>
      <c r="I18" s="89" t="str">
        <f t="array" ref="I18">iferror(index('Säännöt ja ohjeet'!$H$19:$H$46,match(J18,'Säännöt ja ohjeet'!$J$19:$J$46,-1)+1,0) &amp; if(J18&gt;1600," (" &amp; round(J18,0) &amp; ")",""),"")</f>
        <v>2 kyu (1880)</v>
      </c>
      <c r="J18" s="89">
        <f t="array" ref="J18">iferror(index(Pelitulokset!$AI$183:$JL$183,1,match($C18,Pelitulokset!$AI$3:$JL$3,0)),"")</f>
        <v>1879.948028</v>
      </c>
      <c r="K18" s="89" t="str">
        <f t="array" ref="K18">iferror(index('Säännöt ja ohjeet'!$H$19:$H$45,match(L18,'Säännöt ja ohjeet'!$J$19:$J$45,-1)+1,0) &amp; " (" &amp; round(L18,0) &amp; ")","")</f>
        <v>2 kyu (1880)</v>
      </c>
      <c r="L18" s="89">
        <f t="array" ref="L18">iferror(index(Pelitulokset!$AI$184:$JL$184,1,match($C18,Pelitulokset!$AI$3:$JL$3,0)),"")</f>
        <v>1879.948028</v>
      </c>
      <c r="M18" s="90">
        <f t="shared" si="1"/>
        <v>13</v>
      </c>
      <c r="N18" s="88"/>
      <c r="O18" s="88" t="str">
        <f t="shared" si="2"/>
        <v>4.</v>
      </c>
      <c r="P18" s="88" t="str">
        <f t="shared" si="3"/>
        <v>3.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83</v>
      </c>
      <c r="D19" s="95" t="s">
        <v>84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5.</v>
      </c>
      <c r="P19" s="88" t="str">
        <f t="shared" si="3"/>
        <v>7.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85</v>
      </c>
      <c r="D20" s="95" t="s">
        <v>75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5.</v>
      </c>
      <c r="P20" s="88" t="str">
        <f t="shared" si="3"/>
        <v>7.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46</v>
      </c>
      <c r="D21" s="95" t="s">
        <v>73</v>
      </c>
      <c r="E21" s="101">
        <v>1335.441433140475</v>
      </c>
      <c r="F21" s="86"/>
      <c r="G21" s="87">
        <f>if(isblank(C21),"",(countif(Pelitulokset!E:E,C21)))</f>
        <v>1</v>
      </c>
      <c r="H21" s="88">
        <f>if(isblank(C21),"",countif(Pelitulokset!B:C,C21))</f>
        <v>1</v>
      </c>
      <c r="I21" s="89" t="str">
        <f t="array" ref="I21">iferror(index('Säännöt ja ohjeet'!$H$19:$H$46,match(J21,'Säännöt ja ohjeet'!$J$19:$J$46,-1)+1,0) &amp; if(J21&gt;1600," (" &amp; round(J21,0) &amp; ")",""),"")</f>
        <v>7 kyu</v>
      </c>
      <c r="J21" s="89">
        <f t="array" ref="J21">iferror(index(Pelitulokset!$AI$183:$JL$183,1,match($C21,Pelitulokset!$AI$3:$JL$3,0)),"")</f>
        <v>1367.608091</v>
      </c>
      <c r="K21" s="89" t="str">
        <f t="array" ref="K21">iferror(index('Säännöt ja ohjeet'!$H$19:$H$45,match(L21,'Säännöt ja ohjeet'!$J$19:$J$45,-1)+1,0) &amp; " (" &amp; round(L21,0) &amp; ")","")</f>
        <v>7 kyu (1368)</v>
      </c>
      <c r="L21" s="89">
        <f t="array" ref="L21">iferror(index(Pelitulokset!$AI$184:$JL$184,1,match($C21,Pelitulokset!$AI$3:$JL$3,0)),"")</f>
        <v>1367.608091</v>
      </c>
      <c r="M21" s="90">
        <f t="shared" si="1"/>
        <v>32</v>
      </c>
      <c r="N21" s="88"/>
      <c r="O21" s="88" t="str">
        <f t="shared" si="2"/>
        <v>2.</v>
      </c>
      <c r="P21" s="88" t="str">
        <f t="shared" si="3"/>
        <v>3.</v>
      </c>
      <c r="Q21" s="88" t="str">
        <f t="shared" si="4"/>
        <v>19.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86</v>
      </c>
      <c r="D22" s="95" t="s">
        <v>87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5.</v>
      </c>
      <c r="P22" s="88" t="str">
        <f t="shared" si="3"/>
        <v>7.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88</v>
      </c>
      <c r="D23" s="95" t="s">
        <v>89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0</v>
      </c>
      <c r="I23" s="89" t="str">
        <f t="array" ref="I23">iferror(index('Säännöt ja ohjeet'!$H$19:$H$46,match(J23,'Säännöt ja ohjeet'!$J$19:$J$46,-1)+1,0) &amp; if(J23&gt;1600," (" &amp; round(J23,0) &amp; ")",""),"")</f>
        <v>1 dan (2112)</v>
      </c>
      <c r="J23" s="89">
        <f t="array" ref="J23">iferror(index(Pelitulokset!$AI$183:$JL$183,1,match($C23,Pelitulokset!$AI$3:$JL$3,0)),"")</f>
        <v>2111.627442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5.</v>
      </c>
      <c r="P23" s="88" t="str">
        <f t="shared" si="3"/>
        <v>7.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90</v>
      </c>
      <c r="D24" s="95" t="s">
        <v>91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5.</v>
      </c>
      <c r="P24" s="88" t="str">
        <f t="shared" si="3"/>
        <v>7.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92</v>
      </c>
      <c r="E25" s="102">
        <v>786.0</v>
      </c>
      <c r="F25" s="103"/>
      <c r="G25" s="87">
        <f>if(isblank(C25),"",(countif(Pelitulokset!E:E,C25)))</f>
        <v>1</v>
      </c>
      <c r="H25" s="88">
        <f>if(isblank(C25),"",countif(Pelitulokset!B:C,C25))</f>
        <v>2</v>
      </c>
      <c r="I25" s="89" t="str">
        <f t="array" ref="I25">iferror(index('Säännöt ja ohjeet'!$H$19:$H$46,match(J25,'Säännöt ja ohjeet'!$J$19:$J$46,-1)+1,0) &amp; if(J25&gt;1600," (" &amp; round(J25,0) &amp; ")",""),"")</f>
        <v>13 kyu</v>
      </c>
      <c r="J25" s="89">
        <f t="array" ref="J25">iferror(index(Pelitulokset!$AI$183:$JL$183,1,match($C25,Pelitulokset!$AI$3:$JL$3,0)),"")</f>
        <v>819.5573146</v>
      </c>
      <c r="K25" s="89" t="str">
        <f t="array" ref="K25">iferror(index('Säännöt ja ohjeet'!$H$19:$H$45,match(L25,'Säännöt ja ohjeet'!$J$19:$J$45,-1)+1,0) &amp; " (" &amp; round(L25,0) &amp; ")","")</f>
        <v>12 kyu (876)</v>
      </c>
      <c r="L25" s="89">
        <f t="array" ref="L25">iferror(index(Pelitulokset!$AI$184:$JL$184,1,match($C25,Pelitulokset!$AI$3:$JL$3,0)),"")</f>
        <v>875.9754055</v>
      </c>
      <c r="M25" s="90">
        <f t="shared" si="1"/>
        <v>90</v>
      </c>
      <c r="N25" s="88"/>
      <c r="O25" s="88" t="str">
        <f t="shared" si="2"/>
        <v>1.</v>
      </c>
      <c r="P25" s="88" t="str">
        <f t="shared" si="3"/>
        <v>3.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93</v>
      </c>
      <c r="D26" s="95" t="s">
        <v>94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5.</v>
      </c>
      <c r="P26" s="88" t="str">
        <f t="shared" si="3"/>
        <v>7.</v>
      </c>
      <c r="Q26" s="88" t="str">
        <f t="shared" si="4"/>
        <v>15.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95</v>
      </c>
      <c r="D27" s="95" t="s">
        <v>96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5.</v>
      </c>
      <c r="P27" s="88" t="str">
        <f t="shared" si="3"/>
        <v>7.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97</v>
      </c>
      <c r="D28" s="95" t="s">
        <v>98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5.</v>
      </c>
      <c r="P28" s="88" t="str">
        <f t="shared" si="3"/>
        <v>7.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99</v>
      </c>
      <c r="D29" s="95" t="s">
        <v>67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5.</v>
      </c>
      <c r="P29" s="88" t="str">
        <f t="shared" si="3"/>
        <v>7.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100</v>
      </c>
      <c r="D30" s="95" t="s">
        <v>98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0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130.8591608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5.</v>
      </c>
      <c r="P30" s="88" t="str">
        <f t="shared" si="3"/>
        <v>7.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101</v>
      </c>
      <c r="D31" s="95" t="s">
        <v>94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5.</v>
      </c>
      <c r="P31" s="88" t="str">
        <f t="shared" si="3"/>
        <v>7.</v>
      </c>
      <c r="Q31" s="88" t="str">
        <f t="shared" si="4"/>
        <v>14.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102</v>
      </c>
      <c r="D32" s="95" t="s">
        <v>103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5.</v>
      </c>
      <c r="P32" s="88" t="str">
        <f t="shared" si="3"/>
        <v>7.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104</v>
      </c>
      <c r="D33" s="95" t="s">
        <v>69</v>
      </c>
      <c r="E33" s="101">
        <v>1813.5915238738519</v>
      </c>
      <c r="F33" s="65"/>
      <c r="G33" s="87">
        <f>if(isblank(C33),"",(countif(Pelitulokset!E:E,C33)))</f>
        <v>0</v>
      </c>
      <c r="H33" s="88">
        <f>if(isblank(C33),"",countif(Pelitulokset!B:C,C33))</f>
        <v>0</v>
      </c>
      <c r="I33" s="89" t="str">
        <f t="array" ref="I33">iferror(index('Säännöt ja ohjeet'!$H$19:$H$46,match(J33,'Säännöt ja ohjeet'!$J$19:$J$46,-1)+1,0) &amp; if(J33&gt;1600," (" &amp; round(J33,0) &amp; ")",""),"")</f>
        <v>3 kyu (1814)</v>
      </c>
      <c r="J33" s="89">
        <f t="array" ref="J33">iferror(index(Pelitulokset!$AI$183:$JL$183,1,match($C33,Pelitulokset!$AI$3:$JL$3,0)),"")</f>
        <v>1813.591524</v>
      </c>
      <c r="K33" s="89" t="str">
        <f t="array" ref="K33">iferror(index('Säännöt ja ohjeet'!$H$19:$H$45,match(L33,'Säännöt ja ohjeet'!$J$19:$J$45,-1)+1,0) &amp; " (" &amp; round(L33,0) &amp; ")","")</f>
        <v>3 kyu (1814)</v>
      </c>
      <c r="L33" s="89">
        <f t="array" ref="L33">iferror(index(Pelitulokset!$AI$184:$JL$184,1,match($C33,Pelitulokset!$AI$3:$JL$3,0)),"")</f>
        <v>1813.591524</v>
      </c>
      <c r="M33" s="90">
        <f t="shared" si="1"/>
        <v>0</v>
      </c>
      <c r="N33" s="88"/>
      <c r="O33" s="88" t="str">
        <f t="shared" si="2"/>
        <v>5.</v>
      </c>
      <c r="P33" s="88" t="str">
        <f t="shared" si="3"/>
        <v>7.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71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5.</v>
      </c>
      <c r="P34" s="88" t="str">
        <f t="shared" si="3"/>
        <v>7.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92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3</v>
      </c>
      <c r="I35" s="89" t="str">
        <f t="array" ref="I35">iferror(index('Säännöt ja ohjeet'!$H$19:$H$46,match(J35,'Säännöt ja ohjeet'!$J$19:$J$46,-1)+1,0) &amp; if(J35&gt;1600," (" &amp; round(J35,0) &amp; ")",""),"")</f>
        <v>13 kyu</v>
      </c>
      <c r="J35" s="89">
        <f t="array" ref="J35">iferror(index(Pelitulokset!$AI$183:$JL$183,1,match($C35,Pelitulokset!$AI$3:$JL$3,0)),"")</f>
        <v>810.1610328</v>
      </c>
      <c r="K35" s="89" t="str">
        <f t="array" ref="K35">iferror(index('Säännöt ja ohjeet'!$H$19:$H$45,match(L35,'Säännöt ja ohjeet'!$J$19:$J$45,-1)+1,0) &amp; " (" &amp; round(L35,0) &amp; ")","")</f>
        <v>12 kyu (867)</v>
      </c>
      <c r="L35" s="89">
        <f t="array" ref="L35">iferror(index(Pelitulokset!$AI$184:$JL$184,1,match($C35,Pelitulokset!$AI$3:$JL$3,0)),"")</f>
        <v>866.764118</v>
      </c>
      <c r="M35" s="90">
        <f t="shared" si="1"/>
        <v>67</v>
      </c>
      <c r="N35" s="88"/>
      <c r="O35" s="88" t="str">
        <f t="shared" si="2"/>
        <v>#N/A</v>
      </c>
      <c r="P35" s="88" t="str">
        <f t="shared" si="3"/>
        <v>3.</v>
      </c>
      <c r="Q35" s="88" t="str">
        <f t="shared" si="4"/>
        <v>27.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67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1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1135.428641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5.</v>
      </c>
      <c r="P36" s="88" t="str">
        <f t="shared" si="3"/>
        <v>7.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1464.460607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1519.828371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70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87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75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89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82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80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69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94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71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73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67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84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92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91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103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96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98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183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(2421)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4 dan (2359)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13 kyu</v>
      </c>
      <c r="H35" s="138" t="str">
        <f t="array" ref="H35">iferror("+" &amp; round(index('Osallistujat ja seuranta'!$M$5:$M$30,match("1.",'Osallistujat ja seuranta'!$O$5:$O$30,0),0),0),"")</f>
        <v>+90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Aura </v>
      </c>
      <c r="G36" s="133" t="str">
        <f t="array" ref="G36">iferror(index('Osallistujat ja seuranta'!$I$5:$I$30,match("2.",'Osallistujat ja seuranta'!$O$5:$O$30,0),0),"")</f>
        <v>7 kyu</v>
      </c>
      <c r="H36" s="138" t="str">
        <f t="array" ref="H36">iferror("+" &amp; round(index('Osallistujat ja seuranta'!$M$5:$M$30,match("2.",'Osallistujat ja seuranta'!$O$5:$O$30,0),0),0),"")</f>
        <v>+32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Olli</v>
      </c>
      <c r="G37" s="133" t="str">
        <f t="array" ref="G37">iferror(index('Osallistujat ja seuranta'!$I$5:$I$30,match("3.",'Osallistujat ja seuranta'!$O$5:$O$30,0),0),"")</f>
        <v>4 dan (2421)</v>
      </c>
      <c r="H37" s="138" t="str">
        <f t="array" ref="H37">iferror("+" &amp; round(index('Osallistujat ja seuranta'!$M$5:$M$30,match("3.",'Osallistujat ja seuranta'!$O$5:$O$30,0),0),0),"")</f>
        <v>+17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57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Peitsa</v>
      </c>
      <c r="G53" s="133" t="str">
        <f t="array" ref="G53">iferror(index('Osallistujat ja seuranta'!$I$5:$I$30,match("1.",'Osallistujat ja seuranta'!$P$5:$P$30,0),0),"")</f>
        <v>3 kyu (1772)</v>
      </c>
      <c r="H53" s="138">
        <f t="array" ref="H53">iferror(round(index('Osallistujat ja seuranta'!$G$5:$G$30,match("1.",'Osallistujat ja seuranta'!$P$5:$P$30,0),0),0),"")</f>
        <v>3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Olli</v>
      </c>
      <c r="G54" s="133" t="str">
        <f t="array" ref="G54">iferror(index('Osallistujat ja seuranta'!$I$5:$I$30,match("2.",'Osallistujat ja seuranta'!$P$5:$P$30,0),0),"")</f>
        <v>4 dan (2421)</v>
      </c>
      <c r="H54" s="138">
        <f t="array" ref="H54">iferror(round(index('Osallistujat ja seuranta'!$G$5:$G$30,match("2.",'Osallistujat ja seuranta'!$P$5:$P$30,0),0),0),"")</f>
        <v>2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>Jussa</v>
      </c>
      <c r="G55" s="133" t="str">
        <f t="array" ref="G55">iferror(index('Osallistujat ja seuranta'!$I$5:$I$30,match("3.",'Osallistujat ja seuranta'!$P$5:$P$30,0),0),"")</f>
        <v>5 kyu (1602)</v>
      </c>
      <c r="H55" s="138">
        <f t="array" ref="H55">iferror(round(index('Osallistujat ja seuranta'!$G$5:$G$30,match("3.",'Osallistujat ja seuranta'!$P$5:$P$30,0),0),0),"")</f>
        <v>1</v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10.0</v>
      </c>
      <c r="I68" s="65"/>
      <c r="J68" s="66"/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