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<sst xmlns="http://schemas.openxmlformats.org/spreadsheetml/2006/main" count="445" uniqueCount="171">
  <si>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</si>
  <si>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</si>
  <si>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</si>
  <si>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</si>
  <si>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</si>
  <si>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</si>
  <si>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</si>
  <si>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</si>
  <si>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</si>
  <si>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</si>
  <si>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</si>
  <si>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</si>
  <si>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</si>
  <si>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</si>
  <si>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</si>
  <si>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</si>
  <si>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</si>
  <si>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</si>
  <si>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</si>
  <si>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</si>
  <si>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</si>
  <si>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</si>
  <si>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</si>
  <si>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</si>
  <si>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</si>
  <si>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</si>
  <si>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</si>
  <si>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</si>
  <si>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</si>
  <si>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</si>
  <si>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</si>
  <si>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</si>
  <si>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</si>
  <si>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</si>
  <si>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</si>
  <si>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</si>
  <si>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</si>
  <si>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</si>
  <si>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</si>
  <si>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</si>
  <si>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</si>
  <si>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</si>
  <si>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</si>
  <si>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</si>
  <si>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</si>
  <si>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</si>
  <si>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</si>
  <si>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</si>
  <si>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</si>
  <si>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</si>
  <si>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</si>
  <si>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</si>
  <si>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</si>
  <si>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</si>
  <si>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</si>
  <si>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</si>
  <si>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</si>
  <si>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</si>
  <si>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</si>
  <si>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</si>
  <si>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</si>
  <si>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</si>
  <si>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</si>
  <si>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</si>
  <si>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</si>
  <si>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</si>
  <si>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</si>
  <si>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</si>
  <si>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</si>
  <si>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</si>
  <si>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</si>
  <si>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</si>
  <si>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</si>
  <si>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</si>
  <si>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</si>
  <si>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</si>
  <si>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</si>
  <si>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</si>
  <si>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</si>
  <si>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</si>
  <si>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</si>
  <si>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</si>
  <si>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</si>
  <si>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</si>
  <si>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</si>
  <si>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</si>
  <si>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Heikki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</si>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</sst>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7.jp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10*if($E5=B5,1,-1)+min(10,rounddown((P5-O5)/50)-2*$D5*sign(P5-O5))+1</f>
        <v>-9</v>
      </c>
      <c r="AF5" s="40">
        <f t="shared" ref="AF5:AF180" si="23">10*if($E5=C5,1,-1)+min(10,rounddown((O5-P5)/50)-2*$D5*sign(O5-P5))+1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44</v>
      </c>
      <c r="C79" s="31" t="s">
        <v>45</v>
      </c>
      <c r="D79" s="31">
        <v>7.0</v>
      </c>
      <c r="E79" s="31" t="s">
        <v>44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44</v>
      </c>
      <c r="C80" s="31" t="s">
        <v>41</v>
      </c>
      <c r="D80" s="31">
        <v>0.0</v>
      </c>
      <c r="E80" s="31" t="s">
        <v>44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45</v>
      </c>
      <c r="D81" s="31">
        <v>0.0</v>
      </c>
      <c r="E81" s="31" t="s">
        <v>45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33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2425.732927</v>
      </c>
      <c r="AL82" s="28">
        <f t="shared" si="110"/>
        <v>1737.011999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1520.294737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33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2425.732927</v>
      </c>
      <c r="AL83" s="28">
        <f t="shared" si="111"/>
        <v>1737.011999</v>
      </c>
      <c r="AM83" s="28">
        <f t="shared" si="111"/>
        <v>1646.264336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1520.294737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33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2425.732927</v>
      </c>
      <c r="AL84" s="28">
        <f t="shared" si="112"/>
        <v>1737.011999</v>
      </c>
      <c r="AM84" s="28">
        <f t="shared" si="112"/>
        <v>1646.264336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832.7574368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190.2275877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1520.294737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33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1854.700819</v>
      </c>
      <c r="AK85" s="28">
        <f t="shared" si="113"/>
        <v>2425.732927</v>
      </c>
      <c r="AL85" s="28">
        <f t="shared" si="113"/>
        <v>1737.011999</v>
      </c>
      <c r="AM85" s="28">
        <f t="shared" si="113"/>
        <v>1646.264336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832.7574368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190.2275877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1520.294737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33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1854.700819</v>
      </c>
      <c r="AK86" s="28">
        <f t="shared" si="114"/>
        <v>2425.732927</v>
      </c>
      <c r="AL86" s="28">
        <f t="shared" si="114"/>
        <v>1737.011999</v>
      </c>
      <c r="AM86" s="28">
        <f t="shared" si="114"/>
        <v>1646.264336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2172.779715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832.7574368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190.2275877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1520.294737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33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1854.700819</v>
      </c>
      <c r="AK87" s="28">
        <f t="shared" si="115"/>
        <v>2425.732927</v>
      </c>
      <c r="AL87" s="28">
        <f t="shared" si="115"/>
        <v>1737.011999</v>
      </c>
      <c r="AM87" s="28">
        <f t="shared" si="115"/>
        <v>1646.264336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2172.779715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832.7574368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190.2275877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1520.294737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33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1854.700819</v>
      </c>
      <c r="AK88" s="28">
        <f t="shared" si="116"/>
        <v>2425.732927</v>
      </c>
      <c r="AL88" s="28">
        <f t="shared" si="116"/>
        <v>1737.011999</v>
      </c>
      <c r="AM88" s="28">
        <f t="shared" si="116"/>
        <v>1646.264336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2172.779715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832.7574368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190.2275877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1520.294737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33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1854.700819</v>
      </c>
      <c r="AK89" s="28">
        <f t="shared" si="117"/>
        <v>2425.732927</v>
      </c>
      <c r="AL89" s="28">
        <f t="shared" si="117"/>
        <v>1737.011999</v>
      </c>
      <c r="AM89" s="28">
        <f t="shared" si="117"/>
        <v>1646.264336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2172.779715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832.7574368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190.2275877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1520.294737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33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1854.700819</v>
      </c>
      <c r="AK90" s="28">
        <f t="shared" si="118"/>
        <v>2425.732927</v>
      </c>
      <c r="AL90" s="28">
        <f t="shared" si="118"/>
        <v>1737.011999</v>
      </c>
      <c r="AM90" s="28">
        <f t="shared" si="118"/>
        <v>1646.264336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2172.779715</v>
      </c>
      <c r="AS90" s="28">
        <f t="shared" si="118"/>
        <v>1917.754482</v>
      </c>
      <c r="AT90" s="28">
        <f t="shared" si="118"/>
        <v>2354.043572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832.7574368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190.2275877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1520.294737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33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1854.700819</v>
      </c>
      <c r="AK91" s="28">
        <f t="shared" si="119"/>
        <v>2425.732927</v>
      </c>
      <c r="AL91" s="28">
        <f t="shared" si="119"/>
        <v>1737.011999</v>
      </c>
      <c r="AM91" s="28">
        <f t="shared" si="119"/>
        <v>1646.264336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2172.779715</v>
      </c>
      <c r="AS91" s="28">
        <f t="shared" si="119"/>
        <v>1917.754482</v>
      </c>
      <c r="AT91" s="28">
        <f t="shared" si="119"/>
        <v>2354.043572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832.7574368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190.2275877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1520.294737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33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1854.700819</v>
      </c>
      <c r="AK92" s="28">
        <f t="shared" si="120"/>
        <v>2425.732927</v>
      </c>
      <c r="AL92" s="28">
        <f t="shared" si="120"/>
        <v>1737.011999</v>
      </c>
      <c r="AM92" s="28">
        <f t="shared" si="120"/>
        <v>1646.264336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2172.779715</v>
      </c>
      <c r="AS92" s="28">
        <f t="shared" si="120"/>
        <v>1917.754482</v>
      </c>
      <c r="AT92" s="28">
        <f t="shared" si="120"/>
        <v>2354.043572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832.7574368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190.2275877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1520.294737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33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1854.700819</v>
      </c>
      <c r="AK93" s="28">
        <f t="shared" si="121"/>
        <v>2425.732927</v>
      </c>
      <c r="AL93" s="28">
        <f t="shared" si="121"/>
        <v>1737.011999</v>
      </c>
      <c r="AM93" s="28">
        <f t="shared" si="121"/>
        <v>1646.264336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2172.779715</v>
      </c>
      <c r="AS93" s="28">
        <f t="shared" si="121"/>
        <v>1917.754482</v>
      </c>
      <c r="AT93" s="28">
        <f t="shared" si="121"/>
        <v>2354.043572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832.7574368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190.2275877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1520.294737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33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1854.700819</v>
      </c>
      <c r="AK94" s="28">
        <f t="shared" si="122"/>
        <v>2425.732927</v>
      </c>
      <c r="AL94" s="28">
        <f t="shared" si="122"/>
        <v>1737.011999</v>
      </c>
      <c r="AM94" s="28">
        <f t="shared" si="122"/>
        <v>1646.264336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2172.779715</v>
      </c>
      <c r="AS94" s="28">
        <f t="shared" si="122"/>
        <v>1917.754482</v>
      </c>
      <c r="AT94" s="28">
        <f t="shared" si="122"/>
        <v>2354.043572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832.7574368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190.2275877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1520.294737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33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1854.700819</v>
      </c>
      <c r="AK95" s="28">
        <f t="shared" si="123"/>
        <v>2425.732927</v>
      </c>
      <c r="AL95" s="28">
        <f t="shared" si="123"/>
        <v>1737.011999</v>
      </c>
      <c r="AM95" s="28">
        <f t="shared" si="123"/>
        <v>1646.264336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2172.779715</v>
      </c>
      <c r="AS95" s="28">
        <f t="shared" si="123"/>
        <v>1917.754482</v>
      </c>
      <c r="AT95" s="28">
        <f t="shared" si="123"/>
        <v>2354.043572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832.7574368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190.2275877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1520.294737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33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1854.700819</v>
      </c>
      <c r="AK96" s="28">
        <f t="shared" si="124"/>
        <v>2425.732927</v>
      </c>
      <c r="AL96" s="28">
        <f t="shared" si="124"/>
        <v>1737.011999</v>
      </c>
      <c r="AM96" s="28">
        <f t="shared" si="124"/>
        <v>1646.264336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2172.779715</v>
      </c>
      <c r="AS96" s="28">
        <f t="shared" si="124"/>
        <v>1917.754482</v>
      </c>
      <c r="AT96" s="28">
        <f t="shared" si="124"/>
        <v>2354.043572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832.7574368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190.2275877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1520.294737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33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1854.700819</v>
      </c>
      <c r="AK97" s="28">
        <f t="shared" si="125"/>
        <v>2425.732927</v>
      </c>
      <c r="AL97" s="28">
        <f t="shared" si="125"/>
        <v>1737.011999</v>
      </c>
      <c r="AM97" s="28">
        <f t="shared" si="125"/>
        <v>1646.264336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2172.779715</v>
      </c>
      <c r="AS97" s="28">
        <f t="shared" si="125"/>
        <v>1917.754482</v>
      </c>
      <c r="AT97" s="28">
        <f t="shared" si="125"/>
        <v>2354.043572</v>
      </c>
      <c r="AU97" s="28">
        <f t="shared" si="125"/>
        <v>2245.808389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832.7574368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190.2275877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1520.294737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33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1854.700819</v>
      </c>
      <c r="AK98" s="28">
        <f t="shared" si="126"/>
        <v>2425.732927</v>
      </c>
      <c r="AL98" s="28">
        <f t="shared" si="126"/>
        <v>1737.011999</v>
      </c>
      <c r="AM98" s="28">
        <f t="shared" si="126"/>
        <v>1646.264336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1482.244291</v>
      </c>
      <c r="AQ98" s="28">
        <f t="shared" si="126"/>
        <v>1156.199115</v>
      </c>
      <c r="AR98" s="28">
        <f t="shared" si="126"/>
        <v>2172.779715</v>
      </c>
      <c r="AS98" s="28">
        <f t="shared" si="126"/>
        <v>1917.754482</v>
      </c>
      <c r="AT98" s="28">
        <f t="shared" si="126"/>
        <v>2354.043572</v>
      </c>
      <c r="AU98" s="28">
        <f t="shared" si="126"/>
        <v>2245.808389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832.7574368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190.2275877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1520.294737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33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1854.700819</v>
      </c>
      <c r="AK99" s="28">
        <f t="shared" si="127"/>
        <v>2425.732927</v>
      </c>
      <c r="AL99" s="28">
        <f t="shared" si="127"/>
        <v>1737.011999</v>
      </c>
      <c r="AM99" s="28">
        <f t="shared" si="127"/>
        <v>1646.264336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1482.244291</v>
      </c>
      <c r="AQ99" s="28">
        <f t="shared" si="127"/>
        <v>1156.199115</v>
      </c>
      <c r="AR99" s="28">
        <f t="shared" si="127"/>
        <v>2172.779715</v>
      </c>
      <c r="AS99" s="28">
        <f t="shared" si="127"/>
        <v>1917.754482</v>
      </c>
      <c r="AT99" s="28">
        <f t="shared" si="127"/>
        <v>2354.043572</v>
      </c>
      <c r="AU99" s="28">
        <f t="shared" si="127"/>
        <v>2245.808389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832.7574368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190.2275877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1520.294737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33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1854.700819</v>
      </c>
      <c r="AK100" s="28">
        <f t="shared" si="128"/>
        <v>2425.732927</v>
      </c>
      <c r="AL100" s="28">
        <f t="shared" si="128"/>
        <v>1737.011999</v>
      </c>
      <c r="AM100" s="28">
        <f t="shared" si="128"/>
        <v>1646.264336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1482.244291</v>
      </c>
      <c r="AQ100" s="28">
        <f t="shared" si="128"/>
        <v>1156.199115</v>
      </c>
      <c r="AR100" s="28">
        <f t="shared" si="128"/>
        <v>2172.779715</v>
      </c>
      <c r="AS100" s="28">
        <f t="shared" si="128"/>
        <v>1917.754482</v>
      </c>
      <c r="AT100" s="28">
        <f t="shared" si="128"/>
        <v>2354.043572</v>
      </c>
      <c r="AU100" s="28">
        <f t="shared" si="128"/>
        <v>2245.808389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832.7574368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190.2275877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1520.294737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33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1854.700819</v>
      </c>
      <c r="AK101" s="28">
        <f t="shared" si="129"/>
        <v>2425.732927</v>
      </c>
      <c r="AL101" s="28">
        <f t="shared" si="129"/>
        <v>1737.011999</v>
      </c>
      <c r="AM101" s="28">
        <f t="shared" si="129"/>
        <v>1646.264336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1482.244291</v>
      </c>
      <c r="AQ101" s="28">
        <f t="shared" si="129"/>
        <v>1156.199115</v>
      </c>
      <c r="AR101" s="28">
        <f t="shared" si="129"/>
        <v>2172.779715</v>
      </c>
      <c r="AS101" s="28">
        <f t="shared" si="129"/>
        <v>1917.754482</v>
      </c>
      <c r="AT101" s="28">
        <f t="shared" si="129"/>
        <v>2354.043572</v>
      </c>
      <c r="AU101" s="28">
        <f t="shared" si="129"/>
        <v>2245.808389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2132.244373</v>
      </c>
      <c r="BB101" s="28">
        <f t="shared" si="129"/>
        <v>636.9434937</v>
      </c>
      <c r="BC101" s="28">
        <f t="shared" si="129"/>
        <v>832.7574368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190.2275877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1520.294737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33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1854.700819</v>
      </c>
      <c r="AK102" s="28">
        <f t="shared" si="130"/>
        <v>2425.732927</v>
      </c>
      <c r="AL102" s="28">
        <f t="shared" si="130"/>
        <v>1737.011999</v>
      </c>
      <c r="AM102" s="28">
        <f t="shared" si="130"/>
        <v>1646.264336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1482.244291</v>
      </c>
      <c r="AQ102" s="28">
        <f t="shared" si="130"/>
        <v>1156.199115</v>
      </c>
      <c r="AR102" s="28">
        <f t="shared" si="130"/>
        <v>2172.779715</v>
      </c>
      <c r="AS102" s="28">
        <f t="shared" si="130"/>
        <v>1917.754482</v>
      </c>
      <c r="AT102" s="28">
        <f t="shared" si="130"/>
        <v>2354.043572</v>
      </c>
      <c r="AU102" s="28">
        <f t="shared" si="130"/>
        <v>2245.808389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2132.244373</v>
      </c>
      <c r="BB102" s="28">
        <f t="shared" si="130"/>
        <v>636.9434937</v>
      </c>
      <c r="BC102" s="28">
        <f t="shared" si="130"/>
        <v>832.7574368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190.2275877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1520.294737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33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1854.700819</v>
      </c>
      <c r="AK103" s="28">
        <f t="shared" si="131"/>
        <v>2425.732927</v>
      </c>
      <c r="AL103" s="28">
        <f t="shared" si="131"/>
        <v>1737.011999</v>
      </c>
      <c r="AM103" s="28">
        <f t="shared" si="131"/>
        <v>1646.264336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1482.244291</v>
      </c>
      <c r="AQ103" s="28">
        <f t="shared" si="131"/>
        <v>1156.199115</v>
      </c>
      <c r="AR103" s="28">
        <f t="shared" si="131"/>
        <v>2172.779715</v>
      </c>
      <c r="AS103" s="28">
        <f t="shared" si="131"/>
        <v>1917.754482</v>
      </c>
      <c r="AT103" s="28">
        <f t="shared" si="131"/>
        <v>2354.043572</v>
      </c>
      <c r="AU103" s="28">
        <f t="shared" si="131"/>
        <v>2245.808389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2132.244373</v>
      </c>
      <c r="BB103" s="28">
        <f t="shared" si="131"/>
        <v>636.9434937</v>
      </c>
      <c r="BC103" s="28">
        <f t="shared" si="131"/>
        <v>832.7574368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190.2275877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1520.294737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33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1854.700819</v>
      </c>
      <c r="AK104" s="28">
        <f t="shared" si="132"/>
        <v>2425.732927</v>
      </c>
      <c r="AL104" s="28">
        <f t="shared" si="132"/>
        <v>1737.011999</v>
      </c>
      <c r="AM104" s="28">
        <f t="shared" si="132"/>
        <v>1646.264336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1482.244291</v>
      </c>
      <c r="AQ104" s="28">
        <f t="shared" si="132"/>
        <v>1156.199115</v>
      </c>
      <c r="AR104" s="28">
        <f t="shared" si="132"/>
        <v>2172.779715</v>
      </c>
      <c r="AS104" s="28">
        <f t="shared" si="132"/>
        <v>1917.754482</v>
      </c>
      <c r="AT104" s="28">
        <f t="shared" si="132"/>
        <v>2354.043572</v>
      </c>
      <c r="AU104" s="28">
        <f t="shared" si="132"/>
        <v>2245.808389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2132.244373</v>
      </c>
      <c r="BB104" s="28">
        <f t="shared" si="132"/>
        <v>636.9434937</v>
      </c>
      <c r="BC104" s="28">
        <f t="shared" si="132"/>
        <v>832.7574368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190.2275877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1520.294737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33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1854.700819</v>
      </c>
      <c r="AK105" s="28">
        <f t="shared" si="133"/>
        <v>2425.732927</v>
      </c>
      <c r="AL105" s="28">
        <f t="shared" si="133"/>
        <v>1737.011999</v>
      </c>
      <c r="AM105" s="28">
        <f t="shared" si="133"/>
        <v>1646.264336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1482.244291</v>
      </c>
      <c r="AQ105" s="28">
        <f t="shared" si="133"/>
        <v>1156.199115</v>
      </c>
      <c r="AR105" s="28">
        <f t="shared" si="133"/>
        <v>2172.779715</v>
      </c>
      <c r="AS105" s="28">
        <f t="shared" si="133"/>
        <v>1917.754482</v>
      </c>
      <c r="AT105" s="28">
        <f t="shared" si="133"/>
        <v>2354.043572</v>
      </c>
      <c r="AU105" s="28">
        <f t="shared" si="133"/>
        <v>2245.808389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2132.244373</v>
      </c>
      <c r="BB105" s="28">
        <f t="shared" si="133"/>
        <v>636.9434937</v>
      </c>
      <c r="BC105" s="28">
        <f t="shared" si="133"/>
        <v>832.7574368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190.2275877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1520.294737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33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1854.700819</v>
      </c>
      <c r="AK106" s="28">
        <f t="shared" si="134"/>
        <v>2425.732927</v>
      </c>
      <c r="AL106" s="28">
        <f t="shared" si="134"/>
        <v>1737.011999</v>
      </c>
      <c r="AM106" s="28">
        <f t="shared" si="134"/>
        <v>1646.264336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1482.244291</v>
      </c>
      <c r="AQ106" s="28">
        <f t="shared" si="134"/>
        <v>1156.199115</v>
      </c>
      <c r="AR106" s="28">
        <f t="shared" si="134"/>
        <v>2172.779715</v>
      </c>
      <c r="AS106" s="28">
        <f t="shared" si="134"/>
        <v>1917.754482</v>
      </c>
      <c r="AT106" s="28">
        <f t="shared" si="134"/>
        <v>2354.043572</v>
      </c>
      <c r="AU106" s="28">
        <f t="shared" si="134"/>
        <v>2245.808389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2132.244373</v>
      </c>
      <c r="BB106" s="28">
        <f t="shared" si="134"/>
        <v>636.9434937</v>
      </c>
      <c r="BC106" s="28">
        <f t="shared" si="134"/>
        <v>832.7574368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190.2275877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1520.294737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33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1854.700819</v>
      </c>
      <c r="AK107" s="28">
        <f t="shared" si="135"/>
        <v>2425.732927</v>
      </c>
      <c r="AL107" s="28">
        <f t="shared" si="135"/>
        <v>1737.011999</v>
      </c>
      <c r="AM107" s="28">
        <f t="shared" si="135"/>
        <v>1646.264336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1482.244291</v>
      </c>
      <c r="AQ107" s="28">
        <f t="shared" si="135"/>
        <v>1156.199115</v>
      </c>
      <c r="AR107" s="28">
        <f t="shared" si="135"/>
        <v>2172.779715</v>
      </c>
      <c r="AS107" s="28">
        <f t="shared" si="135"/>
        <v>1917.754482</v>
      </c>
      <c r="AT107" s="28">
        <f t="shared" si="135"/>
        <v>2354.043572</v>
      </c>
      <c r="AU107" s="28">
        <f t="shared" si="135"/>
        <v>2245.808389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2132.244373</v>
      </c>
      <c r="BB107" s="28">
        <f t="shared" si="135"/>
        <v>636.9434937</v>
      </c>
      <c r="BC107" s="28">
        <f t="shared" si="135"/>
        <v>832.7574368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190.2275877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1520.294737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33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1854.700819</v>
      </c>
      <c r="AK108" s="28">
        <f t="shared" si="136"/>
        <v>2425.732927</v>
      </c>
      <c r="AL108" s="28">
        <f t="shared" si="136"/>
        <v>1737.011999</v>
      </c>
      <c r="AM108" s="28">
        <f t="shared" si="136"/>
        <v>1646.264336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1482.244291</v>
      </c>
      <c r="AQ108" s="28">
        <f t="shared" si="136"/>
        <v>1156.199115</v>
      </c>
      <c r="AR108" s="28">
        <f t="shared" si="136"/>
        <v>2172.779715</v>
      </c>
      <c r="AS108" s="28">
        <f t="shared" si="136"/>
        <v>1917.754482</v>
      </c>
      <c r="AT108" s="28">
        <f t="shared" si="136"/>
        <v>2354.043572</v>
      </c>
      <c r="AU108" s="28">
        <f t="shared" si="136"/>
        <v>2245.808389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2132.244373</v>
      </c>
      <c r="BB108" s="28">
        <f t="shared" si="136"/>
        <v>636.9434937</v>
      </c>
      <c r="BC108" s="28">
        <f t="shared" si="136"/>
        <v>832.7574368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190.2275877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1520.294737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33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1854.700819</v>
      </c>
      <c r="AK109" s="28">
        <f t="shared" si="137"/>
        <v>2425.732927</v>
      </c>
      <c r="AL109" s="28">
        <f t="shared" si="137"/>
        <v>1737.011999</v>
      </c>
      <c r="AM109" s="28">
        <f t="shared" si="137"/>
        <v>1646.264336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1482.244291</v>
      </c>
      <c r="AQ109" s="28">
        <f t="shared" si="137"/>
        <v>1156.199115</v>
      </c>
      <c r="AR109" s="28">
        <f t="shared" si="137"/>
        <v>2172.779715</v>
      </c>
      <c r="AS109" s="28">
        <f t="shared" si="137"/>
        <v>1917.754482</v>
      </c>
      <c r="AT109" s="28">
        <f t="shared" si="137"/>
        <v>2354.043572</v>
      </c>
      <c r="AU109" s="28">
        <f t="shared" si="137"/>
        <v>2245.808389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2132.244373</v>
      </c>
      <c r="BB109" s="28">
        <f t="shared" si="137"/>
        <v>636.9434937</v>
      </c>
      <c r="BC109" s="28">
        <f t="shared" si="137"/>
        <v>832.7574368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190.2275877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1520.294737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33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1854.700819</v>
      </c>
      <c r="AK110" s="28">
        <f t="shared" si="138"/>
        <v>2425.732927</v>
      </c>
      <c r="AL110" s="28">
        <f t="shared" si="138"/>
        <v>1737.011999</v>
      </c>
      <c r="AM110" s="28">
        <f t="shared" si="138"/>
        <v>1646.264336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1482.244291</v>
      </c>
      <c r="AQ110" s="28">
        <f t="shared" si="138"/>
        <v>1156.199115</v>
      </c>
      <c r="AR110" s="28">
        <f t="shared" si="138"/>
        <v>2172.779715</v>
      </c>
      <c r="AS110" s="28">
        <f t="shared" si="138"/>
        <v>1917.754482</v>
      </c>
      <c r="AT110" s="28">
        <f t="shared" si="138"/>
        <v>2354.043572</v>
      </c>
      <c r="AU110" s="28">
        <f t="shared" si="138"/>
        <v>2245.808389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2132.244373</v>
      </c>
      <c r="BB110" s="28">
        <f t="shared" si="138"/>
        <v>636.9434937</v>
      </c>
      <c r="BC110" s="28">
        <f t="shared" si="138"/>
        <v>832.7574368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190.2275877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1520.294737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33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1854.700819</v>
      </c>
      <c r="AK111" s="28">
        <f t="shared" si="139"/>
        <v>2425.732927</v>
      </c>
      <c r="AL111" s="28">
        <f t="shared" si="139"/>
        <v>1737.011999</v>
      </c>
      <c r="AM111" s="28">
        <f t="shared" si="139"/>
        <v>1646.264336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1482.244291</v>
      </c>
      <c r="AQ111" s="28">
        <f t="shared" si="139"/>
        <v>1156.199115</v>
      </c>
      <c r="AR111" s="28">
        <f t="shared" si="139"/>
        <v>2172.779715</v>
      </c>
      <c r="AS111" s="28">
        <f t="shared" si="139"/>
        <v>1917.754482</v>
      </c>
      <c r="AT111" s="28">
        <f t="shared" si="139"/>
        <v>2354.043572</v>
      </c>
      <c r="AU111" s="28">
        <f t="shared" si="139"/>
        <v>2245.808389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2132.244373</v>
      </c>
      <c r="BB111" s="28">
        <f t="shared" si="139"/>
        <v>636.9434937</v>
      </c>
      <c r="BC111" s="28">
        <f t="shared" si="139"/>
        <v>832.7574368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190.2275877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1520.294737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33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1854.700819</v>
      </c>
      <c r="AK112" s="28">
        <f t="shared" si="140"/>
        <v>2425.732927</v>
      </c>
      <c r="AL112" s="28">
        <f t="shared" si="140"/>
        <v>1737.011999</v>
      </c>
      <c r="AM112" s="28">
        <f t="shared" si="140"/>
        <v>1646.264336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1482.244291</v>
      </c>
      <c r="AQ112" s="28">
        <f t="shared" si="140"/>
        <v>1156.199115</v>
      </c>
      <c r="AR112" s="28">
        <f t="shared" si="140"/>
        <v>2172.779715</v>
      </c>
      <c r="AS112" s="28">
        <f t="shared" si="140"/>
        <v>1917.754482</v>
      </c>
      <c r="AT112" s="28">
        <f t="shared" si="140"/>
        <v>2354.043572</v>
      </c>
      <c r="AU112" s="28">
        <f t="shared" si="140"/>
        <v>2245.808389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2132.244373</v>
      </c>
      <c r="BB112" s="28">
        <f t="shared" si="140"/>
        <v>636.9434937</v>
      </c>
      <c r="BC112" s="28">
        <f t="shared" si="140"/>
        <v>832.7574368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190.2275877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1520.294737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33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1854.700819</v>
      </c>
      <c r="AK113" s="28">
        <f t="shared" si="141"/>
        <v>2425.732927</v>
      </c>
      <c r="AL113" s="28">
        <f t="shared" si="141"/>
        <v>1737.011999</v>
      </c>
      <c r="AM113" s="28">
        <f t="shared" si="141"/>
        <v>1646.264336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1482.244291</v>
      </c>
      <c r="AQ113" s="28">
        <f t="shared" si="141"/>
        <v>1156.199115</v>
      </c>
      <c r="AR113" s="28">
        <f t="shared" si="141"/>
        <v>2172.779715</v>
      </c>
      <c r="AS113" s="28">
        <f t="shared" si="141"/>
        <v>1917.754482</v>
      </c>
      <c r="AT113" s="28">
        <f t="shared" si="141"/>
        <v>2354.043572</v>
      </c>
      <c r="AU113" s="28">
        <f t="shared" si="141"/>
        <v>2245.808389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2132.244373</v>
      </c>
      <c r="BB113" s="28">
        <f t="shared" si="141"/>
        <v>636.9434937</v>
      </c>
      <c r="BC113" s="28">
        <f t="shared" si="141"/>
        <v>832.7574368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190.2275877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1520.294737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33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1854.700819</v>
      </c>
      <c r="AK114" s="28">
        <f t="shared" si="142"/>
        <v>2425.732927</v>
      </c>
      <c r="AL114" s="28">
        <f t="shared" si="142"/>
        <v>1737.011999</v>
      </c>
      <c r="AM114" s="28">
        <f t="shared" si="142"/>
        <v>1646.264336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1482.244291</v>
      </c>
      <c r="AQ114" s="28">
        <f t="shared" si="142"/>
        <v>1156.199115</v>
      </c>
      <c r="AR114" s="28">
        <f t="shared" si="142"/>
        <v>2172.779715</v>
      </c>
      <c r="AS114" s="28">
        <f t="shared" si="142"/>
        <v>1917.754482</v>
      </c>
      <c r="AT114" s="28">
        <f t="shared" si="142"/>
        <v>2354.043572</v>
      </c>
      <c r="AU114" s="28">
        <f t="shared" si="142"/>
        <v>2245.808389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2132.244373</v>
      </c>
      <c r="BB114" s="28">
        <f t="shared" si="142"/>
        <v>636.9434937</v>
      </c>
      <c r="BC114" s="28">
        <f t="shared" si="142"/>
        <v>832.7574368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190.2275877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1520.294737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33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1854.700819</v>
      </c>
      <c r="AK115" s="28">
        <f t="shared" si="143"/>
        <v>2425.732927</v>
      </c>
      <c r="AL115" s="28">
        <f t="shared" si="143"/>
        <v>1737.011999</v>
      </c>
      <c r="AM115" s="28">
        <f t="shared" si="143"/>
        <v>1646.264336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1482.244291</v>
      </c>
      <c r="AQ115" s="28">
        <f t="shared" si="143"/>
        <v>1156.199115</v>
      </c>
      <c r="AR115" s="28">
        <f t="shared" si="143"/>
        <v>2172.779715</v>
      </c>
      <c r="AS115" s="28">
        <f t="shared" si="143"/>
        <v>1917.754482</v>
      </c>
      <c r="AT115" s="28">
        <f t="shared" si="143"/>
        <v>2354.043572</v>
      </c>
      <c r="AU115" s="28">
        <f t="shared" si="143"/>
        <v>2245.808389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2132.244373</v>
      </c>
      <c r="BB115" s="28">
        <f t="shared" si="143"/>
        <v>636.9434937</v>
      </c>
      <c r="BC115" s="28">
        <f t="shared" si="143"/>
        <v>832.7574368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190.2275877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1520.294737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33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1854.700819</v>
      </c>
      <c r="AK116" s="28">
        <f t="shared" si="144"/>
        <v>2425.732927</v>
      </c>
      <c r="AL116" s="28">
        <f t="shared" si="144"/>
        <v>1737.011999</v>
      </c>
      <c r="AM116" s="28">
        <f t="shared" si="144"/>
        <v>1646.264336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1482.244291</v>
      </c>
      <c r="AQ116" s="28">
        <f t="shared" si="144"/>
        <v>1156.199115</v>
      </c>
      <c r="AR116" s="28">
        <f t="shared" si="144"/>
        <v>2172.779715</v>
      </c>
      <c r="AS116" s="28">
        <f t="shared" si="144"/>
        <v>1917.754482</v>
      </c>
      <c r="AT116" s="28">
        <f t="shared" si="144"/>
        <v>2354.043572</v>
      </c>
      <c r="AU116" s="28">
        <f t="shared" si="144"/>
        <v>2245.808389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2132.244373</v>
      </c>
      <c r="BB116" s="28">
        <f t="shared" si="144"/>
        <v>636.9434937</v>
      </c>
      <c r="BC116" s="28">
        <f t="shared" si="144"/>
        <v>832.7574368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190.2275877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1520.294737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33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1854.700819</v>
      </c>
      <c r="AK117" s="28">
        <f t="shared" si="145"/>
        <v>2425.732927</v>
      </c>
      <c r="AL117" s="28">
        <f t="shared" si="145"/>
        <v>1737.011999</v>
      </c>
      <c r="AM117" s="28">
        <f t="shared" si="145"/>
        <v>1646.264336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1482.244291</v>
      </c>
      <c r="AQ117" s="28">
        <f t="shared" si="145"/>
        <v>1156.199115</v>
      </c>
      <c r="AR117" s="28">
        <f t="shared" si="145"/>
        <v>2172.779715</v>
      </c>
      <c r="AS117" s="28">
        <f t="shared" si="145"/>
        <v>1917.754482</v>
      </c>
      <c r="AT117" s="28">
        <f t="shared" si="145"/>
        <v>2354.043572</v>
      </c>
      <c r="AU117" s="28">
        <f t="shared" si="145"/>
        <v>2245.808389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2205.116746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2132.244373</v>
      </c>
      <c r="BB117" s="28">
        <f t="shared" si="145"/>
        <v>636.9434937</v>
      </c>
      <c r="BC117" s="28">
        <f t="shared" si="145"/>
        <v>832.7574368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190.2275877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1520.294737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1854.700819</v>
      </c>
      <c r="AK118" s="28">
        <f t="shared" si="146"/>
        <v>2425.732927</v>
      </c>
      <c r="AL118" s="28">
        <f t="shared" si="146"/>
        <v>1737.011999</v>
      </c>
      <c r="AM118" s="28">
        <f t="shared" si="146"/>
        <v>1646.264336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1482.244291</v>
      </c>
      <c r="AQ118" s="28">
        <f t="shared" si="146"/>
        <v>1156.199115</v>
      </c>
      <c r="AR118" s="28">
        <f t="shared" si="146"/>
        <v>2172.779715</v>
      </c>
      <c r="AS118" s="28">
        <f t="shared" si="146"/>
        <v>1917.754482</v>
      </c>
      <c r="AT118" s="28">
        <f t="shared" si="146"/>
        <v>2354.043572</v>
      </c>
      <c r="AU118" s="28">
        <f t="shared" si="146"/>
        <v>2245.808389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2205.116746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2132.244373</v>
      </c>
      <c r="BB118" s="28">
        <f t="shared" si="146"/>
        <v>636.9434937</v>
      </c>
      <c r="BC118" s="28">
        <f t="shared" si="146"/>
        <v>832.7574368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190.2275877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1520.294737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1854.700819</v>
      </c>
      <c r="AK119" s="28">
        <f t="shared" si="147"/>
        <v>2425.732927</v>
      </c>
      <c r="AL119" s="28">
        <f t="shared" si="147"/>
        <v>1737.011999</v>
      </c>
      <c r="AM119" s="28">
        <f t="shared" si="147"/>
        <v>1646.264336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1482.244291</v>
      </c>
      <c r="AQ119" s="28">
        <f t="shared" si="147"/>
        <v>1156.199115</v>
      </c>
      <c r="AR119" s="28">
        <f t="shared" si="147"/>
        <v>2172.779715</v>
      </c>
      <c r="AS119" s="28">
        <f t="shared" si="147"/>
        <v>1917.754482</v>
      </c>
      <c r="AT119" s="28">
        <f t="shared" si="147"/>
        <v>2354.043572</v>
      </c>
      <c r="AU119" s="28">
        <f t="shared" si="147"/>
        <v>2245.808389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2205.116746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2132.244373</v>
      </c>
      <c r="BB119" s="28">
        <f t="shared" si="147"/>
        <v>636.9434937</v>
      </c>
      <c r="BC119" s="28">
        <f t="shared" si="147"/>
        <v>832.7574368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190.2275877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1520.294737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1854.700819</v>
      </c>
      <c r="AK120" s="28">
        <f t="shared" si="148"/>
        <v>2425.732927</v>
      </c>
      <c r="AL120" s="28">
        <f t="shared" si="148"/>
        <v>1737.011999</v>
      </c>
      <c r="AM120" s="28">
        <f t="shared" si="148"/>
        <v>1646.264336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1482.244291</v>
      </c>
      <c r="AQ120" s="28">
        <f t="shared" si="148"/>
        <v>1156.199115</v>
      </c>
      <c r="AR120" s="28">
        <f t="shared" si="148"/>
        <v>2172.779715</v>
      </c>
      <c r="AS120" s="28">
        <f t="shared" si="148"/>
        <v>1917.754482</v>
      </c>
      <c r="AT120" s="28">
        <f t="shared" si="148"/>
        <v>2354.043572</v>
      </c>
      <c r="AU120" s="28">
        <f t="shared" si="148"/>
        <v>2245.808389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2205.116746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2132.244373</v>
      </c>
      <c r="BB120" s="28">
        <f t="shared" si="148"/>
        <v>636.9434937</v>
      </c>
      <c r="BC120" s="28">
        <f t="shared" si="148"/>
        <v>832.7574368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190.2275877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1520.294737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1854.700819</v>
      </c>
      <c r="AK121" s="28">
        <f t="shared" si="149"/>
        <v>2425.732927</v>
      </c>
      <c r="AL121" s="28">
        <f t="shared" si="149"/>
        <v>1737.011999</v>
      </c>
      <c r="AM121" s="28">
        <f t="shared" si="149"/>
        <v>1646.264336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1482.244291</v>
      </c>
      <c r="AQ121" s="28">
        <f t="shared" si="149"/>
        <v>1156.199115</v>
      </c>
      <c r="AR121" s="28">
        <f t="shared" si="149"/>
        <v>2172.779715</v>
      </c>
      <c r="AS121" s="28">
        <f t="shared" si="149"/>
        <v>1917.754482</v>
      </c>
      <c r="AT121" s="28">
        <f t="shared" si="149"/>
        <v>2354.043572</v>
      </c>
      <c r="AU121" s="28">
        <f t="shared" si="149"/>
        <v>2245.808389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2205.116746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2132.244373</v>
      </c>
      <c r="BB121" s="28">
        <f t="shared" si="149"/>
        <v>636.9434937</v>
      </c>
      <c r="BC121" s="28">
        <f t="shared" si="149"/>
        <v>832.7574368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190.2275877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1520.294737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1854.700819</v>
      </c>
      <c r="AK122" s="28">
        <f t="shared" si="150"/>
        <v>2425.732927</v>
      </c>
      <c r="AL122" s="28">
        <f t="shared" si="150"/>
        <v>1737.011999</v>
      </c>
      <c r="AM122" s="28">
        <f t="shared" si="150"/>
        <v>1646.264336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1482.244291</v>
      </c>
      <c r="AQ122" s="28">
        <f t="shared" si="150"/>
        <v>1156.199115</v>
      </c>
      <c r="AR122" s="28">
        <f t="shared" si="150"/>
        <v>2172.779715</v>
      </c>
      <c r="AS122" s="28">
        <f t="shared" si="150"/>
        <v>1917.754482</v>
      </c>
      <c r="AT122" s="28">
        <f t="shared" si="150"/>
        <v>2354.043572</v>
      </c>
      <c r="AU122" s="28">
        <f t="shared" si="150"/>
        <v>2245.808389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2205.116746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2132.244373</v>
      </c>
      <c r="BB122" s="28">
        <f t="shared" si="150"/>
        <v>636.9434937</v>
      </c>
      <c r="BC122" s="28">
        <f t="shared" si="150"/>
        <v>832.7574368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190.2275877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1520.294737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1854.700819</v>
      </c>
      <c r="AK123" s="28">
        <f t="shared" si="151"/>
        <v>2425.732927</v>
      </c>
      <c r="AL123" s="28">
        <f t="shared" si="151"/>
        <v>1737.011999</v>
      </c>
      <c r="AM123" s="28">
        <f t="shared" si="151"/>
        <v>1646.264336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1482.244291</v>
      </c>
      <c r="AQ123" s="28">
        <f t="shared" si="151"/>
        <v>1156.199115</v>
      </c>
      <c r="AR123" s="28">
        <f t="shared" si="151"/>
        <v>2172.779715</v>
      </c>
      <c r="AS123" s="28">
        <f t="shared" si="151"/>
        <v>1917.754482</v>
      </c>
      <c r="AT123" s="28">
        <f t="shared" si="151"/>
        <v>2354.043572</v>
      </c>
      <c r="AU123" s="28">
        <f t="shared" si="151"/>
        <v>2245.808389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2205.116746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2132.244373</v>
      </c>
      <c r="BB123" s="28">
        <f t="shared" si="151"/>
        <v>636.9434937</v>
      </c>
      <c r="BC123" s="28">
        <f t="shared" si="151"/>
        <v>832.7574368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190.2275877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1520.294737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1854.700819</v>
      </c>
      <c r="AK124" s="28">
        <f t="shared" si="152"/>
        <v>2425.732927</v>
      </c>
      <c r="AL124" s="28">
        <f t="shared" si="152"/>
        <v>1737.011999</v>
      </c>
      <c r="AM124" s="28">
        <f t="shared" si="152"/>
        <v>1646.264336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1482.244291</v>
      </c>
      <c r="AQ124" s="28">
        <f t="shared" si="152"/>
        <v>1156.199115</v>
      </c>
      <c r="AR124" s="28">
        <f t="shared" si="152"/>
        <v>2172.779715</v>
      </c>
      <c r="AS124" s="28">
        <f t="shared" si="152"/>
        <v>1917.754482</v>
      </c>
      <c r="AT124" s="28">
        <f t="shared" si="152"/>
        <v>2354.043572</v>
      </c>
      <c r="AU124" s="28">
        <f t="shared" si="152"/>
        <v>2245.808389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2205.116746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2132.244373</v>
      </c>
      <c r="BB124" s="28">
        <f t="shared" si="152"/>
        <v>636.9434937</v>
      </c>
      <c r="BC124" s="28">
        <f t="shared" si="152"/>
        <v>832.7574368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190.2275877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1520.294737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1854.700819</v>
      </c>
      <c r="AK125" s="28">
        <f t="shared" si="153"/>
        <v>2425.732927</v>
      </c>
      <c r="AL125" s="28">
        <f t="shared" si="153"/>
        <v>1737.011999</v>
      </c>
      <c r="AM125" s="28">
        <f t="shared" si="153"/>
        <v>1646.264336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1482.244291</v>
      </c>
      <c r="AQ125" s="28">
        <f t="shared" si="153"/>
        <v>1156.199115</v>
      </c>
      <c r="AR125" s="28">
        <f t="shared" si="153"/>
        <v>2172.779715</v>
      </c>
      <c r="AS125" s="28">
        <f t="shared" si="153"/>
        <v>1917.754482</v>
      </c>
      <c r="AT125" s="28">
        <f t="shared" si="153"/>
        <v>2354.043572</v>
      </c>
      <c r="AU125" s="28">
        <f t="shared" si="153"/>
        <v>2245.808389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2205.116746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2132.244373</v>
      </c>
      <c r="BB125" s="28">
        <f t="shared" si="153"/>
        <v>636.9434937</v>
      </c>
      <c r="BC125" s="28">
        <f t="shared" si="153"/>
        <v>832.7574368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190.2275877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1520.294737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1854.700819</v>
      </c>
      <c r="AK126" s="28">
        <f t="shared" si="154"/>
        <v>2425.732927</v>
      </c>
      <c r="AL126" s="28">
        <f t="shared" si="154"/>
        <v>1737.011999</v>
      </c>
      <c r="AM126" s="28">
        <f t="shared" si="154"/>
        <v>1646.264336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1482.244291</v>
      </c>
      <c r="AQ126" s="28">
        <f t="shared" si="154"/>
        <v>1156.199115</v>
      </c>
      <c r="AR126" s="28">
        <f t="shared" si="154"/>
        <v>2172.779715</v>
      </c>
      <c r="AS126" s="28">
        <f t="shared" si="154"/>
        <v>1917.754482</v>
      </c>
      <c r="AT126" s="28">
        <f t="shared" si="154"/>
        <v>2354.043572</v>
      </c>
      <c r="AU126" s="28">
        <f t="shared" si="154"/>
        <v>2245.808389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2205.116746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2132.244373</v>
      </c>
      <c r="BB126" s="28">
        <f t="shared" si="154"/>
        <v>636.9434937</v>
      </c>
      <c r="BC126" s="28">
        <f t="shared" si="154"/>
        <v>832.7574368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190.2275877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1520.294737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1854.700819</v>
      </c>
      <c r="AK127" s="28">
        <f t="shared" si="155"/>
        <v>2425.732927</v>
      </c>
      <c r="AL127" s="28">
        <f t="shared" si="155"/>
        <v>1737.011999</v>
      </c>
      <c r="AM127" s="28">
        <f t="shared" si="155"/>
        <v>1646.264336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1482.244291</v>
      </c>
      <c r="AQ127" s="28">
        <f t="shared" si="155"/>
        <v>1156.199115</v>
      </c>
      <c r="AR127" s="28">
        <f t="shared" si="155"/>
        <v>2172.779715</v>
      </c>
      <c r="AS127" s="28">
        <f t="shared" si="155"/>
        <v>1917.754482</v>
      </c>
      <c r="AT127" s="28">
        <f t="shared" si="155"/>
        <v>2354.043572</v>
      </c>
      <c r="AU127" s="28">
        <f t="shared" si="155"/>
        <v>2245.808389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2205.116746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2132.244373</v>
      </c>
      <c r="BB127" s="28">
        <f t="shared" si="155"/>
        <v>636.9434937</v>
      </c>
      <c r="BC127" s="28">
        <f t="shared" si="155"/>
        <v>832.7574368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190.2275877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1520.294737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1854.700819</v>
      </c>
      <c r="AK128" s="28">
        <f t="shared" si="156"/>
        <v>2425.732927</v>
      </c>
      <c r="AL128" s="28">
        <f t="shared" si="156"/>
        <v>1737.011999</v>
      </c>
      <c r="AM128" s="28">
        <f t="shared" si="156"/>
        <v>1646.264336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1482.244291</v>
      </c>
      <c r="AQ128" s="28">
        <f t="shared" si="156"/>
        <v>1156.199115</v>
      </c>
      <c r="AR128" s="28">
        <f t="shared" si="156"/>
        <v>2172.779715</v>
      </c>
      <c r="AS128" s="28">
        <f t="shared" si="156"/>
        <v>1917.754482</v>
      </c>
      <c r="AT128" s="28">
        <f t="shared" si="156"/>
        <v>2354.043572</v>
      </c>
      <c r="AU128" s="28">
        <f t="shared" si="156"/>
        <v>2245.808389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2205.116746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2132.244373</v>
      </c>
      <c r="BB128" s="28">
        <f t="shared" si="156"/>
        <v>636.9434937</v>
      </c>
      <c r="BC128" s="28">
        <f t="shared" si="156"/>
        <v>832.7574368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190.2275877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1520.294737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1854.700819</v>
      </c>
      <c r="AK129" s="28">
        <f t="shared" si="157"/>
        <v>2425.732927</v>
      </c>
      <c r="AL129" s="28">
        <f t="shared" si="157"/>
        <v>1737.011999</v>
      </c>
      <c r="AM129" s="28">
        <f t="shared" si="157"/>
        <v>1646.264336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1482.244291</v>
      </c>
      <c r="AQ129" s="28">
        <f t="shared" si="157"/>
        <v>1156.199115</v>
      </c>
      <c r="AR129" s="28">
        <f t="shared" si="157"/>
        <v>2172.779715</v>
      </c>
      <c r="AS129" s="28">
        <f t="shared" si="157"/>
        <v>1917.754482</v>
      </c>
      <c r="AT129" s="28">
        <f t="shared" si="157"/>
        <v>2354.043572</v>
      </c>
      <c r="AU129" s="28">
        <f t="shared" si="157"/>
        <v>2245.808389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2205.116746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2132.244373</v>
      </c>
      <c r="BB129" s="28">
        <f t="shared" si="157"/>
        <v>636.9434937</v>
      </c>
      <c r="BC129" s="28">
        <f t="shared" si="157"/>
        <v>832.7574368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190.2275877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1520.294737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1854.700819</v>
      </c>
      <c r="AK130" s="28">
        <f t="shared" si="158"/>
        <v>2425.732927</v>
      </c>
      <c r="AL130" s="28">
        <f t="shared" si="158"/>
        <v>1737.011999</v>
      </c>
      <c r="AM130" s="28">
        <f t="shared" si="158"/>
        <v>1646.264336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1482.244291</v>
      </c>
      <c r="AQ130" s="28">
        <f t="shared" si="158"/>
        <v>1156.199115</v>
      </c>
      <c r="AR130" s="28">
        <f t="shared" si="158"/>
        <v>2172.779715</v>
      </c>
      <c r="AS130" s="28">
        <f t="shared" si="158"/>
        <v>1917.754482</v>
      </c>
      <c r="AT130" s="28">
        <f t="shared" si="158"/>
        <v>2354.043572</v>
      </c>
      <c r="AU130" s="28">
        <f t="shared" si="158"/>
        <v>2245.808389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2205.116746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2132.244373</v>
      </c>
      <c r="BB130" s="28">
        <f t="shared" si="158"/>
        <v>636.9434937</v>
      </c>
      <c r="BC130" s="28">
        <f t="shared" si="158"/>
        <v>832.7574368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190.2275877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1520.294737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1854.700819</v>
      </c>
      <c r="AK131" s="28">
        <f t="shared" si="159"/>
        <v>2425.732927</v>
      </c>
      <c r="AL131" s="28">
        <f t="shared" si="159"/>
        <v>1737.011999</v>
      </c>
      <c r="AM131" s="28">
        <f t="shared" si="159"/>
        <v>1646.264336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1482.244291</v>
      </c>
      <c r="AQ131" s="28">
        <f t="shared" si="159"/>
        <v>1156.199115</v>
      </c>
      <c r="AR131" s="28">
        <f t="shared" si="159"/>
        <v>2172.779715</v>
      </c>
      <c r="AS131" s="28">
        <f t="shared" si="159"/>
        <v>1917.754482</v>
      </c>
      <c r="AT131" s="28">
        <f t="shared" si="159"/>
        <v>2354.043572</v>
      </c>
      <c r="AU131" s="28">
        <f t="shared" si="159"/>
        <v>2245.808389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2205.116746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2132.244373</v>
      </c>
      <c r="BB131" s="28">
        <f t="shared" si="159"/>
        <v>636.9434937</v>
      </c>
      <c r="BC131" s="28">
        <f t="shared" si="159"/>
        <v>832.7574368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190.2275877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1520.294737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1854.700819</v>
      </c>
      <c r="AK132" s="28">
        <f t="shared" si="160"/>
        <v>2425.732927</v>
      </c>
      <c r="AL132" s="28">
        <f t="shared" si="160"/>
        <v>1737.011999</v>
      </c>
      <c r="AM132" s="28">
        <f t="shared" si="160"/>
        <v>1646.264336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1482.244291</v>
      </c>
      <c r="AQ132" s="28">
        <f t="shared" si="160"/>
        <v>1156.199115</v>
      </c>
      <c r="AR132" s="28">
        <f t="shared" si="160"/>
        <v>2172.779715</v>
      </c>
      <c r="AS132" s="28">
        <f t="shared" si="160"/>
        <v>1917.754482</v>
      </c>
      <c r="AT132" s="28">
        <f t="shared" si="160"/>
        <v>2354.043572</v>
      </c>
      <c r="AU132" s="28">
        <f t="shared" si="160"/>
        <v>2245.808389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2205.116746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2132.244373</v>
      </c>
      <c r="BB132" s="28">
        <f t="shared" si="160"/>
        <v>636.9434937</v>
      </c>
      <c r="BC132" s="28">
        <f t="shared" si="160"/>
        <v>832.7574368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190.2275877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1520.294737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1854.700819</v>
      </c>
      <c r="AK133" s="28">
        <f t="shared" si="161"/>
        <v>2425.732927</v>
      </c>
      <c r="AL133" s="28">
        <f t="shared" si="161"/>
        <v>1737.011999</v>
      </c>
      <c r="AM133" s="28">
        <f t="shared" si="161"/>
        <v>1646.264336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1482.244291</v>
      </c>
      <c r="AQ133" s="28">
        <f t="shared" si="161"/>
        <v>1156.199115</v>
      </c>
      <c r="AR133" s="28">
        <f t="shared" si="161"/>
        <v>2172.779715</v>
      </c>
      <c r="AS133" s="28">
        <f t="shared" si="161"/>
        <v>1917.754482</v>
      </c>
      <c r="AT133" s="28">
        <f t="shared" si="161"/>
        <v>2354.043572</v>
      </c>
      <c r="AU133" s="28">
        <f t="shared" si="161"/>
        <v>2245.808389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2205.116746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2132.244373</v>
      </c>
      <c r="BB133" s="28">
        <f t="shared" si="161"/>
        <v>636.9434937</v>
      </c>
      <c r="BC133" s="28">
        <f t="shared" si="161"/>
        <v>832.7574368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190.2275877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1520.294737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1854.700819</v>
      </c>
      <c r="AK134" s="28">
        <f t="shared" si="162"/>
        <v>2425.732927</v>
      </c>
      <c r="AL134" s="28">
        <f t="shared" si="162"/>
        <v>1737.011999</v>
      </c>
      <c r="AM134" s="28">
        <f t="shared" si="162"/>
        <v>1646.264336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1482.244291</v>
      </c>
      <c r="AQ134" s="28">
        <f t="shared" si="162"/>
        <v>1156.199115</v>
      </c>
      <c r="AR134" s="28">
        <f t="shared" si="162"/>
        <v>2172.779715</v>
      </c>
      <c r="AS134" s="28">
        <f t="shared" si="162"/>
        <v>1917.754482</v>
      </c>
      <c r="AT134" s="28">
        <f t="shared" si="162"/>
        <v>2354.043572</v>
      </c>
      <c r="AU134" s="28">
        <f t="shared" si="162"/>
        <v>2245.808389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2205.116746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2132.244373</v>
      </c>
      <c r="BB134" s="28">
        <f t="shared" si="162"/>
        <v>636.9434937</v>
      </c>
      <c r="BC134" s="28">
        <f t="shared" si="162"/>
        <v>832.7574368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190.2275877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1520.294737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1854.700819</v>
      </c>
      <c r="AK135" s="28">
        <f t="shared" si="163"/>
        <v>2425.732927</v>
      </c>
      <c r="AL135" s="28">
        <f t="shared" si="163"/>
        <v>1737.011999</v>
      </c>
      <c r="AM135" s="28">
        <f t="shared" si="163"/>
        <v>1646.264336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1482.244291</v>
      </c>
      <c r="AQ135" s="28">
        <f t="shared" si="163"/>
        <v>1156.199115</v>
      </c>
      <c r="AR135" s="28">
        <f t="shared" si="163"/>
        <v>2172.779715</v>
      </c>
      <c r="AS135" s="28">
        <f t="shared" si="163"/>
        <v>1917.754482</v>
      </c>
      <c r="AT135" s="28">
        <f t="shared" si="163"/>
        <v>2354.043572</v>
      </c>
      <c r="AU135" s="28">
        <f t="shared" si="163"/>
        <v>2245.808389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2205.116746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2132.244373</v>
      </c>
      <c r="BB135" s="28">
        <f t="shared" si="163"/>
        <v>636.9434937</v>
      </c>
      <c r="BC135" s="28">
        <f t="shared" si="163"/>
        <v>832.7574368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190.2275877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1520.294737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1854.700819</v>
      </c>
      <c r="AK136" s="28">
        <f t="shared" si="164"/>
        <v>2425.732927</v>
      </c>
      <c r="AL136" s="28">
        <f t="shared" si="164"/>
        <v>1737.011999</v>
      </c>
      <c r="AM136" s="28">
        <f t="shared" si="164"/>
        <v>1646.264336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1482.244291</v>
      </c>
      <c r="AQ136" s="28">
        <f t="shared" si="164"/>
        <v>1156.199115</v>
      </c>
      <c r="AR136" s="28">
        <f t="shared" si="164"/>
        <v>2172.779715</v>
      </c>
      <c r="AS136" s="28">
        <f t="shared" si="164"/>
        <v>1917.754482</v>
      </c>
      <c r="AT136" s="28">
        <f t="shared" si="164"/>
        <v>2354.043572</v>
      </c>
      <c r="AU136" s="28">
        <f t="shared" si="164"/>
        <v>2245.808389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2205.116746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2132.244373</v>
      </c>
      <c r="BB136" s="28">
        <f t="shared" si="164"/>
        <v>636.9434937</v>
      </c>
      <c r="BC136" s="28">
        <f t="shared" si="164"/>
        <v>832.7574368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190.2275877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1520.294737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1854.700819</v>
      </c>
      <c r="AK137" s="28">
        <f t="shared" si="165"/>
        <v>2425.732927</v>
      </c>
      <c r="AL137" s="28">
        <f t="shared" si="165"/>
        <v>1737.011999</v>
      </c>
      <c r="AM137" s="28">
        <f t="shared" si="165"/>
        <v>1646.264336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1482.244291</v>
      </c>
      <c r="AQ137" s="28">
        <f t="shared" si="165"/>
        <v>1156.199115</v>
      </c>
      <c r="AR137" s="28">
        <f t="shared" si="165"/>
        <v>2172.779715</v>
      </c>
      <c r="AS137" s="28">
        <f t="shared" si="165"/>
        <v>1917.754482</v>
      </c>
      <c r="AT137" s="28">
        <f t="shared" si="165"/>
        <v>2354.043572</v>
      </c>
      <c r="AU137" s="28">
        <f t="shared" si="165"/>
        <v>2245.808389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2205.116746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2132.244373</v>
      </c>
      <c r="BB137" s="28">
        <f t="shared" si="165"/>
        <v>636.9434937</v>
      </c>
      <c r="BC137" s="28">
        <f t="shared" si="165"/>
        <v>832.7574368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190.2275877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1520.294737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1854.700819</v>
      </c>
      <c r="AK138" s="28">
        <f t="shared" si="166"/>
        <v>2425.732927</v>
      </c>
      <c r="AL138" s="28">
        <f t="shared" si="166"/>
        <v>1737.011999</v>
      </c>
      <c r="AM138" s="28">
        <f t="shared" si="166"/>
        <v>1646.264336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1482.244291</v>
      </c>
      <c r="AQ138" s="28">
        <f t="shared" si="166"/>
        <v>1156.199115</v>
      </c>
      <c r="AR138" s="28">
        <f t="shared" si="166"/>
        <v>2172.779715</v>
      </c>
      <c r="AS138" s="28">
        <f t="shared" si="166"/>
        <v>1917.754482</v>
      </c>
      <c r="AT138" s="28">
        <f t="shared" si="166"/>
        <v>2354.043572</v>
      </c>
      <c r="AU138" s="28">
        <f t="shared" si="166"/>
        <v>2245.808389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2205.116746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2132.244373</v>
      </c>
      <c r="BB138" s="28">
        <f t="shared" si="166"/>
        <v>636.9434937</v>
      </c>
      <c r="BC138" s="28">
        <f t="shared" si="166"/>
        <v>832.7574368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190.2275877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1520.294737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1854.700819</v>
      </c>
      <c r="AK139" s="28">
        <f t="shared" si="167"/>
        <v>2425.732927</v>
      </c>
      <c r="AL139" s="28">
        <f t="shared" si="167"/>
        <v>1737.011999</v>
      </c>
      <c r="AM139" s="28">
        <f t="shared" si="167"/>
        <v>1646.264336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1482.244291</v>
      </c>
      <c r="AQ139" s="28">
        <f t="shared" si="167"/>
        <v>1156.199115</v>
      </c>
      <c r="AR139" s="28">
        <f t="shared" si="167"/>
        <v>2172.779715</v>
      </c>
      <c r="AS139" s="28">
        <f t="shared" si="167"/>
        <v>1917.754482</v>
      </c>
      <c r="AT139" s="28">
        <f t="shared" si="167"/>
        <v>2354.043572</v>
      </c>
      <c r="AU139" s="28">
        <f t="shared" si="167"/>
        <v>2245.808389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2205.116746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2132.244373</v>
      </c>
      <c r="BB139" s="28">
        <f t="shared" si="167"/>
        <v>636.9434937</v>
      </c>
      <c r="BC139" s="28">
        <f t="shared" si="167"/>
        <v>832.7574368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190.2275877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1520.294737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1854.700819</v>
      </c>
      <c r="AK140" s="28">
        <f t="shared" si="168"/>
        <v>2425.732927</v>
      </c>
      <c r="AL140" s="28">
        <f t="shared" si="168"/>
        <v>1737.011999</v>
      </c>
      <c r="AM140" s="28">
        <f t="shared" si="168"/>
        <v>1646.264336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1482.244291</v>
      </c>
      <c r="AQ140" s="28">
        <f t="shared" si="168"/>
        <v>1156.199115</v>
      </c>
      <c r="AR140" s="28">
        <f t="shared" si="168"/>
        <v>2172.779715</v>
      </c>
      <c r="AS140" s="28">
        <f t="shared" si="168"/>
        <v>1917.754482</v>
      </c>
      <c r="AT140" s="28">
        <f t="shared" si="168"/>
        <v>2354.043572</v>
      </c>
      <c r="AU140" s="28">
        <f t="shared" si="168"/>
        <v>2245.808389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2205.116746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2132.244373</v>
      </c>
      <c r="BB140" s="28">
        <f t="shared" si="168"/>
        <v>636.9434937</v>
      </c>
      <c r="BC140" s="28">
        <f t="shared" si="168"/>
        <v>832.7574368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190.2275877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1520.294737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1854.700819</v>
      </c>
      <c r="AK141" s="28">
        <f t="shared" si="169"/>
        <v>2425.732927</v>
      </c>
      <c r="AL141" s="28">
        <f t="shared" si="169"/>
        <v>1737.011999</v>
      </c>
      <c r="AM141" s="28">
        <f t="shared" si="169"/>
        <v>1646.264336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1482.244291</v>
      </c>
      <c r="AQ141" s="28">
        <f t="shared" si="169"/>
        <v>1156.199115</v>
      </c>
      <c r="AR141" s="28">
        <f t="shared" si="169"/>
        <v>2172.779715</v>
      </c>
      <c r="AS141" s="28">
        <f t="shared" si="169"/>
        <v>1917.754482</v>
      </c>
      <c r="AT141" s="28">
        <f t="shared" si="169"/>
        <v>2354.043572</v>
      </c>
      <c r="AU141" s="28">
        <f t="shared" si="169"/>
        <v>2245.808389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2205.116746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2132.244373</v>
      </c>
      <c r="BB141" s="28">
        <f t="shared" si="169"/>
        <v>636.9434937</v>
      </c>
      <c r="BC141" s="28">
        <f t="shared" si="169"/>
        <v>832.7574368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190.2275877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1520.294737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1854.700819</v>
      </c>
      <c r="AK142" s="28">
        <f t="shared" si="170"/>
        <v>2425.732927</v>
      </c>
      <c r="AL142" s="28">
        <f t="shared" si="170"/>
        <v>1737.011999</v>
      </c>
      <c r="AM142" s="28">
        <f t="shared" si="170"/>
        <v>1646.264336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1482.244291</v>
      </c>
      <c r="AQ142" s="28">
        <f t="shared" si="170"/>
        <v>1156.199115</v>
      </c>
      <c r="AR142" s="28">
        <f t="shared" si="170"/>
        <v>2172.779715</v>
      </c>
      <c r="AS142" s="28">
        <f t="shared" si="170"/>
        <v>1917.754482</v>
      </c>
      <c r="AT142" s="28">
        <f t="shared" si="170"/>
        <v>2354.043572</v>
      </c>
      <c r="AU142" s="28">
        <f t="shared" si="170"/>
        <v>2245.808389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2205.116746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2132.244373</v>
      </c>
      <c r="BB142" s="28">
        <f t="shared" si="170"/>
        <v>636.9434937</v>
      </c>
      <c r="BC142" s="28">
        <f t="shared" si="170"/>
        <v>832.7574368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190.2275877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1520.294737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1854.700819</v>
      </c>
      <c r="AK143" s="28">
        <f t="shared" si="171"/>
        <v>2425.732927</v>
      </c>
      <c r="AL143" s="28">
        <f t="shared" si="171"/>
        <v>1737.011999</v>
      </c>
      <c r="AM143" s="28">
        <f t="shared" si="171"/>
        <v>1646.264336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1482.244291</v>
      </c>
      <c r="AQ143" s="28">
        <f t="shared" si="171"/>
        <v>1156.199115</v>
      </c>
      <c r="AR143" s="28">
        <f t="shared" si="171"/>
        <v>2172.779715</v>
      </c>
      <c r="AS143" s="28">
        <f t="shared" si="171"/>
        <v>1917.754482</v>
      </c>
      <c r="AT143" s="28">
        <f t="shared" si="171"/>
        <v>2354.043572</v>
      </c>
      <c r="AU143" s="28">
        <f t="shared" si="171"/>
        <v>2245.808389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2205.116746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2132.244373</v>
      </c>
      <c r="BB143" s="28">
        <f t="shared" si="171"/>
        <v>636.9434937</v>
      </c>
      <c r="BC143" s="28">
        <f t="shared" si="171"/>
        <v>832.7574368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190.2275877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1520.294737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1854.700819</v>
      </c>
      <c r="AK144" s="28">
        <f t="shared" si="172"/>
        <v>2425.732927</v>
      </c>
      <c r="AL144" s="28">
        <f t="shared" si="172"/>
        <v>1737.011999</v>
      </c>
      <c r="AM144" s="28">
        <f t="shared" si="172"/>
        <v>1646.264336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1482.244291</v>
      </c>
      <c r="AQ144" s="28">
        <f t="shared" si="172"/>
        <v>1156.199115</v>
      </c>
      <c r="AR144" s="28">
        <f t="shared" si="172"/>
        <v>2172.779715</v>
      </c>
      <c r="AS144" s="28">
        <f t="shared" si="172"/>
        <v>1917.754482</v>
      </c>
      <c r="AT144" s="28">
        <f t="shared" si="172"/>
        <v>2354.043572</v>
      </c>
      <c r="AU144" s="28">
        <f t="shared" si="172"/>
        <v>2245.808389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2205.116746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2132.244373</v>
      </c>
      <c r="BB144" s="28">
        <f t="shared" si="172"/>
        <v>636.9434937</v>
      </c>
      <c r="BC144" s="28">
        <f t="shared" si="172"/>
        <v>832.7574368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190.2275877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1520.294737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1854.700819</v>
      </c>
      <c r="AK145" s="28">
        <f t="shared" si="173"/>
        <v>2425.732927</v>
      </c>
      <c r="AL145" s="28">
        <f t="shared" si="173"/>
        <v>1737.011999</v>
      </c>
      <c r="AM145" s="28">
        <f t="shared" si="173"/>
        <v>1646.264336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1482.244291</v>
      </c>
      <c r="AQ145" s="28">
        <f t="shared" si="173"/>
        <v>1156.199115</v>
      </c>
      <c r="AR145" s="28">
        <f t="shared" si="173"/>
        <v>2172.779715</v>
      </c>
      <c r="AS145" s="28">
        <f t="shared" si="173"/>
        <v>1917.754482</v>
      </c>
      <c r="AT145" s="28">
        <f t="shared" si="173"/>
        <v>2354.043572</v>
      </c>
      <c r="AU145" s="28">
        <f t="shared" si="173"/>
        <v>2245.808389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2205.116746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2132.244373</v>
      </c>
      <c r="BB145" s="28">
        <f t="shared" si="173"/>
        <v>636.9434937</v>
      </c>
      <c r="BC145" s="28">
        <f t="shared" si="173"/>
        <v>832.7574368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190.2275877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1520.294737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1854.700819</v>
      </c>
      <c r="AK146" s="28">
        <f t="shared" si="174"/>
        <v>2425.732927</v>
      </c>
      <c r="AL146" s="28">
        <f t="shared" si="174"/>
        <v>1737.011999</v>
      </c>
      <c r="AM146" s="28">
        <f t="shared" si="174"/>
        <v>1646.264336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1482.244291</v>
      </c>
      <c r="AQ146" s="28">
        <f t="shared" si="174"/>
        <v>1156.199115</v>
      </c>
      <c r="AR146" s="28">
        <f t="shared" si="174"/>
        <v>2172.779715</v>
      </c>
      <c r="AS146" s="28">
        <f t="shared" si="174"/>
        <v>1917.754482</v>
      </c>
      <c r="AT146" s="28">
        <f t="shared" si="174"/>
        <v>2354.043572</v>
      </c>
      <c r="AU146" s="28">
        <f t="shared" si="174"/>
        <v>2245.808389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2205.116746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2132.244373</v>
      </c>
      <c r="BB146" s="28">
        <f t="shared" si="174"/>
        <v>636.9434937</v>
      </c>
      <c r="BC146" s="28">
        <f t="shared" si="174"/>
        <v>832.7574368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190.2275877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1520.294737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1854.700819</v>
      </c>
      <c r="AK147" s="28">
        <f t="shared" si="175"/>
        <v>2425.732927</v>
      </c>
      <c r="AL147" s="28">
        <f t="shared" si="175"/>
        <v>1737.011999</v>
      </c>
      <c r="AM147" s="28">
        <f t="shared" si="175"/>
        <v>1646.264336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1482.244291</v>
      </c>
      <c r="AQ147" s="28">
        <f t="shared" si="175"/>
        <v>1156.199115</v>
      </c>
      <c r="AR147" s="28">
        <f t="shared" si="175"/>
        <v>2172.779715</v>
      </c>
      <c r="AS147" s="28">
        <f t="shared" si="175"/>
        <v>1917.754482</v>
      </c>
      <c r="AT147" s="28">
        <f t="shared" si="175"/>
        <v>2354.043572</v>
      </c>
      <c r="AU147" s="28">
        <f t="shared" si="175"/>
        <v>2245.808389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2205.116746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2132.244373</v>
      </c>
      <c r="BB147" s="28">
        <f t="shared" si="175"/>
        <v>636.9434937</v>
      </c>
      <c r="BC147" s="28">
        <f t="shared" si="175"/>
        <v>832.7574368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190.2275877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1520.294737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1854.700819</v>
      </c>
      <c r="AK148" s="28">
        <f t="shared" si="176"/>
        <v>2425.732927</v>
      </c>
      <c r="AL148" s="28">
        <f t="shared" si="176"/>
        <v>1737.011999</v>
      </c>
      <c r="AM148" s="28">
        <f t="shared" si="176"/>
        <v>1646.264336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1482.244291</v>
      </c>
      <c r="AQ148" s="28">
        <f t="shared" si="176"/>
        <v>1156.199115</v>
      </c>
      <c r="AR148" s="28">
        <f t="shared" si="176"/>
        <v>2172.779715</v>
      </c>
      <c r="AS148" s="28">
        <f t="shared" si="176"/>
        <v>1917.754482</v>
      </c>
      <c r="AT148" s="28">
        <f t="shared" si="176"/>
        <v>2354.043572</v>
      </c>
      <c r="AU148" s="28">
        <f t="shared" si="176"/>
        <v>2245.808389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2205.116746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2132.244373</v>
      </c>
      <c r="BB148" s="28">
        <f t="shared" si="176"/>
        <v>636.9434937</v>
      </c>
      <c r="BC148" s="28">
        <f t="shared" si="176"/>
        <v>832.7574368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190.2275877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1520.294737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1854.700819</v>
      </c>
      <c r="AK149" s="28">
        <f t="shared" si="177"/>
        <v>2425.732927</v>
      </c>
      <c r="AL149" s="28">
        <f t="shared" si="177"/>
        <v>1737.011999</v>
      </c>
      <c r="AM149" s="28">
        <f t="shared" si="177"/>
        <v>1646.264336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1482.244291</v>
      </c>
      <c r="AQ149" s="28">
        <f t="shared" si="177"/>
        <v>1156.199115</v>
      </c>
      <c r="AR149" s="28">
        <f t="shared" si="177"/>
        <v>2172.779715</v>
      </c>
      <c r="AS149" s="28">
        <f t="shared" si="177"/>
        <v>1917.754482</v>
      </c>
      <c r="AT149" s="28">
        <f t="shared" si="177"/>
        <v>2354.043572</v>
      </c>
      <c r="AU149" s="28">
        <f t="shared" si="177"/>
        <v>2245.808389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2205.116746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2132.244373</v>
      </c>
      <c r="BB149" s="28">
        <f t="shared" si="177"/>
        <v>636.9434937</v>
      </c>
      <c r="BC149" s="28">
        <f t="shared" si="177"/>
        <v>832.7574368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190.2275877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1520.294737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1854.700819</v>
      </c>
      <c r="AK150" s="28">
        <f t="shared" si="178"/>
        <v>2425.732927</v>
      </c>
      <c r="AL150" s="28">
        <f t="shared" si="178"/>
        <v>1737.011999</v>
      </c>
      <c r="AM150" s="28">
        <f t="shared" si="178"/>
        <v>1646.264336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1482.244291</v>
      </c>
      <c r="AQ150" s="28">
        <f t="shared" si="178"/>
        <v>1156.199115</v>
      </c>
      <c r="AR150" s="28">
        <f t="shared" si="178"/>
        <v>2172.779715</v>
      </c>
      <c r="AS150" s="28">
        <f t="shared" si="178"/>
        <v>1917.754482</v>
      </c>
      <c r="AT150" s="28">
        <f t="shared" si="178"/>
        <v>2354.043572</v>
      </c>
      <c r="AU150" s="28">
        <f t="shared" si="178"/>
        <v>2245.808389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2205.116746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2132.244373</v>
      </c>
      <c r="BB150" s="28">
        <f t="shared" si="178"/>
        <v>636.9434937</v>
      </c>
      <c r="BC150" s="28">
        <f t="shared" si="178"/>
        <v>832.7574368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190.2275877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1520.294737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1854.700819</v>
      </c>
      <c r="AK151" s="28">
        <f t="shared" si="179"/>
        <v>2425.732927</v>
      </c>
      <c r="AL151" s="28">
        <f t="shared" si="179"/>
        <v>1737.011999</v>
      </c>
      <c r="AM151" s="28">
        <f t="shared" si="179"/>
        <v>1646.264336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1482.244291</v>
      </c>
      <c r="AQ151" s="28">
        <f t="shared" si="179"/>
        <v>1156.199115</v>
      </c>
      <c r="AR151" s="28">
        <f t="shared" si="179"/>
        <v>2172.779715</v>
      </c>
      <c r="AS151" s="28">
        <f t="shared" si="179"/>
        <v>1917.754482</v>
      </c>
      <c r="AT151" s="28">
        <f t="shared" si="179"/>
        <v>2354.043572</v>
      </c>
      <c r="AU151" s="28">
        <f t="shared" si="179"/>
        <v>2245.808389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2205.116746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2132.244373</v>
      </c>
      <c r="BB151" s="28">
        <f t="shared" si="179"/>
        <v>636.9434937</v>
      </c>
      <c r="BC151" s="28">
        <f t="shared" si="179"/>
        <v>832.7574368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190.2275877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1520.294737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1854.700819</v>
      </c>
      <c r="AK152" s="28">
        <f t="shared" si="180"/>
        <v>2425.732927</v>
      </c>
      <c r="AL152" s="28">
        <f t="shared" si="180"/>
        <v>1737.011999</v>
      </c>
      <c r="AM152" s="28">
        <f t="shared" si="180"/>
        <v>1646.264336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1482.244291</v>
      </c>
      <c r="AQ152" s="28">
        <f t="shared" si="180"/>
        <v>1156.199115</v>
      </c>
      <c r="AR152" s="28">
        <f t="shared" si="180"/>
        <v>2172.779715</v>
      </c>
      <c r="AS152" s="28">
        <f t="shared" si="180"/>
        <v>1917.754482</v>
      </c>
      <c r="AT152" s="28">
        <f t="shared" si="180"/>
        <v>2354.043572</v>
      </c>
      <c r="AU152" s="28">
        <f t="shared" si="180"/>
        <v>2245.808389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2205.116746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2132.244373</v>
      </c>
      <c r="BB152" s="28">
        <f t="shared" si="180"/>
        <v>636.9434937</v>
      </c>
      <c r="BC152" s="28">
        <f t="shared" si="180"/>
        <v>832.7574368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190.2275877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1520.294737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1854.700819</v>
      </c>
      <c r="AK153" s="28">
        <f t="shared" si="181"/>
        <v>2425.732927</v>
      </c>
      <c r="AL153" s="28">
        <f t="shared" si="181"/>
        <v>1737.011999</v>
      </c>
      <c r="AM153" s="28">
        <f t="shared" si="181"/>
        <v>1646.264336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1482.244291</v>
      </c>
      <c r="AQ153" s="28">
        <f t="shared" si="181"/>
        <v>1156.199115</v>
      </c>
      <c r="AR153" s="28">
        <f t="shared" si="181"/>
        <v>2172.779715</v>
      </c>
      <c r="AS153" s="28">
        <f t="shared" si="181"/>
        <v>1917.754482</v>
      </c>
      <c r="AT153" s="28">
        <f t="shared" si="181"/>
        <v>2354.043572</v>
      </c>
      <c r="AU153" s="28">
        <f t="shared" si="181"/>
        <v>2245.808389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2205.116746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2132.244373</v>
      </c>
      <c r="BB153" s="28">
        <f t="shared" si="181"/>
        <v>636.9434937</v>
      </c>
      <c r="BC153" s="28">
        <f t="shared" si="181"/>
        <v>832.7574368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190.2275877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1520.294737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1854.700819</v>
      </c>
      <c r="AK154" s="28">
        <f t="shared" si="182"/>
        <v>2425.732927</v>
      </c>
      <c r="AL154" s="28">
        <f t="shared" si="182"/>
        <v>1737.011999</v>
      </c>
      <c r="AM154" s="28">
        <f t="shared" si="182"/>
        <v>1646.264336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1482.244291</v>
      </c>
      <c r="AQ154" s="28">
        <f t="shared" si="182"/>
        <v>1156.199115</v>
      </c>
      <c r="AR154" s="28">
        <f t="shared" si="182"/>
        <v>2172.779715</v>
      </c>
      <c r="AS154" s="28">
        <f t="shared" si="182"/>
        <v>1917.754482</v>
      </c>
      <c r="AT154" s="28">
        <f t="shared" si="182"/>
        <v>2354.043572</v>
      </c>
      <c r="AU154" s="28">
        <f t="shared" si="182"/>
        <v>2245.808389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2205.116746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2132.244373</v>
      </c>
      <c r="BB154" s="28">
        <f t="shared" si="182"/>
        <v>636.9434937</v>
      </c>
      <c r="BC154" s="28">
        <f t="shared" si="182"/>
        <v>832.7574368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190.2275877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1520.294737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1854.700819</v>
      </c>
      <c r="AK155" s="28">
        <f t="shared" si="183"/>
        <v>2425.732927</v>
      </c>
      <c r="AL155" s="28">
        <f t="shared" si="183"/>
        <v>1737.011999</v>
      </c>
      <c r="AM155" s="28">
        <f t="shared" si="183"/>
        <v>1646.264336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1482.244291</v>
      </c>
      <c r="AQ155" s="28">
        <f t="shared" si="183"/>
        <v>1156.199115</v>
      </c>
      <c r="AR155" s="28">
        <f t="shared" si="183"/>
        <v>2172.779715</v>
      </c>
      <c r="AS155" s="28">
        <f t="shared" si="183"/>
        <v>1917.754482</v>
      </c>
      <c r="AT155" s="28">
        <f t="shared" si="183"/>
        <v>2354.043572</v>
      </c>
      <c r="AU155" s="28">
        <f t="shared" si="183"/>
        <v>2245.808389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2205.116746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2132.244373</v>
      </c>
      <c r="BB155" s="28">
        <f t="shared" si="183"/>
        <v>636.9434937</v>
      </c>
      <c r="BC155" s="28">
        <f t="shared" si="183"/>
        <v>832.7574368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190.2275877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1520.294737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1854.700819</v>
      </c>
      <c r="AK156" s="28">
        <f t="shared" si="184"/>
        <v>2425.732927</v>
      </c>
      <c r="AL156" s="28">
        <f t="shared" si="184"/>
        <v>1737.011999</v>
      </c>
      <c r="AM156" s="28">
        <f t="shared" si="184"/>
        <v>1646.264336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1482.244291</v>
      </c>
      <c r="AQ156" s="28">
        <f t="shared" si="184"/>
        <v>1156.199115</v>
      </c>
      <c r="AR156" s="28">
        <f t="shared" si="184"/>
        <v>2172.779715</v>
      </c>
      <c r="AS156" s="28">
        <f t="shared" si="184"/>
        <v>1917.754482</v>
      </c>
      <c r="AT156" s="28">
        <f t="shared" si="184"/>
        <v>2354.043572</v>
      </c>
      <c r="AU156" s="28">
        <f t="shared" si="184"/>
        <v>2245.808389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2205.116746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2132.244373</v>
      </c>
      <c r="BB156" s="28">
        <f t="shared" si="184"/>
        <v>636.9434937</v>
      </c>
      <c r="BC156" s="28">
        <f t="shared" si="184"/>
        <v>832.7574368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190.2275877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1520.294737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1854.700819</v>
      </c>
      <c r="AK157" s="28">
        <f t="shared" si="185"/>
        <v>2425.732927</v>
      </c>
      <c r="AL157" s="28">
        <f t="shared" si="185"/>
        <v>1737.011999</v>
      </c>
      <c r="AM157" s="28">
        <f t="shared" si="185"/>
        <v>1646.264336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1482.244291</v>
      </c>
      <c r="AQ157" s="28">
        <f t="shared" si="185"/>
        <v>1156.199115</v>
      </c>
      <c r="AR157" s="28">
        <f t="shared" si="185"/>
        <v>2172.779715</v>
      </c>
      <c r="AS157" s="28">
        <f t="shared" si="185"/>
        <v>1917.754482</v>
      </c>
      <c r="AT157" s="28">
        <f t="shared" si="185"/>
        <v>2354.043572</v>
      </c>
      <c r="AU157" s="28">
        <f t="shared" si="185"/>
        <v>2245.808389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2205.116746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2132.244373</v>
      </c>
      <c r="BB157" s="28">
        <f t="shared" si="185"/>
        <v>636.9434937</v>
      </c>
      <c r="BC157" s="28">
        <f t="shared" si="185"/>
        <v>832.7574368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190.2275877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1520.294737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1854.700819</v>
      </c>
      <c r="AK158" s="28">
        <f t="shared" si="186"/>
        <v>2425.732927</v>
      </c>
      <c r="AL158" s="28">
        <f t="shared" si="186"/>
        <v>1737.011999</v>
      </c>
      <c r="AM158" s="28">
        <f t="shared" si="186"/>
        <v>1646.264336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1482.244291</v>
      </c>
      <c r="AQ158" s="28">
        <f t="shared" si="186"/>
        <v>1156.199115</v>
      </c>
      <c r="AR158" s="28">
        <f t="shared" si="186"/>
        <v>2172.779715</v>
      </c>
      <c r="AS158" s="28">
        <f t="shared" si="186"/>
        <v>1917.754482</v>
      </c>
      <c r="AT158" s="28">
        <f t="shared" si="186"/>
        <v>2354.043572</v>
      </c>
      <c r="AU158" s="28">
        <f t="shared" si="186"/>
        <v>2245.808389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2205.116746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2132.244373</v>
      </c>
      <c r="BB158" s="28">
        <f t="shared" si="186"/>
        <v>636.9434937</v>
      </c>
      <c r="BC158" s="28">
        <f t="shared" si="186"/>
        <v>832.7574368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190.2275877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1520.294737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1854.700819</v>
      </c>
      <c r="AK159" s="28">
        <f t="shared" si="187"/>
        <v>2425.732927</v>
      </c>
      <c r="AL159" s="28">
        <f t="shared" si="187"/>
        <v>1737.011999</v>
      </c>
      <c r="AM159" s="28">
        <f t="shared" si="187"/>
        <v>1646.264336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1482.244291</v>
      </c>
      <c r="AQ159" s="28">
        <f t="shared" si="187"/>
        <v>1156.199115</v>
      </c>
      <c r="AR159" s="28">
        <f t="shared" si="187"/>
        <v>2172.779715</v>
      </c>
      <c r="AS159" s="28">
        <f t="shared" si="187"/>
        <v>1917.754482</v>
      </c>
      <c r="AT159" s="28">
        <f t="shared" si="187"/>
        <v>2354.043572</v>
      </c>
      <c r="AU159" s="28">
        <f t="shared" si="187"/>
        <v>2245.808389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2205.116746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2132.244373</v>
      </c>
      <c r="BB159" s="28">
        <f t="shared" si="187"/>
        <v>636.9434937</v>
      </c>
      <c r="BC159" s="28">
        <f t="shared" si="187"/>
        <v>832.7574368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190.2275877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1520.294737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1854.700819</v>
      </c>
      <c r="AK160" s="28">
        <f t="shared" si="188"/>
        <v>2425.732927</v>
      </c>
      <c r="AL160" s="28">
        <f t="shared" si="188"/>
        <v>1737.011999</v>
      </c>
      <c r="AM160" s="28">
        <f t="shared" si="188"/>
        <v>1646.264336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1482.244291</v>
      </c>
      <c r="AQ160" s="28">
        <f t="shared" si="188"/>
        <v>1156.199115</v>
      </c>
      <c r="AR160" s="28">
        <f t="shared" si="188"/>
        <v>2172.779715</v>
      </c>
      <c r="AS160" s="28">
        <f t="shared" si="188"/>
        <v>1917.754482</v>
      </c>
      <c r="AT160" s="28">
        <f t="shared" si="188"/>
        <v>2354.043572</v>
      </c>
      <c r="AU160" s="28">
        <f t="shared" si="188"/>
        <v>2245.808389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2205.116746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2132.244373</v>
      </c>
      <c r="BB160" s="28">
        <f t="shared" si="188"/>
        <v>636.9434937</v>
      </c>
      <c r="BC160" s="28">
        <f t="shared" si="188"/>
        <v>832.7574368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190.2275877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1520.294737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1854.700819</v>
      </c>
      <c r="AK161" s="28">
        <f t="shared" si="189"/>
        <v>2425.732927</v>
      </c>
      <c r="AL161" s="28">
        <f t="shared" si="189"/>
        <v>1737.011999</v>
      </c>
      <c r="AM161" s="28">
        <f t="shared" si="189"/>
        <v>1646.264336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1482.244291</v>
      </c>
      <c r="AQ161" s="28">
        <f t="shared" si="189"/>
        <v>1156.199115</v>
      </c>
      <c r="AR161" s="28">
        <f t="shared" si="189"/>
        <v>2172.779715</v>
      </c>
      <c r="AS161" s="28">
        <f t="shared" si="189"/>
        <v>1917.754482</v>
      </c>
      <c r="AT161" s="28">
        <f t="shared" si="189"/>
        <v>2354.043572</v>
      </c>
      <c r="AU161" s="28">
        <f t="shared" si="189"/>
        <v>2245.808389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2205.116746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2132.244373</v>
      </c>
      <c r="BB161" s="28">
        <f t="shared" si="189"/>
        <v>636.9434937</v>
      </c>
      <c r="BC161" s="28">
        <f t="shared" si="189"/>
        <v>832.7574368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190.2275877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1520.294737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1854.700819</v>
      </c>
      <c r="AK162" s="28">
        <f t="shared" si="190"/>
        <v>2425.732927</v>
      </c>
      <c r="AL162" s="28">
        <f t="shared" si="190"/>
        <v>1737.011999</v>
      </c>
      <c r="AM162" s="28">
        <f t="shared" si="190"/>
        <v>1646.264336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1482.244291</v>
      </c>
      <c r="AQ162" s="28">
        <f t="shared" si="190"/>
        <v>1156.199115</v>
      </c>
      <c r="AR162" s="28">
        <f t="shared" si="190"/>
        <v>2172.779715</v>
      </c>
      <c r="AS162" s="28">
        <f t="shared" si="190"/>
        <v>1917.754482</v>
      </c>
      <c r="AT162" s="28">
        <f t="shared" si="190"/>
        <v>2354.043572</v>
      </c>
      <c r="AU162" s="28">
        <f t="shared" si="190"/>
        <v>2245.808389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2205.116746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2132.244373</v>
      </c>
      <c r="BB162" s="28">
        <f t="shared" si="190"/>
        <v>636.9434937</v>
      </c>
      <c r="BC162" s="28">
        <f t="shared" si="190"/>
        <v>832.7574368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190.2275877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1520.294737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1854.700819</v>
      </c>
      <c r="AK163" s="28">
        <f t="shared" si="191"/>
        <v>2425.732927</v>
      </c>
      <c r="AL163" s="28">
        <f t="shared" si="191"/>
        <v>1737.011999</v>
      </c>
      <c r="AM163" s="28">
        <f t="shared" si="191"/>
        <v>1646.264336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1482.244291</v>
      </c>
      <c r="AQ163" s="28">
        <f t="shared" si="191"/>
        <v>1156.199115</v>
      </c>
      <c r="AR163" s="28">
        <f t="shared" si="191"/>
        <v>2172.779715</v>
      </c>
      <c r="AS163" s="28">
        <f t="shared" si="191"/>
        <v>1917.754482</v>
      </c>
      <c r="AT163" s="28">
        <f t="shared" si="191"/>
        <v>2354.043572</v>
      </c>
      <c r="AU163" s="28">
        <f t="shared" si="191"/>
        <v>2245.808389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2205.116746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2132.244373</v>
      </c>
      <c r="BB163" s="28">
        <f t="shared" si="191"/>
        <v>636.9434937</v>
      </c>
      <c r="BC163" s="28">
        <f t="shared" si="191"/>
        <v>832.7574368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190.2275877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1520.294737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1854.700819</v>
      </c>
      <c r="AK164" s="28">
        <f t="shared" si="192"/>
        <v>2425.732927</v>
      </c>
      <c r="AL164" s="28">
        <f t="shared" si="192"/>
        <v>1737.011999</v>
      </c>
      <c r="AM164" s="28">
        <f t="shared" si="192"/>
        <v>1646.264336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1482.244291</v>
      </c>
      <c r="AQ164" s="28">
        <f t="shared" si="192"/>
        <v>1156.199115</v>
      </c>
      <c r="AR164" s="28">
        <f t="shared" si="192"/>
        <v>2172.779715</v>
      </c>
      <c r="AS164" s="28">
        <f t="shared" si="192"/>
        <v>1917.754482</v>
      </c>
      <c r="AT164" s="28">
        <f t="shared" si="192"/>
        <v>2354.043572</v>
      </c>
      <c r="AU164" s="28">
        <f t="shared" si="192"/>
        <v>2245.808389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2205.116746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2132.244373</v>
      </c>
      <c r="BB164" s="28">
        <f t="shared" si="192"/>
        <v>636.9434937</v>
      </c>
      <c r="BC164" s="28">
        <f t="shared" si="192"/>
        <v>832.7574368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190.2275877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1520.294737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1854.700819</v>
      </c>
      <c r="AK165" s="28">
        <f t="shared" si="193"/>
        <v>2425.732927</v>
      </c>
      <c r="AL165" s="28">
        <f t="shared" si="193"/>
        <v>1737.011999</v>
      </c>
      <c r="AM165" s="28">
        <f t="shared" si="193"/>
        <v>1646.264336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1482.244291</v>
      </c>
      <c r="AQ165" s="28">
        <f t="shared" si="193"/>
        <v>1156.199115</v>
      </c>
      <c r="AR165" s="28">
        <f t="shared" si="193"/>
        <v>2172.779715</v>
      </c>
      <c r="AS165" s="28">
        <f t="shared" si="193"/>
        <v>1917.754482</v>
      </c>
      <c r="AT165" s="28">
        <f t="shared" si="193"/>
        <v>2354.043572</v>
      </c>
      <c r="AU165" s="28">
        <f t="shared" si="193"/>
        <v>2245.808389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2205.116746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2132.244373</v>
      </c>
      <c r="BB165" s="28">
        <f t="shared" si="193"/>
        <v>636.9434937</v>
      </c>
      <c r="BC165" s="28">
        <f t="shared" si="193"/>
        <v>832.7574368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190.2275877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1520.294737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1854.700819</v>
      </c>
      <c r="AK166" s="28">
        <f t="shared" si="194"/>
        <v>2425.732927</v>
      </c>
      <c r="AL166" s="28">
        <f t="shared" si="194"/>
        <v>1737.011999</v>
      </c>
      <c r="AM166" s="28">
        <f t="shared" si="194"/>
        <v>1646.264336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1482.244291</v>
      </c>
      <c r="AQ166" s="28">
        <f t="shared" si="194"/>
        <v>1156.199115</v>
      </c>
      <c r="AR166" s="28">
        <f t="shared" si="194"/>
        <v>2172.779715</v>
      </c>
      <c r="AS166" s="28">
        <f t="shared" si="194"/>
        <v>1917.754482</v>
      </c>
      <c r="AT166" s="28">
        <f t="shared" si="194"/>
        <v>2354.043572</v>
      </c>
      <c r="AU166" s="28">
        <f t="shared" si="194"/>
        <v>2245.808389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2205.116746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2132.244373</v>
      </c>
      <c r="BB166" s="28">
        <f t="shared" si="194"/>
        <v>636.9434937</v>
      </c>
      <c r="BC166" s="28">
        <f t="shared" si="194"/>
        <v>832.7574368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190.2275877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1520.294737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1854.700819</v>
      </c>
      <c r="AK167" s="28">
        <f t="shared" si="195"/>
        <v>2425.732927</v>
      </c>
      <c r="AL167" s="28">
        <f t="shared" si="195"/>
        <v>1737.011999</v>
      </c>
      <c r="AM167" s="28">
        <f t="shared" si="195"/>
        <v>1646.264336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1482.244291</v>
      </c>
      <c r="AQ167" s="28">
        <f t="shared" si="195"/>
        <v>1156.199115</v>
      </c>
      <c r="AR167" s="28">
        <f t="shared" si="195"/>
        <v>2172.779715</v>
      </c>
      <c r="AS167" s="28">
        <f t="shared" si="195"/>
        <v>1917.754482</v>
      </c>
      <c r="AT167" s="28">
        <f t="shared" si="195"/>
        <v>2354.043572</v>
      </c>
      <c r="AU167" s="28">
        <f t="shared" si="195"/>
        <v>2245.808389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2205.116746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2132.244373</v>
      </c>
      <c r="BB167" s="28">
        <f t="shared" si="195"/>
        <v>636.9434937</v>
      </c>
      <c r="BC167" s="28">
        <f t="shared" si="195"/>
        <v>832.7574368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190.2275877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1520.294737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1854.700819</v>
      </c>
      <c r="AK168" s="28">
        <f t="shared" si="196"/>
        <v>2425.732927</v>
      </c>
      <c r="AL168" s="28">
        <f t="shared" si="196"/>
        <v>1737.011999</v>
      </c>
      <c r="AM168" s="28">
        <f t="shared" si="196"/>
        <v>1646.264336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1482.244291</v>
      </c>
      <c r="AQ168" s="28">
        <f t="shared" si="196"/>
        <v>1156.199115</v>
      </c>
      <c r="AR168" s="28">
        <f t="shared" si="196"/>
        <v>2172.779715</v>
      </c>
      <c r="AS168" s="28">
        <f t="shared" si="196"/>
        <v>1917.754482</v>
      </c>
      <c r="AT168" s="28">
        <f t="shared" si="196"/>
        <v>2354.043572</v>
      </c>
      <c r="AU168" s="28">
        <f t="shared" si="196"/>
        <v>2245.808389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2205.116746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2132.244373</v>
      </c>
      <c r="BB168" s="28">
        <f t="shared" si="196"/>
        <v>636.9434937</v>
      </c>
      <c r="BC168" s="28">
        <f t="shared" si="196"/>
        <v>832.7574368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190.2275877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1520.294737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1854.700819</v>
      </c>
      <c r="AK169" s="28">
        <f t="shared" si="197"/>
        <v>2425.732927</v>
      </c>
      <c r="AL169" s="28">
        <f t="shared" si="197"/>
        <v>1737.011999</v>
      </c>
      <c r="AM169" s="28">
        <f t="shared" si="197"/>
        <v>1646.264336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1482.244291</v>
      </c>
      <c r="AQ169" s="28">
        <f t="shared" si="197"/>
        <v>1156.199115</v>
      </c>
      <c r="AR169" s="28">
        <f t="shared" si="197"/>
        <v>2172.779715</v>
      </c>
      <c r="AS169" s="28">
        <f t="shared" si="197"/>
        <v>1917.754482</v>
      </c>
      <c r="AT169" s="28">
        <f t="shared" si="197"/>
        <v>2354.043572</v>
      </c>
      <c r="AU169" s="28">
        <f t="shared" si="197"/>
        <v>2245.808389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2205.116746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2132.244373</v>
      </c>
      <c r="BB169" s="28">
        <f t="shared" si="197"/>
        <v>636.9434937</v>
      </c>
      <c r="BC169" s="28">
        <f t="shared" si="197"/>
        <v>832.7574368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190.2275877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1520.294737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1854.700819</v>
      </c>
      <c r="AK170" s="28">
        <f t="shared" si="198"/>
        <v>2425.732927</v>
      </c>
      <c r="AL170" s="28">
        <f t="shared" si="198"/>
        <v>1737.011999</v>
      </c>
      <c r="AM170" s="28">
        <f t="shared" si="198"/>
        <v>1646.264336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1482.244291</v>
      </c>
      <c r="AQ170" s="28">
        <f t="shared" si="198"/>
        <v>1156.199115</v>
      </c>
      <c r="AR170" s="28">
        <f t="shared" si="198"/>
        <v>2172.779715</v>
      </c>
      <c r="AS170" s="28">
        <f t="shared" si="198"/>
        <v>1917.754482</v>
      </c>
      <c r="AT170" s="28">
        <f t="shared" si="198"/>
        <v>2354.043572</v>
      </c>
      <c r="AU170" s="28">
        <f t="shared" si="198"/>
        <v>2245.808389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2205.116746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2132.244373</v>
      </c>
      <c r="BB170" s="28">
        <f t="shared" si="198"/>
        <v>636.9434937</v>
      </c>
      <c r="BC170" s="28">
        <f t="shared" si="198"/>
        <v>832.7574368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190.2275877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1520.294737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1854.700819</v>
      </c>
      <c r="AK171" s="28">
        <f t="shared" si="199"/>
        <v>2425.732927</v>
      </c>
      <c r="AL171" s="28">
        <f t="shared" si="199"/>
        <v>1737.011999</v>
      </c>
      <c r="AM171" s="28">
        <f t="shared" si="199"/>
        <v>1646.264336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1482.244291</v>
      </c>
      <c r="AQ171" s="28">
        <f t="shared" si="199"/>
        <v>1156.199115</v>
      </c>
      <c r="AR171" s="28">
        <f t="shared" si="199"/>
        <v>2172.779715</v>
      </c>
      <c r="AS171" s="28">
        <f t="shared" si="199"/>
        <v>1917.754482</v>
      </c>
      <c r="AT171" s="28">
        <f t="shared" si="199"/>
        <v>2354.043572</v>
      </c>
      <c r="AU171" s="28">
        <f t="shared" si="199"/>
        <v>2245.808389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2205.116746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2132.244373</v>
      </c>
      <c r="BB171" s="28">
        <f t="shared" si="199"/>
        <v>636.9434937</v>
      </c>
      <c r="BC171" s="28">
        <f t="shared" si="199"/>
        <v>832.7574368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190.2275877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1520.294737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1854.700819</v>
      </c>
      <c r="AK172" s="28">
        <f t="shared" si="200"/>
        <v>2425.732927</v>
      </c>
      <c r="AL172" s="28">
        <f t="shared" si="200"/>
        <v>1737.011999</v>
      </c>
      <c r="AM172" s="28">
        <f t="shared" si="200"/>
        <v>1646.264336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1482.244291</v>
      </c>
      <c r="AQ172" s="28">
        <f t="shared" si="200"/>
        <v>1156.199115</v>
      </c>
      <c r="AR172" s="28">
        <f t="shared" si="200"/>
        <v>2172.779715</v>
      </c>
      <c r="AS172" s="28">
        <f t="shared" si="200"/>
        <v>1917.754482</v>
      </c>
      <c r="AT172" s="28">
        <f t="shared" si="200"/>
        <v>2354.043572</v>
      </c>
      <c r="AU172" s="28">
        <f t="shared" si="200"/>
        <v>2245.808389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2205.116746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2132.244373</v>
      </c>
      <c r="BB172" s="28">
        <f t="shared" si="200"/>
        <v>636.9434937</v>
      </c>
      <c r="BC172" s="28">
        <f t="shared" si="200"/>
        <v>832.7574368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190.2275877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1520.294737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1854.700819</v>
      </c>
      <c r="AK173" s="28">
        <f t="shared" si="201"/>
        <v>2425.732927</v>
      </c>
      <c r="AL173" s="28">
        <f t="shared" si="201"/>
        <v>1737.011999</v>
      </c>
      <c r="AM173" s="28">
        <f t="shared" si="201"/>
        <v>1646.264336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1482.244291</v>
      </c>
      <c r="AQ173" s="28">
        <f t="shared" si="201"/>
        <v>1156.199115</v>
      </c>
      <c r="AR173" s="28">
        <f t="shared" si="201"/>
        <v>2172.779715</v>
      </c>
      <c r="AS173" s="28">
        <f t="shared" si="201"/>
        <v>1917.754482</v>
      </c>
      <c r="AT173" s="28">
        <f t="shared" si="201"/>
        <v>2354.043572</v>
      </c>
      <c r="AU173" s="28">
        <f t="shared" si="201"/>
        <v>2245.808389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2205.116746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2132.244373</v>
      </c>
      <c r="BB173" s="28">
        <f t="shared" si="201"/>
        <v>636.9434937</v>
      </c>
      <c r="BC173" s="28">
        <f t="shared" si="201"/>
        <v>832.7574368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190.2275877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1520.294737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1854.700819</v>
      </c>
      <c r="AK174" s="28">
        <f t="shared" si="202"/>
        <v>2425.732927</v>
      </c>
      <c r="AL174" s="28">
        <f t="shared" si="202"/>
        <v>1737.011999</v>
      </c>
      <c r="AM174" s="28">
        <f t="shared" si="202"/>
        <v>1646.264336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1482.244291</v>
      </c>
      <c r="AQ174" s="28">
        <f t="shared" si="202"/>
        <v>1156.199115</v>
      </c>
      <c r="AR174" s="28">
        <f t="shared" si="202"/>
        <v>2172.779715</v>
      </c>
      <c r="AS174" s="28">
        <f t="shared" si="202"/>
        <v>1917.754482</v>
      </c>
      <c r="AT174" s="28">
        <f t="shared" si="202"/>
        <v>2354.043572</v>
      </c>
      <c r="AU174" s="28">
        <f t="shared" si="202"/>
        <v>2245.808389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2205.116746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2132.244373</v>
      </c>
      <c r="BB174" s="28">
        <f t="shared" si="202"/>
        <v>636.9434937</v>
      </c>
      <c r="BC174" s="28">
        <f t="shared" si="202"/>
        <v>832.7574368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190.2275877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1520.294737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1854.700819</v>
      </c>
      <c r="AK175" s="28">
        <f t="shared" si="203"/>
        <v>2425.732927</v>
      </c>
      <c r="AL175" s="28">
        <f t="shared" si="203"/>
        <v>1737.011999</v>
      </c>
      <c r="AM175" s="28">
        <f t="shared" si="203"/>
        <v>1646.264336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1482.244291</v>
      </c>
      <c r="AQ175" s="28">
        <f t="shared" si="203"/>
        <v>1156.199115</v>
      </c>
      <c r="AR175" s="28">
        <f t="shared" si="203"/>
        <v>2172.779715</v>
      </c>
      <c r="AS175" s="28">
        <f t="shared" si="203"/>
        <v>1917.754482</v>
      </c>
      <c r="AT175" s="28">
        <f t="shared" si="203"/>
        <v>2354.043572</v>
      </c>
      <c r="AU175" s="28">
        <f t="shared" si="203"/>
        <v>2245.808389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2205.116746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2132.244373</v>
      </c>
      <c r="BB175" s="28">
        <f t="shared" si="203"/>
        <v>636.9434937</v>
      </c>
      <c r="BC175" s="28">
        <f t="shared" si="203"/>
        <v>832.7574368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190.2275877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1520.294737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1854.700819</v>
      </c>
      <c r="AK176" s="28">
        <f t="shared" si="204"/>
        <v>2425.732927</v>
      </c>
      <c r="AL176" s="28">
        <f t="shared" si="204"/>
        <v>1737.011999</v>
      </c>
      <c r="AM176" s="28">
        <f t="shared" si="204"/>
        <v>1646.264336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1482.244291</v>
      </c>
      <c r="AQ176" s="28">
        <f t="shared" si="204"/>
        <v>1156.199115</v>
      </c>
      <c r="AR176" s="28">
        <f t="shared" si="204"/>
        <v>2172.779715</v>
      </c>
      <c r="AS176" s="28">
        <f t="shared" si="204"/>
        <v>1917.754482</v>
      </c>
      <c r="AT176" s="28">
        <f t="shared" si="204"/>
        <v>2354.043572</v>
      </c>
      <c r="AU176" s="28">
        <f t="shared" si="204"/>
        <v>2245.808389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2205.116746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2132.244373</v>
      </c>
      <c r="BB176" s="28">
        <f t="shared" si="204"/>
        <v>636.9434937</v>
      </c>
      <c r="BC176" s="28">
        <f t="shared" si="204"/>
        <v>832.7574368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190.2275877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1520.294737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1854.700819</v>
      </c>
      <c r="AK177" s="28">
        <f t="shared" si="205"/>
        <v>2425.732927</v>
      </c>
      <c r="AL177" s="28">
        <f t="shared" si="205"/>
        <v>1737.011999</v>
      </c>
      <c r="AM177" s="28">
        <f t="shared" si="205"/>
        <v>1646.264336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1482.244291</v>
      </c>
      <c r="AQ177" s="28">
        <f t="shared" si="205"/>
        <v>1156.199115</v>
      </c>
      <c r="AR177" s="28">
        <f t="shared" si="205"/>
        <v>2172.779715</v>
      </c>
      <c r="AS177" s="28">
        <f t="shared" si="205"/>
        <v>1917.754482</v>
      </c>
      <c r="AT177" s="28">
        <f t="shared" si="205"/>
        <v>2354.043572</v>
      </c>
      <c r="AU177" s="28">
        <f t="shared" si="205"/>
        <v>2245.808389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2205.116746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2132.244373</v>
      </c>
      <c r="BB177" s="28">
        <f t="shared" si="205"/>
        <v>636.9434937</v>
      </c>
      <c r="BC177" s="28">
        <f t="shared" si="205"/>
        <v>832.7574368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190.2275877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1520.294737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1854.700819</v>
      </c>
      <c r="AK178" s="28">
        <f t="shared" si="206"/>
        <v>2425.732927</v>
      </c>
      <c r="AL178" s="28">
        <f t="shared" si="206"/>
        <v>1737.011999</v>
      </c>
      <c r="AM178" s="28">
        <f t="shared" si="206"/>
        <v>1646.264336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1482.244291</v>
      </c>
      <c r="AQ178" s="28">
        <f t="shared" si="206"/>
        <v>1156.199115</v>
      </c>
      <c r="AR178" s="28">
        <f t="shared" si="206"/>
        <v>2172.779715</v>
      </c>
      <c r="AS178" s="28">
        <f t="shared" si="206"/>
        <v>1917.754482</v>
      </c>
      <c r="AT178" s="28">
        <f t="shared" si="206"/>
        <v>2354.043572</v>
      </c>
      <c r="AU178" s="28">
        <f t="shared" si="206"/>
        <v>2245.808389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2205.116746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2132.244373</v>
      </c>
      <c r="BB178" s="28">
        <f t="shared" si="206"/>
        <v>636.9434937</v>
      </c>
      <c r="BC178" s="28">
        <f t="shared" si="206"/>
        <v>832.7574368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190.2275877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1520.294737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1854.700819</v>
      </c>
      <c r="AK179" s="28">
        <f t="shared" si="207"/>
        <v>2425.732927</v>
      </c>
      <c r="AL179" s="28">
        <f t="shared" si="207"/>
        <v>1737.011999</v>
      </c>
      <c r="AM179" s="28">
        <f t="shared" si="207"/>
        <v>1646.264336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1482.244291</v>
      </c>
      <c r="AQ179" s="28">
        <f t="shared" si="207"/>
        <v>1156.199115</v>
      </c>
      <c r="AR179" s="28">
        <f t="shared" si="207"/>
        <v>2172.779715</v>
      </c>
      <c r="AS179" s="28">
        <f t="shared" si="207"/>
        <v>1917.754482</v>
      </c>
      <c r="AT179" s="28">
        <f t="shared" si="207"/>
        <v>2354.043572</v>
      </c>
      <c r="AU179" s="28">
        <f t="shared" si="207"/>
        <v>2245.808389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2205.116746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2132.244373</v>
      </c>
      <c r="BB179" s="28">
        <f t="shared" si="207"/>
        <v>636.9434937</v>
      </c>
      <c r="BC179" s="28">
        <f t="shared" si="207"/>
        <v>832.7574368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190.2275877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1520.294737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1854.700819</v>
      </c>
      <c r="AK180" s="28">
        <f t="shared" si="208"/>
        <v>2425.732927</v>
      </c>
      <c r="AL180" s="28">
        <f t="shared" si="208"/>
        <v>1737.011999</v>
      </c>
      <c r="AM180" s="28">
        <f t="shared" si="208"/>
        <v>1646.264336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1482.244291</v>
      </c>
      <c r="AQ180" s="28">
        <f t="shared" si="208"/>
        <v>1156.199115</v>
      </c>
      <c r="AR180" s="28">
        <f t="shared" si="208"/>
        <v>2172.779715</v>
      </c>
      <c r="AS180" s="28">
        <f t="shared" si="208"/>
        <v>1917.754482</v>
      </c>
      <c r="AT180" s="28">
        <f t="shared" si="208"/>
        <v>2354.043572</v>
      </c>
      <c r="AU180" s="28">
        <f t="shared" si="208"/>
        <v>2245.808389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2205.116746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2132.244373</v>
      </c>
      <c r="BB180" s="28">
        <f t="shared" si="208"/>
        <v>636.9434937</v>
      </c>
      <c r="BC180" s="28">
        <f t="shared" si="208"/>
        <v>832.7574368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190.2275877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1520.294737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10*if($E182=B182,1,-1)+min(10,rounddown((P182-O182)/50)-2*$D182*sign(P182-O182))+1</f>
        <v>11</v>
      </c>
      <c r="AF182" s="40">
        <f>10*if($E182=C182,1,-1)+min(10,rounddown((O182-P182)/50)-2*$D182*sign(O182-P182))+1</f>
        <v>11</v>
      </c>
      <c r="AG182" s="51"/>
      <c r="AH182" s="52"/>
      <c r="AI182" s="28">
        <f t="shared" ref="AI182:ED182" si="209">if($B182=AI$3,AI180+$Y182,if($C182=AI$3,AI180+$AD182,AI180))</f>
        <v>1204.770186</v>
      </c>
      <c r="AJ182" s="28">
        <f t="shared" si="209"/>
        <v>1854.700819</v>
      </c>
      <c r="AK182" s="28">
        <f t="shared" si="209"/>
        <v>2425.732927</v>
      </c>
      <c r="AL182" s="28">
        <f t="shared" si="209"/>
        <v>1737.011999</v>
      </c>
      <c r="AM182" s="28">
        <f t="shared" si="209"/>
        <v>1646.264336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1482.244291</v>
      </c>
      <c r="AQ182" s="28">
        <f t="shared" si="209"/>
        <v>1156.199115</v>
      </c>
      <c r="AR182" s="28">
        <f t="shared" si="209"/>
        <v>2172.779715</v>
      </c>
      <c r="AS182" s="28">
        <f t="shared" si="209"/>
        <v>1917.754482</v>
      </c>
      <c r="AT182" s="28">
        <f t="shared" si="209"/>
        <v>2354.043572</v>
      </c>
      <c r="AU182" s="28">
        <f t="shared" si="209"/>
        <v>2245.808389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2205.116746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2132.244373</v>
      </c>
      <c r="BB182" s="28">
        <f t="shared" si="209"/>
        <v>636.9434937</v>
      </c>
      <c r="BC182" s="28">
        <f t="shared" si="209"/>
        <v>832.7574368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190.2275877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1520.294737</v>
      </c>
    </row>
    <row r="183">
      <c r="A183" s="53"/>
      <c r="B183" s="54" t="s">
        <v>58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59</v>
      </c>
      <c r="AI183" s="58">
        <f t="shared" ref="AI183:EE183" si="210">AI182</f>
        <v>1204.770186</v>
      </c>
      <c r="AJ183" s="58">
        <f t="shared" si="210"/>
        <v>1854.700819</v>
      </c>
      <c r="AK183" s="58">
        <f t="shared" si="210"/>
        <v>2425.732927</v>
      </c>
      <c r="AL183" s="58">
        <f t="shared" si="210"/>
        <v>1737.011999</v>
      </c>
      <c r="AM183" s="58">
        <f t="shared" si="210"/>
        <v>1646.264336</v>
      </c>
      <c r="AN183" s="58">
        <f t="shared" si="210"/>
        <v>1353.792648</v>
      </c>
      <c r="AO183" s="58">
        <f t="shared" si="210"/>
        <v>2249.842673</v>
      </c>
      <c r="AP183" s="58">
        <f t="shared" si="210"/>
        <v>1482.244291</v>
      </c>
      <c r="AQ183" s="58">
        <f t="shared" si="210"/>
        <v>1156.199115</v>
      </c>
      <c r="AR183" s="58">
        <f t="shared" si="210"/>
        <v>2172.779715</v>
      </c>
      <c r="AS183" s="58">
        <f t="shared" si="210"/>
        <v>1917.754482</v>
      </c>
      <c r="AT183" s="58">
        <f t="shared" si="210"/>
        <v>2354.043572</v>
      </c>
      <c r="AU183" s="58">
        <f t="shared" si="210"/>
        <v>2245.808389</v>
      </c>
      <c r="AV183" s="58">
        <f t="shared" si="210"/>
        <v>1866.705205</v>
      </c>
      <c r="AW183" s="58">
        <f t="shared" si="210"/>
        <v>1015.463624</v>
      </c>
      <c r="AX183" s="58">
        <f t="shared" si="210"/>
        <v>2205.116746</v>
      </c>
      <c r="AY183" s="58">
        <f t="shared" si="210"/>
        <v>1335.441433</v>
      </c>
      <c r="AZ183" s="58">
        <f t="shared" si="210"/>
        <v>2316.469488</v>
      </c>
      <c r="BA183" s="58">
        <f t="shared" si="210"/>
        <v>2132.244373</v>
      </c>
      <c r="BB183" s="58">
        <f t="shared" si="210"/>
        <v>636.9434937</v>
      </c>
      <c r="BC183" s="58">
        <f t="shared" si="210"/>
        <v>832.7574368</v>
      </c>
      <c r="BD183" s="58">
        <f t="shared" si="210"/>
        <v>1690.538553</v>
      </c>
      <c r="BE183" s="58">
        <f t="shared" si="210"/>
        <v>281.1497685</v>
      </c>
      <c r="BF183" s="58">
        <f t="shared" si="210"/>
        <v>-59.07358257</v>
      </c>
      <c r="BG183" s="58">
        <f t="shared" si="210"/>
        <v>1282.733877</v>
      </c>
      <c r="BH183" s="58">
        <f t="shared" si="210"/>
        <v>190.2275877</v>
      </c>
      <c r="BI183" s="58">
        <f t="shared" si="210"/>
        <v>1751.978438</v>
      </c>
      <c r="BJ183" s="58">
        <f t="shared" si="210"/>
        <v>398.5029281</v>
      </c>
      <c r="BK183" s="58">
        <f t="shared" si="210"/>
        <v>1813.591524</v>
      </c>
      <c r="BL183" s="58">
        <f t="shared" si="210"/>
        <v>1479.464305</v>
      </c>
      <c r="BM183" s="59" t="str">
        <f t="shared" si="210"/>
        <v>#N/A</v>
      </c>
      <c r="BN183" s="59" t="str">
        <f t="shared" si="210"/>
        <v>#N/A</v>
      </c>
      <c r="BO183" s="59" t="str">
        <f t="shared" si="210"/>
        <v>#N/A</v>
      </c>
      <c r="BP183" s="59" t="str">
        <f t="shared" si="210"/>
        <v>#N/A</v>
      </c>
      <c r="BQ183" s="59" t="str">
        <f t="shared" si="210"/>
        <v>#N/A</v>
      </c>
      <c r="BR183" s="59" t="str">
        <f t="shared" si="210"/>
        <v>#N/A</v>
      </c>
      <c r="BS183" s="59" t="str">
        <f t="shared" si="210"/>
        <v>#N/A</v>
      </c>
      <c r="BT183" s="59" t="str">
        <f t="shared" si="210"/>
        <v>#N/A</v>
      </c>
      <c r="BU183" s="59" t="str">
        <f t="shared" si="210"/>
        <v>#N/A</v>
      </c>
      <c r="BV183" s="59" t="str">
        <f t="shared" si="210"/>
        <v>#N/A</v>
      </c>
      <c r="BW183" s="59" t="str">
        <f t="shared" si="210"/>
        <v>#N/A</v>
      </c>
      <c r="BX183" s="59" t="str">
        <f t="shared" si="210"/>
        <v>#N/A</v>
      </c>
      <c r="BY183" s="59" t="str">
        <f t="shared" si="210"/>
        <v>#N/A</v>
      </c>
      <c r="BZ183" s="59" t="str">
        <f t="shared" si="210"/>
        <v>#N/A</v>
      </c>
      <c r="CA183" s="59" t="str">
        <f t="shared" si="210"/>
        <v>#N/A</v>
      </c>
      <c r="CB183" s="59" t="str">
        <f t="shared" si="210"/>
        <v>#N/A</v>
      </c>
      <c r="CC183" s="59" t="str">
        <f t="shared" si="210"/>
        <v>#N/A</v>
      </c>
      <c r="CD183" s="59" t="str">
        <f t="shared" si="210"/>
        <v>#N/A</v>
      </c>
      <c r="CE183" s="59" t="str">
        <f t="shared" si="210"/>
        <v>#N/A</v>
      </c>
      <c r="CF183" s="59" t="str">
        <f t="shared" si="210"/>
        <v>#N/A</v>
      </c>
      <c r="CG183" s="59" t="str">
        <f t="shared" si="210"/>
        <v>#N/A</v>
      </c>
      <c r="CH183" s="59" t="str">
        <f t="shared" si="210"/>
        <v>#N/A</v>
      </c>
      <c r="CI183" s="59" t="str">
        <f t="shared" si="210"/>
        <v>#N/A</v>
      </c>
      <c r="CJ183" s="59" t="str">
        <f t="shared" si="210"/>
        <v>#N/A</v>
      </c>
      <c r="CK183" s="59" t="str">
        <f t="shared" si="210"/>
        <v>#N/A</v>
      </c>
      <c r="CL183" s="59" t="str">
        <f t="shared" si="210"/>
        <v>#N/A</v>
      </c>
      <c r="CM183" s="59" t="str">
        <f t="shared" si="210"/>
        <v>#N/A</v>
      </c>
      <c r="CN183" s="59" t="str">
        <f t="shared" si="210"/>
        <v>#N/A</v>
      </c>
      <c r="CO183" s="59" t="str">
        <f t="shared" si="210"/>
        <v>#N/A</v>
      </c>
      <c r="CP183" s="59" t="str">
        <f t="shared" si="210"/>
        <v>#N/A</v>
      </c>
      <c r="CQ183" s="59" t="str">
        <f t="shared" si="210"/>
        <v>#N/A</v>
      </c>
      <c r="CR183" s="59" t="str">
        <f t="shared" si="210"/>
        <v>#N/A</v>
      </c>
      <c r="CS183" s="59" t="str">
        <f t="shared" si="210"/>
        <v>#N/A</v>
      </c>
      <c r="CT183" s="59" t="str">
        <f t="shared" si="210"/>
        <v>#N/A</v>
      </c>
      <c r="CU183" s="59" t="str">
        <f t="shared" si="210"/>
        <v>#N/A</v>
      </c>
      <c r="CV183" s="59" t="str">
        <f t="shared" si="210"/>
        <v>#N/A</v>
      </c>
      <c r="CW183" s="59" t="str">
        <f t="shared" si="210"/>
        <v>#N/A</v>
      </c>
      <c r="CX183" s="59" t="str">
        <f t="shared" si="210"/>
        <v>#N/A</v>
      </c>
      <c r="CY183" s="59" t="str">
        <f t="shared" si="210"/>
        <v>#N/A</v>
      </c>
      <c r="CZ183" s="59" t="str">
        <f t="shared" si="210"/>
        <v>#N/A</v>
      </c>
      <c r="DA183" s="59" t="str">
        <f t="shared" si="210"/>
        <v>#N/A</v>
      </c>
      <c r="DB183" s="59" t="str">
        <f t="shared" si="210"/>
        <v>#N/A</v>
      </c>
      <c r="DC183" s="59" t="str">
        <f t="shared" si="210"/>
        <v>#N/A</v>
      </c>
      <c r="DD183" s="59" t="str">
        <f t="shared" si="210"/>
        <v>#N/A</v>
      </c>
      <c r="DE183" s="59" t="str">
        <f t="shared" si="210"/>
        <v>#N/A</v>
      </c>
      <c r="DF183" s="59" t="str">
        <f t="shared" si="210"/>
        <v>#N/A</v>
      </c>
      <c r="DG183" s="59" t="str">
        <f t="shared" si="210"/>
        <v>#N/A</v>
      </c>
      <c r="DH183" s="59" t="str">
        <f t="shared" si="210"/>
        <v>#N/A</v>
      </c>
      <c r="DI183" s="59" t="str">
        <f t="shared" si="210"/>
        <v>#N/A</v>
      </c>
      <c r="DJ183" s="59" t="str">
        <f t="shared" si="210"/>
        <v>#N/A</v>
      </c>
      <c r="DK183" s="59" t="str">
        <f t="shared" si="210"/>
        <v>#N/A</v>
      </c>
      <c r="DL183" s="59" t="str">
        <f t="shared" si="210"/>
        <v>#N/A</v>
      </c>
      <c r="DM183" s="59" t="str">
        <f t="shared" si="210"/>
        <v>#N/A</v>
      </c>
      <c r="DN183" s="59" t="str">
        <f t="shared" si="210"/>
        <v>#N/A</v>
      </c>
      <c r="DO183" s="59" t="str">
        <f t="shared" si="210"/>
        <v>#N/A</v>
      </c>
      <c r="DP183" s="59" t="str">
        <f t="shared" si="210"/>
        <v>#N/A</v>
      </c>
      <c r="DQ183" s="59" t="str">
        <f t="shared" si="210"/>
        <v>#N/A</v>
      </c>
      <c r="DR183" s="59" t="str">
        <f t="shared" si="210"/>
        <v>#N/A</v>
      </c>
      <c r="DS183" s="59" t="str">
        <f t="shared" si="210"/>
        <v>#N/A</v>
      </c>
      <c r="DT183" s="59" t="str">
        <f t="shared" si="210"/>
        <v>#N/A</v>
      </c>
      <c r="DU183" s="59" t="str">
        <f t="shared" si="210"/>
        <v>#N/A</v>
      </c>
      <c r="DV183" s="59" t="str">
        <f t="shared" si="210"/>
        <v>#N/A</v>
      </c>
      <c r="DW183" s="59" t="str">
        <f t="shared" si="210"/>
        <v>#N/A</v>
      </c>
      <c r="DX183" s="59" t="str">
        <f t="shared" si="210"/>
        <v>#N/A</v>
      </c>
      <c r="DY183" s="59" t="str">
        <f t="shared" si="210"/>
        <v>#N/A</v>
      </c>
      <c r="DZ183" s="59" t="str">
        <f t="shared" si="210"/>
        <v>#N/A</v>
      </c>
      <c r="EA183" s="59" t="str">
        <f t="shared" si="210"/>
        <v>#N/A</v>
      </c>
      <c r="EB183" s="59" t="str">
        <f t="shared" si="210"/>
        <v>#N/A</v>
      </c>
      <c r="EC183" s="59" t="str">
        <f t="shared" si="210"/>
        <v>#N/A</v>
      </c>
      <c r="ED183" s="59" t="str">
        <f t="shared" si="210"/>
        <v>#N/A</v>
      </c>
      <c r="EE183" s="60">
        <f t="shared" si="210"/>
        <v>1520.294737</v>
      </c>
    </row>
    <row r="184">
      <c r="A184" s="56"/>
      <c r="B184" s="54" t="s">
        <v>60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61</v>
      </c>
      <c r="AI184" s="58">
        <f t="shared" ref="AI184:EE184" si="211">max(AI4:AI182)</f>
        <v>1204.770186</v>
      </c>
      <c r="AJ184" s="58">
        <f t="shared" si="211"/>
        <v>1892.516823</v>
      </c>
      <c r="AK184" s="58">
        <f t="shared" si="211"/>
        <v>2425.732927</v>
      </c>
      <c r="AL184" s="58">
        <f t="shared" si="211"/>
        <v>1770.630487</v>
      </c>
      <c r="AM184" s="58">
        <f t="shared" si="211"/>
        <v>1659.529442</v>
      </c>
      <c r="AN184" s="58">
        <f t="shared" si="211"/>
        <v>1353.792648</v>
      </c>
      <c r="AO184" s="58">
        <f t="shared" si="211"/>
        <v>2249.842673</v>
      </c>
      <c r="AP184" s="58">
        <f t="shared" si="211"/>
        <v>1526.868959</v>
      </c>
      <c r="AQ184" s="58">
        <f t="shared" si="211"/>
        <v>1253.241366</v>
      </c>
      <c r="AR184" s="58">
        <f t="shared" si="211"/>
        <v>2209.956341</v>
      </c>
      <c r="AS184" s="58">
        <f t="shared" si="211"/>
        <v>1917.754482</v>
      </c>
      <c r="AT184" s="58">
        <f t="shared" si="211"/>
        <v>2404.373847</v>
      </c>
      <c r="AU184" s="58">
        <f t="shared" si="211"/>
        <v>2245.808389</v>
      </c>
      <c r="AV184" s="58">
        <f t="shared" si="211"/>
        <v>1958.014047</v>
      </c>
      <c r="AW184" s="58">
        <f t="shared" si="211"/>
        <v>1015.463624</v>
      </c>
      <c r="AX184" s="58">
        <f t="shared" si="211"/>
        <v>2205.116746</v>
      </c>
      <c r="AY184" s="58">
        <f t="shared" si="211"/>
        <v>1335.441433</v>
      </c>
      <c r="AZ184" s="58">
        <f t="shared" si="211"/>
        <v>2316.469488</v>
      </c>
      <c r="BA184" s="58">
        <f t="shared" si="211"/>
        <v>2137.903665</v>
      </c>
      <c r="BB184" s="58">
        <f t="shared" si="211"/>
        <v>648.326675</v>
      </c>
      <c r="BC184" s="58">
        <f t="shared" si="211"/>
        <v>832.7574368</v>
      </c>
      <c r="BD184" s="58">
        <f t="shared" si="211"/>
        <v>1690.538553</v>
      </c>
      <c r="BE184" s="58">
        <f t="shared" si="211"/>
        <v>281.1497685</v>
      </c>
      <c r="BF184" s="58">
        <f t="shared" si="211"/>
        <v>66</v>
      </c>
      <c r="BG184" s="58">
        <f t="shared" si="211"/>
        <v>1353.035774</v>
      </c>
      <c r="BH184" s="58">
        <f t="shared" si="211"/>
        <v>198.2876057</v>
      </c>
      <c r="BI184" s="58">
        <f t="shared" si="211"/>
        <v>1751.978438</v>
      </c>
      <c r="BJ184" s="58">
        <f t="shared" si="211"/>
        <v>464.3463767</v>
      </c>
      <c r="BK184" s="58">
        <f t="shared" si="211"/>
        <v>1850.155643</v>
      </c>
      <c r="BL184" s="58">
        <f t="shared" si="211"/>
        <v>1500</v>
      </c>
      <c r="BM184" s="59" t="str">
        <f t="shared" si="211"/>
        <v>#N/A</v>
      </c>
      <c r="BN184" s="59" t="str">
        <f t="shared" si="211"/>
        <v>#N/A</v>
      </c>
      <c r="BO184" s="59" t="str">
        <f t="shared" si="211"/>
        <v>#N/A</v>
      </c>
      <c r="BP184" s="59" t="str">
        <f t="shared" si="211"/>
        <v>#N/A</v>
      </c>
      <c r="BQ184" s="59" t="str">
        <f t="shared" si="211"/>
        <v>#N/A</v>
      </c>
      <c r="BR184" s="59" t="str">
        <f t="shared" si="211"/>
        <v>#N/A</v>
      </c>
      <c r="BS184" s="59" t="str">
        <f t="shared" si="211"/>
        <v>#N/A</v>
      </c>
      <c r="BT184" s="59" t="str">
        <f t="shared" si="211"/>
        <v>#N/A</v>
      </c>
      <c r="BU184" s="59" t="str">
        <f t="shared" si="211"/>
        <v>#N/A</v>
      </c>
      <c r="BV184" s="59" t="str">
        <f t="shared" si="211"/>
        <v>#N/A</v>
      </c>
      <c r="BW184" s="59" t="str">
        <f t="shared" si="211"/>
        <v>#N/A</v>
      </c>
      <c r="BX184" s="59" t="str">
        <f t="shared" si="211"/>
        <v>#N/A</v>
      </c>
      <c r="BY184" s="59" t="str">
        <f t="shared" si="211"/>
        <v>#N/A</v>
      </c>
      <c r="BZ184" s="59" t="str">
        <f t="shared" si="211"/>
        <v>#N/A</v>
      </c>
      <c r="CA184" s="59" t="str">
        <f t="shared" si="211"/>
        <v>#N/A</v>
      </c>
      <c r="CB184" s="59" t="str">
        <f t="shared" si="211"/>
        <v>#N/A</v>
      </c>
      <c r="CC184" s="59" t="str">
        <f t="shared" si="211"/>
        <v>#N/A</v>
      </c>
      <c r="CD184" s="59" t="str">
        <f t="shared" si="211"/>
        <v>#N/A</v>
      </c>
      <c r="CE184" s="59" t="str">
        <f t="shared" si="211"/>
        <v>#N/A</v>
      </c>
      <c r="CF184" s="59" t="str">
        <f t="shared" si="211"/>
        <v>#N/A</v>
      </c>
      <c r="CG184" s="59" t="str">
        <f t="shared" si="211"/>
        <v>#N/A</v>
      </c>
      <c r="CH184" s="59" t="str">
        <f t="shared" si="211"/>
        <v>#N/A</v>
      </c>
      <c r="CI184" s="59" t="str">
        <f t="shared" si="211"/>
        <v>#N/A</v>
      </c>
      <c r="CJ184" s="59" t="str">
        <f t="shared" si="211"/>
        <v>#N/A</v>
      </c>
      <c r="CK184" s="59" t="str">
        <f t="shared" si="211"/>
        <v>#N/A</v>
      </c>
      <c r="CL184" s="59" t="str">
        <f t="shared" si="211"/>
        <v>#N/A</v>
      </c>
      <c r="CM184" s="59" t="str">
        <f t="shared" si="211"/>
        <v>#N/A</v>
      </c>
      <c r="CN184" s="59" t="str">
        <f t="shared" si="211"/>
        <v>#N/A</v>
      </c>
      <c r="CO184" s="59" t="str">
        <f t="shared" si="211"/>
        <v>#N/A</v>
      </c>
      <c r="CP184" s="59" t="str">
        <f t="shared" si="211"/>
        <v>#N/A</v>
      </c>
      <c r="CQ184" s="59" t="str">
        <f t="shared" si="211"/>
        <v>#N/A</v>
      </c>
      <c r="CR184" s="59" t="str">
        <f t="shared" si="211"/>
        <v>#N/A</v>
      </c>
      <c r="CS184" s="59" t="str">
        <f t="shared" si="211"/>
        <v>#N/A</v>
      </c>
      <c r="CT184" s="59" t="str">
        <f t="shared" si="211"/>
        <v>#N/A</v>
      </c>
      <c r="CU184" s="59" t="str">
        <f t="shared" si="211"/>
        <v>#N/A</v>
      </c>
      <c r="CV184" s="59" t="str">
        <f t="shared" si="211"/>
        <v>#N/A</v>
      </c>
      <c r="CW184" s="59" t="str">
        <f t="shared" si="211"/>
        <v>#N/A</v>
      </c>
      <c r="CX184" s="59" t="str">
        <f t="shared" si="211"/>
        <v>#N/A</v>
      </c>
      <c r="CY184" s="59" t="str">
        <f t="shared" si="211"/>
        <v>#N/A</v>
      </c>
      <c r="CZ184" s="59" t="str">
        <f t="shared" si="211"/>
        <v>#N/A</v>
      </c>
      <c r="DA184" s="59" t="str">
        <f t="shared" si="211"/>
        <v>#N/A</v>
      </c>
      <c r="DB184" s="59" t="str">
        <f t="shared" si="211"/>
        <v>#N/A</v>
      </c>
      <c r="DC184" s="59" t="str">
        <f t="shared" si="211"/>
        <v>#N/A</v>
      </c>
      <c r="DD184" s="59" t="str">
        <f t="shared" si="211"/>
        <v>#N/A</v>
      </c>
      <c r="DE184" s="59" t="str">
        <f t="shared" si="211"/>
        <v>#N/A</v>
      </c>
      <c r="DF184" s="59" t="str">
        <f t="shared" si="211"/>
        <v>#N/A</v>
      </c>
      <c r="DG184" s="59" t="str">
        <f t="shared" si="211"/>
        <v>#N/A</v>
      </c>
      <c r="DH184" s="59" t="str">
        <f t="shared" si="211"/>
        <v>#N/A</v>
      </c>
      <c r="DI184" s="59" t="str">
        <f t="shared" si="211"/>
        <v>#N/A</v>
      </c>
      <c r="DJ184" s="59" t="str">
        <f t="shared" si="211"/>
        <v>#N/A</v>
      </c>
      <c r="DK184" s="59" t="str">
        <f t="shared" si="211"/>
        <v>#N/A</v>
      </c>
      <c r="DL184" s="59" t="str">
        <f t="shared" si="211"/>
        <v>#N/A</v>
      </c>
      <c r="DM184" s="59" t="str">
        <f t="shared" si="211"/>
        <v>#N/A</v>
      </c>
      <c r="DN184" s="59" t="str">
        <f t="shared" si="211"/>
        <v>#N/A</v>
      </c>
      <c r="DO184" s="59" t="str">
        <f t="shared" si="211"/>
        <v>#N/A</v>
      </c>
      <c r="DP184" s="59" t="str">
        <f t="shared" si="211"/>
        <v>#N/A</v>
      </c>
      <c r="DQ184" s="59" t="str">
        <f t="shared" si="211"/>
        <v>#N/A</v>
      </c>
      <c r="DR184" s="59" t="str">
        <f t="shared" si="211"/>
        <v>#N/A</v>
      </c>
      <c r="DS184" s="59" t="str">
        <f t="shared" si="211"/>
        <v>#N/A</v>
      </c>
      <c r="DT184" s="59" t="str">
        <f t="shared" si="211"/>
        <v>#N/A</v>
      </c>
      <c r="DU184" s="59" t="str">
        <f t="shared" si="211"/>
        <v>#N/A</v>
      </c>
      <c r="DV184" s="59" t="str">
        <f t="shared" si="211"/>
        <v>#N/A</v>
      </c>
      <c r="DW184" s="59" t="str">
        <f t="shared" si="211"/>
        <v>#N/A</v>
      </c>
      <c r="DX184" s="59" t="str">
        <f t="shared" si="211"/>
        <v>#N/A</v>
      </c>
      <c r="DY184" s="59" t="str">
        <f t="shared" si="211"/>
        <v>#N/A</v>
      </c>
      <c r="DZ184" s="59" t="str">
        <f t="shared" si="211"/>
        <v>#N/A</v>
      </c>
      <c r="EA184" s="59" t="str">
        <f t="shared" si="211"/>
        <v>#N/A</v>
      </c>
      <c r="EB184" s="59" t="str">
        <f t="shared" si="211"/>
        <v>#N/A</v>
      </c>
      <c r="EC184" s="59" t="str">
        <f t="shared" si="211"/>
        <v>#N/A</v>
      </c>
      <c r="ED184" s="59" t="str">
        <f t="shared" si="211"/>
        <v>#N/A</v>
      </c>
      <c r="EE184" s="60">
        <f t="shared" si="211"/>
        <v>1520.708878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62</v>
      </c>
      <c r="C3" s="69"/>
      <c r="D3" s="69"/>
      <c r="E3" s="70"/>
      <c r="F3" s="71"/>
      <c r="G3" s="72" t="s">
        <v>63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64</v>
      </c>
      <c r="C4" s="75" t="s">
        <v>65</v>
      </c>
      <c r="D4" s="76" t="s">
        <v>66</v>
      </c>
      <c r="E4" s="77" t="s">
        <v>67</v>
      </c>
      <c r="F4" s="78"/>
      <c r="G4" s="79" t="s">
        <v>68</v>
      </c>
      <c r="H4" s="80" t="s">
        <v>69</v>
      </c>
      <c r="I4" s="80" t="s">
        <v>70</v>
      </c>
      <c r="J4" s="80" t="s">
        <v>59</v>
      </c>
      <c r="K4" s="81" t="s">
        <v>71</v>
      </c>
      <c r="L4" s="80" t="s">
        <v>61</v>
      </c>
      <c r="M4" s="81" t="s">
        <v>72</v>
      </c>
      <c r="N4" s="81" t="s">
        <v>73</v>
      </c>
      <c r="O4" s="81" t="s">
        <v>74</v>
      </c>
      <c r="P4" s="81" t="s">
        <v>75</v>
      </c>
      <c r="Q4" s="82" t="s">
        <v>76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77</v>
      </c>
      <c r="D5" s="85" t="s">
        <v>78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13.</v>
      </c>
      <c r="P5" s="89" t="str">
        <f t="shared" ref="P5:P74" si="3">if(isblank(C5),"",rank(G5,$G$5:$G$30) &amp; ".")</f>
        <v>14.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79</v>
      </c>
      <c r="E6" s="86">
        <v>1881.730220960355</v>
      </c>
      <c r="F6" s="87"/>
      <c r="G6" s="88">
        <f>if(isblank(C6),"",(countif(Pelitulokset!E:E,C6)))</f>
        <v>8</v>
      </c>
      <c r="H6" s="89">
        <f>if(isblank(C6),"",countif(Pelitulokset!B:C,C6))</f>
        <v>15</v>
      </c>
      <c r="I6" s="90" t="str">
        <f t="array" ref="I6">iferror(index('Säännöt ja ohjeet'!$H$19:$H$46,match(J6,'Säännöt ja ohjeet'!$J$19:$J$46,-1)+1,0) &amp; if(J6&gt;1600," (" &amp; round(J6,0) &amp; ")",""),"")</f>
        <v>2 kyu (1855)</v>
      </c>
      <c r="J6" s="90">
        <f t="array" ref="J6">iferror(index(Pelitulokset!$AI$183:$JL$183,1,match($C6,Pelitulokset!$AI$3:$JL$3,0)),"")</f>
        <v>1854.700819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11.</v>
      </c>
      <c r="P6" s="89" t="str">
        <f t="shared" si="3"/>
        <v>4.</v>
      </c>
      <c r="Q6" s="89" t="str">
        <f t="shared" si="4"/>
        <v>11.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80</v>
      </c>
      <c r="E7" s="86">
        <v>2384.2023544715453</v>
      </c>
      <c r="F7" s="87"/>
      <c r="G7" s="88">
        <f>if(isblank(C7),"",(countif(Pelitulokset!E:E,C7)))</f>
        <v>18</v>
      </c>
      <c r="H7" s="89">
        <f>if(isblank(C7),"",countif(Pelitulokset!B:C,C7))</f>
        <v>22</v>
      </c>
      <c r="I7" s="90" t="str">
        <f t="array" ref="I7">iferror(index('Säännöt ja ohjeet'!$H$19:$H$46,match(J7,'Säännöt ja ohjeet'!$J$19:$J$46,-1)+1,0) &amp; if(J7&gt;1600," (" &amp; round(J7,0) &amp; ")",""),"")</f>
        <v>4 dan (2426)</v>
      </c>
      <c r="J7" s="90">
        <f t="array" ref="J7">iferror(index(Pelitulokset!$AI$183:$JL$183,1,match($C7,Pelitulokset!$AI$3:$JL$3,0)),"")</f>
        <v>2425.732927</v>
      </c>
      <c r="K7" s="90" t="str">
        <f t="array" ref="K7">iferror(index('Säännöt ja ohjeet'!$H$19:$H$45,match(L7,'Säännöt ja ohjeet'!$J$19:$J$45,-1)+1,0) &amp; " (" &amp; round(L7,0) &amp; ")","")</f>
        <v>4 dan (2426)</v>
      </c>
      <c r="L7" s="90">
        <f t="array" ref="L7">iferror(index(Pelitulokset!$AI$184:$JL$184,1,match($C7,Pelitulokset!$AI$3:$JL$3,0)),"")</f>
        <v>2425.732927</v>
      </c>
      <c r="M7" s="91">
        <f t="shared" si="1"/>
        <v>42</v>
      </c>
      <c r="N7" s="89"/>
      <c r="O7" s="89" t="str">
        <f t="shared" si="2"/>
        <v>8.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81</v>
      </c>
      <c r="E8" s="101">
        <v>1518.0</v>
      </c>
      <c r="F8" s="87"/>
      <c r="G8" s="88">
        <f>if(isblank(C8),"",(countif(Pelitulokset!E:E,C8)))</f>
        <v>18</v>
      </c>
      <c r="H8" s="89">
        <f>if(isblank(C8),"",countif(Pelitulokset!B:C,C8))</f>
        <v>23</v>
      </c>
      <c r="I8" s="90" t="str">
        <f t="array" ref="I8">iferror(index('Säännöt ja ohjeet'!$H$19:$H$46,match(J8,'Säännöt ja ohjeet'!$J$19:$J$46,-1)+1,0) &amp; if(J8&gt;1600," (" &amp; round(J8,0) &amp; ")",""),"")</f>
        <v>4 kyu (1737)</v>
      </c>
      <c r="J8" s="90">
        <f t="array" ref="J8">iferror(index(Pelitulokset!$AI$183:$JL$183,1,match($C8,Pelitulokset!$AI$3:$JL$3,0)),"")</f>
        <v>1737.011999</v>
      </c>
      <c r="K8" s="90" t="str">
        <f t="array" ref="K8">iferror(index('Säännöt ja ohjeet'!$H$19:$H$45,match(L8,'Säännöt ja ohjeet'!$J$19:$J$45,-1)+1,0) &amp; " (" &amp; round(L8,0) &amp; ")","")</f>
        <v>3 kyu (1771)</v>
      </c>
      <c r="L8" s="90">
        <f t="array" ref="L8">iferror(index(Pelitulokset!$AI$184:$JL$184,1,match($C8,Pelitulokset!$AI$3:$JL$3,0)),"")</f>
        <v>1770.630487</v>
      </c>
      <c r="M8" s="91">
        <f t="shared" si="1"/>
        <v>253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14.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81</v>
      </c>
      <c r="E9" s="102">
        <v>1486.0</v>
      </c>
      <c r="F9" s="87"/>
      <c r="G9" s="88">
        <f>if(isblank(C9),"",(countif(Pelitulokset!E:E,C9)))</f>
        <v>14</v>
      </c>
      <c r="H9" s="89">
        <f>if(isblank(C9),"",countif(Pelitulokset!B:C,C9))</f>
        <v>29</v>
      </c>
      <c r="I9" s="90" t="str">
        <f t="array" ref="I9">iferror(index('Säännöt ja ohjeet'!$H$19:$H$46,match(J9,'Säännöt ja ohjeet'!$J$19:$J$46,-1)+1,0) &amp; if(J9&gt;1600," (" &amp; round(J9,0) &amp; ")",""),"")</f>
        <v>5 kyu (1646)</v>
      </c>
      <c r="J9" s="90">
        <f t="array" ref="J9">iferror(index(Pelitulokset!$AI$183:$JL$183,1,match($C9,Pelitulokset!$AI$3:$JL$3,0)),"")</f>
        <v>1646.264336</v>
      </c>
      <c r="K9" s="90" t="str">
        <f t="array" ref="K9">iferror(index('Säännöt ja ohjeet'!$H$19:$H$45,match(L9,'Säännöt ja ohjeet'!$J$19:$J$45,-1)+1,0) &amp; " (" &amp; round(L9,0) &amp; ")","")</f>
        <v>4 kyu (1660)</v>
      </c>
      <c r="L9" s="90">
        <f t="array" ref="L9">iferror(index(Pelitulokset!$AI$184:$JL$184,1,match($C9,Pelitulokset!$AI$3:$JL$3,0)),"")</f>
        <v>1659.529442</v>
      </c>
      <c r="M9" s="91">
        <f t="shared" si="1"/>
        <v>174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82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9.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13.</v>
      </c>
      <c r="P11" s="89" t="str">
        <f t="shared" si="3"/>
        <v>14.</v>
      </c>
      <c r="Q11" s="89" t="str">
        <f t="shared" si="4"/>
        <v>4.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81</v>
      </c>
      <c r="E12" s="103">
        <v>1521.4532925324932</v>
      </c>
      <c r="F12" s="87"/>
      <c r="G12" s="88">
        <f>if(isblank(C12),"",(countif(Pelitulokset!E:E,C12)))</f>
        <v>1</v>
      </c>
      <c r="H12" s="89">
        <f>if(isblank(C12),"",countif(Pelitulokset!B:C,C12))</f>
        <v>5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1482.244291</v>
      </c>
      <c r="K12" s="90" t="str">
        <f t="array" ref="K12">iferror(index('Säännöt ja ohjeet'!$H$19:$H$45,match(L12,'Säännöt ja ohjeet'!$J$19:$J$45,-1)+1,0) &amp; " (" &amp; round(L12,0) &amp; ")","")</f>
        <v>6 kyu (1527)</v>
      </c>
      <c r="L12" s="90">
        <f t="array" ref="L12">iferror(index(Pelitulokset!$AI$184:$JL$184,1,match($C12,Pelitulokset!$AI$3:$JL$3,0)),"")</f>
        <v>1526.868959</v>
      </c>
      <c r="M12" s="91">
        <f t="shared" si="1"/>
        <v>5</v>
      </c>
      <c r="N12" s="89"/>
      <c r="O12" s="89" t="str">
        <f t="shared" si="2"/>
        <v>12.</v>
      </c>
      <c r="P12" s="89" t="str">
        <f t="shared" si="3"/>
        <v>9.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78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4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1156.199115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7.</v>
      </c>
      <c r="P13" s="89" t="str">
        <f t="shared" si="3"/>
        <v>9.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84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8</v>
      </c>
      <c r="I14" s="90" t="str">
        <f t="array" ref="I14">iferror(index('Säännöt ja ohjeet'!$H$19:$H$46,match(J14,'Säännöt ja ohjeet'!$J$19:$J$46,-1)+1,0) &amp; if(J14&gt;1600," (" &amp; round(J14,0) &amp; ")",""),"")</f>
        <v>2 dan (2173)</v>
      </c>
      <c r="J14" s="90">
        <f t="array" ref="J14">iferror(index(Pelitulokset!$AI$183:$JL$183,1,match($C14,Pelitulokset!$AI$3:$JL$3,0)),"")</f>
        <v>2172.779715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13.</v>
      </c>
      <c r="P14" s="89" t="str">
        <f t="shared" si="3"/>
        <v>7.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79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13.</v>
      </c>
      <c r="P15" s="89" t="str">
        <f t="shared" si="3"/>
        <v>14.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80</v>
      </c>
      <c r="E16" s="102">
        <v>2377.0</v>
      </c>
      <c r="F16" s="87"/>
      <c r="G16" s="88">
        <f>if(isblank(C16),"",(countif(Pelitulokset!E:E,C16)))</f>
        <v>3</v>
      </c>
      <c r="H16" s="89">
        <f>if(isblank(C16),"",countif(Pelitulokset!B:C,C16))</f>
        <v>7</v>
      </c>
      <c r="I16" s="90" t="str">
        <f t="array" ref="I16">iferror(index('Säännöt ja ohjeet'!$H$19:$H$46,match(J16,'Säännöt ja ohjeet'!$J$19:$J$46,-1)+1,0) &amp; if(J16&gt;1600," (" &amp; round(J16,0) &amp; ")",""),"")</f>
        <v>4 dan (2354)</v>
      </c>
      <c r="J16" s="90">
        <f t="array" ref="J16">iferror(index(Pelitulokset!$AI$183:$JL$183,1,match($C16,Pelitulokset!$AI$3:$JL$3,0)),"")</f>
        <v>2354.043572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84</v>
      </c>
      <c r="E17" s="103">
        <v>2245.80838889645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2 dan (2246)</v>
      </c>
      <c r="J17" s="90">
        <f t="array" ref="J17">iferror(index(Pelitulokset!$AI$183:$JL$183,1,match($C17,Pelitulokset!$AI$3:$JL$3,0)),"")</f>
        <v>2245.808389</v>
      </c>
      <c r="K17" s="90" t="str">
        <f t="array" ref="K17">iferror(index('Säännöt ja ohjeet'!$H$19:$H$45,match(L17,'Säännöt ja ohjeet'!$J$19:$J$45,-1)+1,0) &amp; " (" &amp; round(L17,0) &amp; ")","")</f>
        <v>2 dan (2246)</v>
      </c>
      <c r="L17" s="90">
        <f t="array" ref="L17">iferror(index(Pelitulokset!$AI$184:$JL$184,1,match($C17,Pelitulokset!$AI$3:$JL$3,0)),"")</f>
        <v>2245.808389</v>
      </c>
      <c r="M17" s="91">
        <f t="shared" si="1"/>
        <v>0</v>
      </c>
      <c r="N17" s="89"/>
      <c r="O17" s="89" t="str">
        <f t="shared" si="2"/>
        <v>13.</v>
      </c>
      <c r="P17" s="89" t="str">
        <f t="shared" si="3"/>
        <v>14.</v>
      </c>
      <c r="Q17" s="89" t="str">
        <f t="shared" si="4"/>
        <v>5.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13.</v>
      </c>
      <c r="P18" s="89" t="str">
        <f t="shared" si="3"/>
        <v>14.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13.</v>
      </c>
      <c r="P19" s="89" t="str">
        <f t="shared" si="3"/>
        <v>14.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84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(2205)</v>
      </c>
      <c r="J20" s="90">
        <f t="array" ref="J20">iferror(index(Pelitulokset!$AI$183:$JL$183,1,match($C20,Pelitulokset!$AI$3:$JL$3,0)),"")</f>
        <v>2205.116746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13.</v>
      </c>
      <c r="P20" s="89" t="str">
        <f t="shared" si="3"/>
        <v>14.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82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13.</v>
      </c>
      <c r="P21" s="89" t="str">
        <f t="shared" si="3"/>
        <v>14.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13.</v>
      </c>
      <c r="P22" s="89" t="str">
        <f t="shared" si="3"/>
        <v>14.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(2132)</v>
      </c>
      <c r="J23" s="90">
        <f t="array" ref="J23">iferror(index(Pelitulokset!$AI$183:$JL$183,1,match($C23,Pelitulokset!$AI$3:$JL$3,0)),"")</f>
        <v>2132.244373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13.</v>
      </c>
      <c r="P23" s="89" t="str">
        <f t="shared" si="3"/>
        <v>14.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13.</v>
      </c>
      <c r="P24" s="89" t="str">
        <f t="shared" si="3"/>
        <v>14.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2</v>
      </c>
      <c r="H25" s="89">
        <f>if(isblank(C25),"",countif(Pelitulokset!B:C,C25))</f>
        <v>5</v>
      </c>
      <c r="I25" s="90" t="str">
        <f t="array" ref="I25">iferror(index('Säännöt ja ohjeet'!$H$19:$H$46,match(J25,'Säännöt ja ohjeet'!$J$19:$J$46,-1)+1,0) &amp; if(J25&gt;1600," (" &amp; round(J25,0) &amp; ")",""),"")</f>
        <v>13 kyu</v>
      </c>
      <c r="J25" s="90">
        <f t="array" ref="J25">iferror(index(Pelitulokset!$AI$183:$JL$183,1,match($C25,Pelitulokset!$AI$3:$JL$3,0)),"")</f>
        <v>832.7574368</v>
      </c>
      <c r="K25" s="90" t="str">
        <f t="array" ref="K25">iferror(index('Säännöt ja ohjeet'!$H$19:$H$45,match(L25,'Säännöt ja ohjeet'!$J$19:$J$45,-1)+1,0) &amp; " (" &amp; round(L25,0) &amp; ")","")</f>
        <v>13 kyu (833)</v>
      </c>
      <c r="L25" s="90">
        <f t="array" ref="L25">iferror(index(Pelitulokset!$AI$184:$JL$184,1,match($C25,Pelitulokset!$AI$3:$JL$3,0)),"")</f>
        <v>832.7574368</v>
      </c>
      <c r="M25" s="91">
        <f t="shared" si="1"/>
        <v>64</v>
      </c>
      <c r="N25" s="89"/>
      <c r="O25" s="89" t="str">
        <f t="shared" si="2"/>
        <v>6.</v>
      </c>
      <c r="P25" s="89" t="str">
        <f t="shared" si="3"/>
        <v>7.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13.</v>
      </c>
      <c r="P26" s="89" t="str">
        <f t="shared" si="3"/>
        <v>14.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5.</v>
      </c>
      <c r="P27" s="89" t="str">
        <f t="shared" si="3"/>
        <v>9.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13.</v>
      </c>
      <c r="P28" s="89" t="str">
        <f t="shared" si="3"/>
        <v>14.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78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3.</v>
      </c>
      <c r="P29" s="89" t="str">
        <f t="shared" si="3"/>
        <v>5.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19 kyu</v>
      </c>
      <c r="J30" s="90">
        <f t="array" ref="J30">iferror(index(Pelitulokset!$AI$183:$JL$183,1,match($C30,Pelitulokset!$AI$3:$JL$3,0)),"")</f>
        <v>190.2275877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4.</v>
      </c>
      <c r="P30" s="89" t="str">
        <f t="shared" si="3"/>
        <v>9.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7.</v>
      </c>
      <c r="Q31" s="89" t="str">
        <f t="shared" si="4"/>
        <v>13.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6.</v>
      </c>
      <c r="P32" s="89" t="str">
        <f t="shared" si="3"/>
        <v>9.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9.</v>
      </c>
      <c r="Q33" s="89" t="str">
        <f t="shared" si="4"/>
        <v>12.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81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13.</v>
      </c>
      <c r="P34" s="89" t="str">
        <f t="shared" si="3"/>
        <v>14.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1520.294737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80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84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79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81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82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78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80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(2426)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(2354)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4 kyu (1737)</v>
      </c>
      <c r="H35" s="139" t="str">
        <f t="array" ref="H35">iferror("+" &amp; round(index('Osallistujat ja seuranta'!$M$5:$M$30,match("1.",'Osallistujat ja seuranta'!$O$5:$O$30,0),0),0),"")</f>
        <v>+253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5 kyu (1646)</v>
      </c>
      <c r="H36" s="139" t="str">
        <f t="array" ref="H36">iferror("+" &amp; round(index('Osallistujat ja seuranta'!$M$5:$M$30,match("2.",'Osallistujat ja seuranta'!$O$5:$O$30,0),0),0),"")</f>
        <v>+174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Miika</v>
      </c>
      <c r="G37" s="134" t="str">
        <f t="array" ref="G37">iferror(index('Osallistujat ja seuranta'!$I$5:$I$30,match("3.",'Osallistujat ja seuranta'!$O$5:$O$30,0),0),"")</f>
        <v>8 kyu</v>
      </c>
      <c r="H37" s="139" t="str">
        <f t="array" ref="H37">iferror("+" &amp; round(index('Osallistujat ja seuranta'!$M$5:$M$30,match("3.",'Osallistujat ja seuranta'!$O$5:$O$30,0),0),0),"")</f>
        <v>+153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68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(2426)</v>
      </c>
      <c r="H53" s="139">
        <f t="array" ref="H53">iferror(round(index('Osallistujat ja seuranta'!$G$5:$G$30,match("1.",'Osallistujat ja seuranta'!$P$5:$P$30,0),0),0),"")</f>
        <v>18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/>
      </c>
      <c r="G54" s="134" t="str">
        <f t="array" ref="G54">iferror(index('Osallistujat ja seuranta'!$I$5:$I$30,match("2.",'Osallistujat ja seuranta'!$P$5:$P$30,0),0),"")</f>
        <v/>
      </c>
      <c r="H54" s="139" t="str">
        <f t="array" ref="H54">iferror(round(index('Osallistujat ja seuranta'!$G$5:$G$30,match("2.",'Osallistujat ja seuranta'!$P$5:$P$30,0),0),0),"")</f>
        <v/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5 kyu (1646)</v>
      </c>
      <c r="H55" s="139">
        <f t="array" ref="H55">iferror(round(index('Osallistujat ja seuranta'!$G$5:$G$30,match("3.",'Osallistujat ja seuranta'!$P$5:$P$30,0),0),0),"")</f>
        <v>14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