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27F28D36-F995-49BF-91D4-B2CEE933F410}" xr6:coauthVersionLast="47" xr6:coauthVersionMax="47" xr10:uidLastSave="{00000000-0000-0000-0000-000000000000}"/>
  <bookViews>
    <workbookView xWindow="23929" yWindow="-113" windowWidth="24267" windowHeight="13023" activeTab="1" xr2:uid="{00000000-000D-0000-FFFF-FFFF00000000}"/>
  </bookViews>
  <sheets>
    <sheet name="Sheet1" sheetId="1" r:id="rId1"/>
    <sheet name="Hoja3" sheetId="4" r:id="rId2"/>
    <sheet name="Hoja2" sheetId="3" r:id="rId3"/>
    <sheet name="Hoja1" sheetId="2" r:id="rId4"/>
  </sheets>
  <definedNames>
    <definedName name="_xlnm._FilterDatabase" localSheetId="0" hidden="1">Sheet1!$A$2:$M$117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" i="4"/>
  <c r="O4" i="1"/>
  <c r="O10" i="1"/>
  <c r="O18" i="1"/>
  <c r="O24" i="1"/>
  <c r="O31" i="1"/>
  <c r="O36" i="1"/>
  <c r="O43" i="1"/>
  <c r="O50" i="1"/>
  <c r="O57" i="1"/>
  <c r="O62" i="1"/>
  <c r="O69" i="1"/>
  <c r="O74" i="1"/>
  <c r="O81" i="1"/>
  <c r="O86" i="1"/>
  <c r="O93" i="1"/>
  <c r="O98" i="1"/>
  <c r="O105" i="1"/>
  <c r="O110" i="1"/>
  <c r="O117" i="1"/>
  <c r="AK90" i="1"/>
  <c r="AJ13" i="1"/>
  <c r="AJ73" i="1"/>
  <c r="AJ85" i="1"/>
  <c r="N10" i="1"/>
  <c r="N11" i="1"/>
  <c r="O11" i="1" s="1"/>
  <c r="N12" i="1"/>
  <c r="O12" i="1" s="1"/>
  <c r="N14" i="1"/>
  <c r="O14" i="1" s="1"/>
  <c r="N15" i="1"/>
  <c r="O15" i="1" s="1"/>
  <c r="N16" i="1"/>
  <c r="AJ49" i="1" s="1"/>
  <c r="N17" i="1"/>
  <c r="O17" i="1" s="1"/>
  <c r="P17" i="1" s="1"/>
  <c r="N18" i="1"/>
  <c r="N19" i="1"/>
  <c r="O19" i="1" s="1"/>
  <c r="N20" i="1"/>
  <c r="O20" i="1" s="1"/>
  <c r="N21" i="1"/>
  <c r="O21" i="1" s="1"/>
  <c r="N22" i="1"/>
  <c r="O22" i="1" s="1"/>
  <c r="N24" i="1"/>
  <c r="N25" i="1"/>
  <c r="O25" i="1" s="1"/>
  <c r="N26" i="1"/>
  <c r="O26" i="1" s="1"/>
  <c r="N27" i="1"/>
  <c r="O27" i="1" s="1"/>
  <c r="N28" i="1"/>
  <c r="O28" i="1" s="1"/>
  <c r="N29" i="1"/>
  <c r="O29" i="1" s="1"/>
  <c r="P29" i="1" s="1"/>
  <c r="N30" i="1"/>
  <c r="O30" i="1" s="1"/>
  <c r="N31" i="1"/>
  <c r="N32" i="1"/>
  <c r="O32" i="1" s="1"/>
  <c r="N33" i="1"/>
  <c r="O33" i="1" s="1"/>
  <c r="N34" i="1"/>
  <c r="O34" i="1" s="1"/>
  <c r="N35" i="1"/>
  <c r="O35" i="1" s="1"/>
  <c r="N36" i="1"/>
  <c r="N37" i="1"/>
  <c r="O37" i="1" s="1"/>
  <c r="N38" i="1"/>
  <c r="O38" i="1" s="1"/>
  <c r="N39" i="1"/>
  <c r="O39" i="1" s="1"/>
  <c r="N40" i="1"/>
  <c r="O40" i="1" s="1"/>
  <c r="N41" i="1"/>
  <c r="O41" i="1" s="1"/>
  <c r="P41" i="1" s="1"/>
  <c r="N42" i="1"/>
  <c r="O42" i="1" s="1"/>
  <c r="N43" i="1"/>
  <c r="N44" i="1"/>
  <c r="O44" i="1" s="1"/>
  <c r="N46" i="1"/>
  <c r="O46" i="1" s="1"/>
  <c r="N47" i="1"/>
  <c r="O47" i="1" s="1"/>
  <c r="N49" i="1"/>
  <c r="O49" i="1" s="1"/>
  <c r="N50" i="1"/>
  <c r="N51" i="1"/>
  <c r="O51" i="1" s="1"/>
  <c r="N52" i="1"/>
  <c r="O52" i="1" s="1"/>
  <c r="N53" i="1"/>
  <c r="O53" i="1" s="1"/>
  <c r="P53" i="1" s="1"/>
  <c r="N54" i="1"/>
  <c r="O54" i="1" s="1"/>
  <c r="N55" i="1"/>
  <c r="O55" i="1" s="1"/>
  <c r="N56" i="1"/>
  <c r="O56" i="1" s="1"/>
  <c r="N57" i="1"/>
  <c r="N58" i="1"/>
  <c r="O58" i="1" s="1"/>
  <c r="N59" i="1"/>
  <c r="O59" i="1" s="1"/>
  <c r="N60" i="1"/>
  <c r="O60" i="1" s="1"/>
  <c r="N61" i="1"/>
  <c r="O61" i="1" s="1"/>
  <c r="N62" i="1"/>
  <c r="N63" i="1"/>
  <c r="O63" i="1" s="1"/>
  <c r="N64" i="1"/>
  <c r="O64" i="1" s="1"/>
  <c r="N65" i="1"/>
  <c r="O65" i="1" s="1"/>
  <c r="P65" i="1" s="1"/>
  <c r="N66" i="1"/>
  <c r="O66" i="1" s="1"/>
  <c r="N67" i="1"/>
  <c r="O67" i="1" s="1"/>
  <c r="N68" i="1"/>
  <c r="O68" i="1" s="1"/>
  <c r="N69" i="1"/>
  <c r="N70" i="1"/>
  <c r="O70" i="1" s="1"/>
  <c r="N71" i="1"/>
  <c r="O71" i="1" s="1"/>
  <c r="N72" i="1"/>
  <c r="O72" i="1" s="1"/>
  <c r="N73" i="1"/>
  <c r="O73" i="1" s="1"/>
  <c r="N74" i="1"/>
  <c r="N75" i="1"/>
  <c r="O75" i="1" s="1"/>
  <c r="N76" i="1"/>
  <c r="O76" i="1" s="1"/>
  <c r="N77" i="1"/>
  <c r="O77" i="1" s="1"/>
  <c r="P77" i="1" s="1"/>
  <c r="N78" i="1"/>
  <c r="O78" i="1" s="1"/>
  <c r="N79" i="1"/>
  <c r="O79" i="1" s="1"/>
  <c r="N80" i="1"/>
  <c r="O80" i="1" s="1"/>
  <c r="N81" i="1"/>
  <c r="N82" i="1"/>
  <c r="O82" i="1" s="1"/>
  <c r="N83" i="1"/>
  <c r="O83" i="1" s="1"/>
  <c r="N84" i="1"/>
  <c r="O84" i="1" s="1"/>
  <c r="N85" i="1"/>
  <c r="O85" i="1" s="1"/>
  <c r="N86" i="1"/>
  <c r="N87" i="1"/>
  <c r="O87" i="1" s="1"/>
  <c r="N88" i="1"/>
  <c r="O88" i="1" s="1"/>
  <c r="N89" i="1"/>
  <c r="O89" i="1" s="1"/>
  <c r="P89" i="1" s="1"/>
  <c r="N90" i="1"/>
  <c r="O90" i="1" s="1"/>
  <c r="N91" i="1"/>
  <c r="O91" i="1" s="1"/>
  <c r="N92" i="1"/>
  <c r="O92" i="1" s="1"/>
  <c r="N93" i="1"/>
  <c r="N94" i="1"/>
  <c r="O94" i="1" s="1"/>
  <c r="N95" i="1"/>
  <c r="O95" i="1" s="1"/>
  <c r="N96" i="1"/>
  <c r="O96" i="1" s="1"/>
  <c r="N97" i="1"/>
  <c r="O97" i="1" s="1"/>
  <c r="N98" i="1"/>
  <c r="N99" i="1"/>
  <c r="O99" i="1" s="1"/>
  <c r="N100" i="1"/>
  <c r="O100" i="1" s="1"/>
  <c r="N101" i="1"/>
  <c r="O101" i="1" s="1"/>
  <c r="P101" i="1" s="1"/>
  <c r="N102" i="1"/>
  <c r="O102" i="1" s="1"/>
  <c r="N103" i="1"/>
  <c r="O103" i="1" s="1"/>
  <c r="N104" i="1"/>
  <c r="O104" i="1" s="1"/>
  <c r="N105" i="1"/>
  <c r="N106" i="1"/>
  <c r="O106" i="1" s="1"/>
  <c r="N107" i="1"/>
  <c r="O107" i="1" s="1"/>
  <c r="N108" i="1"/>
  <c r="O108" i="1" s="1"/>
  <c r="N109" i="1"/>
  <c r="O109" i="1" s="1"/>
  <c r="N110" i="1"/>
  <c r="N111" i="1"/>
  <c r="O111" i="1" s="1"/>
  <c r="N112" i="1"/>
  <c r="O112" i="1" s="1"/>
  <c r="N113" i="1"/>
  <c r="O113" i="1" s="1"/>
  <c r="P113" i="1" s="1"/>
  <c r="N114" i="1"/>
  <c r="O114" i="1" s="1"/>
  <c r="N115" i="1"/>
  <c r="O115" i="1" s="1"/>
  <c r="N116" i="1"/>
  <c r="O116" i="1" s="1"/>
  <c r="N117" i="1"/>
  <c r="N3" i="1"/>
  <c r="AJ11" i="1" s="1"/>
  <c r="N4" i="1"/>
  <c r="N5" i="1"/>
  <c r="O5" i="1" s="1"/>
  <c r="P5" i="1" s="1"/>
  <c r="N6" i="1"/>
  <c r="O6" i="1" s="1"/>
  <c r="N7" i="1"/>
  <c r="O7" i="1" s="1"/>
  <c r="N8" i="1"/>
  <c r="O8" i="1" s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2" i="1"/>
  <c r="AJ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2" i="1"/>
  <c r="D3" i="1"/>
  <c r="D4" i="1"/>
  <c r="P4" i="1" s="1"/>
  <c r="D5" i="1"/>
  <c r="D6" i="1"/>
  <c r="P6" i="1" s="1"/>
  <c r="D7" i="1"/>
  <c r="P7" i="1" s="1"/>
  <c r="D8" i="1"/>
  <c r="P8" i="1" s="1"/>
  <c r="D9" i="1"/>
  <c r="P9" i="1" s="1"/>
  <c r="D10" i="1"/>
  <c r="P10" i="1" s="1"/>
  <c r="D11" i="1"/>
  <c r="P11" i="1" s="1"/>
  <c r="D12" i="1"/>
  <c r="D13" i="1"/>
  <c r="P13" i="1" s="1"/>
  <c r="D14" i="1"/>
  <c r="P14" i="1" s="1"/>
  <c r="D15" i="1"/>
  <c r="P15" i="1" s="1"/>
  <c r="D16" i="1"/>
  <c r="D17" i="1"/>
  <c r="D18" i="1"/>
  <c r="P18" i="1" s="1"/>
  <c r="D19" i="1"/>
  <c r="P19" i="1" s="1"/>
  <c r="D20" i="1"/>
  <c r="P20" i="1" s="1"/>
  <c r="D21" i="1"/>
  <c r="P21" i="1" s="1"/>
  <c r="D22" i="1"/>
  <c r="P22" i="1" s="1"/>
  <c r="D23" i="1"/>
  <c r="P23" i="1" s="1"/>
  <c r="D24" i="1"/>
  <c r="P24" i="1" s="1"/>
  <c r="D25" i="1"/>
  <c r="P25" i="1" s="1"/>
  <c r="D26" i="1"/>
  <c r="P26" i="1" s="1"/>
  <c r="D27" i="1"/>
  <c r="P27" i="1" s="1"/>
  <c r="D28" i="1"/>
  <c r="D29" i="1"/>
  <c r="D30" i="1"/>
  <c r="P30" i="1" s="1"/>
  <c r="D31" i="1"/>
  <c r="P31" i="1" s="1"/>
  <c r="D32" i="1"/>
  <c r="P32" i="1" s="1"/>
  <c r="D33" i="1"/>
  <c r="P33" i="1" s="1"/>
  <c r="D34" i="1"/>
  <c r="P34" i="1" s="1"/>
  <c r="D35" i="1"/>
  <c r="P35" i="1" s="1"/>
  <c r="D36" i="1"/>
  <c r="P36" i="1" s="1"/>
  <c r="D37" i="1"/>
  <c r="P37" i="1" s="1"/>
  <c r="D38" i="1"/>
  <c r="P38" i="1" s="1"/>
  <c r="D39" i="1"/>
  <c r="P39" i="1" s="1"/>
  <c r="D40" i="1"/>
  <c r="D41" i="1"/>
  <c r="D42" i="1"/>
  <c r="P42" i="1" s="1"/>
  <c r="D43" i="1"/>
  <c r="P43" i="1" s="1"/>
  <c r="D44" i="1"/>
  <c r="P44" i="1" s="1"/>
  <c r="D45" i="1"/>
  <c r="P45" i="1" s="1"/>
  <c r="D46" i="1"/>
  <c r="P46" i="1" s="1"/>
  <c r="D47" i="1"/>
  <c r="D48" i="1"/>
  <c r="P48" i="1" s="1"/>
  <c r="D49" i="1"/>
  <c r="P49" i="1" s="1"/>
  <c r="D50" i="1"/>
  <c r="P50" i="1" s="1"/>
  <c r="D51" i="1"/>
  <c r="P51" i="1" s="1"/>
  <c r="D52" i="1"/>
  <c r="D53" i="1"/>
  <c r="D54" i="1"/>
  <c r="P54" i="1" s="1"/>
  <c r="D55" i="1"/>
  <c r="P55" i="1" s="1"/>
  <c r="D56" i="1"/>
  <c r="P56" i="1" s="1"/>
  <c r="D57" i="1"/>
  <c r="P57" i="1" s="1"/>
  <c r="D58" i="1"/>
  <c r="P58" i="1" s="1"/>
  <c r="D59" i="1"/>
  <c r="P59" i="1" s="1"/>
  <c r="D60" i="1"/>
  <c r="D61" i="1"/>
  <c r="P61" i="1" s="1"/>
  <c r="D62" i="1"/>
  <c r="P62" i="1" s="1"/>
  <c r="D63" i="1"/>
  <c r="P63" i="1" s="1"/>
  <c r="D64" i="1"/>
  <c r="D65" i="1"/>
  <c r="D66" i="1"/>
  <c r="P66" i="1" s="1"/>
  <c r="D67" i="1"/>
  <c r="P67" i="1" s="1"/>
  <c r="D68" i="1"/>
  <c r="P68" i="1" s="1"/>
  <c r="D69" i="1"/>
  <c r="P69" i="1" s="1"/>
  <c r="D70" i="1"/>
  <c r="P70" i="1" s="1"/>
  <c r="D71" i="1"/>
  <c r="P71" i="1" s="1"/>
  <c r="D72" i="1"/>
  <c r="D73" i="1"/>
  <c r="P73" i="1" s="1"/>
  <c r="D74" i="1"/>
  <c r="P74" i="1" s="1"/>
  <c r="D75" i="1"/>
  <c r="P75" i="1" s="1"/>
  <c r="D76" i="1"/>
  <c r="D77" i="1"/>
  <c r="D78" i="1"/>
  <c r="D79" i="1"/>
  <c r="P79" i="1" s="1"/>
  <c r="D80" i="1"/>
  <c r="P80" i="1" s="1"/>
  <c r="D81" i="1"/>
  <c r="P81" i="1" s="1"/>
  <c r="D82" i="1"/>
  <c r="P82" i="1" s="1"/>
  <c r="D83" i="1"/>
  <c r="P83" i="1" s="1"/>
  <c r="D84" i="1"/>
  <c r="D85" i="1"/>
  <c r="P85" i="1" s="1"/>
  <c r="D86" i="1"/>
  <c r="P86" i="1" s="1"/>
  <c r="D87" i="1"/>
  <c r="P87" i="1" s="1"/>
  <c r="D88" i="1"/>
  <c r="D89" i="1"/>
  <c r="D90" i="1"/>
  <c r="D91" i="1"/>
  <c r="P91" i="1" s="1"/>
  <c r="D92" i="1"/>
  <c r="P92" i="1" s="1"/>
  <c r="D93" i="1"/>
  <c r="P93" i="1" s="1"/>
  <c r="D94" i="1"/>
  <c r="P94" i="1" s="1"/>
  <c r="D95" i="1"/>
  <c r="P95" i="1" s="1"/>
  <c r="D96" i="1"/>
  <c r="D97" i="1"/>
  <c r="P97" i="1" s="1"/>
  <c r="D98" i="1"/>
  <c r="P98" i="1" s="1"/>
  <c r="D99" i="1"/>
  <c r="P99" i="1" s="1"/>
  <c r="D100" i="1"/>
  <c r="D101" i="1"/>
  <c r="D102" i="1"/>
  <c r="D103" i="1"/>
  <c r="D104" i="1"/>
  <c r="D105" i="1"/>
  <c r="P105" i="1" s="1"/>
  <c r="D106" i="1"/>
  <c r="P106" i="1" s="1"/>
  <c r="D107" i="1"/>
  <c r="D108" i="1"/>
  <c r="D109" i="1"/>
  <c r="P109" i="1" s="1"/>
  <c r="D110" i="1"/>
  <c r="P110" i="1" s="1"/>
  <c r="D111" i="1"/>
  <c r="P111" i="1" s="1"/>
  <c r="D112" i="1"/>
  <c r="D113" i="1"/>
  <c r="D114" i="1"/>
  <c r="D115" i="1"/>
  <c r="D116" i="1"/>
  <c r="D117" i="1"/>
  <c r="P117" i="1" s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1" i="2"/>
  <c r="P115" i="1" l="1"/>
  <c r="P90" i="1"/>
  <c r="P3" i="1"/>
  <c r="P104" i="1"/>
  <c r="P108" i="1"/>
  <c r="P72" i="1"/>
  <c r="P12" i="1"/>
  <c r="P96" i="1"/>
  <c r="P84" i="1"/>
  <c r="P60" i="1"/>
  <c r="P107" i="1"/>
  <c r="P47" i="1"/>
  <c r="P116" i="1"/>
  <c r="P103" i="1"/>
  <c r="P78" i="1"/>
  <c r="P114" i="1"/>
  <c r="P102" i="1"/>
  <c r="P112" i="1"/>
  <c r="P100" i="1"/>
  <c r="P88" i="1"/>
  <c r="P76" i="1"/>
  <c r="P64" i="1"/>
  <c r="P52" i="1"/>
  <c r="P40" i="1"/>
  <c r="P28" i="1"/>
  <c r="P16" i="1"/>
  <c r="AH90" i="1"/>
  <c r="AJ82" i="1"/>
  <c r="AJ70" i="1"/>
  <c r="AJ58" i="1"/>
  <c r="AJ46" i="1"/>
  <c r="AJ34" i="1"/>
  <c r="AJ22" i="1"/>
  <c r="AJ10" i="1"/>
  <c r="AJ25" i="1"/>
  <c r="AJ81" i="1"/>
  <c r="AJ69" i="1"/>
  <c r="AJ57" i="1"/>
  <c r="AJ45" i="1"/>
  <c r="AJ33" i="1"/>
  <c r="AJ21" i="1"/>
  <c r="AJ9" i="1"/>
  <c r="O2" i="1"/>
  <c r="P2" i="1" s="1"/>
  <c r="AJ80" i="1"/>
  <c r="AJ68" i="1"/>
  <c r="AJ56" i="1"/>
  <c r="AJ44" i="1"/>
  <c r="AJ32" i="1"/>
  <c r="AJ20" i="1"/>
  <c r="AJ8" i="1"/>
  <c r="AJ37" i="1"/>
  <c r="AJ79" i="1"/>
  <c r="AJ67" i="1"/>
  <c r="AJ55" i="1"/>
  <c r="AJ43" i="1"/>
  <c r="AJ31" i="1"/>
  <c r="AJ19" i="1"/>
  <c r="AJ7" i="1"/>
  <c r="O3" i="1"/>
  <c r="AJ78" i="1"/>
  <c r="AJ66" i="1"/>
  <c r="AJ54" i="1"/>
  <c r="AJ42" i="1"/>
  <c r="AJ30" i="1"/>
  <c r="AJ18" i="1"/>
  <c r="AJ6" i="1"/>
  <c r="O16" i="1"/>
  <c r="AJ89" i="1"/>
  <c r="AJ77" i="1"/>
  <c r="AJ65" i="1"/>
  <c r="AJ53" i="1"/>
  <c r="AJ41" i="1"/>
  <c r="AJ29" i="1"/>
  <c r="AJ17" i="1"/>
  <c r="AJ5" i="1"/>
  <c r="AJ88" i="1"/>
  <c r="AJ76" i="1"/>
  <c r="AJ64" i="1"/>
  <c r="AJ52" i="1"/>
  <c r="AJ40" i="1"/>
  <c r="AJ28" i="1"/>
  <c r="AJ16" i="1"/>
  <c r="AJ4" i="1"/>
  <c r="AJ87" i="1"/>
  <c r="AJ75" i="1"/>
  <c r="AJ63" i="1"/>
  <c r="AJ51" i="1"/>
  <c r="AJ39" i="1"/>
  <c r="AJ27" i="1"/>
  <c r="AJ15" i="1"/>
  <c r="AJ3" i="1"/>
  <c r="AJ86" i="1"/>
  <c r="AJ74" i="1"/>
  <c r="AJ62" i="1"/>
  <c r="AJ50" i="1"/>
  <c r="AJ38" i="1"/>
  <c r="AJ26" i="1"/>
  <c r="AJ14" i="1"/>
  <c r="AJ61" i="1"/>
  <c r="AJ84" i="1"/>
  <c r="AJ72" i="1"/>
  <c r="AJ60" i="1"/>
  <c r="AJ48" i="1"/>
  <c r="AJ36" i="1"/>
  <c r="AJ24" i="1"/>
  <c r="AJ12" i="1"/>
  <c r="AJ83" i="1"/>
  <c r="AJ71" i="1"/>
  <c r="AJ59" i="1"/>
  <c r="AJ47" i="1"/>
  <c r="AJ35" i="1"/>
  <c r="AJ23" i="1"/>
  <c r="AH26" i="1"/>
  <c r="AI26" i="1" s="1"/>
  <c r="AH51" i="1"/>
  <c r="AI51" i="1" s="1"/>
  <c r="AH6" i="1"/>
  <c r="AI6" i="1" s="1"/>
  <c r="AH5" i="1"/>
  <c r="AI5" i="1" s="1"/>
  <c r="AH8" i="1"/>
  <c r="AI8" i="1" s="1"/>
  <c r="AH65" i="1"/>
  <c r="AI65" i="1" s="1"/>
  <c r="AH7" i="1"/>
  <c r="AI7" i="1" s="1"/>
  <c r="AH52" i="1"/>
  <c r="AI52" i="1" s="1"/>
  <c r="AH41" i="1"/>
  <c r="AI41" i="1" s="1"/>
  <c r="AH40" i="1"/>
  <c r="AI40" i="1" s="1"/>
  <c r="AH39" i="1"/>
  <c r="AI39" i="1" s="1"/>
  <c r="AH27" i="1"/>
  <c r="AI27" i="1" s="1"/>
  <c r="AH50" i="1"/>
  <c r="AI50" i="1" s="1"/>
  <c r="AH89" i="1"/>
  <c r="AI89" i="1" s="1"/>
  <c r="AH77" i="1"/>
  <c r="AI77" i="1" s="1"/>
  <c r="AH53" i="1"/>
  <c r="AI53" i="1" s="1"/>
  <c r="AH29" i="1"/>
  <c r="AI29" i="1" s="1"/>
  <c r="AH88" i="1"/>
  <c r="AI88" i="1" s="1"/>
  <c r="AH76" i="1"/>
  <c r="AI76" i="1" s="1"/>
  <c r="AH64" i="1"/>
  <c r="AI64" i="1" s="1"/>
  <c r="AH28" i="1"/>
  <c r="AI28" i="1" s="1"/>
  <c r="AH75" i="1"/>
  <c r="AI75" i="1" s="1"/>
  <c r="AH63" i="1"/>
  <c r="AI63" i="1" s="1"/>
  <c r="AH38" i="1"/>
  <c r="AI38" i="1" s="1"/>
  <c r="AG13" i="1"/>
  <c r="AH4" i="1"/>
  <c r="AI4" i="1" s="1"/>
  <c r="AH73" i="1"/>
  <c r="AI73" i="1" s="1"/>
  <c r="AH49" i="1"/>
  <c r="AI49" i="1" s="1"/>
  <c r="AH25" i="1"/>
  <c r="AI25" i="1" s="1"/>
  <c r="AH3" i="1"/>
  <c r="AI3" i="1" s="1"/>
  <c r="AH72" i="1"/>
  <c r="AI72" i="1" s="1"/>
  <c r="AH60" i="1"/>
  <c r="AI60" i="1" s="1"/>
  <c r="AH48" i="1"/>
  <c r="AI48" i="1" s="1"/>
  <c r="AH36" i="1"/>
  <c r="AI36" i="1" s="1"/>
  <c r="AH24" i="1"/>
  <c r="AI24" i="1" s="1"/>
  <c r="AH13" i="1"/>
  <c r="AI13" i="1" s="1"/>
  <c r="AH83" i="1"/>
  <c r="AI83" i="1" s="1"/>
  <c r="AH71" i="1"/>
  <c r="AI71" i="1" s="1"/>
  <c r="AH59" i="1"/>
  <c r="AI59" i="1" s="1"/>
  <c r="AH47" i="1"/>
  <c r="AI47" i="1" s="1"/>
  <c r="AH35" i="1"/>
  <c r="AI35" i="1" s="1"/>
  <c r="AH23" i="1"/>
  <c r="AI23" i="1" s="1"/>
  <c r="AH2" i="1"/>
  <c r="AI2" i="1" s="1"/>
  <c r="AH81" i="1"/>
  <c r="AI81" i="1" s="1"/>
  <c r="AH57" i="1"/>
  <c r="AI57" i="1" s="1"/>
  <c r="AH45" i="1"/>
  <c r="AI45" i="1" s="1"/>
  <c r="AH33" i="1"/>
  <c r="AI33" i="1" s="1"/>
  <c r="AH11" i="1"/>
  <c r="AH16" i="1"/>
  <c r="AI16" i="1" s="1"/>
  <c r="AH80" i="1"/>
  <c r="AI80" i="1" s="1"/>
  <c r="AH68" i="1"/>
  <c r="AI68" i="1" s="1"/>
  <c r="AH56" i="1"/>
  <c r="AI56" i="1" s="1"/>
  <c r="AH44" i="1"/>
  <c r="AI44" i="1" s="1"/>
  <c r="AH32" i="1"/>
  <c r="AI32" i="1" s="1"/>
  <c r="AH20" i="1"/>
  <c r="AI20" i="1" s="1"/>
  <c r="AH10" i="1"/>
  <c r="AH15" i="1"/>
  <c r="AI15" i="1" s="1"/>
  <c r="AH79" i="1"/>
  <c r="AI79" i="1" s="1"/>
  <c r="AH67" i="1"/>
  <c r="AI67" i="1" s="1"/>
  <c r="AH55" i="1"/>
  <c r="AI55" i="1" s="1"/>
  <c r="AH43" i="1"/>
  <c r="AI43" i="1" s="1"/>
  <c r="AH31" i="1"/>
  <c r="AI31" i="1" s="1"/>
  <c r="AH19" i="1"/>
  <c r="AI19" i="1" s="1"/>
  <c r="AH87" i="1"/>
  <c r="AI87" i="1" s="1"/>
  <c r="AH86" i="1"/>
  <c r="AI86" i="1" s="1"/>
  <c r="AH74" i="1"/>
  <c r="AI74" i="1" s="1"/>
  <c r="AH62" i="1"/>
  <c r="AI62" i="1" s="1"/>
  <c r="AH85" i="1"/>
  <c r="AI85" i="1" s="1"/>
  <c r="AH61" i="1"/>
  <c r="AI61" i="1" s="1"/>
  <c r="AH37" i="1"/>
  <c r="AI37" i="1" s="1"/>
  <c r="AH84" i="1"/>
  <c r="AI84" i="1" s="1"/>
  <c r="AH12" i="1"/>
  <c r="AI12" i="1" s="1"/>
  <c r="AH82" i="1"/>
  <c r="AH70" i="1"/>
  <c r="AI70" i="1" s="1"/>
  <c r="AH58" i="1"/>
  <c r="AI58" i="1" s="1"/>
  <c r="AH46" i="1"/>
  <c r="AI46" i="1" s="1"/>
  <c r="AH34" i="1"/>
  <c r="AI34" i="1" s="1"/>
  <c r="AH22" i="1"/>
  <c r="AI22" i="1" s="1"/>
  <c r="AH17" i="1"/>
  <c r="AI17" i="1" s="1"/>
  <c r="AH69" i="1"/>
  <c r="AI69" i="1" s="1"/>
  <c r="AH21" i="1"/>
  <c r="AI21" i="1" s="1"/>
  <c r="AH9" i="1"/>
  <c r="AI9" i="1" s="1"/>
  <c r="AH14" i="1"/>
  <c r="AI14" i="1" s="1"/>
  <c r="AH78" i="1"/>
  <c r="AI78" i="1" s="1"/>
  <c r="AH66" i="1"/>
  <c r="AI66" i="1" s="1"/>
  <c r="AH54" i="1"/>
  <c r="AI54" i="1" s="1"/>
  <c r="AH42" i="1"/>
  <c r="AI42" i="1" s="1"/>
  <c r="AH30" i="1"/>
  <c r="AI30" i="1" s="1"/>
  <c r="AH18" i="1"/>
  <c r="AI18" i="1" s="1"/>
  <c r="AG24" i="1"/>
  <c r="AK24" i="1" s="1"/>
  <c r="AG35" i="1"/>
  <c r="AG73" i="1"/>
  <c r="AK73" i="1" s="1"/>
  <c r="AG14" i="1"/>
  <c r="AG37" i="1"/>
  <c r="AK37" i="1" s="1"/>
  <c r="AG12" i="1"/>
  <c r="AK12" i="1" s="1"/>
  <c r="AG11" i="1"/>
  <c r="AK11" i="1" s="1"/>
  <c r="AG60" i="1"/>
  <c r="AK60" i="1" s="1"/>
  <c r="AG48" i="1"/>
  <c r="AK48" i="1" s="1"/>
  <c r="AG58" i="1"/>
  <c r="AK58" i="1" s="1"/>
  <c r="AG10" i="1"/>
  <c r="AK10" i="1" s="1"/>
  <c r="AG21" i="1"/>
  <c r="AG85" i="1"/>
  <c r="AK85" i="1" s="1"/>
  <c r="AG25" i="1"/>
  <c r="AK25" i="1" s="1"/>
  <c r="AG84" i="1"/>
  <c r="AG36" i="1"/>
  <c r="AK36" i="1" s="1"/>
  <c r="AG83" i="1"/>
  <c r="AK83" i="1" s="1"/>
  <c r="AG47" i="1"/>
  <c r="AK47" i="1" s="1"/>
  <c r="AG23" i="1"/>
  <c r="AK23" i="1" s="1"/>
  <c r="AG70" i="1"/>
  <c r="AG46" i="1"/>
  <c r="AK46" i="1" s="1"/>
  <c r="AG34" i="1"/>
  <c r="AG33" i="1"/>
  <c r="AK33" i="1" s="1"/>
  <c r="AG80" i="1"/>
  <c r="AG68" i="1"/>
  <c r="AK68" i="1" s="1"/>
  <c r="AG56" i="1"/>
  <c r="AK56" i="1" s="1"/>
  <c r="AG44" i="1"/>
  <c r="AK44" i="1" s="1"/>
  <c r="AG32" i="1"/>
  <c r="AK32" i="1" s="1"/>
  <c r="AG20" i="1"/>
  <c r="AK20" i="1" s="1"/>
  <c r="AG8" i="1"/>
  <c r="AK8" i="1" s="1"/>
  <c r="AG2" i="1"/>
  <c r="AK2" i="1" s="1"/>
  <c r="AG66" i="1"/>
  <c r="AK66" i="1" s="1"/>
  <c r="AG42" i="1"/>
  <c r="AK42" i="1" s="1"/>
  <c r="AG18" i="1"/>
  <c r="AG89" i="1"/>
  <c r="AK89" i="1" s="1"/>
  <c r="AG77" i="1"/>
  <c r="AK77" i="1" s="1"/>
  <c r="AG65" i="1"/>
  <c r="AK65" i="1" s="1"/>
  <c r="AG53" i="1"/>
  <c r="AK53" i="1" s="1"/>
  <c r="AG41" i="1"/>
  <c r="AK41" i="1" s="1"/>
  <c r="AG29" i="1"/>
  <c r="AK29" i="1" s="1"/>
  <c r="AG17" i="1"/>
  <c r="AK17" i="1" s="1"/>
  <c r="AG5" i="1"/>
  <c r="AK5" i="1" s="1"/>
  <c r="AG88" i="1"/>
  <c r="AK88" i="1" s="1"/>
  <c r="AG64" i="1"/>
  <c r="AK64" i="1" s="1"/>
  <c r="AG52" i="1"/>
  <c r="AK52" i="1" s="1"/>
  <c r="AG40" i="1"/>
  <c r="AK40" i="1" s="1"/>
  <c r="AG28" i="1"/>
  <c r="AK28" i="1" s="1"/>
  <c r="AG4" i="1"/>
  <c r="AK4" i="1" s="1"/>
  <c r="AG87" i="1"/>
  <c r="AK87" i="1" s="1"/>
  <c r="AG75" i="1"/>
  <c r="AK75" i="1" s="1"/>
  <c r="AG63" i="1"/>
  <c r="AK63" i="1" s="1"/>
  <c r="AG51" i="1"/>
  <c r="AK51" i="1" s="1"/>
  <c r="AG39" i="1"/>
  <c r="AK39" i="1" s="1"/>
  <c r="AG27" i="1"/>
  <c r="AK27" i="1" s="1"/>
  <c r="AG15" i="1"/>
  <c r="AK15" i="1" s="1"/>
  <c r="AG3" i="1"/>
  <c r="AK3" i="1" s="1"/>
  <c r="AG61" i="1"/>
  <c r="AK61" i="1" s="1"/>
  <c r="AG49" i="1"/>
  <c r="AK49" i="1" s="1"/>
  <c r="AG72" i="1"/>
  <c r="AK72" i="1" s="1"/>
  <c r="AG71" i="1"/>
  <c r="AK71" i="1" s="1"/>
  <c r="AG59" i="1"/>
  <c r="AK59" i="1" s="1"/>
  <c r="AG82" i="1"/>
  <c r="AK82" i="1" s="1"/>
  <c r="AG22" i="1"/>
  <c r="AK22" i="1" s="1"/>
  <c r="AG81" i="1"/>
  <c r="AK81" i="1" s="1"/>
  <c r="AG69" i="1"/>
  <c r="AK69" i="1" s="1"/>
  <c r="AG57" i="1"/>
  <c r="AK57" i="1" s="1"/>
  <c r="AG45" i="1"/>
  <c r="AK45" i="1" s="1"/>
  <c r="AG9" i="1"/>
  <c r="AK9" i="1" s="1"/>
  <c r="AG79" i="1"/>
  <c r="AK79" i="1" s="1"/>
  <c r="AG67" i="1"/>
  <c r="AK67" i="1" s="1"/>
  <c r="AG55" i="1"/>
  <c r="AK55" i="1" s="1"/>
  <c r="AG43" i="1"/>
  <c r="AK43" i="1" s="1"/>
  <c r="AG31" i="1"/>
  <c r="AK31" i="1" s="1"/>
  <c r="AG19" i="1"/>
  <c r="AK19" i="1" s="1"/>
  <c r="AG7" i="1"/>
  <c r="AK7" i="1" s="1"/>
  <c r="AG78" i="1"/>
  <c r="AK78" i="1" s="1"/>
  <c r="AG54" i="1"/>
  <c r="AG30" i="1"/>
  <c r="AK30" i="1" s="1"/>
  <c r="AG6" i="1"/>
  <c r="AK6" i="1" s="1"/>
  <c r="AG76" i="1"/>
  <c r="AK76" i="1" s="1"/>
  <c r="AG16" i="1"/>
  <c r="AK16" i="1" s="1"/>
  <c r="AG86" i="1"/>
  <c r="AK86" i="1" s="1"/>
  <c r="AG74" i="1"/>
  <c r="AK74" i="1" s="1"/>
  <c r="AG62" i="1"/>
  <c r="AK62" i="1" s="1"/>
  <c r="AG50" i="1"/>
  <c r="AK50" i="1" s="1"/>
  <c r="AG38" i="1"/>
  <c r="AK38" i="1" s="1"/>
  <c r="AG26" i="1"/>
  <c r="AK26" i="1" s="1"/>
  <c r="AK35" i="1" l="1"/>
  <c r="AK80" i="1"/>
  <c r="AK21" i="1"/>
  <c r="AK18" i="1"/>
  <c r="AK34" i="1"/>
  <c r="AK70" i="1"/>
  <c r="AK13" i="1"/>
  <c r="AK54" i="1"/>
  <c r="AK14" i="1"/>
  <c r="AK84" i="1"/>
</calcChain>
</file>

<file path=xl/sharedStrings.xml><?xml version="1.0" encoding="utf-8"?>
<sst xmlns="http://schemas.openxmlformats.org/spreadsheetml/2006/main" count="4718" uniqueCount="1651">
  <si>
    <t>Número</t>
  </si>
  <si>
    <t>Nombre</t>
  </si>
  <si>
    <t>Sucursal</t>
  </si>
  <si>
    <t>Puesto</t>
  </si>
  <si>
    <t>Departamento</t>
  </si>
  <si>
    <t>Género</t>
  </si>
  <si>
    <t>ADM</t>
  </si>
  <si>
    <t>FIMBRES ASTIAZARAN, LUIS JAVIER</t>
  </si>
  <si>
    <t>DIRECTOR (A) GENERAL</t>
  </si>
  <si>
    <t>DIRECCION GENERAL</t>
  </si>
  <si>
    <t>M</t>
  </si>
  <si>
    <t>FIMBRES ASTIAZARAN, MARIA IVONE</t>
  </si>
  <si>
    <t>ASISTENTE DIRECCION</t>
  </si>
  <si>
    <t>F</t>
  </si>
  <si>
    <t>COMPRAS</t>
  </si>
  <si>
    <t>SALCEDO HERNANDEZ, HECTOR IVAN</t>
  </si>
  <si>
    <t>JEFE (A) DE COMPRAS</t>
  </si>
  <si>
    <t>GARCIA MURILLO, ALVARO</t>
  </si>
  <si>
    <t>AUXILIAR COSTOS</t>
  </si>
  <si>
    <t>CONTABILIDAD</t>
  </si>
  <si>
    <t>CRUZ MILLAN, VERONICA</t>
  </si>
  <si>
    <t>COORDINADOR (A) PAGOS</t>
  </si>
  <si>
    <t>TESORERIA</t>
  </si>
  <si>
    <t>BASTIDAS BURGOS, MARIA TERESA</t>
  </si>
  <si>
    <t>RECEPCIONISTA</t>
  </si>
  <si>
    <t>GARCIA RIVAS, HILDA IRENE</t>
  </si>
  <si>
    <t>AUDITOR (A) SENIOR</t>
  </si>
  <si>
    <t>AUDITORIA</t>
  </si>
  <si>
    <t>CARRILLO CAMPOZ, JERARDO</t>
  </si>
  <si>
    <t>COBRADOR (A)</t>
  </si>
  <si>
    <t>CREDITO Y COBRANZA</t>
  </si>
  <si>
    <t>CHAPARRO GONZALEZ, CARINA ADRIANA</t>
  </si>
  <si>
    <t>GENERALISTA RRHH</t>
  </si>
  <si>
    <t>RECURSOS HUMANOS</t>
  </si>
  <si>
    <t>LOPEZ BURGOS, ALMA PATRICIA</t>
  </si>
  <si>
    <t>GERENTE ADMON Y FINANZAS</t>
  </si>
  <si>
    <t>SAUCEDO RAMIREZ, CRISTINA</t>
  </si>
  <si>
    <t>CONTADOR (A) GENERAL</t>
  </si>
  <si>
    <t>FIMBRES ASTIAZARAN, MARCIA CRISTINA</t>
  </si>
  <si>
    <t>TESORERO (A)</t>
  </si>
  <si>
    <t>GARCIA GARCIA, JOEL LEONEL</t>
  </si>
  <si>
    <t>AUDITOR (A) JR</t>
  </si>
  <si>
    <t>NUÑEZ PLANCARTE, KARLA EVELYN</t>
  </si>
  <si>
    <t>COORDINADOR (A) NOMINA</t>
  </si>
  <si>
    <t>BERNAL ROMERO, YESMIN ROCIO</t>
  </si>
  <si>
    <t>CONTADOR (A) COSTOS</t>
  </si>
  <si>
    <t>ROMERO JIMENEZ, CYNTHIA LUCIA</t>
  </si>
  <si>
    <t>ENFERMERO (A)</t>
  </si>
  <si>
    <t>MURRIETA DELGADO, JUANA LIZBETH</t>
  </si>
  <si>
    <t>MEJIA CHACON, SAMUEL</t>
  </si>
  <si>
    <t>AUXILIAR COMPRAS</t>
  </si>
  <si>
    <t>VILLEGAS ARMENTA, JESUS EDUARDO</t>
  </si>
  <si>
    <t>AUXILIAR CONTABILIDAD</t>
  </si>
  <si>
    <t>ROCHA TAGLE, KEILA</t>
  </si>
  <si>
    <t>COORDINADOR (A) PROCEDIMIENTOS</t>
  </si>
  <si>
    <t>FINANZAS</t>
  </si>
  <si>
    <t>DIAZ MENDEZ, MANUEL</t>
  </si>
  <si>
    <t>JEFE TECNOLOGIA DE INFORMACION</t>
  </si>
  <si>
    <t>TECNOLOGIA INFORMACION</t>
  </si>
  <si>
    <t>ZAMORA TORRES, EMILIO</t>
  </si>
  <si>
    <t>ANALISTA SOPORTE TECNICO</t>
  </si>
  <si>
    <t>PATRON SAUCEDA, MARCO ANTONIO</t>
  </si>
  <si>
    <t>AUXILIAR PROCEDIMIENTOS</t>
  </si>
  <si>
    <t>TRAVANINO MEJIA, MARIA DEL CARMEN</t>
  </si>
  <si>
    <t>JEFE (A) SEGURIDAD Y SALUD</t>
  </si>
  <si>
    <t>MARQUEZ ARADILLAS, YESENIA</t>
  </si>
  <si>
    <t>COORDINADOR (A) CAPACITACION</t>
  </si>
  <si>
    <t>RIVERA RODRIGUEZ, LARISSA</t>
  </si>
  <si>
    <t>ANALISTA CREDITO Y COBRANZA</t>
  </si>
  <si>
    <t>MORALES CATALAN, DIEGO ANTONIO</t>
  </si>
  <si>
    <t>AUXILIAR SEGURIDAD Y SALUD</t>
  </si>
  <si>
    <t>RODRIGUEZ SALAZAR, FRANCISCO</t>
  </si>
  <si>
    <t>ALMACENISTA A</t>
  </si>
  <si>
    <t>CORNEJO SANCHEZ, LAZARO</t>
  </si>
  <si>
    <t>ROQUE CARRILLO, NAYDA DEL CARMEN</t>
  </si>
  <si>
    <t>SAUCEDA LOPEZ, ULISES ADALBERTO</t>
  </si>
  <si>
    <t>OCHOA MARTINEZ, AIDA ARACELI</t>
  </si>
  <si>
    <t>GERENTE DE RECURSOS HUMANOS</t>
  </si>
  <si>
    <t>PEREZ CASTILLO, JOAHNNA MICHELLE</t>
  </si>
  <si>
    <t>RODRIGUEZ DAVILA, MARIA ELENA</t>
  </si>
  <si>
    <t>JEFE (A) ADMINISTRACION DE PERSONAL</t>
  </si>
  <si>
    <t>GOMEZ LOPEZ, EDGAR ANTONIO</t>
  </si>
  <si>
    <t>ANALISTA SISTEMAS</t>
  </si>
  <si>
    <t>AMADOR GODINEZ, MARISELA</t>
  </si>
  <si>
    <t>JEFE (A) CREDITO Y COBRANZA</t>
  </si>
  <si>
    <t>SANCHEZ RIVERA, MIRIAM</t>
  </si>
  <si>
    <t>RODRIGUEZ CABALLERO, KARINA BERENICE</t>
  </si>
  <si>
    <t>AUXILIAR COBRANZA</t>
  </si>
  <si>
    <t>CASTRO CHAVEZ, JONATHAN</t>
  </si>
  <si>
    <t>AUXILIAR IMPUESTOS</t>
  </si>
  <si>
    <t>RAMIREZ NAVARRO, MONICA</t>
  </si>
  <si>
    <t>JEFE (A) DESARROLLO ORGANIZACI</t>
  </si>
  <si>
    <t>CD</t>
  </si>
  <si>
    <t>ESCOBEDO FIMBRES, MARIO JESUS</t>
  </si>
  <si>
    <t>GERENTE DE MERCADOTECNIA Y RP</t>
  </si>
  <si>
    <t>RODRIGUEZ MORONES, HECTOR MANUEL</t>
  </si>
  <si>
    <t>GERENTE COMERCIAL</t>
  </si>
  <si>
    <t>AGUILAR LICEA, ISRAEL ARMANDO</t>
  </si>
  <si>
    <t>JEFE (A) DE LOGISTICA</t>
  </si>
  <si>
    <t>LOGISTICA</t>
  </si>
  <si>
    <t>RANGEL LANDINO, EDWARD ANTONIO</t>
  </si>
  <si>
    <t>COORDINADOR (A) TRAFICO</t>
  </si>
  <si>
    <t>COMERCIAL</t>
  </si>
  <si>
    <t>MENDOZA TRUJILLO, ROBERTO</t>
  </si>
  <si>
    <t>CUENTA CLAVE AUTOSERVICIO</t>
  </si>
  <si>
    <t>MKT Y RP</t>
  </si>
  <si>
    <t>FLORES DURAZO, ANGEL ROBERTO</t>
  </si>
  <si>
    <t>ANALISTA CUENTA CLAVE</t>
  </si>
  <si>
    <t>DELFIN HERNANDEZ, ZINDY LISSETTE</t>
  </si>
  <si>
    <t>CAPTURISTA A</t>
  </si>
  <si>
    <t>ENS</t>
  </si>
  <si>
    <t>SUCURSAL ENSENADA</t>
  </si>
  <si>
    <t>NOE SANCHEZ, RUBEN</t>
  </si>
  <si>
    <t>ALMACENISTA B</t>
  </si>
  <si>
    <t>MONTES HERNANDEZ, SERGIO ANDREY</t>
  </si>
  <si>
    <t>SUPERVISOR (A) VENTAS TRADICIONAL</t>
  </si>
  <si>
    <t>FUENTES GOMEZ, CARLOS MANUEL</t>
  </si>
  <si>
    <t>DIAZ GALLEGOS, CLAUDIA</t>
  </si>
  <si>
    <t>VILLALVAZO FALCON, RICARDO</t>
  </si>
  <si>
    <t>GERENTE DE SUCURSAL</t>
  </si>
  <si>
    <t>GALLEGOS HUITRON, FRANCIA NISSAN</t>
  </si>
  <si>
    <t>CAJERO (A) LIQUIDADOR</t>
  </si>
  <si>
    <t>CARMONA ALBARRAN, MICHELLE DESIRE</t>
  </si>
  <si>
    <t>ACEVEDO AMADOR, MARIA ALEJANDRA</t>
  </si>
  <si>
    <t>CAJERO (A) PUNTO DE VENTA</t>
  </si>
  <si>
    <t>COTA BLAKE, MANUEL IGNACIO</t>
  </si>
  <si>
    <t>SUPERVISOR (A) VENTAS MODERNO</t>
  </si>
  <si>
    <t>CASTAÑEDA BARRAZA, ZADYURY ARIADNA</t>
  </si>
  <si>
    <t>HIL</t>
  </si>
  <si>
    <t>SUCURSAL HERMOSILLO</t>
  </si>
  <si>
    <t>MIRANDA RIOS, MAYRA</t>
  </si>
  <si>
    <t>MUNGUIA VALENZUELA, JOSE ALFREDO</t>
  </si>
  <si>
    <t>BARRERA BERNAL, RAFAEL ERNESTO</t>
  </si>
  <si>
    <t>MONTAÑO FLORES, ANAYELI</t>
  </si>
  <si>
    <t>COORDINADOR (A) ADMINISTRATIVO</t>
  </si>
  <si>
    <t>LEYVA MARTINEZ, JESUS ALBERTO</t>
  </si>
  <si>
    <t>JIMENEZ CORRAL, LORENA</t>
  </si>
  <si>
    <t>INSPECTOR (A) CONTROL CALIDAD</t>
  </si>
  <si>
    <t>HUIZAR VILLANUEVA, JUAN MARTIN</t>
  </si>
  <si>
    <t>VILLA CONTRERAS, GRECIA MAGDALENA</t>
  </si>
  <si>
    <t>CAJERO (A) GENERAL</t>
  </si>
  <si>
    <t>LOPEZ MAC GREW, JULIO CESAR</t>
  </si>
  <si>
    <t>CORONADO CRUZ, AZUCENA</t>
  </si>
  <si>
    <t>GARCIA VALENZUELA, GLADIS ADRIANA</t>
  </si>
  <si>
    <t>GUTIERREZ GARCIA, NOHEMI GUADALUPE</t>
  </si>
  <si>
    <t>TORRES ONTIVEROS, NORA GUADALUPE</t>
  </si>
  <si>
    <t>OLIVAS MARTINEZ, FRANCISCO ANTONIO</t>
  </si>
  <si>
    <t>PARTIDA LOZANO, MAYRA IRASEMA</t>
  </si>
  <si>
    <t>MEX</t>
  </si>
  <si>
    <t>SUCURSAL MEXICALI</t>
  </si>
  <si>
    <t>LOPEZ DIAZ, ROSA ARMIDA</t>
  </si>
  <si>
    <t>VAZQUEZ LOPEZ, JOSE ALFREDO</t>
  </si>
  <si>
    <t>GONZALEZ GONZALEZ, VICTOR</t>
  </si>
  <si>
    <t>MARTINEZ PONCE, BRIANDA DIANEY</t>
  </si>
  <si>
    <t>LUA MAGALLANES, MIRIAN NOEMI</t>
  </si>
  <si>
    <t>BORBON APODACA, YESENIA</t>
  </si>
  <si>
    <t>GOMEZ LEON, MARIA INES</t>
  </si>
  <si>
    <t>CASTAÑEDA MARTINEZ, ABIGAIL</t>
  </si>
  <si>
    <t>ESQUIVEL GONZALEZ, MARCELA LORELEY</t>
  </si>
  <si>
    <t>ACUÑA MARTINEZ, ANGEL ADOLFO</t>
  </si>
  <si>
    <t>ALMACENISTA</t>
  </si>
  <si>
    <t>PARRA VENTURA, CRISTINA LIZBETH</t>
  </si>
  <si>
    <t>GOMEZ LEDESMA, EDGAR RICARDO</t>
  </si>
  <si>
    <t>OBR</t>
  </si>
  <si>
    <t>SUCURSAL OBREGON</t>
  </si>
  <si>
    <t>RAMIREZ PARRA, LIDIA</t>
  </si>
  <si>
    <t>RODRIGUEZ PAEZ, LUIS ALBERTO</t>
  </si>
  <si>
    <t>VALENZUELA ENCINAS, SILVIA</t>
  </si>
  <si>
    <t>CHAVEZ URREA, FABIOLA</t>
  </si>
  <si>
    <t>CASTRO MURILLO, ALEJANDRA ELISA</t>
  </si>
  <si>
    <t>BORQUEZ VERDUGO, JESUS BENJAMIN</t>
  </si>
  <si>
    <t>GUDIÑO PICHARDO, JOSE LUIS</t>
  </si>
  <si>
    <t>RODRIGUEZ BORBON, MIGUEL</t>
  </si>
  <si>
    <t>LOPEZ ENCINAS, CARLOS EDUARDO</t>
  </si>
  <si>
    <t>CAMPOY ORTIZ, JOSE OSWALDO</t>
  </si>
  <si>
    <t>PTA</t>
  </si>
  <si>
    <t>PRODUCCION</t>
  </si>
  <si>
    <t>CARNICERIA</t>
  </si>
  <si>
    <t>HORNOS</t>
  </si>
  <si>
    <t>CARNES FRIAS INYECCION</t>
  </si>
  <si>
    <t>LABORATORIO</t>
  </si>
  <si>
    <t>MANTENIMIENTO</t>
  </si>
  <si>
    <t>EMPAQUE ENTERO</t>
  </si>
  <si>
    <t>EMPAQUE SALCHICHA</t>
  </si>
  <si>
    <t>EMBUTIDOS MATUTINO</t>
  </si>
  <si>
    <t>EMBUTIDOS VESPERTINO</t>
  </si>
  <si>
    <t>MANTECA</t>
  </si>
  <si>
    <t>RIOS VILLALOBOS, MARIA DEL ROSARIO</t>
  </si>
  <si>
    <t>JEFE (A) PRODUCCION</t>
  </si>
  <si>
    <t>EMPAQUE TOCINO</t>
  </si>
  <si>
    <t>EMPAQUE JAMON BOLONIA</t>
  </si>
  <si>
    <t>ALMACEN REFRIGERADOS</t>
  </si>
  <si>
    <t>EMPAQUE</t>
  </si>
  <si>
    <t>EMPAQUE VESPERTINO</t>
  </si>
  <si>
    <t>REFACCIONES</t>
  </si>
  <si>
    <t>SANIDAD</t>
  </si>
  <si>
    <t>LANGARICA MARTINEZ, IRIS VANESSA</t>
  </si>
  <si>
    <t>JEFE (A) DE SOPORTE</t>
  </si>
  <si>
    <t>CALIDAD Y DESARROLLO</t>
  </si>
  <si>
    <t>DOCUMENTACION</t>
  </si>
  <si>
    <t>ROJAS GERONIMO, HUMBERTO</t>
  </si>
  <si>
    <t>GARCIA RAMIREZ, MARIA DE JESUS</t>
  </si>
  <si>
    <t>CAPTURISTA B</t>
  </si>
  <si>
    <t>FLORES AMORES, DIANA CRISTINA</t>
  </si>
  <si>
    <t>TIJ</t>
  </si>
  <si>
    <t>SUCURSAL TIJUANA</t>
  </si>
  <si>
    <t>BENAVIDES SALAZAR, EDGAR HERIBERTO</t>
  </si>
  <si>
    <t>RIVAS VALLE, STEPHANY LIZETH</t>
  </si>
  <si>
    <t>MERAZ MERAZ, YOLANDA</t>
  </si>
  <si>
    <t>BAYLISS GONZALEZ, KAREN SHANTELL</t>
  </si>
  <si>
    <t>SEGOVIANO SANCHEZ, GERARDO ALONSO</t>
  </si>
  <si>
    <t>FREGOSO RUIZ, JORGE ALEXIS</t>
  </si>
  <si>
    <t>RODRIGUEZ GARCIA, VIANEY</t>
  </si>
  <si>
    <t>FLORES MONTERO, ERIKA ALEJANDRA</t>
  </si>
  <si>
    <t>VELAZCO ARMENDARIZ, IVER GEOVANNY</t>
  </si>
  <si>
    <t>SALAS MONTOYA, DANIEL ALEJANDRO</t>
  </si>
  <si>
    <t>MERCADO FLORES, HECTOR NARCISO</t>
  </si>
  <si>
    <t>DELGADO CARDENAS, ALEJANDRO</t>
  </si>
  <si>
    <t>BARTOLON MUÑOZ, EMANUEL SERGIO</t>
  </si>
  <si>
    <t>FIMBRES TORRES, OSCAR ALEJANDRO</t>
  </si>
  <si>
    <t>CHAPARRO GONZALEZ, JOHANA PATRICIA</t>
  </si>
  <si>
    <t>ACOSTA RODRIGUEZ, MIGUEL ANGEL</t>
  </si>
  <si>
    <t>MANGOL GONZALEZ, GUSTAVO</t>
  </si>
  <si>
    <t>SUCURSALES</t>
  </si>
  <si>
    <t>PUESTO</t>
  </si>
  <si>
    <t>ID</t>
  </si>
  <si>
    <t>DEPARTAMENTO/AREA</t>
  </si>
  <si>
    <t>Gerencia</t>
  </si>
  <si>
    <t>Ubicación</t>
  </si>
  <si>
    <t>Núm Emp</t>
  </si>
  <si>
    <t>Nombre Usuario</t>
  </si>
  <si>
    <t>Red Datos</t>
  </si>
  <si>
    <t>Switch Recepción</t>
  </si>
  <si>
    <t>Switch Producción</t>
  </si>
  <si>
    <t>Extensión</t>
  </si>
  <si>
    <t>Nombre Extensión</t>
  </si>
  <si>
    <t>Tipo de cómputo</t>
  </si>
  <si>
    <t>Cámara Web</t>
  </si>
  <si>
    <t>Activo Fijo</t>
  </si>
  <si>
    <t>MARCA</t>
  </si>
  <si>
    <t>Serie</t>
  </si>
  <si>
    <t>Celular</t>
  </si>
  <si>
    <t>Correo Celular</t>
  </si>
  <si>
    <t>BitLocker</t>
  </si>
  <si>
    <t>Sesión TI</t>
  </si>
  <si>
    <t>Pwd TI</t>
  </si>
  <si>
    <t>Sesión Usuario</t>
  </si>
  <si>
    <t>Pwd Usuario</t>
  </si>
  <si>
    <t>SAP</t>
  </si>
  <si>
    <t>PwdSky / SAP</t>
  </si>
  <si>
    <t>Bloqueo precio venta</t>
  </si>
  <si>
    <t>Bloqueado</t>
  </si>
  <si>
    <t>Lic SAP</t>
  </si>
  <si>
    <t>Quitar</t>
  </si>
  <si>
    <t>Lic BeaS</t>
  </si>
  <si>
    <t>Terminal</t>
  </si>
  <si>
    <t>BeaS Tiempos</t>
  </si>
  <si>
    <t>BeaS Materiales</t>
  </si>
  <si>
    <t>BeaS Transferencias</t>
  </si>
  <si>
    <t>Beas Calidad</t>
  </si>
  <si>
    <t>Bnco Pago Recibido</t>
  </si>
  <si>
    <t>Fin Plan Ctas</t>
  </si>
  <si>
    <t>SN Reconciliación</t>
  </si>
  <si>
    <t>SN lectura</t>
  </si>
  <si>
    <t>CP Transferencia</t>
  </si>
  <si>
    <t>Lista Partidas Abiertas</t>
  </si>
  <si>
    <t>Informe de Stocks en Almacén</t>
  </si>
  <si>
    <t>Informe de Auditoría de Stocks</t>
  </si>
  <si>
    <t>Informes de Inventario</t>
  </si>
  <si>
    <t>CMP Entrada</t>
  </si>
  <si>
    <t>CMP Pedido</t>
  </si>
  <si>
    <t>VTA Entrega</t>
  </si>
  <si>
    <t>VTA  Fact Deudores</t>
  </si>
  <si>
    <t>VTA Nota Cred Clientes</t>
  </si>
  <si>
    <t>VTA Informes</t>
  </si>
  <si>
    <t>Lista precios</t>
  </si>
  <si>
    <t>INV Informes</t>
  </si>
  <si>
    <t>Consultas</t>
  </si>
  <si>
    <t>Viáticos Usuario</t>
  </si>
  <si>
    <t>Viáticos Pass</t>
  </si>
  <si>
    <t>Proveedores Usuario</t>
  </si>
  <si>
    <t>Proveedores Pass</t>
  </si>
  <si>
    <t>Libre Office</t>
  </si>
  <si>
    <t>Tipo de Licencia</t>
  </si>
  <si>
    <t>Dirección de correo</t>
  </si>
  <si>
    <t>PwdCorreo</t>
  </si>
  <si>
    <t>Licencia Actual</t>
  </si>
  <si>
    <t>Uso actual</t>
  </si>
  <si>
    <t>Licencia Propuesta</t>
  </si>
  <si>
    <t>Telnor</t>
  </si>
  <si>
    <t>Microsoft</t>
  </si>
  <si>
    <t>Teams</t>
  </si>
  <si>
    <t>Justificación</t>
  </si>
  <si>
    <t>Vencimiento</t>
  </si>
  <si>
    <t>Corporativo</t>
  </si>
  <si>
    <t>Obligatorio por TENANT</t>
  </si>
  <si>
    <t>EMPACADORA ROSARITO EROSA</t>
  </si>
  <si>
    <t>N A</t>
  </si>
  <si>
    <t>EROSA</t>
  </si>
  <si>
    <t>Online</t>
  </si>
  <si>
    <t>admin@empacadorarosarito.onmicrosoft.com</t>
  </si>
  <si>
    <t>Necesario para el TENANT</t>
  </si>
  <si>
    <t>Comercial</t>
  </si>
  <si>
    <t>Gerente Comercial</t>
  </si>
  <si>
    <t>CD Oficina Comercial</t>
  </si>
  <si>
    <t>Héctor Rodríguez Morones</t>
  </si>
  <si>
    <t>LapTop / Monitor / Teclado Mouse</t>
  </si>
  <si>
    <t>20240116 EQC-0282 / / 20250129 orden 6067</t>
  </si>
  <si>
    <t>EROSISTEMAS</t>
  </si>
  <si>
    <t>3r0s4.01</t>
  </si>
  <si>
    <t>GCOM</t>
  </si>
  <si>
    <t>hrm@@2602</t>
  </si>
  <si>
    <t>COMGTE</t>
  </si>
  <si>
    <t>Rodriguez</t>
  </si>
  <si>
    <t>FIN</t>
  </si>
  <si>
    <t>X</t>
  </si>
  <si>
    <t>Lectura</t>
  </si>
  <si>
    <t>x</t>
  </si>
  <si>
    <t>Extracción Lectura</t>
  </si>
  <si>
    <t>h.rodriguez@empacadorarosarito.com.mx</t>
  </si>
  <si>
    <t>Gtesa24.</t>
  </si>
  <si>
    <t>Estándar</t>
  </si>
  <si>
    <t>Adm por usuario</t>
  </si>
  <si>
    <t>Instalado</t>
  </si>
  <si>
    <t>Reportes de ventas con indicadores. Presentaciones.</t>
  </si>
  <si>
    <t>Finanzas</t>
  </si>
  <si>
    <t>Administración</t>
  </si>
  <si>
    <t>Tecnología Información</t>
  </si>
  <si>
    <t>Analista Datos Maestros Base de Datos</t>
  </si>
  <si>
    <t>Sala T I</t>
  </si>
  <si>
    <t>Edgar Antonio Gómez López</t>
  </si>
  <si>
    <t>Soporte TI 1</t>
  </si>
  <si>
    <t>LapTop Monitor Teclado Mouse</t>
  </si>
  <si>
    <t>3r0s4.</t>
  </si>
  <si>
    <t>ANALISTA BD</t>
  </si>
  <si>
    <t>3r0s4.24</t>
  </si>
  <si>
    <t>COMMAE</t>
  </si>
  <si>
    <t>Etorres46 / 68472</t>
  </si>
  <si>
    <t>PROF</t>
  </si>
  <si>
    <t>e.gomez@empacadorarosarito.com.mx</t>
  </si>
  <si>
    <t>3r0s4.38</t>
  </si>
  <si>
    <t>Comisiones. Transfomación de datos para carga al Dashboard</t>
  </si>
  <si>
    <t>Auditoría</t>
  </si>
  <si>
    <t>Auditor Sr</t>
  </si>
  <si>
    <t>CD Oficina Auditoría</t>
  </si>
  <si>
    <t>Hilda Irene García Rivas</t>
  </si>
  <si>
    <t>FINAUD</t>
  </si>
  <si>
    <t>Garcia</t>
  </si>
  <si>
    <t>auditorsr@rosarito.com</t>
  </si>
  <si>
    <t>Uerosa69..</t>
  </si>
  <si>
    <t>h.garcia@empacadorarosarito.com.mx</t>
  </si>
  <si>
    <t>3r0s4.3869</t>
  </si>
  <si>
    <t>Reportes y controles CxC.</t>
  </si>
  <si>
    <t>Crédito y Cobranza</t>
  </si>
  <si>
    <t>Auxiliar Crédito y Cobranza</t>
  </si>
  <si>
    <t>Larissa Rivera Rodríguez</t>
  </si>
  <si>
    <t>PC Escritorio</t>
  </si>
  <si>
    <t>adm.tijuana@empacadorarosarito.com.mx</t>
  </si>
  <si>
    <t>3r0s4.7329</t>
  </si>
  <si>
    <t>Contra recibos para el Florido</t>
  </si>
  <si>
    <t>Tijuana</t>
  </si>
  <si>
    <t>Gerente de Sucursal</t>
  </si>
  <si>
    <t>Alejandro Delgado Cárdenas</t>
  </si>
  <si>
    <t>3r0s4.gte</t>
  </si>
  <si>
    <t>Gte de Tijuana</t>
  </si>
  <si>
    <t>Cd.2024</t>
  </si>
  <si>
    <t>Alejandro Delgado</t>
  </si>
  <si>
    <t>gerenciatij@rosarito.com</t>
  </si>
  <si>
    <t>Gerosa246.</t>
  </si>
  <si>
    <t>a.delgado@empacadorarosarito.com.mx</t>
  </si>
  <si>
    <t>3r0s4.273</t>
  </si>
  <si>
    <t>Reportes de ventas con indicadores. Presentaciones</t>
  </si>
  <si>
    <t>Auditor Jr</t>
  </si>
  <si>
    <t>Joel Leonel García García</t>
  </si>
  <si>
    <t>LapTop</t>
  </si>
  <si>
    <t>FINAUD1</t>
  </si>
  <si>
    <t>García</t>
  </si>
  <si>
    <t>j.garcia@empacadorarosarito.com.mx</t>
  </si>
  <si>
    <t>Conciliaciones bancarias y liquidaciones. Analisis devolución. Amarre cuentas bancos.</t>
  </si>
  <si>
    <t>Empacadora Rosarito</t>
  </si>
  <si>
    <t xml:space="preserve">N A </t>
  </si>
  <si>
    <t>Rosarito</t>
  </si>
  <si>
    <t>EROSA@empacadorarosarito.com.mx</t>
  </si>
  <si>
    <t>Tijuana.2021 / W3t1.5472</t>
  </si>
  <si>
    <t>Cuenta Principal Corporativo</t>
  </si>
  <si>
    <t>Mercadotecnia</t>
  </si>
  <si>
    <t>Mercadotecnia y RP</t>
  </si>
  <si>
    <t>Analista de cuenta clave</t>
  </si>
  <si>
    <t>CD Oficina Mercadotecnia</t>
  </si>
  <si>
    <t>Ángel Roberto Flores Durazo</t>
  </si>
  <si>
    <t>EQC-0328 EQC-0344</t>
  </si>
  <si>
    <t>PF51CP47</t>
  </si>
  <si>
    <t>a.flores@empacadorarosarito.com.mx</t>
  </si>
  <si>
    <t>3r0s4.186</t>
  </si>
  <si>
    <t>Ventas. Análisis de datos.</t>
  </si>
  <si>
    <t>VACANTE</t>
  </si>
  <si>
    <t>FINAUD2</t>
  </si>
  <si>
    <t>/ 34295</t>
  </si>
  <si>
    <t>SI</t>
  </si>
  <si>
    <t>LOG</t>
  </si>
  <si>
    <t>auditor1@empacadorarosarito.com.mx</t>
  </si>
  <si>
    <t>3r0s4.47</t>
  </si>
  <si>
    <t>Informes. Análisis de información para GAyF: Actividades de Hilda.</t>
  </si>
  <si>
    <t>Facturación Rosarito</t>
  </si>
  <si>
    <t>Facturación</t>
  </si>
  <si>
    <t>erosafacturacion@empacadorarosarito.com.mx</t>
  </si>
  <si>
    <t>3r0s4.32</t>
  </si>
  <si>
    <t>Solo correo electrónico vía WEB</t>
  </si>
  <si>
    <t>Pagos Rosarito</t>
  </si>
  <si>
    <t>Pagos</t>
  </si>
  <si>
    <t>Erosa</t>
  </si>
  <si>
    <t>erosapagos@empacadorarosarito.com.mx</t>
  </si>
  <si>
    <t>Acceso a SkyOne-SAP</t>
  </si>
  <si>
    <t>Remoto</t>
  </si>
  <si>
    <t>Oscar Pérez Muñoz</t>
  </si>
  <si>
    <t>sapbo@empacadorarosarito.com.mx</t>
  </si>
  <si>
    <t>4cc3s0.28</t>
  </si>
  <si>
    <t>Básico</t>
  </si>
  <si>
    <t>Solo correo electrónico vía WEB para uso en acceso SkyOne</t>
  </si>
  <si>
    <t>Procedimientos</t>
  </si>
  <si>
    <t>Auxiliar Procedimientos</t>
  </si>
  <si>
    <t>Adm Planta Alta</t>
  </si>
  <si>
    <t>Ángela Castorena Loma</t>
  </si>
  <si>
    <t>a.procedimientos@empacadorarosarito.com.mx</t>
  </si>
  <si>
    <t>3r0s4.9137</t>
  </si>
  <si>
    <t>Formatos de documentos en línea difieren con los instalados.</t>
  </si>
  <si>
    <t>Ensenada</t>
  </si>
  <si>
    <t>Calidad</t>
  </si>
  <si>
    <t>Inspector Control Calidad</t>
  </si>
  <si>
    <t>María Alejandra Acevedo Amador</t>
  </si>
  <si>
    <t>Sí</t>
  </si>
  <si>
    <t>e.calidad@empacadorarosarito.com.mx</t>
  </si>
  <si>
    <t>3r0s4.6428</t>
  </si>
  <si>
    <t>En línea</t>
  </si>
  <si>
    <t>Trabajo colaborativo con formatos de calidad</t>
  </si>
  <si>
    <t>Planta</t>
  </si>
  <si>
    <t>Compras</t>
  </si>
  <si>
    <t>Jefe Compras</t>
  </si>
  <si>
    <t>Héctor Iván Salcedo Hernández</t>
  </si>
  <si>
    <t>CPU: EQC-0308</t>
  </si>
  <si>
    <t>FINCOM</t>
  </si>
  <si>
    <t>/48963</t>
  </si>
  <si>
    <t>i.salcedo@empacadorarosarito.com.mx</t>
  </si>
  <si>
    <t>Reportes y controles Compras, Inventarios.</t>
  </si>
  <si>
    <t>Auxiliar Compras</t>
  </si>
  <si>
    <t>Samuel Mejía Chacón</t>
  </si>
  <si>
    <t>CPU: EQC-0309</t>
  </si>
  <si>
    <t>FINCOM1</t>
  </si>
  <si>
    <t>Mejia Chacon</t>
  </si>
  <si>
    <t>s.mejia@empacadorarosarito.com.mx</t>
  </si>
  <si>
    <t>C0m94.1759</t>
  </si>
  <si>
    <t>Control de OC. Cotizaciones</t>
  </si>
  <si>
    <t>Contabilidad</t>
  </si>
  <si>
    <t>Contador General</t>
  </si>
  <si>
    <t>Cristina Saucedo Ramírez</t>
  </si>
  <si>
    <t>2 LapTop más pantalla</t>
  </si>
  <si>
    <t>FINCON</t>
  </si>
  <si>
    <t>Saucedo</t>
  </si>
  <si>
    <t>c.saucedo@empacadorarosarito.com.mx</t>
  </si>
  <si>
    <t>C0nt4.8569</t>
  </si>
  <si>
    <t>Informes contables. Plan de trabajo.</t>
  </si>
  <si>
    <t>Auxiliar de Contabilidad</t>
  </si>
  <si>
    <t>Jesús Eduardo Villegas Armenta</t>
  </si>
  <si>
    <t>Contabilidad 1</t>
  </si>
  <si>
    <t>FINCON1</t>
  </si>
  <si>
    <t>Villegas Armenta</t>
  </si>
  <si>
    <t>auxconta@rosarito.com</t>
  </si>
  <si>
    <t>Prueba38%</t>
  </si>
  <si>
    <t>j.villegas@empacadorarosarito.com.mx</t>
  </si>
  <si>
    <t>3r0s4.33</t>
  </si>
  <si>
    <t>Reportes contables.</t>
  </si>
  <si>
    <t>Ventas</t>
  </si>
  <si>
    <t>Cajer@ Punto de Venta</t>
  </si>
  <si>
    <t>Zadyury Ariadna Castañeda Barraza</t>
  </si>
  <si>
    <t>PC Escritorio Y Tableta</t>
  </si>
  <si>
    <t>EROSATI</t>
  </si>
  <si>
    <t>PV ENSENADA</t>
  </si>
  <si>
    <t>3ns3n4d4</t>
  </si>
  <si>
    <t>pv.ensenada@empacadorarosarito.com.mx</t>
  </si>
  <si>
    <t>Analista BD</t>
  </si>
  <si>
    <t>Baja</t>
  </si>
  <si>
    <t>anaBD@empacadorarosarito.com.mx</t>
  </si>
  <si>
    <t>C13rr3.2024  3r0s4.46</t>
  </si>
  <si>
    <t>Ricardo Villalvazo Falcón</t>
  </si>
  <si>
    <t>Villalvazo Falcon</t>
  </si>
  <si>
    <t>gerenciaens@rosarito.com</t>
  </si>
  <si>
    <t>Gerosa94.</t>
  </si>
  <si>
    <t>r.villalvazo@empacadorarosarito.com.mx</t>
  </si>
  <si>
    <t>3r0s4.28</t>
  </si>
  <si>
    <t>Análisis ventas, Controles de sucursal</t>
  </si>
  <si>
    <t>RRHH</t>
  </si>
  <si>
    <t>Generalista RRHH</t>
  </si>
  <si>
    <t>Michelle Desiré Carmona Albarran</t>
  </si>
  <si>
    <t>Rh0123</t>
  </si>
  <si>
    <t>rh.ensenada@empacadorarosarito.com.mx</t>
  </si>
  <si>
    <t>3r0s4.19</t>
  </si>
  <si>
    <t>Prenómina(XLS), formatos, Diplomas(PPT), Incidencias, Administración de personal, Comunicados(DOC).</t>
  </si>
  <si>
    <t>Supervisor Mixto Moderno</t>
  </si>
  <si>
    <t>3401 / 3400 / 5411</t>
  </si>
  <si>
    <t>Carlos Manuel Fuentes Gómez / Sergio Andrey Montes Hernández / Manuel Ignacio Cota Blake</t>
  </si>
  <si>
    <t>supervisorens@rosarito.com</t>
  </si>
  <si>
    <t>Serosa48.</t>
  </si>
  <si>
    <t>supervisor.ens@empacadorarosarito.com.mx</t>
  </si>
  <si>
    <t>3r0s4.581</t>
  </si>
  <si>
    <t>Teams. Pedidos a surtir, Controles, Análisis de Ventas, Clientes, Precios competencia. Fill Rate Calimax, Nivel Servicio Casa Ley, WalMart(Solicitado-Entregado). Plan degustaciones.</t>
  </si>
  <si>
    <t>Vendedor</t>
  </si>
  <si>
    <t>UV103</t>
  </si>
  <si>
    <t>Daniel Alam Matuz Valenzuela</t>
  </si>
  <si>
    <t>Impresora Térmica</t>
  </si>
  <si>
    <t>01/11/2023 EQC-0271</t>
  </si>
  <si>
    <t>UV104</t>
  </si>
  <si>
    <t>Victor Gustavo Monjaraz López</t>
  </si>
  <si>
    <t>UV105</t>
  </si>
  <si>
    <t>Norver Bautista Vázquez</t>
  </si>
  <si>
    <t>UV106</t>
  </si>
  <si>
    <t>Fernando Gabriel Gonzalez</t>
  </si>
  <si>
    <t>UV107</t>
  </si>
  <si>
    <t>María Lucila Aguirre Torres</t>
  </si>
  <si>
    <t>UV108</t>
  </si>
  <si>
    <t>Braulio Rodolfo Padilla Reyes</t>
  </si>
  <si>
    <t>UV109</t>
  </si>
  <si>
    <t>Mario Arrezola Uribe</t>
  </si>
  <si>
    <t>UV110</t>
  </si>
  <si>
    <t>Francisco Hernández Soto</t>
  </si>
  <si>
    <t>UV111</t>
  </si>
  <si>
    <t>Obregón</t>
  </si>
  <si>
    <t>Carlos Eduardo López Encinas</t>
  </si>
  <si>
    <t>ErosaSistemas</t>
  </si>
  <si>
    <t>Gerencia bregón</t>
  </si>
  <si>
    <t>gerenciaobre@rosarito.com</t>
  </si>
  <si>
    <t>Gerosa281.</t>
  </si>
  <si>
    <t>c.lopez@empacadorarosarito.com.mx</t>
  </si>
  <si>
    <t>3r0s4.7915</t>
  </si>
  <si>
    <t xml:space="preserve">Reportes de ventas con indicadores. Presentaciones. Presupuestos. </t>
  </si>
  <si>
    <t>Capacitacion</t>
  </si>
  <si>
    <t>a.capacitacion@empacadorarosarito.com.mx</t>
  </si>
  <si>
    <t>3r0s4.67</t>
  </si>
  <si>
    <t>Auxiliar Egresos</t>
  </si>
  <si>
    <t>Joahnna Michelle Pérez Castillo</t>
  </si>
  <si>
    <t>FINCON2</t>
  </si>
  <si>
    <t>3r0s4.63 / 159753</t>
  </si>
  <si>
    <t>auxegresos@rosarito.com</t>
  </si>
  <si>
    <t>Aerosa27%</t>
  </si>
  <si>
    <t>auxegreso@rosarito.com</t>
  </si>
  <si>
    <t>Prueba92%</t>
  </si>
  <si>
    <t>a.contable@empacadorarosarito.com.mx</t>
  </si>
  <si>
    <t>3r0s4.63</t>
  </si>
  <si>
    <t>Conciliaciones. Viaticos. XML de facturas</t>
  </si>
  <si>
    <t>Auxiliar Impuestos</t>
  </si>
  <si>
    <t>Impuestos</t>
  </si>
  <si>
    <t>Aux Impuestos</t>
  </si>
  <si>
    <t>Aux02025</t>
  </si>
  <si>
    <t>FINCON3</t>
  </si>
  <si>
    <t>3r0s4.826 / 34826</t>
  </si>
  <si>
    <t>l.fonseca@empacadorarosarito.com.mx</t>
  </si>
  <si>
    <t>3r0s4.826</t>
  </si>
  <si>
    <t>Reportes contables Impuestos</t>
  </si>
  <si>
    <t>Contador de Costos</t>
  </si>
  <si>
    <t>Rocío Bernal Romero</t>
  </si>
  <si>
    <t>Costos</t>
  </si>
  <si>
    <t>PC Escritorio más pantallacon protector</t>
  </si>
  <si>
    <t>FINCOS</t>
  </si>
  <si>
    <t>Bernal Romero</t>
  </si>
  <si>
    <t>BeaS</t>
  </si>
  <si>
    <t>r.bernal@empacadorarosarito.com.mx</t>
  </si>
  <si>
    <t>Inventarios, Informes Costos, Auditoría</t>
  </si>
  <si>
    <t>Auxiliar de Costos</t>
  </si>
  <si>
    <t>Juana Lizbeth Murrieta Delgado</t>
  </si>
  <si>
    <t>FINCOS2</t>
  </si>
  <si>
    <t>Costos2024</t>
  </si>
  <si>
    <t>a.costos@empacadorarosarito.com.mx</t>
  </si>
  <si>
    <t>3r0s4.64</t>
  </si>
  <si>
    <t>Vacante Costos. Se utiliza en Alm Secos Francisco</t>
  </si>
  <si>
    <t>FINCOS3</t>
  </si>
  <si>
    <t>MP Secos</t>
  </si>
  <si>
    <t>a1.costos@empacadorarosarito.com.mx</t>
  </si>
  <si>
    <t>3r0s4.27</t>
  </si>
  <si>
    <t>Inventarios, Informes Costos, Auditorías.</t>
  </si>
  <si>
    <t>Hermosillo</t>
  </si>
  <si>
    <t>Cajas</t>
  </si>
  <si>
    <t>Cajer@ Liquidador</t>
  </si>
  <si>
    <t>Mayra Irasema Partida Lozano</t>
  </si>
  <si>
    <t>Entradas para factura</t>
  </si>
  <si>
    <t>Devoluciones</t>
  </si>
  <si>
    <t>DPT</t>
  </si>
  <si>
    <t>c3.hermosillo@empacadorarosarito.com.mx</t>
  </si>
  <si>
    <t>3r0s4.31</t>
  </si>
  <si>
    <t>Soriana. Excel de SAP Conciliación: Plan de cuentas, Entregas, DPT. Cobranza. Reportes. Pagares</t>
  </si>
  <si>
    <t>Jefe Crédito y Cobranza</t>
  </si>
  <si>
    <t>CD Sala Cajas / Supervisores</t>
  </si>
  <si>
    <t>Marisela Amador Godínez</t>
  </si>
  <si>
    <t>EQC-0335 / EQC-0337</t>
  </si>
  <si>
    <t>FINCXC</t>
  </si>
  <si>
    <t>3r0s4.4762 / 3r0s4.4762</t>
  </si>
  <si>
    <t>Asignar</t>
  </si>
  <si>
    <t>jefecxc@rosarito.com</t>
  </si>
  <si>
    <t>Jerosa4762.</t>
  </si>
  <si>
    <t>marisela.a@empacadorarosarito.com.mx</t>
  </si>
  <si>
    <t>3r0s4.4762</t>
  </si>
  <si>
    <t>Analisis:  Credito y cobranza, Clientes, Devolución, Historial crediticio.</t>
  </si>
  <si>
    <t>Adm Personal</t>
  </si>
  <si>
    <t>RH Planta Alta</t>
  </si>
  <si>
    <t>Nayda del Carmen Roque Carrillo</t>
  </si>
  <si>
    <t>a.nomina@empacadorarosarito.com.mx</t>
  </si>
  <si>
    <t>3r0s4.287</t>
  </si>
  <si>
    <t xml:space="preserve">Descarga formatos desde Tress en Excel, Word.  Control de comedor. </t>
  </si>
  <si>
    <t>Gerente Recursos Humanos</t>
  </si>
  <si>
    <t>Aida Araceli Ochoa Martínez</t>
  </si>
  <si>
    <t>Gerente RRHH</t>
  </si>
  <si>
    <t>LapTop Monitor Teclado Mouse Diadema</t>
  </si>
  <si>
    <t>SISTEMAS</t>
  </si>
  <si>
    <t>RH GERENTE</t>
  </si>
  <si>
    <t>Rh0027</t>
  </si>
  <si>
    <t>gerenciarh@rosarito.com</t>
  </si>
  <si>
    <t>GerosA91%</t>
  </si>
  <si>
    <t>a.ochoa@empacadorarosarito.com.mx</t>
  </si>
  <si>
    <t>Adm por usuario / 3r0s4.22</t>
  </si>
  <si>
    <t>Plan de trabajo, Reportes de indicadores.</t>
  </si>
  <si>
    <t>Generalista RH</t>
  </si>
  <si>
    <t>a.rh@empacadorarosarito.com.mx</t>
  </si>
  <si>
    <t>3r0s4.69</t>
  </si>
  <si>
    <t>SE CANCELA ESTA FIGURA: ALB</t>
  </si>
  <si>
    <t>Mexicali</t>
  </si>
  <si>
    <t>5555 / 5251</t>
  </si>
  <si>
    <t>Cristina Parra Ventura / José Adrián Ruvalcaba</t>
  </si>
  <si>
    <t>INSPECTORCALIDAD</t>
  </si>
  <si>
    <t>Calidad2025.</t>
  </si>
  <si>
    <t>calidadmexicali@empacadorarosarito.com.mx</t>
  </si>
  <si>
    <t>3r0s3.3491</t>
  </si>
  <si>
    <t>Reportes calidad</t>
  </si>
  <si>
    <t>Gerente Admón. y Finanzas</t>
  </si>
  <si>
    <t>Alma López Burgos</t>
  </si>
  <si>
    <t>Gerente Admón. y Fin.</t>
  </si>
  <si>
    <t>FINGTE</t>
  </si>
  <si>
    <t>López</t>
  </si>
  <si>
    <t>Visio Plan2 + Office 365 E3 + Teams Enterprise</t>
  </si>
  <si>
    <t>a.lopez@empacadorarosarito.com.mx</t>
  </si>
  <si>
    <t>3r0s4.6492</t>
  </si>
  <si>
    <t>Visio + Office 365 E3 + Teams Enterprise</t>
  </si>
  <si>
    <t>Análisis de datos</t>
  </si>
  <si>
    <t>Jorge Alexys Fregoso Ruiz, Felipe</t>
  </si>
  <si>
    <t>cd.calidad@empacadorarosarito.com.mx</t>
  </si>
  <si>
    <t>3r0s4.862</t>
  </si>
  <si>
    <t>Reportes calidad.</t>
  </si>
  <si>
    <t>Tesorería</t>
  </si>
  <si>
    <t>Coordinador de Pagos</t>
  </si>
  <si>
    <t>Verónica Cruz Millán</t>
  </si>
  <si>
    <t>Proveedores</t>
  </si>
  <si>
    <t>FINTES2</t>
  </si>
  <si>
    <t>/ vcm1955</t>
  </si>
  <si>
    <t>v.cruz@empacadorarosarito.com.mx</t>
  </si>
  <si>
    <t>3r0s4.20</t>
  </si>
  <si>
    <t>Control de CxP. Cartas a Bancos. Proveedores. Fomento Agropecuario</t>
  </si>
  <si>
    <t>Almacenista</t>
  </si>
  <si>
    <t>Materia Prima Secos</t>
  </si>
  <si>
    <t>5119 / 27</t>
  </si>
  <si>
    <t>Francisco Rodríguez Salazar / Paulo Méndez Aguilar</t>
  </si>
  <si>
    <t>Almacén Secos</t>
  </si>
  <si>
    <t>3r0s4</t>
  </si>
  <si>
    <t>FINCOM2 MP Secos</t>
  </si>
  <si>
    <t>almacenplantasecos@empacadorarosarito.com.mx</t>
  </si>
  <si>
    <t>S3c05.2648</t>
  </si>
  <si>
    <t>Inventarios. Reporte de Entradas</t>
  </si>
  <si>
    <t>Operación</t>
  </si>
  <si>
    <t>Producción</t>
  </si>
  <si>
    <t>Coordinador de Producción</t>
  </si>
  <si>
    <t>Oficina Producción</t>
  </si>
  <si>
    <t>Alma Esparza Aguayo</t>
  </si>
  <si>
    <t>Esparza</t>
  </si>
  <si>
    <t>a.esparza@empacadorarosarito.com.mx</t>
  </si>
  <si>
    <t>3r0s4.6508</t>
  </si>
  <si>
    <t>Reportes de Produccción para GTEOPE</t>
  </si>
  <si>
    <t>Auxiliar de Contabilidad (Analista Crédito y Cobranza)</t>
  </si>
  <si>
    <t>5002 / 5521</t>
  </si>
  <si>
    <t>María Diana Araujo González / Karla Hassiel Sánchez Zazueta</t>
  </si>
  <si>
    <t>Contabilidad 2</t>
  </si>
  <si>
    <t>FINTES3</t>
  </si>
  <si>
    <t>Contable2</t>
  </si>
  <si>
    <t>a.contable2@empacadorarosarito.com.mx</t>
  </si>
  <si>
    <t>3r0s4.49</t>
  </si>
  <si>
    <t>Depreciaciones,. Acumulados de nómina, Impuestos, Amortizaciones, Prestamos empleados, Deudores, Fondo de ahorro, Ventas Netas, Facturas canceladas</t>
  </si>
  <si>
    <t>Cajer@ General</t>
  </si>
  <si>
    <t>Grecia Magdalena Villa Contreras</t>
  </si>
  <si>
    <t>30082022 ERO-EQC-HLLO-0036</t>
  </si>
  <si>
    <t>FINTES4</t>
  </si>
  <si>
    <t xml:space="preserve">Villa Contreras / </t>
  </si>
  <si>
    <t>y Asientos</t>
  </si>
  <si>
    <t>F1 Dev Ajustes</t>
  </si>
  <si>
    <t>c2.hermosillo@empacadorarosarito.com.mx</t>
  </si>
  <si>
    <t>Excel de SAP Conciliación: Plan de cuentas, Entregas, DPT. Reportes. Analisis devolución. Conciliación bancaria.</t>
  </si>
  <si>
    <t>Logística</t>
  </si>
  <si>
    <t>Jefe de Logística</t>
  </si>
  <si>
    <t>Israel Armando Aguilar Licea</t>
  </si>
  <si>
    <t>LOGALM</t>
  </si>
  <si>
    <t>ROBLES</t>
  </si>
  <si>
    <t>gerenciacd@rosarito.com</t>
  </si>
  <si>
    <t>Gerosa62/</t>
  </si>
  <si>
    <t>i.aguilar@empacadorarosarito.com.mx</t>
  </si>
  <si>
    <t>Inventarios, Controles y reportes de almacenes</t>
  </si>
  <si>
    <t>Capturista</t>
  </si>
  <si>
    <t>CD Almacén</t>
  </si>
  <si>
    <t>Zindy Lissette Delfín Hernández</t>
  </si>
  <si>
    <t>LOGALM2</t>
  </si>
  <si>
    <t>3r0s4.249 / 4695</t>
  </si>
  <si>
    <t>supervisorcd@rosarito.com</t>
  </si>
  <si>
    <t>Serosa695.  Serosa14/</t>
  </si>
  <si>
    <t>cd.tijuana@empacadorarosarito.com.mx</t>
  </si>
  <si>
    <t>3r0s4.696</t>
  </si>
  <si>
    <t>Viaticos, Reportes de lotes, Plantillas de caraturas sobres</t>
  </si>
  <si>
    <t>Fabiola Chávez Urrea</t>
  </si>
  <si>
    <t>f.chavez@empacadorarosarito.com.mx</t>
  </si>
  <si>
    <t>3r0s4.18</t>
  </si>
  <si>
    <t>Prenómina, formatos, Diplomas, Incidencias, Administración de personal, Comunicados.</t>
  </si>
  <si>
    <t>Tráfico</t>
  </si>
  <si>
    <t>Coordinador de Tráfico</t>
  </si>
  <si>
    <t>Edward Antonio Rangel Landino</t>
  </si>
  <si>
    <t>/ 87593</t>
  </si>
  <si>
    <t>e.rangel@empacadorarosarito.com.mx</t>
  </si>
  <si>
    <t>Análisis. Formatos. Metas. Teams. Presentaciones</t>
  </si>
  <si>
    <t>Jefe Tecnologías de Información</t>
  </si>
  <si>
    <t>Manuel Díaz Méndez</t>
  </si>
  <si>
    <t>Tecnología Info</t>
  </si>
  <si>
    <t>manager</t>
  </si>
  <si>
    <t>Díaz</t>
  </si>
  <si>
    <t>adminprod@rosarito.com</t>
  </si>
  <si>
    <t>Password1.</t>
  </si>
  <si>
    <t>m.diaz@empacadorarosarito.com.mx</t>
  </si>
  <si>
    <t>Administrador de usuarios. Promociones.</t>
  </si>
  <si>
    <t>Documentador</t>
  </si>
  <si>
    <t>Diana Judith Osuna Santiago</t>
  </si>
  <si>
    <t>PC Escritorio . 2 monitor</t>
  </si>
  <si>
    <t>OPECAL</t>
  </si>
  <si>
    <t>/ 26485</t>
  </si>
  <si>
    <t>BEAS</t>
  </si>
  <si>
    <t>documentacion@empacadorarosarito.com.mx</t>
  </si>
  <si>
    <t>Tijuana.23</t>
  </si>
  <si>
    <t>Reportes. Formatos. Presentaciones de ayudas visuales con formato.</t>
  </si>
  <si>
    <t>Jefe Laboratorio</t>
  </si>
  <si>
    <t>Laboratorio</t>
  </si>
  <si>
    <t>Ricardo Arcadio Hernández Luna</t>
  </si>
  <si>
    <t>OPECAL1</t>
  </si>
  <si>
    <t>misma correo / 35971</t>
  </si>
  <si>
    <t>laboratorio@empacadorarosarito.com.mx</t>
  </si>
  <si>
    <t>3r0s4.319</t>
  </si>
  <si>
    <t>Presentaciones para Gte. Reportes microbiologicos. Vida de anaquel. Resultados microbiologicos, fisicoquimicos. Procedimientos, Instructuvos operativos y analisis. Calendarios de muestreo.</t>
  </si>
  <si>
    <t>Administrativo</t>
  </si>
  <si>
    <t>Carina Adriana Chaparro González</t>
  </si>
  <si>
    <t>soporteErosa</t>
  </si>
  <si>
    <t>rh321</t>
  </si>
  <si>
    <t>aux.reclutamiento@empacadorarosarito.com.mx</t>
  </si>
  <si>
    <t>3r0s4.197</t>
  </si>
  <si>
    <t>Controles BPMs. Presentaciones BPM. Control de uniformes, Guardias. Responsivas uniformes, Candados. Reporte de inventarios en Formato</t>
  </si>
  <si>
    <t>Inspector Sr</t>
  </si>
  <si>
    <t>Sala Captura</t>
  </si>
  <si>
    <t>4692, 5095</t>
  </si>
  <si>
    <t>Itzel Cuadras Gaxiola / Dalai Espinoza Gutiérrez</t>
  </si>
  <si>
    <t>Captura 1 Producción</t>
  </si>
  <si>
    <t>OPECAL2</t>
  </si>
  <si>
    <t>3r0s4.51 /</t>
  </si>
  <si>
    <t>Inspeccion@empacadorarosarito.com.mx</t>
  </si>
  <si>
    <t>3r0s4.56</t>
  </si>
  <si>
    <t>Tablas dinámicas, Temperaturas, Materia prima, Caducidades</t>
  </si>
  <si>
    <t>Auxiliar Documentador</t>
  </si>
  <si>
    <t>Adm Planta Baja</t>
  </si>
  <si>
    <t>Lizbeth Gama Velazquez</t>
  </si>
  <si>
    <t>OPECAL3</t>
  </si>
  <si>
    <t>3r0s4.493 / Calidad</t>
  </si>
  <si>
    <t>a.documentacion@empacadorarosarito.com.mx</t>
  </si>
  <si>
    <t>3r0s4.493</t>
  </si>
  <si>
    <t>Formatos y reportes de calidad</t>
  </si>
  <si>
    <t>Mantenimiento</t>
  </si>
  <si>
    <t>Jefe de Mantenimiento</t>
  </si>
  <si>
    <t>Rafael Pineda Marshall</t>
  </si>
  <si>
    <t>OPEMTO</t>
  </si>
  <si>
    <t>Pineda Marshall</t>
  </si>
  <si>
    <t>mantenimiento@rosarito.com</t>
  </si>
  <si>
    <t>Merosa52%</t>
  </si>
  <si>
    <t>r.pineda@empacadorarosarito.com.mx</t>
  </si>
  <si>
    <t>Presupuesto, Control de Ordenes Compra , Pedidos, Gastos</t>
  </si>
  <si>
    <t>Lorena Jimenez Corral</t>
  </si>
  <si>
    <t>l.jimenez@empacadorarosarito.com.mx</t>
  </si>
  <si>
    <t>3r0s4.39</t>
  </si>
  <si>
    <t xml:space="preserve">Formatos calidad y Presentaciones </t>
  </si>
  <si>
    <t>Jefe Producción</t>
  </si>
  <si>
    <t>Rosario Ríos Villalobos</t>
  </si>
  <si>
    <t>OPEPRO</t>
  </si>
  <si>
    <t>Rios Villalobos</t>
  </si>
  <si>
    <t>r.rios@empacadorarosarito.com.mx</t>
  </si>
  <si>
    <t>9R0du.2491</t>
  </si>
  <si>
    <t>Planeación producción</t>
  </si>
  <si>
    <t>Coordinador Mantenimiento</t>
  </si>
  <si>
    <t>Adalberto Jimenez Torruco</t>
  </si>
  <si>
    <t>Mantenimiento 2</t>
  </si>
  <si>
    <t>3r0s4.30</t>
  </si>
  <si>
    <t>Mantenimiento.industrial</t>
  </si>
  <si>
    <t>OPEMTO1</t>
  </si>
  <si>
    <t>Jimenez Torruco</t>
  </si>
  <si>
    <t xml:space="preserve">Sí </t>
  </si>
  <si>
    <t xml:space="preserve">Quitar </t>
  </si>
  <si>
    <t>a.jimenez@empacadorarosarito.com.mx</t>
  </si>
  <si>
    <t>m4Nt3.7462</t>
  </si>
  <si>
    <t>Formatos: de aviso, tarimas, lavandería, calderas. Reportes tiempo muerto. Plan mantenimiento preventivo. Ordenes preventivas</t>
  </si>
  <si>
    <t>Manteca</t>
  </si>
  <si>
    <t>Jefe Departamento</t>
  </si>
  <si>
    <t>Oficina Manteca</t>
  </si>
  <si>
    <t>Jorge Domingo Zatarain Baldenegro</t>
  </si>
  <si>
    <t>OPEPRO1</t>
  </si>
  <si>
    <t>Baldenegro</t>
  </si>
  <si>
    <t>j.zatarain@empacadorarosarito.com.mx</t>
  </si>
  <si>
    <t>3r0s4.819</t>
  </si>
  <si>
    <t>Repportes de producción y movimientos, Inventario</t>
  </si>
  <si>
    <t>Analista de Producción</t>
  </si>
  <si>
    <t>María Fernanda López Vázquez</t>
  </si>
  <si>
    <t>analista.produccion@empacadorarosarito.com.mx</t>
  </si>
  <si>
    <t>Análisis de Produccción para GTEOPE.</t>
  </si>
  <si>
    <t>Almacén Planta</t>
  </si>
  <si>
    <t>apt.planta@empacadorarosarito.com.mx</t>
  </si>
  <si>
    <t>3r0s4.54</t>
  </si>
  <si>
    <t>Captura de carga. Inventarios. Pedidos</t>
  </si>
  <si>
    <t>Hugo Iván Barba Soria</t>
  </si>
  <si>
    <t>Barba Soria</t>
  </si>
  <si>
    <t>ca.produccion@empacadorarosarito.com.mx</t>
  </si>
  <si>
    <t>3r0s4.29</t>
  </si>
  <si>
    <t xml:space="preserve">Formatos en línea: limitante para compartir archivos. </t>
  </si>
  <si>
    <t>Desarrollo Org.</t>
  </si>
  <si>
    <t>Capacitación  Facebook</t>
  </si>
  <si>
    <t>RH Planta Baja</t>
  </si>
  <si>
    <t>Capacitación Erosa Facebook</t>
  </si>
  <si>
    <t>capacitacion@empacadorarosarito.com.mx</t>
  </si>
  <si>
    <t>3r0s4.44</t>
  </si>
  <si>
    <t>corporativo facebook: Solo correo electrónico vía WEB</t>
  </si>
  <si>
    <t>Capturista 1</t>
  </si>
  <si>
    <t>María de Jesús García Ramírez</t>
  </si>
  <si>
    <t>OPEPRO2</t>
  </si>
  <si>
    <t>ca1.produccion@empacadorarosarito.com.mx</t>
  </si>
  <si>
    <t>Inventario, O.P.</t>
  </si>
  <si>
    <t>Jesús Alberto Leyva Martínez</t>
  </si>
  <si>
    <t>Leyva Martinez</t>
  </si>
  <si>
    <t>gerenciaher@rosarito.com</t>
  </si>
  <si>
    <t>Gerosa29*</t>
  </si>
  <si>
    <t>j.leyva@empacadorarosarito.com.mx</t>
  </si>
  <si>
    <t>Capturista 2</t>
  </si>
  <si>
    <t>Humberto Rojas Gerónimo</t>
  </si>
  <si>
    <t>Captura 2 Producción</t>
  </si>
  <si>
    <t>OPEPRO3</t>
  </si>
  <si>
    <t>3r0s4.40 / 7854</t>
  </si>
  <si>
    <t>ca2.produccion@empacadorarosarito.com.mx</t>
  </si>
  <si>
    <t>3r0s4.40</t>
  </si>
  <si>
    <t>Capturista 3</t>
  </si>
  <si>
    <t>5551 / 5370</t>
  </si>
  <si>
    <t>Diana Cristina Flores Amores / Joshelin Joana Kababie Villegas</t>
  </si>
  <si>
    <t>OPEPRO4</t>
  </si>
  <si>
    <t>3r0s4.30 / 14569</t>
  </si>
  <si>
    <t>ca3.produccion@empacadorarosarito.com.mx</t>
  </si>
  <si>
    <t>3r0s4.96</t>
  </si>
  <si>
    <t>Encargado de Almacén</t>
  </si>
  <si>
    <t>Almacén Refacciones</t>
  </si>
  <si>
    <t>Armando Soto Carrillo</t>
  </si>
  <si>
    <t>Refacciones</t>
  </si>
  <si>
    <t>OPEREF1</t>
  </si>
  <si>
    <t>Soto Carrillo</t>
  </si>
  <si>
    <t>a.soto@empacadorarosarito.com.mx</t>
  </si>
  <si>
    <t>3r0s4.13</t>
  </si>
  <si>
    <t>Inventarios.</t>
  </si>
  <si>
    <t>Coordinador de Procedimientos</t>
  </si>
  <si>
    <t>Keila Rocha Tagle</t>
  </si>
  <si>
    <t>Rocha Tagle</t>
  </si>
  <si>
    <t>k.rocha@empacadorarosarito.com.mx</t>
  </si>
  <si>
    <t>3r0s4.675</t>
  </si>
  <si>
    <t>Revisión de Procedimientos sin alteraciones por la versión vía web</t>
  </si>
  <si>
    <t>Luis Alberto Rodríguez Páez</t>
  </si>
  <si>
    <t>l.rodriguez@empacadorarosarito.com.mx</t>
  </si>
  <si>
    <t>C4l1d.0472</t>
  </si>
  <si>
    <t>Reportes: Formatos calidad. Inventario semanal para sacar difeencias y envío por correo. Reporte word con fotos</t>
  </si>
  <si>
    <t>Sanidad</t>
  </si>
  <si>
    <t>Jefe Sanidad</t>
  </si>
  <si>
    <t>Jesús Ramón Murillo Ayón</t>
  </si>
  <si>
    <t>Sani2025</t>
  </si>
  <si>
    <t>OPESAN</t>
  </si>
  <si>
    <t>/ 951357</t>
  </si>
  <si>
    <t>sanidad@empacadorarosarito.com.mx</t>
  </si>
  <si>
    <t>Incidencias, Lavados de equipos y cuartos, POES, tiempos extra, Requisiones,</t>
  </si>
  <si>
    <t>Jefe de Soporte</t>
  </si>
  <si>
    <t>Iris Vanessa Langarica Martínez</t>
  </si>
  <si>
    <t>OPESOP</t>
  </si>
  <si>
    <t>Langarica Martínez</t>
  </si>
  <si>
    <t>v.langarica@empacadorarosarito.com.mx</t>
  </si>
  <si>
    <t>9r06U.5183</t>
  </si>
  <si>
    <t xml:space="preserve">Inventario, O.P. Teams. </t>
  </si>
  <si>
    <t>Auxiliar Cobranza</t>
  </si>
  <si>
    <t>Claudia Díaz Gallegos</t>
  </si>
  <si>
    <t>VENTAS</t>
  </si>
  <si>
    <t>Vent01234</t>
  </si>
  <si>
    <t>SENSADM1</t>
  </si>
  <si>
    <t>Díaz Gallegos</t>
  </si>
  <si>
    <t>cxc.ensenada@empacadorarosarito.com.mx</t>
  </si>
  <si>
    <t>3r0s4.15</t>
  </si>
  <si>
    <t>Excel de SAP Conciliación: Plan de cuentas, Entregas. Conciliación DPT y portales. Concentrado devolución</t>
  </si>
  <si>
    <t>Abigail Castañeda Martínez</t>
  </si>
  <si>
    <t>Castañeda</t>
  </si>
  <si>
    <t>rh.mexicali@empacadorarosarito.com.mx</t>
  </si>
  <si>
    <t>3r0s4.36</t>
  </si>
  <si>
    <t>Teams. Prenómina, formatos, Diplomas, Incidencias, Administración de personal, Comunicados.</t>
  </si>
  <si>
    <t>Francia Nissan Gallegos Huitrón</t>
  </si>
  <si>
    <t>SENSADM2</t>
  </si>
  <si>
    <t>caja</t>
  </si>
  <si>
    <t>c.ensenada@empacadorarosarito.com.mx</t>
  </si>
  <si>
    <t>DG</t>
  </si>
  <si>
    <t>Oficina DG</t>
  </si>
  <si>
    <t>Luis Fimbres Astiazaran</t>
  </si>
  <si>
    <t>Dirección</t>
  </si>
  <si>
    <t>Astiazaran</t>
  </si>
  <si>
    <t>luisfa@empacadorarosarito.com.mx</t>
  </si>
  <si>
    <t>4cc3s0.2583 / Tiju4n4.2022</t>
  </si>
  <si>
    <t>Elizabeth Cisneros Ramírez</t>
  </si>
  <si>
    <t>Logitech con microfono y Diadema</t>
  </si>
  <si>
    <t>RH</t>
  </si>
  <si>
    <t>rh.tijuana@empacadorarosarito.com.mx</t>
  </si>
  <si>
    <t>Gerente Mercadotécnia</t>
  </si>
  <si>
    <t>Mario Escobedo Fimbres</t>
  </si>
  <si>
    <t>08/04/2024 EQC-0303</t>
  </si>
  <si>
    <t>Escobedo</t>
  </si>
  <si>
    <t>Office 365 E3 + Teams Enterprise</t>
  </si>
  <si>
    <t>m.escobedo@empacadorarosarito.com.mx</t>
  </si>
  <si>
    <t>Adm por usuraio</t>
  </si>
  <si>
    <t>Ventas. Presentaciones a clientes. Cartas a clientes. Cotizaciones.</t>
  </si>
  <si>
    <t>Almacén</t>
  </si>
  <si>
    <t>Rubén Noe Sánchez</t>
  </si>
  <si>
    <t>SENSALM</t>
  </si>
  <si>
    <t>apt.ensenada@empacadorarosarito.com.mx</t>
  </si>
  <si>
    <t>3r0s4.364</t>
  </si>
  <si>
    <t>Captura de carga, Inventarios, Pedidos</t>
  </si>
  <si>
    <t>Auxiliar de Cobranza</t>
  </si>
  <si>
    <t>Anayeli Montaño Flores</t>
  </si>
  <si>
    <t>6623430487 06022025 Moto G4 xt2423-1 imei 356485732358190 MAC e4:26:d5:f0:85:b9</t>
  </si>
  <si>
    <t>SHMOADM1</t>
  </si>
  <si>
    <t>Montaño Flores</t>
  </si>
  <si>
    <t>supervisorher@rosarito.com</t>
  </si>
  <si>
    <t>Serosa81*</t>
  </si>
  <si>
    <t>cxc.hermosillo@empacadorarosarito.com.mx</t>
  </si>
  <si>
    <t>Noemi Guadalupe Gutierrez García</t>
  </si>
  <si>
    <t>SHMOADM2</t>
  </si>
  <si>
    <t>c.hermosillo@empacadorarosarito.com.mx</t>
  </si>
  <si>
    <t>Rafael Ernesto Barrera Bernal</t>
  </si>
  <si>
    <t>SHMOALM</t>
  </si>
  <si>
    <t>apt.her@empacadorarosarito.com.mx</t>
  </si>
  <si>
    <t>Pedidos Calimax</t>
  </si>
  <si>
    <t>Calimax</t>
  </si>
  <si>
    <t>pedidoscalimax@empacadorarosarito.com.mx</t>
  </si>
  <si>
    <t>ELIMINAR. SIN USO.</t>
  </si>
  <si>
    <t>Plaza Norte</t>
  </si>
  <si>
    <t>Johana Patricia Chaparro Gonzalez</t>
  </si>
  <si>
    <t>PC Escritorio, Tableta, Impresora Térmica</t>
  </si>
  <si>
    <t>Soporte: ERO-EQC-ADM-0017.</t>
  </si>
  <si>
    <t>Alamos</t>
  </si>
  <si>
    <t>pv.alamos@empacadorarosarito.com.mx</t>
  </si>
  <si>
    <t>V3nt4.1028</t>
  </si>
  <si>
    <t>Jefe Administración Personal</t>
  </si>
  <si>
    <t>Ma. Elena Rodríguez Dávila</t>
  </si>
  <si>
    <t>logitec</t>
  </si>
  <si>
    <t>Rh0024</t>
  </si>
  <si>
    <t>e.rodriguez@empacadorarosarito.com.mx</t>
  </si>
  <si>
    <t>Office instalado</t>
  </si>
  <si>
    <t>Nora Guadalupe Torres Ontiveros</t>
  </si>
  <si>
    <t>Tableta e Impresa</t>
  </si>
  <si>
    <t>Soporte: ERO-EQC-HLLO-0034.</t>
  </si>
  <si>
    <t>PV Nora Guadalupe Torres</t>
  </si>
  <si>
    <t>pv.hermosillo@empacadorarosarito.com.mx</t>
  </si>
  <si>
    <t>María Inés Gómez León</t>
  </si>
  <si>
    <t>PC Escritorio / Tableta / Impresora</t>
  </si>
  <si>
    <t>Soporte: ERO-EQC-MXL-0010.</t>
  </si>
  <si>
    <t>pv.mexicali@empacadorarosarito.com.mx</t>
  </si>
  <si>
    <t>3r0s4.269</t>
  </si>
  <si>
    <t>Silvia Valenzuela Encina</t>
  </si>
  <si>
    <t xml:space="preserve">Soporte: ERO-EQC-OBR-0020. </t>
  </si>
  <si>
    <t>pv.obregon@empacadorarosarito.com.mx</t>
  </si>
  <si>
    <t>Stephany Lizeth Rivas Valle</t>
  </si>
  <si>
    <t>Punto Venta</t>
  </si>
  <si>
    <t>Soporte: ERO-EQC-ADM-0099.</t>
  </si>
  <si>
    <t>pv.tijuana@empacadorarosarito.com.mx</t>
  </si>
  <si>
    <t>V3nt4.5742</t>
  </si>
  <si>
    <t>Brianda Dianey Martínez Ponce</t>
  </si>
  <si>
    <t>SMEXADM1</t>
  </si>
  <si>
    <t>Martínez Ponce/1234</t>
  </si>
  <si>
    <t>cxc.mexicali@empacadorarosarito.com.mx</t>
  </si>
  <si>
    <t>Rosa López Díaz</t>
  </si>
  <si>
    <t>Laptop / Monitor / Teclado Mouse</t>
  </si>
  <si>
    <t xml:space="preserve">EQC-0336 / EQC-0338 / </t>
  </si>
  <si>
    <t>Gerente</t>
  </si>
  <si>
    <t>3r0s425</t>
  </si>
  <si>
    <t>gerenciamex@rosarito.com</t>
  </si>
  <si>
    <t>Gerosa43!</t>
  </si>
  <si>
    <t>r.lopez@empacadorarosarito.com.mx</t>
  </si>
  <si>
    <t>Cuenta Clave</t>
  </si>
  <si>
    <t>Roberto Mendoza Trujillo</t>
  </si>
  <si>
    <t>Mendoza Trujillo</t>
  </si>
  <si>
    <t>r.mendoza@empacadorarosarito.com.mx</t>
  </si>
  <si>
    <t>3r0s4.259</t>
  </si>
  <si>
    <t>Ventas. Presentaciones a clientes. Cartas a clientes. Cotizaciones</t>
  </si>
  <si>
    <t>Míriam Noemí Lua Magallanes</t>
  </si>
  <si>
    <t>SMEXADM2</t>
  </si>
  <si>
    <t>c.mexicali@empacadorarosarito.com.mx</t>
  </si>
  <si>
    <t>P4s0.2873</t>
  </si>
  <si>
    <t>Supervisor Moderno</t>
  </si>
  <si>
    <t>3134, 4766, 687</t>
  </si>
  <si>
    <t>Martín Huizar Villanueva, Gladis Adriana García Valenzuela, Mayra Miranda Ríos</t>
  </si>
  <si>
    <t>SUPERVISOR</t>
  </si>
  <si>
    <t>Super01234</t>
  </si>
  <si>
    <t>supervisor.her@empacadorarosarito.com.mx</t>
  </si>
  <si>
    <t>Teams. Pedidos a surtir, Controles, Análisis de Ventas, Clientes, Precios competencia. Nivel Servicio Casa Ley, WalMart(Solicitado-Entregado). Plan degustaciones.</t>
  </si>
  <si>
    <t>Facturacion</t>
  </si>
  <si>
    <t>efacturacion@empacadorarosarito.com.mx</t>
  </si>
  <si>
    <t>SIN USO</t>
  </si>
  <si>
    <t>Supervisor</t>
  </si>
  <si>
    <t>2515, 1410, 3657, 5182, 4865</t>
  </si>
  <si>
    <t>Victor González González. José Alfredo Vázquez López. Yesenia Borbón Apodaca. Marcela Loreley Esquivel. José Juán Hernández Robles</t>
  </si>
  <si>
    <t>supervisormex@rosarito.com</t>
  </si>
  <si>
    <t>Serosa64!</t>
  </si>
  <si>
    <t>supervisor.mex@empacadorarosarito.com.mx</t>
  </si>
  <si>
    <t>3r0s4.37</t>
  </si>
  <si>
    <t>Teams. Pedidos a surtir, Controles, Análisis de Ventas, Clientes, Precios competencia.Fill Rate Calimax. Nivel Servicio Casa Ley, WalMart(Solicitado-Entregado). Plan degustaciones.</t>
  </si>
  <si>
    <t>Miguel Rodriguez Borbon</t>
  </si>
  <si>
    <t>PC Escritorio. Celular</t>
  </si>
  <si>
    <t xml:space="preserve">6441970872 MAC e4:26:d5:f0:82:39 obrsup1erosa@gmail.com / </t>
  </si>
  <si>
    <t>patron U</t>
  </si>
  <si>
    <t>Obregon</t>
  </si>
  <si>
    <t>supervisorobre@rosarito.com</t>
  </si>
  <si>
    <t>Serosa372.</t>
  </si>
  <si>
    <t>supervisor.obr@empacadorarosarito.com.mx</t>
  </si>
  <si>
    <t>3r0s4.35</t>
  </si>
  <si>
    <t>Inspector Jr</t>
  </si>
  <si>
    <t>inspector.mp@empacadorarosarito.com.mx</t>
  </si>
  <si>
    <t>3r0s4.358</t>
  </si>
  <si>
    <t>Azucena Coronado Cruz</t>
  </si>
  <si>
    <t>rh.hermosillo@empacadorarosarito.com.mx</t>
  </si>
  <si>
    <t>2793, 4525, 4423, 5502, 5183, 3927, 5351, 5508</t>
  </si>
  <si>
    <t>BENAVIDES SALAZAR, EDGAR HERIBERTO, GERARDO ALONSO SEGOVIANO SANCHEZ, AVILA ROMERO THOMAS, FIMBRES TORRES OSCAR ALEJANDRO, FLORES MONTERO ERIKA ALEJANDRA, MERAZ MERAZ YOLANDA, MERCADO FLORES HECTOR,  RODRIGUEZ PILLE OSCAR</t>
  </si>
  <si>
    <t>PC Escritorio (3)</t>
  </si>
  <si>
    <t>supervisor.tij@empacadorarosarito.com.mx</t>
  </si>
  <si>
    <t>3r0s4.280</t>
  </si>
  <si>
    <t>Teams. Pedidos a surtir, Controles, Análisis de Ventas, Clientes, Precios competencia. Fill Rate Calimax. Nivel Servicio Casa Ley, WalMart(Solicitado-Entregado). Plan degustaciones.</t>
  </si>
  <si>
    <t>Angel Acuña Martínez</t>
  </si>
  <si>
    <t>SMEXALM</t>
  </si>
  <si>
    <t>apt.mexicali@empacadorarosarito.com.mx</t>
  </si>
  <si>
    <t>Analista Soporte Técnico Redes</t>
  </si>
  <si>
    <t>Emilio Zamora Torres</t>
  </si>
  <si>
    <t>Soporte TI 2</t>
  </si>
  <si>
    <t>Etorres46 / 87593</t>
  </si>
  <si>
    <t>e.zamora@empacadorarosarito.com.mx</t>
  </si>
  <si>
    <t>e.torres48</t>
  </si>
  <si>
    <t>Control de equipos. Bitácoras. Comparativos.</t>
  </si>
  <si>
    <t>Oficina Embutidos</t>
  </si>
  <si>
    <t>4549 / 4351 / 4840</t>
  </si>
  <si>
    <t xml:space="preserve">Juan Eduardo Vázquez García / Briza Amezcua Ochoa / Juan Carlos García Hernández. </t>
  </si>
  <si>
    <t>inspectores@empacadorarosarito.com.mx</t>
  </si>
  <si>
    <t>Reportes, Tablas dinámicas</t>
  </si>
  <si>
    <t>Lidia Ramírez Parra</t>
  </si>
  <si>
    <t>SOBRADM1</t>
  </si>
  <si>
    <t>CxC</t>
  </si>
  <si>
    <t>adminobr@rosarito.com</t>
  </si>
  <si>
    <t>Aerosa461.</t>
  </si>
  <si>
    <t>l.ramirez@empacadorarosarito.com.mx</t>
  </si>
  <si>
    <t>Excel de SAP Conciliación: Plan de cuentas, Entregas, DPT. Conciliacion Portales y DPT</t>
  </si>
  <si>
    <t>Gerente de Operaciones</t>
  </si>
  <si>
    <t>Luis Alberto Fimbres Villaseñor</t>
  </si>
  <si>
    <t>Gerente Operaciones</t>
  </si>
  <si>
    <t>OPEGTE</t>
  </si>
  <si>
    <t>/ 67243</t>
  </si>
  <si>
    <t>l.fimbres@empacadorarosarito.com.mx</t>
  </si>
  <si>
    <t>Adm por usuario / 3r0s4.2916</t>
  </si>
  <si>
    <t>Análisis de ventas, de produccción</t>
  </si>
  <si>
    <t>Alejandra Elisa Castro Murillo</t>
  </si>
  <si>
    <t>SOBRADM2</t>
  </si>
  <si>
    <t>c.obregon@empacadorarosarito.com.mx</t>
  </si>
  <si>
    <t>Auxiliar departamento</t>
  </si>
  <si>
    <t xml:space="preserve">Macario Pérez Ventura </t>
  </si>
  <si>
    <t>m.perez@empacadorarosarito.com.mx</t>
  </si>
  <si>
    <t>3r0s3.19</t>
  </si>
  <si>
    <t>Correo en línea. Suplente de Jefe de departamento</t>
  </si>
  <si>
    <t>Coordinador de Nómina</t>
  </si>
  <si>
    <t>Karla Evelyn Nuñez Plancarte</t>
  </si>
  <si>
    <t>Nómina</t>
  </si>
  <si>
    <t>k.nunez@empacadorarosarito.com.mx</t>
  </si>
  <si>
    <t>3r0s4.592</t>
  </si>
  <si>
    <t>Formatos RH. Reportes nómina. Nómina. Cartas empleados</t>
  </si>
  <si>
    <t>Jefe Calidad y Desarrollo</t>
  </si>
  <si>
    <t>Jonathan Valencia Tapia</t>
  </si>
  <si>
    <t>Libertad</t>
  </si>
  <si>
    <t>calidadplanta@rosarito.com</t>
  </si>
  <si>
    <t>Cerosa43%</t>
  </si>
  <si>
    <t>Visio + Estándar</t>
  </si>
  <si>
    <t>n.valencia@empacadorarosarito.com.mx</t>
  </si>
  <si>
    <t xml:space="preserve">Análisis de datos. Presupuesto. </t>
  </si>
  <si>
    <t>Benjamín Borquez Verdugo</t>
  </si>
  <si>
    <t>SOBRALM</t>
  </si>
  <si>
    <t>/ 159753</t>
  </si>
  <si>
    <t>apt.obregon@empacadorarosarito.com.mx</t>
  </si>
  <si>
    <t>3r0s4.59</t>
  </si>
  <si>
    <t xml:space="preserve">Shantell Bayliss González </t>
  </si>
  <si>
    <t>STIJADM2</t>
  </si>
  <si>
    <t>Entregas</t>
  </si>
  <si>
    <t>c2.tijuana@empacadorarosarito.com.mx</t>
  </si>
  <si>
    <t>3r0s4.43</t>
  </si>
  <si>
    <t>Excel de SAP Conciliación: Plan de cuentas, Entregas. Conciliación DPT y portales. Concentrado devolución. Reportes</t>
  </si>
  <si>
    <t xml:space="preserve">Técnico Master de refrigeración </t>
  </si>
  <si>
    <t>Torre enfriamiento</t>
  </si>
  <si>
    <t xml:space="preserve">Javier Vargas Toledo </t>
  </si>
  <si>
    <t>refrigeracion@empacadorarosarito.com.mx</t>
  </si>
  <si>
    <t>3r0s4.946</t>
  </si>
  <si>
    <t>Envía correo con evidencias. Compartir archivo mtto, presupuesto. bitacora. reportes</t>
  </si>
  <si>
    <t>Tesosera</t>
  </si>
  <si>
    <t>Marcia Fimbres</t>
  </si>
  <si>
    <t xml:space="preserve">PC Escritorio </t>
  </si>
  <si>
    <t>08/04/2024 EQC-0304</t>
  </si>
  <si>
    <t>mf152018</t>
  </si>
  <si>
    <t>Fimbres</t>
  </si>
  <si>
    <t>Valle241805@!</t>
  </si>
  <si>
    <t>m.fimbres@empacadorarosarito.com.mx</t>
  </si>
  <si>
    <t>Adm por usuario.</t>
  </si>
  <si>
    <t>Flujo de Efectivo, Proveedores americanos. No se les ocurra mover</t>
  </si>
  <si>
    <t>UV112</t>
  </si>
  <si>
    <t>|</t>
  </si>
  <si>
    <t>UV113</t>
  </si>
  <si>
    <t>Roberto Mendoza trujillo</t>
  </si>
  <si>
    <t>UV114</t>
  </si>
  <si>
    <t>Juán Ángel Ramírez</t>
  </si>
  <si>
    <t>Cuentas por Cobrar</t>
  </si>
  <si>
    <t>STIJADM3</t>
  </si>
  <si>
    <t>cobranza@empacadorarosarito.com.mx</t>
  </si>
  <si>
    <t>Vacante / Vianey Rodríguez García</t>
  </si>
  <si>
    <t>STIJADM5</t>
  </si>
  <si>
    <t>Tijuana / 4862</t>
  </si>
  <si>
    <t>c.tijuana@empacadorarosarito.com.mx</t>
  </si>
  <si>
    <t>C4j4.3916 / Tijuana.2020</t>
  </si>
  <si>
    <t>Excel de SAP Conciliación: Plan de cuentas, Entregas. Conciliación DPT y portales. Concentrado devolución. Macros en línea: No permitió trabajar?</t>
  </si>
  <si>
    <t>planta</t>
  </si>
  <si>
    <t>Soporte Practicante</t>
  </si>
  <si>
    <t>Posible VACANTE. Puesto no utilizado</t>
  </si>
  <si>
    <t>Compartida</t>
  </si>
  <si>
    <t>soportepracticante@empacadorarosarito.com.mx</t>
  </si>
  <si>
    <t>3r0s4.50</t>
  </si>
  <si>
    <t>Mediciones de tiempo: Comparte computadora con Auxiliares de Soporte</t>
  </si>
  <si>
    <t>ventas@empacadorarosarito.com.mx</t>
  </si>
  <si>
    <t>Hilda, Hector, desconocen esta cuenta</t>
  </si>
  <si>
    <t>Seguridad Y Salud</t>
  </si>
  <si>
    <t>Jefe Seguridad y Salud</t>
  </si>
  <si>
    <t>María del Carmen Travanino Mejía</t>
  </si>
  <si>
    <t>Seguridad y Salud</t>
  </si>
  <si>
    <t>m.travanino@empacadorarosarito.com.mx</t>
  </si>
  <si>
    <t>3r0s4.55</t>
  </si>
  <si>
    <t>Presentaciones, Formatos de trámites, Accidentes, Cartas seguro, Anuncios, Avisos. Estadísticas</t>
  </si>
  <si>
    <t>Auxiliar soporte</t>
  </si>
  <si>
    <t>Felipe De Jesús Martínez Espericueta</t>
  </si>
  <si>
    <t>soporteproduccion@empacadorarosarito.com.mx</t>
  </si>
  <si>
    <t>3r0s4.48</t>
  </si>
  <si>
    <t>Teams, Mediciones de tiempo</t>
  </si>
  <si>
    <t>Auxiliar Seguridad y Salud</t>
  </si>
  <si>
    <t>Diego Antonio Morales Catalán</t>
  </si>
  <si>
    <t>auxss@empacadorarosarito.com.mx</t>
  </si>
  <si>
    <t>3r0s3.38</t>
  </si>
  <si>
    <t>Presentaciones. Formatos accidentes. Cartas seguro. Anuncios. Avisos. Señaléticas.</t>
  </si>
  <si>
    <t>Consultorio Médico</t>
  </si>
  <si>
    <t>Consultorio</t>
  </si>
  <si>
    <t>Cynthia Lucia Romero Jimenez</t>
  </si>
  <si>
    <t>enfermeria@empacadorarosarito.com.mx</t>
  </si>
  <si>
    <t>3r0s4.57</t>
  </si>
  <si>
    <t>Infografías, Cartas</t>
  </si>
  <si>
    <t>Auxiliar Soporte</t>
  </si>
  <si>
    <t>Josue Oswaldo Casca Olvera</t>
  </si>
  <si>
    <t>Producción2</t>
  </si>
  <si>
    <t>soporteproduccion2@empacadorarosarito.com.mx</t>
  </si>
  <si>
    <t>3r0s4.51</t>
  </si>
  <si>
    <t>Teams, Procedimientos, Mediciones de tiempo</t>
  </si>
  <si>
    <t>5222, 5230</t>
  </si>
  <si>
    <t>Iver Geovanny  Velazco Armendáriz , Daniel Alejandro Salas Montoya</t>
  </si>
  <si>
    <t>STIJALM1</t>
  </si>
  <si>
    <t>Tijuana / 1v3rv3</t>
  </si>
  <si>
    <t>apt.tijuana@empacadorarosarito.com.mx</t>
  </si>
  <si>
    <t>3r0s4.2648</t>
  </si>
  <si>
    <t>Captura de carga, Inventarios, Pedidos, Informes para auditoria: merma. Solicita ajustes inventarios. Reportes para Hilda e Israel</t>
  </si>
  <si>
    <t>Reclutador</t>
  </si>
  <si>
    <t>Ulises Adalberto Sauceda López</t>
  </si>
  <si>
    <t>Reclutamiento</t>
  </si>
  <si>
    <t>3r0s4..</t>
  </si>
  <si>
    <t>tIJUANA..25</t>
  </si>
  <si>
    <t>reclutamiento@empacadorarosarito.com.mx</t>
  </si>
  <si>
    <t>Tijuana.2023</t>
  </si>
  <si>
    <t xml:space="preserve">Anuncios. Encuestas con sus estadísticas. Presentaciones. Teams. </t>
  </si>
  <si>
    <t>Recepcionista</t>
  </si>
  <si>
    <t>Teresa Bastida Burgos</t>
  </si>
  <si>
    <t>Recepción</t>
  </si>
  <si>
    <t>Bastida Burgos</t>
  </si>
  <si>
    <t>si</t>
  </si>
  <si>
    <t>t.bastidas@empacadorarosarito.com.mx</t>
  </si>
  <si>
    <t>3r0s4.876</t>
  </si>
  <si>
    <t>Correo electrónico vía WEB</t>
  </si>
  <si>
    <t>Jefe Desarrollo Organizacional</t>
  </si>
  <si>
    <t>Mónica Ramírez Navarro</t>
  </si>
  <si>
    <t>Capacitación</t>
  </si>
  <si>
    <t>3r0s4.25</t>
  </si>
  <si>
    <t>Rh0025</t>
  </si>
  <si>
    <t>m.ramirez@empacadorarosarito.com.mx</t>
  </si>
  <si>
    <t>W3t1.2834</t>
  </si>
  <si>
    <t>Coordinador Capacitación</t>
  </si>
  <si>
    <t>Yesenia Márquez Aradillas</t>
  </si>
  <si>
    <t>Desarrollo Org</t>
  </si>
  <si>
    <t>eventosrh@rosarito.com</t>
  </si>
  <si>
    <t>Eerosa76%</t>
  </si>
  <si>
    <t>y.marquez@empacadorarosarito.com.mx</t>
  </si>
  <si>
    <t>3r0s4.53</t>
  </si>
  <si>
    <t>Formatos de auditoría, eventos, descriptivos, procedimientos, diplomas, invitaciones</t>
  </si>
  <si>
    <t>Antena WiFi</t>
  </si>
  <si>
    <t>testEROSA1</t>
  </si>
  <si>
    <t>ER054S0S0</t>
  </si>
  <si>
    <t>Señal de Internet en Zona R de Laboratorio</t>
  </si>
  <si>
    <t>Audio y Video</t>
  </si>
  <si>
    <t>TV</t>
  </si>
  <si>
    <t>Comedor</t>
  </si>
  <si>
    <t>Smart TV</t>
  </si>
  <si>
    <t>Sala Capacitación</t>
  </si>
  <si>
    <t>Impresión</t>
  </si>
  <si>
    <t>B N</t>
  </si>
  <si>
    <t>Impresora</t>
  </si>
  <si>
    <t>B N y Color</t>
  </si>
  <si>
    <t>CCTV</t>
  </si>
  <si>
    <t>Pasillo Checador</t>
  </si>
  <si>
    <t>Cámara Fija</t>
  </si>
  <si>
    <t>Dahua</t>
  </si>
  <si>
    <t>Grabador analógico</t>
  </si>
  <si>
    <t>Calderas</t>
  </si>
  <si>
    <t>Cuarto de Máquinas</t>
  </si>
  <si>
    <t>Empaque</t>
  </si>
  <si>
    <t>Monitoreo</t>
  </si>
  <si>
    <t>Andén Manteca</t>
  </si>
  <si>
    <t>Pesado Especias</t>
  </si>
  <si>
    <t>Pasillo Especias</t>
  </si>
  <si>
    <t>Embarque</t>
  </si>
  <si>
    <t>Precongelador</t>
  </si>
  <si>
    <t>Embutidos</t>
  </si>
  <si>
    <t>Fish-Eye</t>
  </si>
  <si>
    <t>Pasillo Hornos</t>
  </si>
  <si>
    <t>Hornos</t>
  </si>
  <si>
    <t>Área Especias</t>
  </si>
  <si>
    <t>Preparación</t>
  </si>
  <si>
    <t>Cuarto Salchicha</t>
  </si>
  <si>
    <t>Jamón</t>
  </si>
  <si>
    <t>Inyeción</t>
  </si>
  <si>
    <t>Equipo</t>
  </si>
  <si>
    <t xml:space="preserve">LapTop Dell i7 Vostro </t>
  </si>
  <si>
    <t>Cap01234</t>
  </si>
  <si>
    <t>LapTop Dell Latitude E7270</t>
  </si>
  <si>
    <t>Carnicería</t>
  </si>
  <si>
    <t>Supervisor Tradicional</t>
  </si>
  <si>
    <t>1849, 4946, 3578</t>
  </si>
  <si>
    <t>José Alfredo Munguia Valenzuela, Francisco Antonio Olivas Martinez, Julio Cesar López Macgrew</t>
  </si>
  <si>
    <t>Seguridad</t>
  </si>
  <si>
    <t>Control Acceso</t>
  </si>
  <si>
    <t>Biométrico</t>
  </si>
  <si>
    <t>Pasillo Produccción</t>
  </si>
  <si>
    <t>Laptop</t>
  </si>
  <si>
    <t>Laboratorio Captura</t>
  </si>
  <si>
    <t>Capt2024</t>
  </si>
  <si>
    <t>Captura en zona restringida de laboratorio</t>
  </si>
  <si>
    <t>Nodo de Datos</t>
  </si>
  <si>
    <t>UV115</t>
  </si>
  <si>
    <t>Juan Antonio Fermin Simón</t>
  </si>
  <si>
    <t>Star Micronics</t>
  </si>
  <si>
    <t>UV116</t>
  </si>
  <si>
    <t>Humberto Miranda Román</t>
  </si>
  <si>
    <t>01/11/2023 27122024 EQC-0272 Se entrega usada de pruebas en Sistemas</t>
  </si>
  <si>
    <t>6643643803 20250502 oppo a40 ac:7a:94:79:f4:fb</t>
  </si>
  <si>
    <t>UV117</t>
  </si>
  <si>
    <t>UV118</t>
  </si>
  <si>
    <t>Martín Israel González Hernández</t>
  </si>
  <si>
    <t>UV119</t>
  </si>
  <si>
    <t>Juán Pablo Cruz García</t>
  </si>
  <si>
    <t>UV120</t>
  </si>
  <si>
    <t>Joel Rojas Galeana</t>
  </si>
  <si>
    <t>UV121</t>
  </si>
  <si>
    <t>Juan Ochoa Chicuate</t>
  </si>
  <si>
    <t>UV122</t>
  </si>
  <si>
    <t>Silvino Rodríguez Rico</t>
  </si>
  <si>
    <t>Impresora Térmica. Huawei Y6 azul</t>
  </si>
  <si>
    <t>erosat122@gmail.com</t>
  </si>
  <si>
    <t>3mp4c4d0r4</t>
  </si>
  <si>
    <t>Applock: 3444</t>
  </si>
  <si>
    <t>UV202</t>
  </si>
  <si>
    <t>UV203</t>
  </si>
  <si>
    <t>Ernesto Ojeda Morales</t>
  </si>
  <si>
    <t>UV204</t>
  </si>
  <si>
    <t>Manuel Alejandro Benavides Estrada</t>
  </si>
  <si>
    <t>UV205</t>
  </si>
  <si>
    <t>Javier Hernán Nevares Castro</t>
  </si>
  <si>
    <t>UV206</t>
  </si>
  <si>
    <t>5442 aux 4188</t>
  </si>
  <si>
    <t>Atzael Yamil Flores Poisot AUX Mercedes Luz Milagros López Robles</t>
  </si>
  <si>
    <t>UV207</t>
  </si>
  <si>
    <t>José Manuel Fausto Guardado</t>
  </si>
  <si>
    <t>10/06/2024 EQC-0305</t>
  </si>
  <si>
    <t>UV208</t>
  </si>
  <si>
    <t>Marco Vinicio Navarro Guerrero</t>
  </si>
  <si>
    <t>10/06/2024 EQC-0306</t>
  </si>
  <si>
    <t>UV209</t>
  </si>
  <si>
    <t xml:space="preserve">Francisco Xavier Sánchez Rocha </t>
  </si>
  <si>
    <t>10/06/2024 EQC-0307</t>
  </si>
  <si>
    <t>UV210</t>
  </si>
  <si>
    <t>2710 aux 5531</t>
  </si>
  <si>
    <t>Jorge Guadalupe Toriz Gómez AUX Edgar David Potenciano González</t>
  </si>
  <si>
    <t>Impresora START SM-T300-DB50 2560721092000030</t>
  </si>
  <si>
    <t>06072022 EQC-0143</t>
  </si>
  <si>
    <t>646 1116600</t>
  </si>
  <si>
    <t>UV302</t>
  </si>
  <si>
    <t>UV303</t>
  </si>
  <si>
    <t>Edgar Alan Sánchez Arreola</t>
  </si>
  <si>
    <t>Impresora Térmica / Celular</t>
  </si>
  <si>
    <t xml:space="preserve">06/11/2024 EQC-0324 </t>
  </si>
  <si>
    <t xml:space="preserve">13/03/2025 6861316232 MAC ac:7a:94:79:f4:fb * 11/02/2025 Redmi 9c </t>
  </si>
  <si>
    <t>UV304</t>
  </si>
  <si>
    <t>Adrian Hilario Fernandez García</t>
  </si>
  <si>
    <t>UV305</t>
  </si>
  <si>
    <t>Juan Noé Meza Martínez</t>
  </si>
  <si>
    <t>06/11/2024 EQC-0325</t>
  </si>
  <si>
    <t>UV306</t>
  </si>
  <si>
    <t>José Alejandro Roldán Ibarra</t>
  </si>
  <si>
    <t>13/03/2025 6861572866 MAC ac:7a:94:79:f6:11</t>
  </si>
  <si>
    <t>uv306erosa@gmail.com / 3r0s4.306</t>
  </si>
  <si>
    <t>UV307</t>
  </si>
  <si>
    <t>UV308</t>
  </si>
  <si>
    <t>Daniel Fernando Chavez Juarez</t>
  </si>
  <si>
    <t>05/03/2025 EQC-0354</t>
  </si>
  <si>
    <t>UV309</t>
  </si>
  <si>
    <t>Eusebio Rivas Sánchez</t>
  </si>
  <si>
    <t>06/11/2024 EQC-0326</t>
  </si>
  <si>
    <t>13/03/2025 6862484927 MAC ac:7a94:79f3:29</t>
  </si>
  <si>
    <t>uv309erosa@gmail.com / 3r0s4.309</t>
  </si>
  <si>
    <t>UV310</t>
  </si>
  <si>
    <t>Gabriel Gallegos Rodarte</t>
  </si>
  <si>
    <t>UV311</t>
  </si>
  <si>
    <t>José Carlos Bermudez Mendoza</t>
  </si>
  <si>
    <t>UV312</t>
  </si>
  <si>
    <t>Pedro Alexander Romero Quiróz</t>
  </si>
  <si>
    <t>UV313</t>
  </si>
  <si>
    <t>Onesimo Cipriano Bartolo</t>
  </si>
  <si>
    <t>UV314</t>
  </si>
  <si>
    <t>Jonathan López Chavez</t>
  </si>
  <si>
    <t>05/03/2025 EQC-0355</t>
  </si>
  <si>
    <t>UV315</t>
  </si>
  <si>
    <t>Martín Armando Ramírez Rivera</t>
  </si>
  <si>
    <t>UV316</t>
  </si>
  <si>
    <t>UV402</t>
  </si>
  <si>
    <t>UV403</t>
  </si>
  <si>
    <t>Edgar Alonso Zambrano Cardona</t>
  </si>
  <si>
    <t>05032025 Impresora</t>
  </si>
  <si>
    <t>EQC-0345</t>
  </si>
  <si>
    <t>UV404</t>
  </si>
  <si>
    <t>Luis Noe Durazo Durazo</t>
  </si>
  <si>
    <t>UV405</t>
  </si>
  <si>
    <t>Roberto López Huasica</t>
  </si>
  <si>
    <t>6621110779 06022025 Moto G24 xt2423-1 imei 356485732358844</t>
  </si>
  <si>
    <t>UV406</t>
  </si>
  <si>
    <t>Raúl David Rivera Peralta</t>
  </si>
  <si>
    <t>20122024 Impresora</t>
  </si>
  <si>
    <t>EQC-0329</t>
  </si>
  <si>
    <t>UV407</t>
  </si>
  <si>
    <t>Manuel García Buitimea</t>
  </si>
  <si>
    <t>EQC-0346</t>
  </si>
  <si>
    <t>MAC e4:26:d5:f0:84:08</t>
  </si>
  <si>
    <t>UV408</t>
  </si>
  <si>
    <t>Clemente Gonzalez Ortiz</t>
  </si>
  <si>
    <t>EQC-0347</t>
  </si>
  <si>
    <t>UV409</t>
  </si>
  <si>
    <t>Eduardo Esparza Vázquez</t>
  </si>
  <si>
    <t>MAC e4:26:d5:f0:84:e1</t>
  </si>
  <si>
    <t>UV410</t>
  </si>
  <si>
    <t>José Mario Escamilla Ruelas</t>
  </si>
  <si>
    <t>EQC-0348</t>
  </si>
  <si>
    <t>6621120222 06022025 Moto G24 xt2423-1 imei 356485732358356</t>
  </si>
  <si>
    <t>UV411</t>
  </si>
  <si>
    <t>Rubén Darío Toledo Felix</t>
  </si>
  <si>
    <t>EQC-0349</t>
  </si>
  <si>
    <t>UV412</t>
  </si>
  <si>
    <t>Julio Cesar Mazón Escontrillas</t>
  </si>
  <si>
    <t>EQC-0330</t>
  </si>
  <si>
    <t>UV413</t>
  </si>
  <si>
    <t>Óscar Curiel Martinez</t>
  </si>
  <si>
    <t xml:space="preserve">05032025 Impresora / 01072024 Teléfono </t>
  </si>
  <si>
    <t>EQC-0350</t>
  </si>
  <si>
    <t>Patrón L MAC e4:26:d5:f0:85:e6</t>
  </si>
  <si>
    <t>UV414</t>
  </si>
  <si>
    <t>Ramiro Arturo López Alcaraz</t>
  </si>
  <si>
    <t>EQC-0331</t>
  </si>
  <si>
    <t>6621050137 24022025 Moto G50 xt2149-1 imei 354192235041073 MAC 30:83:d2:de:24:81</t>
  </si>
  <si>
    <t>uv414erosa@gmail.com / 3r0s4.414</t>
  </si>
  <si>
    <t>UV415</t>
  </si>
  <si>
    <t>José Lorenzo Fong Kee Valencia</t>
  </si>
  <si>
    <t>EQC-0351</t>
  </si>
  <si>
    <t>UV416</t>
  </si>
  <si>
    <t>José Rubén Márquez Hernández</t>
  </si>
  <si>
    <t>EQC-0332</t>
  </si>
  <si>
    <t>UV417</t>
  </si>
  <si>
    <t>Daniel Domínguez Ríos</t>
  </si>
  <si>
    <t>UV418</t>
  </si>
  <si>
    <t>Francisco Javier Padilla Rodriguez</t>
  </si>
  <si>
    <t>EQC-0352</t>
  </si>
  <si>
    <t>UV419</t>
  </si>
  <si>
    <t>Iván Guadalupe Yebra Rocha</t>
  </si>
  <si>
    <t>EQC-0333</t>
  </si>
  <si>
    <t>6621037427 06022025 Moto G24 xt2423-1 imei 356485732357945</t>
  </si>
  <si>
    <t>UV420</t>
  </si>
  <si>
    <t>Francisco Javier Zepeda Robles NOGALES</t>
  </si>
  <si>
    <t>6621126339 20022025 Moto G50 lte xt2149-1 imei 354192235042089 MAC 30:83:d2:de:33:3b</t>
  </si>
  <si>
    <t>UV421</t>
  </si>
  <si>
    <t>Alejandro Calderón Velarde</t>
  </si>
  <si>
    <t>EQC-0334</t>
  </si>
  <si>
    <t>UV422</t>
  </si>
  <si>
    <t>Francisco Daniel Duarte Rivera CANANEA-AGUA PRIETA</t>
  </si>
  <si>
    <t>UV423</t>
  </si>
  <si>
    <t>Francisco Enrique Palafox Barrón</t>
  </si>
  <si>
    <t>EQC-0353</t>
  </si>
  <si>
    <t>UV424</t>
  </si>
  <si>
    <t>Jorge Amézquita Ríos</t>
  </si>
  <si>
    <t>UV502</t>
  </si>
  <si>
    <t>UV503</t>
  </si>
  <si>
    <t>Perla Lizeth Torres Anaya</t>
  </si>
  <si>
    <t>26/02/2025 EQC-0339 serie 2560024072000180</t>
  </si>
  <si>
    <t>UV504</t>
  </si>
  <si>
    <t>Cristian Benjamin Lopez Anduro</t>
  </si>
  <si>
    <t>UV505</t>
  </si>
  <si>
    <t>Jose Angel Bustamente Luna</t>
  </si>
  <si>
    <t>26/02/2025 EQC-0340 serie 2560024072000181</t>
  </si>
  <si>
    <t>UV506</t>
  </si>
  <si>
    <t>Mariano Berdugo Valenzuela</t>
  </si>
  <si>
    <t>uv506erosa@gmail.com</t>
  </si>
  <si>
    <t>3r0s4.506</t>
  </si>
  <si>
    <t>UV507</t>
  </si>
  <si>
    <t>Gabriel Mavita Soriano</t>
  </si>
  <si>
    <t>6441941570 MAC 30:83:D2:DF:DB:61 uv507erosa@gmail.com / 3r0s4.507</t>
  </si>
  <si>
    <t>uv507erosa@gmail.com</t>
  </si>
  <si>
    <t>3r0s4.507</t>
  </si>
  <si>
    <t>UV508</t>
  </si>
  <si>
    <t>Jose Alfredo Guzmán Herrera</t>
  </si>
  <si>
    <t>UV509</t>
  </si>
  <si>
    <t>Raúl Alberto Rascón Ochoa</t>
  </si>
  <si>
    <t>26/02/2025 EQC-0341 serie 2560024072000182</t>
  </si>
  <si>
    <t>UV510</t>
  </si>
  <si>
    <t>UV511</t>
  </si>
  <si>
    <t>Luis Armando Galindo Sortillón</t>
  </si>
  <si>
    <t>UV512</t>
  </si>
  <si>
    <t>Uriel Armando Amavizca Valdez</t>
  </si>
  <si>
    <t>26/02/2025 EQC-0342 serie 2560024072000186</t>
  </si>
  <si>
    <t>01/07/2024 Xiaomi lte Redmi 9T Gris patron: "L" de cabeza</t>
  </si>
  <si>
    <t>uv512erosa@gmail.com</t>
  </si>
  <si>
    <t>3r0s4.502</t>
  </si>
  <si>
    <t>UV513</t>
  </si>
  <si>
    <t>Aldo Martín Hernández</t>
  </si>
  <si>
    <t>3r0s4.513</t>
  </si>
  <si>
    <t>UV514</t>
  </si>
  <si>
    <t>Marcos Leyva Luzanilla</t>
  </si>
  <si>
    <t>26/02/2025 EQC-0343 serie 2560024072000187</t>
  </si>
  <si>
    <t>UV515</t>
  </si>
  <si>
    <t>Telefonía</t>
  </si>
  <si>
    <t>Teléfono</t>
  </si>
  <si>
    <t>Manteca Producción</t>
  </si>
  <si>
    <t>Caseta 2</t>
  </si>
  <si>
    <t>Caseta 1</t>
  </si>
  <si>
    <t>SX313</t>
  </si>
  <si>
    <t>Oscar David Orozco Medina</t>
  </si>
  <si>
    <t>6861576863 MAC e4:26:d5:f0:84:1d</t>
  </si>
  <si>
    <t>mexsup1erosa@gmail.com / 3r0s4.01</t>
  </si>
  <si>
    <t>SX314</t>
  </si>
  <si>
    <t>Marcela Loreley Esquivel</t>
  </si>
  <si>
    <t>6862221165 MAC e4:26:d5:f0:77:32</t>
  </si>
  <si>
    <t>mxlsup2erosa@gmail.com / 3r0s4.01</t>
  </si>
  <si>
    <t>Jesús Edgardo Camacho Palacios</t>
  </si>
  <si>
    <t xml:space="preserve">6441970872 MAC 30:83:d2:de:2d:ca obrsup2erosa@gmail.com / </t>
  </si>
  <si>
    <t>Taller de manteniento</t>
  </si>
  <si>
    <t>Llenado bitácora y órdenes preventivas Office en linea. Manuales en pdf.</t>
  </si>
  <si>
    <t>SITE</t>
  </si>
  <si>
    <t>UPS Conmutador</t>
  </si>
  <si>
    <t>08/09/2023 EQC-0274</t>
  </si>
  <si>
    <t>SX</t>
  </si>
  <si>
    <t>Yesenia Burbón Apodaca</t>
  </si>
  <si>
    <t>13/03/2025 6861097326 MAC ac:7a:94:79:f5:19</t>
  </si>
  <si>
    <t>supmexerosa@gmail.com / 3r0s4.01</t>
  </si>
  <si>
    <t>Terminal pago tarjeta</t>
  </si>
  <si>
    <t>453-202-034 MAC 90:A6:BF:11:A3:D4</t>
  </si>
  <si>
    <t>cctv@empacadorarosarito.com.mx</t>
  </si>
  <si>
    <t>3r0s4.183</t>
  </si>
  <si>
    <t>Registro y acceso a Monitoreo de cámaras CCTV</t>
  </si>
  <si>
    <t>Vianey Rodríguez García</t>
  </si>
  <si>
    <t>FINTES5</t>
  </si>
  <si>
    <t>/ 5793</t>
  </si>
  <si>
    <t>c.general@empacadorarosarito.com.mx</t>
  </si>
  <si>
    <t>CORREO</t>
  </si>
  <si>
    <t>apt.tij@empacadorarosarito.com.mx</t>
  </si>
  <si>
    <t>--------------------------------------------------------</t>
  </si>
  <si>
    <t>luisfa@empacadorarosarito.com</t>
  </si>
  <si>
    <t>r.lopez@empacdorarosarito.com.mx</t>
  </si>
  <si>
    <t>GERENCIA ADMINISTRATIVA Y FINANSAS</t>
  </si>
  <si>
    <t>GERENCIA DE OPERACIONES</t>
  </si>
  <si>
    <t>GERECIA DE RECURSOS HUMANOS</t>
  </si>
  <si>
    <t>GERENCIA COMERCIAL</t>
  </si>
  <si>
    <t>GERENCIA DE MERCADOTECNIA</t>
  </si>
  <si>
    <t>NOMBRE</t>
  </si>
  <si>
    <t>USUARIOS</t>
  </si>
  <si>
    <t>SUCURSAL ID</t>
  </si>
  <si>
    <t>ID PUESTO</t>
  </si>
  <si>
    <t>ID DEPARTAMENTO</t>
  </si>
  <si>
    <t>cxc.tijuana@empacadorarosarito.com.mx</t>
  </si>
  <si>
    <t>ROL</t>
  </si>
  <si>
    <t>ADMINISTRADOR</t>
  </si>
  <si>
    <t>SOPORTE</t>
  </si>
  <si>
    <t>EMPLEADO</t>
  </si>
  <si>
    <t>JEFE DE AREA</t>
  </si>
  <si>
    <t>AUDITOR</t>
  </si>
  <si>
    <t>apt.mexicali@tierosa</t>
  </si>
  <si>
    <t>almacenplantasecos@tierosa</t>
  </si>
  <si>
    <t>apt.her@tierosa</t>
  </si>
  <si>
    <t>apt.tij@tierosa</t>
  </si>
  <si>
    <t>apt.ensenada@tierosa</t>
  </si>
  <si>
    <t>apt.obregon@tierosa</t>
  </si>
  <si>
    <t>adm.tijuana@tierosa</t>
  </si>
  <si>
    <t>a.flores@tierosa</t>
  </si>
  <si>
    <t>e.gomez@tierosa</t>
  </si>
  <si>
    <t>e.zamora@tierosa</t>
  </si>
  <si>
    <t>j.garcia@tierosa</t>
  </si>
  <si>
    <t>h.garcia@tierosa</t>
  </si>
  <si>
    <t>cxc.tijuana@tierosa</t>
  </si>
  <si>
    <t>cxc.ensenada@tierosa</t>
  </si>
  <si>
    <t>c3.hermosillo@tierosa</t>
  </si>
  <si>
    <t>cxc.mexicali@tierosa</t>
  </si>
  <si>
    <t>s.mejia@tierosa</t>
  </si>
  <si>
    <t>j.villegas@tierosa</t>
  </si>
  <si>
    <t>a.contable@tierosa</t>
  </si>
  <si>
    <t>a.costos@tierosa</t>
  </si>
  <si>
    <t>l.fonseca@tierosa</t>
  </si>
  <si>
    <t>a.procedimientos@tierosa</t>
  </si>
  <si>
    <t>auxss@tierosa</t>
  </si>
  <si>
    <t>c2.hermosillo@tierosa</t>
  </si>
  <si>
    <t>c.ensenada@tierosa</t>
  </si>
  <si>
    <t>c.hermosillo@tierosa</t>
  </si>
  <si>
    <t>c.mexicali@tierosa</t>
  </si>
  <si>
    <t>c.obregon@tierosa</t>
  </si>
  <si>
    <t>c2.tijuana@tierosa</t>
  </si>
  <si>
    <t>c.tijuana@tierosa</t>
  </si>
  <si>
    <t>e.calidad@tierosa</t>
  </si>
  <si>
    <t>pv.ensenada@tierosa</t>
  </si>
  <si>
    <t>pv.hermosillo@tierosa</t>
  </si>
  <si>
    <t>pv.mexicali@tierosa</t>
  </si>
  <si>
    <t>pv.obregon@tierosa</t>
  </si>
  <si>
    <t>pv.tijuana@tierosa</t>
  </si>
  <si>
    <t>pv.alamos@tierosa</t>
  </si>
  <si>
    <t>cd.tijuana@tierosa</t>
  </si>
  <si>
    <t>ca2.produccion@tierosa</t>
  </si>
  <si>
    <t>ca1.produccion@tierosa</t>
  </si>
  <si>
    <t>r.bernal@tierosa</t>
  </si>
  <si>
    <t>c.saucedo@tierosa</t>
  </si>
  <si>
    <t>cxc.hermosillo@tierosa</t>
  </si>
  <si>
    <t>l.ramirez@tierosa</t>
  </si>
  <si>
    <t>y.marquez@tierosa</t>
  </si>
  <si>
    <t>k.nunez@tierosa</t>
  </si>
  <si>
    <t>v.cruz@tierosa</t>
  </si>
  <si>
    <t>k.rocha@tierosa</t>
  </si>
  <si>
    <t>e.rangel@tierosa</t>
  </si>
  <si>
    <t>r.mendoza@tierosa</t>
  </si>
  <si>
    <t>luisfa@tierosa</t>
  </si>
  <si>
    <t>enfermeria@tierosa</t>
  </si>
  <si>
    <t>aux.reclutamiento@tierosa</t>
  </si>
  <si>
    <t>a.nomina@tierosa</t>
  </si>
  <si>
    <t>reclutamiento@tierosa</t>
  </si>
  <si>
    <t>rh.ensenada@tierosa</t>
  </si>
  <si>
    <t>rh.hermosillo@tierosa</t>
  </si>
  <si>
    <t>rh.mexicali@tierosa</t>
  </si>
  <si>
    <t>f.chavez@tierosa</t>
  </si>
  <si>
    <t>a.lopez@tierosa</t>
  </si>
  <si>
    <t>h.rodriguez@tierosa</t>
  </si>
  <si>
    <t>m.escobedo@tierosa</t>
  </si>
  <si>
    <t>a.ochoa@tierosa</t>
  </si>
  <si>
    <t>r.villalvazo@tierosa</t>
  </si>
  <si>
    <t>j.leyva@tierosa</t>
  </si>
  <si>
    <t>r.lopez@tierosa</t>
  </si>
  <si>
    <t>c.lopez@tierosa</t>
  </si>
  <si>
    <t>a.delgado@tierosa</t>
  </si>
  <si>
    <t>l.jimenez@tierosa</t>
  </si>
  <si>
    <t>calidadmexicali@tierosa</t>
  </si>
  <si>
    <t>l.rodriguez@tierosa</t>
  </si>
  <si>
    <t>cd.calidad@tierosa</t>
  </si>
  <si>
    <t>e.rodriguez@tierosa</t>
  </si>
  <si>
    <t>marisela.a@tierosa</t>
  </si>
  <si>
    <t>i.salcedo@tierosa</t>
  </si>
  <si>
    <t>i.aguilar@tierosa</t>
  </si>
  <si>
    <t>v.langarica@tierosa</t>
  </si>
  <si>
    <t>m.ramirez@tierosa</t>
  </si>
  <si>
    <t>r.rios@tierosa</t>
  </si>
  <si>
    <t>m.travanino@tierosa</t>
  </si>
  <si>
    <t>m.diaz@tierosa</t>
  </si>
  <si>
    <t>t.bastidas@tierosa</t>
  </si>
  <si>
    <t>supervisor.ens@tierosa</t>
  </si>
  <si>
    <t>supervisor.her@tierosa</t>
  </si>
  <si>
    <t>supervisor.mex@tierosa</t>
  </si>
  <si>
    <t>supervisor.tij@tierosa</t>
  </si>
  <si>
    <t>supervisor.obr@tierosa</t>
  </si>
  <si>
    <t>m.fimbres@tierosa</t>
  </si>
  <si>
    <t>admin@tierosa</t>
  </si>
  <si>
    <t>erosa@empacadorarosarito.com.mx</t>
  </si>
  <si>
    <t>AREA</t>
  </si>
  <si>
    <t>id usuario</t>
  </si>
  <si>
    <t>IMPRESORA</t>
  </si>
  <si>
    <t>RED</t>
  </si>
  <si>
    <t>UPS</t>
  </si>
  <si>
    <t>TRESS</t>
  </si>
  <si>
    <t>TELEFONÍA</t>
  </si>
  <si>
    <t>TECLADO</t>
  </si>
  <si>
    <t>SERVIDOR</t>
  </si>
  <si>
    <t>SAP - BEAS</t>
  </si>
  <si>
    <t>ROUTER</t>
  </si>
  <si>
    <t>PUNTO DE ACCESO</t>
  </si>
  <si>
    <t>PÁGINA WEB</t>
  </si>
  <si>
    <t>MOUSE</t>
  </si>
  <si>
    <t>MONITOR</t>
  </si>
  <si>
    <t>MODEM - ENLACE</t>
  </si>
  <si>
    <t>INTERFACE</t>
  </si>
  <si>
    <t>IMPRESIÓN</t>
  </si>
  <si>
    <t>FUENTE DE PODER</t>
  </si>
  <si>
    <t>EQUIPO DE CÓMPUTO</t>
  </si>
  <si>
    <t>DASHBOARD</t>
  </si>
  <si>
    <t>CORREO - OFFICE</t>
  </si>
  <si>
    <t>CHECADOR BIOMÉTRICO</t>
  </si>
  <si>
    <t>CELULAR</t>
  </si>
  <si>
    <t>AUDIFONOS</t>
  </si>
  <si>
    <t>APP MÓVIL</t>
  </si>
  <si>
    <t>APP ESCRITORIO</t>
  </si>
  <si>
    <t>SISTEMAS/EQUIPO</t>
  </si>
  <si>
    <t>SAP - B1</t>
  </si>
  <si>
    <t>WINDOWS</t>
  </si>
  <si>
    <t>LIQUIDACION</t>
  </si>
  <si>
    <t>EQUIPO DE COMPUTO</t>
  </si>
  <si>
    <t>TIKET ROJO</t>
  </si>
  <si>
    <t>EXPORTACION TIKET</t>
  </si>
  <si>
    <t>OFFICE</t>
  </si>
  <si>
    <t>OTROS</t>
  </si>
  <si>
    <t>CAPA 8</t>
  </si>
  <si>
    <t>DRIVERS</t>
  </si>
  <si>
    <t>SISTEMA OPERATIVO</t>
  </si>
  <si>
    <t>PAGINA DE LIQUIDACION DE LAS RUTAS</t>
  </si>
  <si>
    <t>CONSEXION DE RED Y SUS INERCECCIONES</t>
  </si>
  <si>
    <t>PERIFERICOS E INTERNOS</t>
  </si>
  <si>
    <t>SISTEMA ADMINISTRACION</t>
  </si>
  <si>
    <t xml:space="preserve">ERP </t>
  </si>
  <si>
    <t>TODO LO RELACIONADO CON OFIMATICA</t>
  </si>
  <si>
    <t xml:space="preserve">LO QUE NO ENCAJA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</si>
</sst>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4" x14ac:knownFonts="1">
    <font>
      <sz val="11"/>
      <color theme="1"/>
      <name val="Calibri"/>
      <family val="2"/>
    </font>
    <font>
      <sz val="7"/>
      <color rgb="FF000000"/>
      <name val="Courier New"/>
      <family val="2"/>
    </font>
    <font>
      <b/>
      <sz val="11"/>
      <color theme="1"/>
      <name val="Calibri"/>
      <family val="2"/>
    </font>
    <font>
      <b/>
      <sz val="8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u/>
      <sz val="11"/>
      <color rgb="FF000000"/>
      <name val="Calibri"/>
      <family val="2"/>
    </font>
    <font>
      <sz val="11"/>
      <color rgb="FF444444"/>
      <name val="Aptos Narrow"/>
      <charset val="1"/>
    </font>
    <font>
      <sz val="11"/>
      <color rgb="FF000000"/>
      <name val="Calibri"/>
    </font>
    <font>
      <sz val="11"/>
      <color rgb="FFFFFFFF"/>
      <name val="Calibri"/>
      <family val="2"/>
    </font>
    <font>
      <sz val="11"/>
      <color rgb="FF000000"/>
      <name val="Aptos"/>
      <family val="2"/>
      <charset val="1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10" borderId="0" xfId="0" applyFont="1" applyFill="1"/>
    <xf numFmtId="8" fontId="5" fillId="0" borderId="0" xfId="0" applyNumberFormat="1" applyFont="1"/>
    <xf numFmtId="0" fontId="6" fillId="0" borderId="0" xfId="0" applyFont="1"/>
    <xf numFmtId="0" fontId="7" fillId="0" borderId="0" xfId="0" applyFont="1"/>
    <xf numFmtId="0" fontId="5" fillId="5" borderId="0" xfId="0" applyFont="1" applyFill="1"/>
    <xf numFmtId="0" fontId="5" fillId="0" borderId="0" xfId="0" applyFont="1" applyAlignment="1">
      <alignment horizontal="left" vertical="center"/>
    </xf>
    <xf numFmtId="0" fontId="8" fillId="0" borderId="0" xfId="0" applyFont="1"/>
    <xf numFmtId="0" fontId="5" fillId="11" borderId="0" xfId="0" applyFont="1" applyFill="1"/>
    <xf numFmtId="0" fontId="5" fillId="0" borderId="0" xfId="0" applyFont="1" applyAlignment="1">
      <alignment wrapText="1"/>
    </xf>
    <xf numFmtId="0" fontId="13" fillId="0" borderId="0" xfId="1"/>
    <xf numFmtId="0" fontId="5" fillId="0" borderId="4" xfId="0" applyFont="1" applyBorder="1"/>
    <xf numFmtId="0" fontId="9" fillId="0" borderId="0" xfId="0" applyFont="1"/>
    <xf numFmtId="0" fontId="5" fillId="9" borderId="0" xfId="0" applyFont="1" applyFill="1"/>
    <xf numFmtId="0" fontId="5" fillId="12" borderId="0" xfId="0" applyFont="1" applyFill="1"/>
    <xf numFmtId="0" fontId="5" fillId="9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/>
    <xf numFmtId="0" fontId="5" fillId="14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vertical="center"/>
    </xf>
    <xf numFmtId="0" fontId="11" fillId="0" borderId="0" xfId="0" applyFont="1"/>
    <xf numFmtId="17" fontId="5" fillId="0" borderId="0" xfId="0" applyNumberFormat="1" applyFont="1"/>
    <xf numFmtId="0" fontId="12" fillId="0" borderId="0" xfId="0" applyFont="1"/>
    <xf numFmtId="0" fontId="5" fillId="13" borderId="0" xfId="0" applyFont="1" applyFill="1"/>
    <xf numFmtId="14" fontId="5" fillId="0" borderId="0" xfId="0" applyNumberFormat="1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3" fillId="0" borderId="0" xfId="1" applyAlignment="1">
      <alignment horizontal="left" indent="1"/>
    </xf>
    <xf numFmtId="0" fontId="0" fillId="0" borderId="0" xfId="0" quotePrefix="1" applyAlignment="1">
      <alignment horizontal="left" indent="1"/>
    </xf>
    <xf numFmtId="0" fontId="3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5" fillId="0" borderId="1" xfId="0" applyFont="1" applyBorder="1"/>
    <xf numFmtId="0" fontId="4" fillId="12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/>
    <xf numFmtId="0" fontId="5" fillId="0" borderId="0" xfId="0" applyFont="1"/>
    <xf numFmtId="0" fontId="5" fillId="0" borderId="0" xfId="0" applyFont="1" applyAlignment="1">
      <alignment horizontal="left" vertical="center"/>
    </xf>
    <xf numFmtId="0" fontId="8" fillId="0" borderId="0" xfId="0" applyFont="1"/>
    <xf numFmtId="0" fontId="0" fillId="0" borderId="5" xfId="0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upervisor.tij@empacadorarosarito.com.mx" TargetMode="External"/><Relationship Id="rId18" Type="http://schemas.openxmlformats.org/officeDocument/2006/relationships/hyperlink" Target="mailto:almacenplantasecos@empacadorarosarito.com.mx" TargetMode="External"/><Relationship Id="rId26" Type="http://schemas.openxmlformats.org/officeDocument/2006/relationships/hyperlink" Target="mailto:y.marquez@empacadorarosarito.com.mx" TargetMode="External"/><Relationship Id="rId39" Type="http://schemas.openxmlformats.org/officeDocument/2006/relationships/hyperlink" Target="mailto:cxc.tijuana@empacadorarosarito.com.mx" TargetMode="External"/><Relationship Id="rId21" Type="http://schemas.openxmlformats.org/officeDocument/2006/relationships/hyperlink" Target="mailto:l.fonseca@empacadorarosarito.com.mx" TargetMode="External"/><Relationship Id="rId34" Type="http://schemas.openxmlformats.org/officeDocument/2006/relationships/hyperlink" Target="mailto:calidadmexicali@empacadorarosarito.com.mx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supervisor.her@empacadorarosarito.com.mx" TargetMode="External"/><Relationship Id="rId2" Type="http://schemas.openxmlformats.org/officeDocument/2006/relationships/hyperlink" Target="mailto:supervisor.her@empacadorarosarito.com.mx" TargetMode="External"/><Relationship Id="rId16" Type="http://schemas.openxmlformats.org/officeDocument/2006/relationships/hyperlink" Target="mailto:t.bastidas@empacadorarosarito.com.mx" TargetMode="External"/><Relationship Id="rId20" Type="http://schemas.openxmlformats.org/officeDocument/2006/relationships/hyperlink" Target="mailto:a.flores@empacadorarosarito.com.mx" TargetMode="External"/><Relationship Id="rId29" Type="http://schemas.openxmlformats.org/officeDocument/2006/relationships/hyperlink" Target="mailto:reclutamiento@empacadorarosarito.com.mx" TargetMode="External"/><Relationship Id="rId41" Type="http://schemas.openxmlformats.org/officeDocument/2006/relationships/hyperlink" Target="mailto:erosa@empacadorarosarito.com.mx" TargetMode="External"/><Relationship Id="rId1" Type="http://schemas.openxmlformats.org/officeDocument/2006/relationships/hyperlink" Target="mailto:supervisor.ens@empacadorarosarito.com.mx" TargetMode="External"/><Relationship Id="rId6" Type="http://schemas.openxmlformats.org/officeDocument/2006/relationships/hyperlink" Target="mailto:supervisor.her@empacadorarosarito.com.mx" TargetMode="External"/><Relationship Id="rId11" Type="http://schemas.openxmlformats.org/officeDocument/2006/relationships/hyperlink" Target="mailto:supervisor.mex@empacadorarosarito.com.mx" TargetMode="External"/><Relationship Id="rId24" Type="http://schemas.openxmlformats.org/officeDocument/2006/relationships/hyperlink" Target="mailto:ca2.produccion@empacadorarosarito.com.mx" TargetMode="External"/><Relationship Id="rId32" Type="http://schemas.openxmlformats.org/officeDocument/2006/relationships/hyperlink" Target="mailto:j.leyva@empacadorarosarito.com.mx" TargetMode="External"/><Relationship Id="rId37" Type="http://schemas.openxmlformats.org/officeDocument/2006/relationships/hyperlink" Target="mailto:r.rios@empacadorarosarito.com.mx" TargetMode="External"/><Relationship Id="rId40" Type="http://schemas.openxmlformats.org/officeDocument/2006/relationships/hyperlink" Target="mailto:admin@tierosa" TargetMode="External"/><Relationship Id="rId5" Type="http://schemas.openxmlformats.org/officeDocument/2006/relationships/hyperlink" Target="mailto:supervisor.ens@empacadorarosarito.com.mx" TargetMode="External"/><Relationship Id="rId15" Type="http://schemas.openxmlformats.org/officeDocument/2006/relationships/hyperlink" Target="mailto:supervisor.tij@empacadorarosarito.com.mx" TargetMode="External"/><Relationship Id="rId23" Type="http://schemas.openxmlformats.org/officeDocument/2006/relationships/hyperlink" Target="mailto:a.procedimientos@empacadorarosarito.com.mx" TargetMode="External"/><Relationship Id="rId28" Type="http://schemas.openxmlformats.org/officeDocument/2006/relationships/hyperlink" Target="mailto:luisfa@empacadorarosarito.com" TargetMode="External"/><Relationship Id="rId36" Type="http://schemas.openxmlformats.org/officeDocument/2006/relationships/hyperlink" Target="mailto:v.langarica@empacadorarosarito.com.mx" TargetMode="External"/><Relationship Id="rId10" Type="http://schemas.openxmlformats.org/officeDocument/2006/relationships/hyperlink" Target="mailto:supervisor.mex@empacadorarosarito.com.mx" TargetMode="External"/><Relationship Id="rId19" Type="http://schemas.openxmlformats.org/officeDocument/2006/relationships/hyperlink" Target="mailto:apt.tij@empacadorarosarito.com.mx" TargetMode="External"/><Relationship Id="rId31" Type="http://schemas.openxmlformats.org/officeDocument/2006/relationships/hyperlink" Target="mailto:a.ochoa@empacadorarosarito.com.mx" TargetMode="External"/><Relationship Id="rId4" Type="http://schemas.openxmlformats.org/officeDocument/2006/relationships/hyperlink" Target="mailto:supervisor.ens@empacadorarosarito.com.mx" TargetMode="External"/><Relationship Id="rId9" Type="http://schemas.openxmlformats.org/officeDocument/2006/relationships/hyperlink" Target="mailto:supervisor.mex@empacadorarosarito.com.mx" TargetMode="External"/><Relationship Id="rId14" Type="http://schemas.openxmlformats.org/officeDocument/2006/relationships/hyperlink" Target="mailto:supervisor.tij@empacadorarosarito.com.mx" TargetMode="External"/><Relationship Id="rId22" Type="http://schemas.openxmlformats.org/officeDocument/2006/relationships/hyperlink" Target="mailto:a.procedimientos@empacadorarosarito.com.mx" TargetMode="External"/><Relationship Id="rId27" Type="http://schemas.openxmlformats.org/officeDocument/2006/relationships/hyperlink" Target="mailto:v.cruz@empacadorarosarito.com.mx" TargetMode="External"/><Relationship Id="rId30" Type="http://schemas.openxmlformats.org/officeDocument/2006/relationships/hyperlink" Target="mailto:a.lopez@empacadorarosarito.com.mx" TargetMode="External"/><Relationship Id="rId35" Type="http://schemas.openxmlformats.org/officeDocument/2006/relationships/hyperlink" Target="mailto:cd.calidad@empacadorarosarito.com.mx" TargetMode="External"/><Relationship Id="rId8" Type="http://schemas.openxmlformats.org/officeDocument/2006/relationships/hyperlink" Target="mailto:supervisor.mex@empacadorarosarito.com.mx" TargetMode="External"/><Relationship Id="rId3" Type="http://schemas.openxmlformats.org/officeDocument/2006/relationships/hyperlink" Target="mailto:supervisor.her@empacadorarosarito.com.mx" TargetMode="External"/><Relationship Id="rId12" Type="http://schemas.openxmlformats.org/officeDocument/2006/relationships/hyperlink" Target="mailto:supervisor.tij@empacadorarosarito.com.mx" TargetMode="External"/><Relationship Id="rId17" Type="http://schemas.openxmlformats.org/officeDocument/2006/relationships/hyperlink" Target="mailto:m.fimbres@empacadorarosarito.com.mx" TargetMode="External"/><Relationship Id="rId25" Type="http://schemas.openxmlformats.org/officeDocument/2006/relationships/hyperlink" Target="mailto:c.saucedo@empacadorarosarito.com.mx" TargetMode="External"/><Relationship Id="rId33" Type="http://schemas.openxmlformats.org/officeDocument/2006/relationships/hyperlink" Target="mailto:r.lopez@empacdorarosarito.com.mx" TargetMode="External"/><Relationship Id="rId38" Type="http://schemas.openxmlformats.org/officeDocument/2006/relationships/hyperlink" Target="mailto:m.travanino@empacadorarosarito.com.m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upervisorcd@rosarito.com" TargetMode="External"/><Relationship Id="rId2" Type="http://schemas.openxmlformats.org/officeDocument/2006/relationships/hyperlink" Target="mailto:auxegresos@rosarito.com" TargetMode="External"/><Relationship Id="rId1" Type="http://schemas.openxmlformats.org/officeDocument/2006/relationships/hyperlink" Target="mailto:auxconta@rosarito.com" TargetMode="External"/><Relationship Id="rId4" Type="http://schemas.openxmlformats.org/officeDocument/2006/relationships/hyperlink" Target="mailto:erosat1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7"/>
  <sheetViews>
    <sheetView topLeftCell="M1" workbookViewId="0">
      <pane ySplit="1" topLeftCell="A12" activePane="bottomLeft" state="frozen"/>
      <selection pane="bottomLeft" activeCell="P16" sqref="P16"/>
    </sheetView>
  </sheetViews>
  <sheetFormatPr baseColWidth="10" defaultColWidth="9.109375" defaultRowHeight="15.05" x14ac:dyDescent="0.3"/>
  <cols>
    <col min="2" max="3" width="29.33203125" hidden="1" customWidth="1"/>
    <col min="4" max="4" width="30.21875" style="53" bestFit="1" customWidth="1"/>
    <col min="5" max="5" width="6.109375" style="2" bestFit="1" customWidth="1"/>
    <col min="6" max="6" width="7.109375" style="2" bestFit="1" customWidth="1"/>
    <col min="7" max="7" width="5.77734375" style="2" customWidth="1"/>
    <col min="8" max="8" width="28.77734375" style="53" bestFit="1" customWidth="1"/>
    <col min="9" max="9" width="5.44140625" style="53" customWidth="1"/>
    <col min="10" max="10" width="23.33203125" style="53" customWidth="1"/>
    <col min="11" max="11" width="5.6640625" style="53" customWidth="1"/>
    <col min="12" max="12" width="30.6640625" style="53" customWidth="1"/>
    <col min="13" max="13" width="45.109375" style="53" bestFit="1" customWidth="1"/>
    <col min="14" max="14" width="28" style="53" bestFit="1" customWidth="1"/>
    <col min="15" max="15" width="19" style="53" customWidth="1"/>
    <col min="16" max="16" width="91.5546875" style="53" bestFit="1" customWidth="1"/>
    <col min="17" max="18" width="19" style="53" customWidth="1"/>
    <col min="19" max="19" width="3.88671875" customWidth="1"/>
    <col min="20" max="20" width="12.109375" customWidth="1"/>
    <col min="21" max="21" width="3.77734375" customWidth="1"/>
    <col min="22" max="22" width="34.77734375" bestFit="1" customWidth="1"/>
    <col min="23" max="23" width="5.44140625" customWidth="1"/>
    <col min="24" max="24" width="4.5546875" customWidth="1"/>
    <col min="25" max="25" width="24.88671875" bestFit="1" customWidth="1"/>
    <col min="26" max="26" width="34.6640625" bestFit="1" customWidth="1"/>
    <col min="27" max="27" width="39.44140625" hidden="1" customWidth="1"/>
    <col min="28" max="28" width="29.5546875" hidden="1" customWidth="1"/>
    <col min="30" max="30" width="15.21875" bestFit="1" customWidth="1"/>
    <col min="32" max="32" width="25.21875" bestFit="1" customWidth="1"/>
    <col min="33" max="33" width="43.77734375" bestFit="1" customWidth="1"/>
    <col min="34" max="34" width="36.109375" hidden="1" customWidth="1"/>
    <col min="35" max="35" width="4.33203125" bestFit="1" customWidth="1"/>
    <col min="36" max="36" width="5.5546875" bestFit="1" customWidth="1"/>
    <col min="37" max="37" width="68.33203125" hidden="1" customWidth="1"/>
    <col min="39" max="39" width="21.6640625" bestFit="1" customWidth="1"/>
  </cols>
  <sheetData>
    <row r="1" spans="1:37" s="4" customFormat="1" x14ac:dyDescent="0.3">
      <c r="A1" s="5" t="s">
        <v>0</v>
      </c>
      <c r="B1" s="5" t="s">
        <v>1</v>
      </c>
      <c r="C1" s="5"/>
      <c r="D1" s="56" t="s">
        <v>1503</v>
      </c>
      <c r="E1" s="6" t="s">
        <v>5</v>
      </c>
      <c r="F1" s="6" t="s">
        <v>2</v>
      </c>
      <c r="G1" s="6" t="s">
        <v>1505</v>
      </c>
      <c r="H1" s="56" t="s">
        <v>3</v>
      </c>
      <c r="I1" s="56" t="s">
        <v>1506</v>
      </c>
      <c r="J1" s="56" t="s">
        <v>4</v>
      </c>
      <c r="K1" s="56" t="s">
        <v>1507</v>
      </c>
      <c r="L1" s="56" t="s">
        <v>227</v>
      </c>
      <c r="M1" s="52" t="s">
        <v>1493</v>
      </c>
      <c r="N1" s="52" t="s">
        <v>1504</v>
      </c>
      <c r="O1" s="52" t="s">
        <v>1606</v>
      </c>
      <c r="P1" s="52"/>
      <c r="Q1" s="52"/>
      <c r="R1" s="52"/>
      <c r="S1" s="6" t="s">
        <v>225</v>
      </c>
      <c r="T1" t="s">
        <v>223</v>
      </c>
      <c r="U1" t="s">
        <v>225</v>
      </c>
      <c r="V1" t="s">
        <v>224</v>
      </c>
      <c r="W1"/>
      <c r="X1" t="s">
        <v>225</v>
      </c>
      <c r="Y1" t="s">
        <v>226</v>
      </c>
      <c r="AD1" s="4" t="s">
        <v>1509</v>
      </c>
      <c r="AI1" s="4" t="s">
        <v>1509</v>
      </c>
      <c r="AJ1" s="4" t="s">
        <v>1605</v>
      </c>
    </row>
    <row r="2" spans="1:37" x14ac:dyDescent="0.3">
      <c r="A2" s="1">
        <v>5270</v>
      </c>
      <c r="B2" s="1" t="s">
        <v>159</v>
      </c>
      <c r="C2" s="1" t="str">
        <f>SUBSTITUTE(B2, ",","")</f>
        <v>ACUÑA MARTINEZ ANGEL ADOLFO</v>
      </c>
      <c r="D2" s="57" t="str">
        <f>TRIM(MID(B2, SEARCH(",", B2)+2, LEN(B2)) &amp; " " &amp; LEFT(B2, SEARCH(",", B2)-1))</f>
        <v>ANGEL ADOLFO ACUÑA MARTINEZ</v>
      </c>
      <c r="E2" s="3" t="s">
        <v>10</v>
      </c>
      <c r="F2" s="3" t="s">
        <v>148</v>
      </c>
      <c r="G2" s="3">
        <f>_xlfn.XLOOKUP(F2,$T$2:$T$9,$S$2:$S$9)</f>
        <v>1</v>
      </c>
      <c r="H2" s="57" t="s">
        <v>160</v>
      </c>
      <c r="I2" s="57">
        <f>_xlfn.XLOOKUP(H2,$V$2:$V$55,$U$2:$U$55)</f>
        <v>1</v>
      </c>
      <c r="J2" s="57" t="s">
        <v>149</v>
      </c>
      <c r="K2" s="57">
        <f>_xlfn.XLOOKUP(J2,$Y$2:$Y$19,$X$2:$X$19)</f>
        <v>1</v>
      </c>
      <c r="L2" s="57" t="str">
        <f>_xlfn.XLOOKUP(J2,$Y$2:$Y$19,$Z$2:$Z$19)</f>
        <v>GERENCIA COMERCIAL</v>
      </c>
      <c r="M2" s="53" t="s">
        <v>1043</v>
      </c>
      <c r="N2" s="53" t="str">
        <f>LEFT(M2,FIND("@",M2))&amp;"tierosa"</f>
        <v>apt.mexicali@tierosa</v>
      </c>
      <c r="O2" s="53">
        <f>_xlfn.XLOOKUP(N2,$AF$2:$AF$90,$AE$2:$AE$90)</f>
        <v>1</v>
      </c>
      <c r="P2" s="53" t="str">
        <f>"("&amp;A2&amp;","""&amp;D2&amp;""","""&amp;M2&amp;""","&amp;G2&amp;","&amp;I2&amp;","&amp;O2&amp;","&amp;K2&amp;"),"</f>
        <v>(5270,"ANGEL ADOLFO ACUÑA MARTINEZ","apt.mexicali@empacadorarosarito.com.mx",1,1,1,1),</v>
      </c>
      <c r="S2">
        <v>1</v>
      </c>
      <c r="T2" t="s">
        <v>148</v>
      </c>
      <c r="U2">
        <v>1</v>
      </c>
      <c r="V2" t="s">
        <v>160</v>
      </c>
      <c r="W2">
        <v>3</v>
      </c>
      <c r="X2">
        <v>1</v>
      </c>
      <c r="Y2" t="s">
        <v>149</v>
      </c>
      <c r="Z2" t="s">
        <v>1501</v>
      </c>
      <c r="AA2" t="str">
        <f>"(""" &amp; V2 &amp; """,1),"</f>
        <v>("ALMACENISTA",1),</v>
      </c>
      <c r="AB2" t="str">
        <f>"(""" &amp; Y2 &amp; """,1),"</f>
        <v>("SUCURSAL MEXICALI",1),</v>
      </c>
      <c r="AC2">
        <v>1</v>
      </c>
      <c r="AD2" t="s">
        <v>1510</v>
      </c>
      <c r="AE2">
        <v>1</v>
      </c>
      <c r="AF2" t="s">
        <v>1515</v>
      </c>
      <c r="AG2" t="str">
        <f>_xlfn.XLOOKUP(AF2,$N$2:$N$117,$M$2:$M$117)</f>
        <v>apt.mexicali@empacadorarosarito.com.mx</v>
      </c>
      <c r="AH2" s="53" t="str">
        <f>_xlfn.XLOOKUP(AF2,$N$2:$N$117,$H$2:$H$117)</f>
        <v>ALMACENISTA</v>
      </c>
      <c r="AI2" s="53">
        <f>_xlfn.XLOOKUP(AH2,$V$2:$V$55,$W$2:$W$55)</f>
        <v>3</v>
      </c>
      <c r="AJ2" s="53">
        <f>_xlfn.XLOOKUP(AF2,$N$2:$N$117,$K$2:$K$117)</f>
        <v>1</v>
      </c>
      <c r="AK2" t="str">
        <f>"("""&amp;AF2&amp;""","""&amp;AG2&amp;""","&amp;AI2&amp;","&amp;AJ2&amp;"),"</f>
        <v>("apt.mexicali@tierosa","apt.mexicali@empacadorarosarito.com.mx",3,1),</v>
      </c>
    </row>
    <row r="3" spans="1:37" x14ac:dyDescent="0.3">
      <c r="A3" s="1">
        <v>5119</v>
      </c>
      <c r="B3" s="1" t="s">
        <v>71</v>
      </c>
      <c r="C3" s="1" t="str">
        <f t="shared" ref="C3:C66" si="0">SUBSTITUTE(B3, ",","")</f>
        <v>RODRIGUEZ SALAZAR FRANCISCO</v>
      </c>
      <c r="D3" s="57" t="str">
        <f t="shared" ref="D3:D66" si="1">TRIM(MID(B3, SEARCH(",", B3)+2, LEN(B3)) &amp; " " &amp; LEFT(B3, SEARCH(",", B3)-1))</f>
        <v>FRANCISCO RODRIGUEZ SALAZAR</v>
      </c>
      <c r="E3" s="3" t="s">
        <v>10</v>
      </c>
      <c r="F3" s="3" t="s">
        <v>6</v>
      </c>
      <c r="G3" s="3">
        <f t="shared" ref="G3:G66" si="2">_xlfn.XLOOKUP(F3,$T$2:$T$9,$S$2:$S$9)</f>
        <v>2</v>
      </c>
      <c r="H3" s="57" t="s">
        <v>72</v>
      </c>
      <c r="I3" s="57">
        <f t="shared" ref="I3:I66" si="3">_xlfn.XLOOKUP(H3,$V$2:$V$55,$U$2:$U$55)</f>
        <v>2</v>
      </c>
      <c r="J3" s="57" t="s">
        <v>14</v>
      </c>
      <c r="K3" s="57">
        <f t="shared" ref="K3:K66" si="4">_xlfn.XLOOKUP(J3,$Y$2:$Y$19,$X$2:$X$19)</f>
        <v>2</v>
      </c>
      <c r="L3" s="57" t="str">
        <f t="shared" ref="L3:L66" si="5">_xlfn.XLOOKUP(J3,$Y$2:$Y$19,$Z$2:$Z$19)</f>
        <v>GERENCIA ADMINISTRATIVA Y FINANSAS</v>
      </c>
      <c r="M3" s="54" t="s">
        <v>660</v>
      </c>
      <c r="N3" s="53" t="str">
        <f t="shared" ref="N3:N66" si="6">LEFT(M3,FIND("@",M3))&amp;"tierosa"</f>
        <v>almacenplantasecos@tierosa</v>
      </c>
      <c r="O3" s="53">
        <f t="shared" ref="O3:O66" si="7">_xlfn.XLOOKUP(N3,$AF$2:$AF$90,$AE$2:$AE$90)</f>
        <v>2</v>
      </c>
      <c r="P3" s="53" t="str">
        <f t="shared" ref="P3:P66" si="8">"("&amp;A3&amp;","""&amp;D3&amp;""","""&amp;M3&amp;""","&amp;G3&amp;","&amp;I3&amp;","&amp;O3&amp;","&amp;K3&amp;"),"</f>
        <v>(5119,"FRANCISCO RODRIGUEZ SALAZAR","almacenplantasecos@empacadorarosarito.com.mx",2,2,2,2),</v>
      </c>
      <c r="S3">
        <v>2</v>
      </c>
      <c r="T3" t="s">
        <v>6</v>
      </c>
      <c r="U3">
        <v>2</v>
      </c>
      <c r="V3" t="s">
        <v>72</v>
      </c>
      <c r="W3">
        <v>3</v>
      </c>
      <c r="X3">
        <v>2</v>
      </c>
      <c r="Y3" t="s">
        <v>14</v>
      </c>
      <c r="Z3" t="s">
        <v>1498</v>
      </c>
      <c r="AA3" t="str">
        <f t="shared" ref="AA3:AA55" si="9">"(""" &amp; V3 &amp; """,1),"</f>
        <v>("ALMACENISTA A",1),</v>
      </c>
      <c r="AB3" t="str">
        <f t="shared" ref="AB3:AB19" si="10">"(""" &amp; Y3 &amp; """,1),"</f>
        <v>("COMPRAS",1),</v>
      </c>
      <c r="AC3">
        <v>2</v>
      </c>
      <c r="AD3" t="s">
        <v>1511</v>
      </c>
      <c r="AE3">
        <v>2</v>
      </c>
      <c r="AF3" t="s">
        <v>1516</v>
      </c>
      <c r="AG3" t="str">
        <f t="shared" ref="AG3:AG66" si="11">_xlfn.XLOOKUP(AF3,$N$2:$N$117,$M$2:$M$117)</f>
        <v>almacenplantasecos@empacadorarosarito.com.mx</v>
      </c>
      <c r="AH3" s="53" t="str">
        <f t="shared" ref="AH3:AH66" si="12">_xlfn.XLOOKUP(AF3,$N$2:$N$117,$H$2:$H$117)</f>
        <v>ALMACENISTA A</v>
      </c>
      <c r="AI3" s="53">
        <f t="shared" ref="AI3:AI66" si="13">_xlfn.XLOOKUP(AH3,$V$2:$V$55,$W$2:$W$55)</f>
        <v>3</v>
      </c>
      <c r="AJ3" s="53">
        <f t="shared" ref="AJ3:AJ66" si="14">_xlfn.XLOOKUP(AF3,$N$2:$N$117,$K$2:$K$117)</f>
        <v>2</v>
      </c>
      <c r="AK3" t="str">
        <f t="shared" ref="AK3:AK66" si="15">"("""&amp;AF3&amp;""","""&amp;AG3&amp;""","&amp;AI3&amp;","&amp;AJ3&amp;"),"</f>
        <v>("almacenplantasecos@tierosa","almacenplantasecos@empacadorarosarito.com.mx",3,2),</v>
      </c>
    </row>
    <row r="4" spans="1:37" x14ac:dyDescent="0.3">
      <c r="A4" s="1">
        <v>1864</v>
      </c>
      <c r="B4" s="1" t="s">
        <v>132</v>
      </c>
      <c r="C4" s="1" t="str">
        <f t="shared" si="0"/>
        <v>BARRERA BERNAL RAFAEL ERNESTO</v>
      </c>
      <c r="D4" s="57" t="str">
        <f t="shared" si="1"/>
        <v>RAFAEL ERNESTO BARRERA BERNAL</v>
      </c>
      <c r="E4" s="3" t="s">
        <v>10</v>
      </c>
      <c r="F4" s="3" t="s">
        <v>128</v>
      </c>
      <c r="G4" s="3">
        <f t="shared" si="2"/>
        <v>3</v>
      </c>
      <c r="H4" s="57" t="s">
        <v>72</v>
      </c>
      <c r="I4" s="57">
        <f t="shared" si="3"/>
        <v>2</v>
      </c>
      <c r="J4" s="57" t="s">
        <v>129</v>
      </c>
      <c r="K4" s="57">
        <f t="shared" si="4"/>
        <v>3</v>
      </c>
      <c r="L4" s="57" t="str">
        <f t="shared" si="5"/>
        <v>GERENCIA COMERCIAL</v>
      </c>
      <c r="M4" s="53" t="s">
        <v>945</v>
      </c>
      <c r="N4" s="53" t="str">
        <f t="shared" si="6"/>
        <v>apt.her@tierosa</v>
      </c>
      <c r="O4" s="53">
        <f t="shared" si="7"/>
        <v>3</v>
      </c>
      <c r="P4" s="53" t="str">
        <f t="shared" si="8"/>
        <v>(1864,"RAFAEL ERNESTO BARRERA BERNAL","apt.her@empacadorarosarito.com.mx",3,2,3,3),</v>
      </c>
      <c r="S4">
        <v>3</v>
      </c>
      <c r="T4" t="s">
        <v>128</v>
      </c>
      <c r="U4">
        <v>3</v>
      </c>
      <c r="V4" t="s">
        <v>113</v>
      </c>
      <c r="W4">
        <v>3</v>
      </c>
      <c r="X4">
        <v>3</v>
      </c>
      <c r="Y4" t="s">
        <v>129</v>
      </c>
      <c r="Z4" t="s">
        <v>1501</v>
      </c>
      <c r="AA4" t="str">
        <f t="shared" si="9"/>
        <v>("ALMACENISTA B",1),</v>
      </c>
      <c r="AB4" t="str">
        <f t="shared" si="10"/>
        <v>("SUCURSAL HERMOSILLO",1),</v>
      </c>
      <c r="AC4">
        <v>3</v>
      </c>
      <c r="AD4" t="s">
        <v>1512</v>
      </c>
      <c r="AE4">
        <v>3</v>
      </c>
      <c r="AF4" t="s">
        <v>1517</v>
      </c>
      <c r="AG4" t="str">
        <f t="shared" si="11"/>
        <v>apt.her@empacadorarosarito.com.mx</v>
      </c>
      <c r="AH4" s="53" t="str">
        <f t="shared" si="12"/>
        <v>ALMACENISTA A</v>
      </c>
      <c r="AI4" s="53">
        <f t="shared" si="13"/>
        <v>3</v>
      </c>
      <c r="AJ4" s="53">
        <f t="shared" si="14"/>
        <v>3</v>
      </c>
      <c r="AK4" t="str">
        <f t="shared" si="15"/>
        <v>("apt.her@tierosa","apt.her@empacadorarosarito.com.mx",3,3),</v>
      </c>
    </row>
    <row r="5" spans="1:37" x14ac:dyDescent="0.3">
      <c r="A5" s="1">
        <v>5225</v>
      </c>
      <c r="B5" s="1" t="s">
        <v>214</v>
      </c>
      <c r="C5" s="1" t="str">
        <f t="shared" si="0"/>
        <v>VELAZCO ARMENDARIZ IVER GEOVANNY</v>
      </c>
      <c r="D5" s="57" t="str">
        <f t="shared" si="1"/>
        <v>IVER GEOVANNY VELAZCO ARMENDARIZ</v>
      </c>
      <c r="E5" s="3" t="s">
        <v>10</v>
      </c>
      <c r="F5" s="3" t="s">
        <v>204</v>
      </c>
      <c r="G5" s="3">
        <f t="shared" si="2"/>
        <v>4</v>
      </c>
      <c r="H5" s="57" t="s">
        <v>72</v>
      </c>
      <c r="I5" s="57">
        <f t="shared" si="3"/>
        <v>2</v>
      </c>
      <c r="J5" s="57" t="s">
        <v>205</v>
      </c>
      <c r="K5" s="57">
        <f t="shared" si="4"/>
        <v>4</v>
      </c>
      <c r="L5" s="57" t="str">
        <f t="shared" si="5"/>
        <v>GERENCIA COMERCIAL</v>
      </c>
      <c r="M5" s="54" t="s">
        <v>1494</v>
      </c>
      <c r="N5" s="53" t="str">
        <f t="shared" si="6"/>
        <v>apt.tij@tierosa</v>
      </c>
      <c r="O5" s="53">
        <f t="shared" si="7"/>
        <v>4</v>
      </c>
      <c r="P5" s="53" t="str">
        <f t="shared" si="8"/>
        <v>(5225,"IVER GEOVANNY VELAZCO ARMENDARIZ","apt.tij@empacadorarosarito.com.mx",4,2,4,4),</v>
      </c>
      <c r="S5">
        <v>4</v>
      </c>
      <c r="T5" t="s">
        <v>204</v>
      </c>
      <c r="U5">
        <v>4</v>
      </c>
      <c r="V5" t="s">
        <v>68</v>
      </c>
      <c r="W5">
        <v>3</v>
      </c>
      <c r="X5">
        <v>4</v>
      </c>
      <c r="Y5" t="s">
        <v>205</v>
      </c>
      <c r="Z5" t="s">
        <v>1501</v>
      </c>
      <c r="AA5" t="str">
        <f t="shared" si="9"/>
        <v>("ANALISTA CREDITO Y COBRANZA",1),</v>
      </c>
      <c r="AB5" t="str">
        <f t="shared" si="10"/>
        <v>("SUCURSAL TIJUANA",1),</v>
      </c>
      <c r="AC5">
        <v>4</v>
      </c>
      <c r="AD5" t="s">
        <v>1513</v>
      </c>
      <c r="AE5">
        <v>4</v>
      </c>
      <c r="AF5" t="s">
        <v>1518</v>
      </c>
      <c r="AG5" t="str">
        <f t="shared" si="11"/>
        <v>apt.tij@empacadorarosarito.com.mx</v>
      </c>
      <c r="AH5" s="53" t="str">
        <f t="shared" si="12"/>
        <v>ALMACENISTA A</v>
      </c>
      <c r="AI5" s="53">
        <f t="shared" si="13"/>
        <v>3</v>
      </c>
      <c r="AJ5" s="53">
        <f t="shared" si="14"/>
        <v>4</v>
      </c>
      <c r="AK5" t="str">
        <f t="shared" si="15"/>
        <v>("apt.tij@tierosa","apt.tij@empacadorarosarito.com.mx",3,4),</v>
      </c>
    </row>
    <row r="6" spans="1:37" x14ac:dyDescent="0.3">
      <c r="A6" s="1">
        <v>3258</v>
      </c>
      <c r="B6" s="1" t="s">
        <v>112</v>
      </c>
      <c r="C6" s="1" t="str">
        <f t="shared" si="0"/>
        <v>NOE SANCHEZ RUBEN</v>
      </c>
      <c r="D6" s="57" t="str">
        <f t="shared" si="1"/>
        <v>RUBEN NOE SANCHEZ</v>
      </c>
      <c r="E6" s="3" t="s">
        <v>10</v>
      </c>
      <c r="F6" s="3" t="s">
        <v>110</v>
      </c>
      <c r="G6" s="3">
        <f t="shared" si="2"/>
        <v>5</v>
      </c>
      <c r="H6" s="57" t="s">
        <v>113</v>
      </c>
      <c r="I6" s="57">
        <f t="shared" si="3"/>
        <v>3</v>
      </c>
      <c r="J6" s="57" t="s">
        <v>111</v>
      </c>
      <c r="K6" s="57">
        <f t="shared" si="4"/>
        <v>5</v>
      </c>
      <c r="L6" s="57" t="str">
        <f t="shared" si="5"/>
        <v>GERENCIA COMERCIAL</v>
      </c>
      <c r="M6" s="53" t="s">
        <v>929</v>
      </c>
      <c r="N6" s="53" t="str">
        <f t="shared" si="6"/>
        <v>apt.ensenada@tierosa</v>
      </c>
      <c r="O6" s="53">
        <f t="shared" si="7"/>
        <v>5</v>
      </c>
      <c r="P6" s="53" t="str">
        <f t="shared" si="8"/>
        <v>(3258,"RUBEN NOE SANCHEZ","apt.ensenada@empacadorarosarito.com.mx",5,3,5,5),</v>
      </c>
      <c r="S6">
        <v>5</v>
      </c>
      <c r="T6" t="s">
        <v>110</v>
      </c>
      <c r="U6">
        <v>5</v>
      </c>
      <c r="V6" t="s">
        <v>107</v>
      </c>
      <c r="W6">
        <v>3</v>
      </c>
      <c r="X6">
        <v>5</v>
      </c>
      <c r="Y6" t="s">
        <v>111</v>
      </c>
      <c r="Z6" t="s">
        <v>1501</v>
      </c>
      <c r="AA6" t="str">
        <f t="shared" si="9"/>
        <v>("ANALISTA CUENTA CLAVE",1),</v>
      </c>
      <c r="AB6" t="str">
        <f t="shared" si="10"/>
        <v>("SUCURSAL ENSENADA",1),</v>
      </c>
      <c r="AC6">
        <v>5</v>
      </c>
      <c r="AD6" t="s">
        <v>1514</v>
      </c>
      <c r="AE6">
        <v>5</v>
      </c>
      <c r="AF6" t="s">
        <v>1519</v>
      </c>
      <c r="AG6" t="str">
        <f t="shared" si="11"/>
        <v>apt.ensenada@empacadorarosarito.com.mx</v>
      </c>
      <c r="AH6" s="53" t="str">
        <f t="shared" si="12"/>
        <v>ALMACENISTA B</v>
      </c>
      <c r="AI6" s="53">
        <f t="shared" si="13"/>
        <v>3</v>
      </c>
      <c r="AJ6" s="53">
        <f t="shared" si="14"/>
        <v>5</v>
      </c>
      <c r="AK6" t="str">
        <f t="shared" si="15"/>
        <v>("apt.ensenada@tierosa","apt.ensenada@empacadorarosarito.com.mx",3,5),</v>
      </c>
    </row>
    <row r="7" spans="1:37" x14ac:dyDescent="0.3">
      <c r="A7" s="1">
        <v>5120</v>
      </c>
      <c r="B7" s="1" t="s">
        <v>170</v>
      </c>
      <c r="C7" s="1" t="str">
        <f t="shared" si="0"/>
        <v>BORQUEZ VERDUGO JESUS BENJAMIN</v>
      </c>
      <c r="D7" s="57" t="str">
        <f t="shared" si="1"/>
        <v>JESUS BENJAMIN BORQUEZ VERDUGO</v>
      </c>
      <c r="E7" s="3" t="s">
        <v>10</v>
      </c>
      <c r="F7" s="3" t="s">
        <v>163</v>
      </c>
      <c r="G7" s="3">
        <f t="shared" si="2"/>
        <v>6</v>
      </c>
      <c r="H7" s="57" t="s">
        <v>113</v>
      </c>
      <c r="I7" s="57">
        <f t="shared" si="3"/>
        <v>3</v>
      </c>
      <c r="J7" s="57" t="s">
        <v>164</v>
      </c>
      <c r="K7" s="57">
        <f t="shared" si="4"/>
        <v>6</v>
      </c>
      <c r="L7" s="57" t="str">
        <f t="shared" si="5"/>
        <v>GERENCIA COMERCIAL</v>
      </c>
      <c r="M7" s="53" t="s">
        <v>1096</v>
      </c>
      <c r="N7" s="53" t="str">
        <f t="shared" si="6"/>
        <v>apt.obregon@tierosa</v>
      </c>
      <c r="O7" s="53">
        <f t="shared" si="7"/>
        <v>6</v>
      </c>
      <c r="P7" s="53" t="str">
        <f t="shared" si="8"/>
        <v>(5120,"JESUS BENJAMIN BORQUEZ VERDUGO","apt.obregon@empacadorarosarito.com.mx",6,3,6,6),</v>
      </c>
      <c r="S7">
        <v>6</v>
      </c>
      <c r="T7" t="s">
        <v>163</v>
      </c>
      <c r="U7">
        <v>6</v>
      </c>
      <c r="V7" t="s">
        <v>82</v>
      </c>
      <c r="W7">
        <v>3</v>
      </c>
      <c r="X7">
        <v>6</v>
      </c>
      <c r="Y7" t="s">
        <v>164</v>
      </c>
      <c r="Z7" t="s">
        <v>1501</v>
      </c>
      <c r="AA7" t="str">
        <f t="shared" si="9"/>
        <v>("ANALISTA SISTEMAS",1),</v>
      </c>
      <c r="AB7" t="str">
        <f t="shared" si="10"/>
        <v>("SUCURSAL OBREGON",1),</v>
      </c>
      <c r="AE7">
        <v>6</v>
      </c>
      <c r="AF7" t="s">
        <v>1520</v>
      </c>
      <c r="AG7" t="str">
        <f t="shared" si="11"/>
        <v>apt.obregon@empacadorarosarito.com.mx</v>
      </c>
      <c r="AH7" s="53" t="str">
        <f t="shared" si="12"/>
        <v>ALMACENISTA B</v>
      </c>
      <c r="AI7" s="53">
        <f t="shared" si="13"/>
        <v>3</v>
      </c>
      <c r="AJ7" s="53">
        <f t="shared" si="14"/>
        <v>6</v>
      </c>
      <c r="AK7" t="str">
        <f t="shared" si="15"/>
        <v>("apt.obregon@tierosa","apt.obregon@empacadorarosarito.com.mx",3,6),</v>
      </c>
    </row>
    <row r="8" spans="1:37" x14ac:dyDescent="0.3">
      <c r="A8" s="1">
        <v>5039</v>
      </c>
      <c r="B8" s="1" t="s">
        <v>67</v>
      </c>
      <c r="C8" s="1" t="str">
        <f t="shared" si="0"/>
        <v>RIVERA RODRIGUEZ LARISSA</v>
      </c>
      <c r="D8" s="57" t="str">
        <f t="shared" si="1"/>
        <v>LARISSA RIVERA RODRIGUEZ</v>
      </c>
      <c r="E8" s="3" t="s">
        <v>13</v>
      </c>
      <c r="F8" s="3" t="s">
        <v>6</v>
      </c>
      <c r="G8" s="3">
        <f t="shared" si="2"/>
        <v>2</v>
      </c>
      <c r="H8" s="57" t="s">
        <v>68</v>
      </c>
      <c r="I8" s="57">
        <f t="shared" si="3"/>
        <v>4</v>
      </c>
      <c r="J8" s="57" t="s">
        <v>30</v>
      </c>
      <c r="K8" s="57">
        <f t="shared" si="4"/>
        <v>7</v>
      </c>
      <c r="L8" s="57" t="str">
        <f t="shared" si="5"/>
        <v>GERENCIA ADMINISTRATIVA Y FINANSAS</v>
      </c>
      <c r="M8" s="53" t="s">
        <v>357</v>
      </c>
      <c r="N8" s="53" t="str">
        <f t="shared" si="6"/>
        <v>adm.tijuana@tierosa</v>
      </c>
      <c r="O8" s="53">
        <f t="shared" si="7"/>
        <v>7</v>
      </c>
      <c r="P8" s="53" t="str">
        <f t="shared" si="8"/>
        <v>(5039,"LARISSA RIVERA RODRIGUEZ","adm.tijuana@empacadorarosarito.com.mx",2,4,7,7),</v>
      </c>
      <c r="S8">
        <v>7</v>
      </c>
      <c r="T8" t="s">
        <v>92</v>
      </c>
      <c r="U8">
        <v>7</v>
      </c>
      <c r="V8" t="s">
        <v>60</v>
      </c>
      <c r="W8">
        <v>3</v>
      </c>
      <c r="X8">
        <v>7</v>
      </c>
      <c r="Y8" t="s">
        <v>30</v>
      </c>
      <c r="Z8" t="s">
        <v>1498</v>
      </c>
      <c r="AA8" t="str">
        <f t="shared" si="9"/>
        <v>("ANALISTA SOPORTE TECNICO",1),</v>
      </c>
      <c r="AB8" t="str">
        <f t="shared" si="10"/>
        <v>("CREDITO Y COBRANZA",1),</v>
      </c>
      <c r="AE8">
        <v>7</v>
      </c>
      <c r="AF8" t="s">
        <v>1521</v>
      </c>
      <c r="AG8" t="str">
        <f t="shared" si="11"/>
        <v>adm.tijuana@empacadorarosarito.com.mx</v>
      </c>
      <c r="AH8" s="53" t="str">
        <f t="shared" si="12"/>
        <v>ANALISTA CREDITO Y COBRANZA</v>
      </c>
      <c r="AI8" s="53">
        <f t="shared" si="13"/>
        <v>3</v>
      </c>
      <c r="AJ8" s="53">
        <f t="shared" si="14"/>
        <v>7</v>
      </c>
      <c r="AK8" t="str">
        <f t="shared" si="15"/>
        <v>("adm.tijuana@tierosa","adm.tijuana@empacadorarosarito.com.mx",3,7),</v>
      </c>
    </row>
    <row r="9" spans="1:37" x14ac:dyDescent="0.3">
      <c r="A9" s="1">
        <v>5636</v>
      </c>
      <c r="B9" s="1" t="s">
        <v>85</v>
      </c>
      <c r="C9" s="1" t="str">
        <f t="shared" si="0"/>
        <v>SANCHEZ RIVERA MIRIAM</v>
      </c>
      <c r="D9" s="57" t="str">
        <f t="shared" si="1"/>
        <v>MIRIAM SANCHEZ RIVERA</v>
      </c>
      <c r="E9" s="3" t="s">
        <v>13</v>
      </c>
      <c r="F9" s="3" t="s">
        <v>6</v>
      </c>
      <c r="G9" s="3">
        <f t="shared" si="2"/>
        <v>2</v>
      </c>
      <c r="H9" s="57" t="s">
        <v>68</v>
      </c>
      <c r="I9" s="57">
        <f t="shared" si="3"/>
        <v>4</v>
      </c>
      <c r="J9" s="57" t="s">
        <v>30</v>
      </c>
      <c r="K9" s="57">
        <f t="shared" si="4"/>
        <v>7</v>
      </c>
      <c r="L9" s="57" t="str">
        <f t="shared" si="5"/>
        <v>GERENCIA ADMINISTRATIVA Y FINANSAS</v>
      </c>
      <c r="M9" s="55" t="s">
        <v>1495</v>
      </c>
      <c r="O9" s="53">
        <v>42</v>
      </c>
      <c r="P9" s="53" t="str">
        <f t="shared" si="8"/>
        <v>(5636,"MIRIAM SANCHEZ RIVERA","--------------------------------------------------------",2,4,42,7),</v>
      </c>
      <c r="S9">
        <v>8</v>
      </c>
      <c r="T9" t="s">
        <v>175</v>
      </c>
      <c r="U9">
        <v>8</v>
      </c>
      <c r="V9" t="s">
        <v>12</v>
      </c>
      <c r="W9">
        <v>3</v>
      </c>
      <c r="X9">
        <v>8</v>
      </c>
      <c r="Y9" t="s">
        <v>105</v>
      </c>
      <c r="Z9" t="s">
        <v>1502</v>
      </c>
      <c r="AA9" t="str">
        <f t="shared" si="9"/>
        <v>("ASISTENTE DIRECCION",1),</v>
      </c>
      <c r="AB9" t="str">
        <f t="shared" si="10"/>
        <v>("MKT Y RP",1),</v>
      </c>
      <c r="AE9">
        <v>8</v>
      </c>
      <c r="AF9" t="s">
        <v>1522</v>
      </c>
      <c r="AG9" t="str">
        <f t="shared" si="11"/>
        <v>a.flores@empacadorarosarito.com.mx</v>
      </c>
      <c r="AH9" s="53" t="str">
        <f t="shared" si="12"/>
        <v>ANALISTA CUENTA CLAVE</v>
      </c>
      <c r="AI9" s="53">
        <f t="shared" si="13"/>
        <v>3</v>
      </c>
      <c r="AJ9" s="53">
        <f t="shared" si="14"/>
        <v>8</v>
      </c>
      <c r="AK9" t="str">
        <f t="shared" si="15"/>
        <v>("a.flores@tierosa","a.flores@empacadorarosarito.com.mx",3,8),</v>
      </c>
    </row>
    <row r="10" spans="1:37" x14ac:dyDescent="0.3">
      <c r="A10" s="1">
        <v>5537</v>
      </c>
      <c r="B10" s="1" t="s">
        <v>106</v>
      </c>
      <c r="C10" s="1" t="str">
        <f t="shared" si="0"/>
        <v>FLORES DURAZO ANGEL ROBERTO</v>
      </c>
      <c r="D10" s="57" t="str">
        <f t="shared" si="1"/>
        <v>ANGEL ROBERTO FLORES DURAZO</v>
      </c>
      <c r="E10" s="3" t="s">
        <v>10</v>
      </c>
      <c r="F10" s="3" t="s">
        <v>92</v>
      </c>
      <c r="G10" s="3">
        <f t="shared" si="2"/>
        <v>7</v>
      </c>
      <c r="H10" s="57" t="s">
        <v>107</v>
      </c>
      <c r="I10" s="57">
        <f t="shared" si="3"/>
        <v>5</v>
      </c>
      <c r="J10" s="57" t="s">
        <v>105</v>
      </c>
      <c r="K10" s="57">
        <f t="shared" si="4"/>
        <v>8</v>
      </c>
      <c r="L10" s="57" t="str">
        <f t="shared" si="5"/>
        <v>GERENCIA DE MERCADOTECNIA</v>
      </c>
      <c r="M10" s="54" t="s">
        <v>392</v>
      </c>
      <c r="N10" s="53" t="str">
        <f t="shared" si="6"/>
        <v>a.flores@tierosa</v>
      </c>
      <c r="O10" s="53">
        <f t="shared" si="7"/>
        <v>8</v>
      </c>
      <c r="P10" s="53" t="str">
        <f t="shared" si="8"/>
        <v>(5537,"ANGEL ROBERTO FLORES DURAZO","a.flores@empacadorarosarito.com.mx",7,5,8,8),</v>
      </c>
      <c r="U10">
        <v>9</v>
      </c>
      <c r="V10" t="s">
        <v>41</v>
      </c>
      <c r="W10">
        <v>5</v>
      </c>
      <c r="X10">
        <v>9</v>
      </c>
      <c r="Y10" t="s">
        <v>58</v>
      </c>
      <c r="Z10" t="s">
        <v>1498</v>
      </c>
      <c r="AA10" t="str">
        <f t="shared" si="9"/>
        <v>("AUDITOR (A) JR",1),</v>
      </c>
      <c r="AB10" t="str">
        <f t="shared" si="10"/>
        <v>("TECNOLOGIA INFORMACION",1),</v>
      </c>
      <c r="AE10">
        <v>9</v>
      </c>
      <c r="AF10" t="s">
        <v>1523</v>
      </c>
      <c r="AG10" t="str">
        <f t="shared" si="11"/>
        <v>e.gomez@empacadorarosarito.com.mx</v>
      </c>
      <c r="AH10" s="53" t="str">
        <f t="shared" si="12"/>
        <v>ANALISTA SISTEMAS</v>
      </c>
      <c r="AI10" s="53">
        <v>2</v>
      </c>
      <c r="AJ10" s="53">
        <f t="shared" si="14"/>
        <v>9</v>
      </c>
      <c r="AK10" t="str">
        <f t="shared" si="15"/>
        <v>("e.gomez@tierosa","e.gomez@empacadorarosarito.com.mx",2,9),</v>
      </c>
    </row>
    <row r="11" spans="1:37" x14ac:dyDescent="0.3">
      <c r="A11" s="1">
        <v>5346</v>
      </c>
      <c r="B11" s="1" t="s">
        <v>81</v>
      </c>
      <c r="C11" s="1" t="str">
        <f t="shared" si="0"/>
        <v>GOMEZ LOPEZ EDGAR ANTONIO</v>
      </c>
      <c r="D11" s="57" t="str">
        <f t="shared" si="1"/>
        <v>EDGAR ANTONIO GOMEZ LOPEZ</v>
      </c>
      <c r="E11" s="3" t="s">
        <v>10</v>
      </c>
      <c r="F11" s="3" t="s">
        <v>6</v>
      </c>
      <c r="G11" s="3">
        <f t="shared" si="2"/>
        <v>2</v>
      </c>
      <c r="H11" s="57" t="s">
        <v>82</v>
      </c>
      <c r="I11" s="57">
        <f t="shared" si="3"/>
        <v>6</v>
      </c>
      <c r="J11" s="57" t="s">
        <v>58</v>
      </c>
      <c r="K11" s="57">
        <f t="shared" si="4"/>
        <v>9</v>
      </c>
      <c r="L11" s="57" t="str">
        <f t="shared" si="5"/>
        <v>GERENCIA ADMINISTRATIVA Y FINANSAS</v>
      </c>
      <c r="M11" s="53" t="s">
        <v>339</v>
      </c>
      <c r="N11" s="53" t="str">
        <f t="shared" si="6"/>
        <v>e.gomez@tierosa</v>
      </c>
      <c r="O11" s="53">
        <f t="shared" si="7"/>
        <v>9</v>
      </c>
      <c r="P11" s="53" t="str">
        <f t="shared" si="8"/>
        <v>(5346,"EDGAR ANTONIO GOMEZ LOPEZ","e.gomez@empacadorarosarito.com.mx",2,6,9,9),</v>
      </c>
      <c r="U11">
        <v>10</v>
      </c>
      <c r="V11" t="s">
        <v>26</v>
      </c>
      <c r="W11">
        <v>5</v>
      </c>
      <c r="X11">
        <v>10</v>
      </c>
      <c r="Y11" t="s">
        <v>9</v>
      </c>
      <c r="Z11" t="s">
        <v>9</v>
      </c>
      <c r="AA11" t="str">
        <f t="shared" si="9"/>
        <v>("AUDITOR (A) SENIOR",1),</v>
      </c>
      <c r="AB11" t="str">
        <f t="shared" si="10"/>
        <v>("DIRECCION GENERAL",1),</v>
      </c>
      <c r="AE11">
        <v>10</v>
      </c>
      <c r="AF11" t="s">
        <v>1524</v>
      </c>
      <c r="AG11" t="str">
        <f t="shared" si="11"/>
        <v>e.zamora@empacadorarosarito.com.mx</v>
      </c>
      <c r="AH11" s="53" t="str">
        <f t="shared" si="12"/>
        <v>ANALISTA SOPORTE TECNICO</v>
      </c>
      <c r="AI11" s="53">
        <v>2</v>
      </c>
      <c r="AJ11" s="53">
        <f t="shared" si="14"/>
        <v>9</v>
      </c>
      <c r="AK11" t="str">
        <f t="shared" si="15"/>
        <v>("e.zamora@tierosa","e.zamora@empacadorarosarito.com.mx",2,9),</v>
      </c>
    </row>
    <row r="12" spans="1:37" x14ac:dyDescent="0.3">
      <c r="A12" s="1">
        <v>4676</v>
      </c>
      <c r="B12" s="1" t="s">
        <v>59</v>
      </c>
      <c r="C12" s="1" t="str">
        <f t="shared" si="0"/>
        <v>ZAMORA TORRES EMILIO</v>
      </c>
      <c r="D12" s="57" t="str">
        <f t="shared" si="1"/>
        <v>EMILIO ZAMORA TORRES</v>
      </c>
      <c r="E12" s="3" t="s">
        <v>10</v>
      </c>
      <c r="F12" s="3" t="s">
        <v>6</v>
      </c>
      <c r="G12" s="3">
        <f t="shared" si="2"/>
        <v>2</v>
      </c>
      <c r="H12" s="57" t="s">
        <v>60</v>
      </c>
      <c r="I12" s="57">
        <f t="shared" si="3"/>
        <v>7</v>
      </c>
      <c r="J12" s="57" t="s">
        <v>58</v>
      </c>
      <c r="K12" s="57">
        <f t="shared" si="4"/>
        <v>9</v>
      </c>
      <c r="L12" s="57" t="str">
        <f t="shared" si="5"/>
        <v>GERENCIA ADMINISTRATIVA Y FINANSAS</v>
      </c>
      <c r="M12" s="53" t="s">
        <v>1048</v>
      </c>
      <c r="N12" s="53" t="str">
        <f t="shared" si="6"/>
        <v>e.zamora@tierosa</v>
      </c>
      <c r="O12" s="53">
        <f t="shared" si="7"/>
        <v>10</v>
      </c>
      <c r="P12" s="53" t="str">
        <f t="shared" si="8"/>
        <v>(4676,"EMILIO ZAMORA TORRES","e.zamora@empacadorarosarito.com.mx",2,7,10,9),</v>
      </c>
      <c r="U12">
        <v>11</v>
      </c>
      <c r="V12" t="s">
        <v>87</v>
      </c>
      <c r="W12">
        <v>3</v>
      </c>
      <c r="X12">
        <v>11</v>
      </c>
      <c r="Y12" t="s">
        <v>27</v>
      </c>
      <c r="Z12" t="s">
        <v>1498</v>
      </c>
      <c r="AA12" t="str">
        <f t="shared" si="9"/>
        <v>("AUXILIAR COBRANZA",1),</v>
      </c>
      <c r="AB12" t="str">
        <f t="shared" si="10"/>
        <v>("AUDITORIA",1),</v>
      </c>
      <c r="AE12">
        <v>11</v>
      </c>
      <c r="AF12" t="s">
        <v>1525</v>
      </c>
      <c r="AG12" t="str">
        <f t="shared" si="11"/>
        <v>j.garcia@empacadorarosarito.com.mx</v>
      </c>
      <c r="AH12" s="53" t="str">
        <f>_xlfn.XLOOKUP(AF12,$N$2:$N$117,$H$2:$H$117)</f>
        <v>AUDITOR (A) JR</v>
      </c>
      <c r="AI12" s="53">
        <f t="shared" si="13"/>
        <v>5</v>
      </c>
      <c r="AJ12" s="53">
        <f t="shared" si="14"/>
        <v>11</v>
      </c>
      <c r="AK12" t="str">
        <f t="shared" si="15"/>
        <v>("j.garcia@tierosa","j.garcia@empacadorarosarito.com.mx",5,11),</v>
      </c>
    </row>
    <row r="13" spans="1:37" x14ac:dyDescent="0.3">
      <c r="A13" s="1">
        <v>16</v>
      </c>
      <c r="B13" s="1" t="s">
        <v>11</v>
      </c>
      <c r="C13" s="1" t="str">
        <f t="shared" si="0"/>
        <v>FIMBRES ASTIAZARAN MARIA IVONE</v>
      </c>
      <c r="D13" s="57" t="str">
        <f t="shared" si="1"/>
        <v>MARIA IVONE FIMBRES ASTIAZARAN</v>
      </c>
      <c r="E13" s="3" t="s">
        <v>13</v>
      </c>
      <c r="F13" s="3" t="s">
        <v>6</v>
      </c>
      <c r="G13" s="3">
        <f t="shared" si="2"/>
        <v>2</v>
      </c>
      <c r="H13" s="57" t="s">
        <v>12</v>
      </c>
      <c r="I13" s="57">
        <f t="shared" si="3"/>
        <v>8</v>
      </c>
      <c r="J13" s="57" t="s">
        <v>9</v>
      </c>
      <c r="K13" s="57">
        <f t="shared" si="4"/>
        <v>10</v>
      </c>
      <c r="L13" s="57" t="str">
        <f t="shared" si="5"/>
        <v>DIRECCION GENERAL</v>
      </c>
      <c r="M13" s="55" t="s">
        <v>1495</v>
      </c>
      <c r="O13" s="53">
        <v>51</v>
      </c>
      <c r="P13" s="53" t="str">
        <f t="shared" si="8"/>
        <v>(16,"MARIA IVONE FIMBRES ASTIAZARAN","--------------------------------------------------------",2,8,51,10),</v>
      </c>
      <c r="U13">
        <v>12</v>
      </c>
      <c r="V13" t="s">
        <v>50</v>
      </c>
      <c r="W13">
        <v>3</v>
      </c>
      <c r="X13">
        <v>12</v>
      </c>
      <c r="Y13" t="s">
        <v>19</v>
      </c>
      <c r="Z13" t="s">
        <v>1498</v>
      </c>
      <c r="AA13" t="str">
        <f t="shared" si="9"/>
        <v>("AUXILIAR COMPRAS",1),</v>
      </c>
      <c r="AB13" t="str">
        <f t="shared" si="10"/>
        <v>("CONTABILIDAD",1),</v>
      </c>
      <c r="AE13">
        <v>12</v>
      </c>
      <c r="AF13" t="s">
        <v>1526</v>
      </c>
      <c r="AG13" t="str">
        <f t="shared" si="11"/>
        <v>h.garcia@empacadorarosarito.com.mx</v>
      </c>
      <c r="AH13" s="53" t="str">
        <f t="shared" si="12"/>
        <v>AUDITOR (A) SENIOR</v>
      </c>
      <c r="AI13" s="53">
        <f t="shared" si="13"/>
        <v>5</v>
      </c>
      <c r="AJ13" s="53">
        <f t="shared" si="14"/>
        <v>11</v>
      </c>
      <c r="AK13" t="str">
        <f t="shared" si="15"/>
        <v>("h.garcia@tierosa","h.garcia@empacadorarosarito.com.mx",5,11),</v>
      </c>
    </row>
    <row r="14" spans="1:37" x14ac:dyDescent="0.3">
      <c r="A14" s="1">
        <v>1642</v>
      </c>
      <c r="B14" s="1" t="s">
        <v>40</v>
      </c>
      <c r="C14" s="1" t="str">
        <f t="shared" si="0"/>
        <v>GARCIA GARCIA JOEL LEONEL</v>
      </c>
      <c r="D14" s="57" t="str">
        <f t="shared" si="1"/>
        <v>JOEL LEONEL GARCIA GARCIA</v>
      </c>
      <c r="E14" s="3" t="s">
        <v>10</v>
      </c>
      <c r="F14" s="3" t="s">
        <v>6</v>
      </c>
      <c r="G14" s="3">
        <f t="shared" si="2"/>
        <v>2</v>
      </c>
      <c r="H14" s="57" t="s">
        <v>41</v>
      </c>
      <c r="I14" s="57">
        <f t="shared" si="3"/>
        <v>9</v>
      </c>
      <c r="J14" s="57" t="s">
        <v>27</v>
      </c>
      <c r="K14" s="57">
        <f t="shared" si="4"/>
        <v>11</v>
      </c>
      <c r="L14" s="57" t="str">
        <f t="shared" si="5"/>
        <v>GERENCIA ADMINISTRATIVA Y FINANSAS</v>
      </c>
      <c r="M14" s="53" t="s">
        <v>377</v>
      </c>
      <c r="N14" s="53" t="str">
        <f t="shared" si="6"/>
        <v>j.garcia@tierosa</v>
      </c>
      <c r="O14" s="53">
        <f t="shared" si="7"/>
        <v>11</v>
      </c>
      <c r="P14" s="53" t="str">
        <f t="shared" si="8"/>
        <v>(1642,"JOEL LEONEL GARCIA GARCIA","j.garcia@empacadorarosarito.com.mx",2,9,11,11),</v>
      </c>
      <c r="U14">
        <v>13</v>
      </c>
      <c r="V14" t="s">
        <v>52</v>
      </c>
      <c r="W14">
        <v>3</v>
      </c>
      <c r="X14">
        <v>13</v>
      </c>
      <c r="Y14" t="s">
        <v>55</v>
      </c>
      <c r="Z14" t="s">
        <v>1498</v>
      </c>
      <c r="AA14" t="str">
        <f t="shared" si="9"/>
        <v>("AUXILIAR CONTABILIDAD",1),</v>
      </c>
      <c r="AB14" t="str">
        <f t="shared" si="10"/>
        <v>("FINANZAS",1),</v>
      </c>
      <c r="AE14">
        <v>13</v>
      </c>
      <c r="AF14" t="s">
        <v>1527</v>
      </c>
      <c r="AG14" t="str">
        <f t="shared" si="11"/>
        <v>cxc.tijuana@empacadorarosarito.com.mx</v>
      </c>
      <c r="AH14" s="53" t="str">
        <f>_xlfn.XLOOKUP(AF14,$N$2:$N$117,$H$2:$H$117)</f>
        <v>AUXILIAR COBRANZA</v>
      </c>
      <c r="AI14" s="53">
        <f t="shared" si="13"/>
        <v>3</v>
      </c>
      <c r="AJ14" s="53">
        <f t="shared" si="14"/>
        <v>7</v>
      </c>
      <c r="AK14" t="str">
        <f t="shared" si="15"/>
        <v>("cxc.tijuana@tierosa","cxc.tijuana@empacadorarosarito.com.mx",3,7),</v>
      </c>
    </row>
    <row r="15" spans="1:37" x14ac:dyDescent="0.3">
      <c r="A15" s="1">
        <v>135</v>
      </c>
      <c r="B15" s="1" t="s">
        <v>25</v>
      </c>
      <c r="C15" s="1" t="str">
        <f t="shared" si="0"/>
        <v>GARCIA RIVAS HILDA IRENE</v>
      </c>
      <c r="D15" s="57" t="str">
        <f t="shared" si="1"/>
        <v>HILDA IRENE GARCIA RIVAS</v>
      </c>
      <c r="E15" s="3" t="s">
        <v>13</v>
      </c>
      <c r="F15" s="3" t="s">
        <v>6</v>
      </c>
      <c r="G15" s="3">
        <f t="shared" si="2"/>
        <v>2</v>
      </c>
      <c r="H15" s="57" t="s">
        <v>26</v>
      </c>
      <c r="I15" s="57">
        <f t="shared" si="3"/>
        <v>10</v>
      </c>
      <c r="J15" s="57" t="s">
        <v>27</v>
      </c>
      <c r="K15" s="57">
        <f t="shared" si="4"/>
        <v>11</v>
      </c>
      <c r="L15" s="57" t="str">
        <f t="shared" si="5"/>
        <v>GERENCIA ADMINISTRATIVA Y FINANSAS</v>
      </c>
      <c r="M15" s="53" t="s">
        <v>350</v>
      </c>
      <c r="N15" s="53" t="str">
        <f t="shared" si="6"/>
        <v>h.garcia@tierosa</v>
      </c>
      <c r="O15" s="53">
        <f t="shared" si="7"/>
        <v>12</v>
      </c>
      <c r="P15" s="53" t="str">
        <f t="shared" si="8"/>
        <v>(135,"HILDA IRENE GARCIA RIVAS","h.garcia@empacadorarosarito.com.mx",2,10,12,11),</v>
      </c>
      <c r="U15">
        <v>14</v>
      </c>
      <c r="V15" t="s">
        <v>18</v>
      </c>
      <c r="W15">
        <v>3</v>
      </c>
      <c r="X15">
        <v>14</v>
      </c>
      <c r="Y15" t="s">
        <v>33</v>
      </c>
      <c r="Z15" t="s">
        <v>1500</v>
      </c>
      <c r="AA15" t="str">
        <f t="shared" si="9"/>
        <v>("AUXILIAR COSTOS",1),</v>
      </c>
      <c r="AB15" t="str">
        <f t="shared" si="10"/>
        <v>("RECURSOS HUMANOS",1),</v>
      </c>
      <c r="AE15">
        <v>14</v>
      </c>
      <c r="AF15" t="s">
        <v>1528</v>
      </c>
      <c r="AG15" t="str">
        <f t="shared" si="11"/>
        <v>cxc.ensenada@empacadorarosarito.com.mx</v>
      </c>
      <c r="AH15" s="53" t="str">
        <f t="shared" si="12"/>
        <v>AUXILIAR COBRANZA</v>
      </c>
      <c r="AI15" s="53">
        <f t="shared" si="13"/>
        <v>3</v>
      </c>
      <c r="AJ15" s="53">
        <f t="shared" si="14"/>
        <v>5</v>
      </c>
      <c r="AK15" t="str">
        <f t="shared" si="15"/>
        <v>("cxc.ensenada@tierosa","cxc.ensenada@empacadorarosarito.com.mx",3,5),</v>
      </c>
    </row>
    <row r="16" spans="1:37" x14ac:dyDescent="0.3">
      <c r="A16" s="1">
        <v>5637</v>
      </c>
      <c r="B16" s="1" t="s">
        <v>86</v>
      </c>
      <c r="C16" s="1" t="str">
        <f t="shared" si="0"/>
        <v>RODRIGUEZ CABALLERO KARINA BERENICE</v>
      </c>
      <c r="D16" s="57" t="str">
        <f t="shared" si="1"/>
        <v>KARINA BERENICE RODRIGUEZ CABALLERO</v>
      </c>
      <c r="E16" s="3" t="s">
        <v>13</v>
      </c>
      <c r="F16" s="3" t="s">
        <v>6</v>
      </c>
      <c r="G16" s="3">
        <f t="shared" si="2"/>
        <v>2</v>
      </c>
      <c r="H16" s="57" t="s">
        <v>87</v>
      </c>
      <c r="I16" s="57">
        <f t="shared" si="3"/>
        <v>11</v>
      </c>
      <c r="J16" s="57" t="s">
        <v>30</v>
      </c>
      <c r="K16" s="57">
        <f t="shared" si="4"/>
        <v>7</v>
      </c>
      <c r="L16" s="57" t="str">
        <f t="shared" si="5"/>
        <v>GERENCIA ADMINISTRATIVA Y FINANSAS</v>
      </c>
      <c r="M16" s="54" t="s">
        <v>1508</v>
      </c>
      <c r="N16" s="53" t="str">
        <f t="shared" si="6"/>
        <v>cxc.tijuana@tierosa</v>
      </c>
      <c r="O16" s="53">
        <f t="shared" si="7"/>
        <v>13</v>
      </c>
      <c r="P16" s="53" t="str">
        <f t="shared" si="8"/>
        <v>(5637,"KARINA BERENICE RODRIGUEZ CABALLERO","cxc.tijuana@empacadorarosarito.com.mx",2,11,13,7),</v>
      </c>
      <c r="U16">
        <v>15</v>
      </c>
      <c r="V16" t="s">
        <v>89</v>
      </c>
      <c r="W16">
        <v>3</v>
      </c>
      <c r="X16">
        <v>15</v>
      </c>
      <c r="Y16" t="s">
        <v>99</v>
      </c>
      <c r="Z16" t="s">
        <v>1501</v>
      </c>
      <c r="AA16" t="str">
        <f t="shared" si="9"/>
        <v>("AUXILIAR IMPUESTOS",1),</v>
      </c>
      <c r="AB16" t="str">
        <f t="shared" si="10"/>
        <v>("LOGISTICA",1),</v>
      </c>
      <c r="AE16">
        <v>15</v>
      </c>
      <c r="AF16" t="s">
        <v>1529</v>
      </c>
      <c r="AG16" t="str">
        <f t="shared" si="11"/>
        <v>c3.hermosillo@empacadorarosarito.com.mx</v>
      </c>
      <c r="AH16" s="53" t="str">
        <f t="shared" si="12"/>
        <v>AUXILIAR COBRANZA</v>
      </c>
      <c r="AI16" s="53">
        <f t="shared" si="13"/>
        <v>3</v>
      </c>
      <c r="AJ16" s="53">
        <f t="shared" si="14"/>
        <v>3</v>
      </c>
      <c r="AK16" t="str">
        <f t="shared" si="15"/>
        <v>("c3.hermosillo@tierosa","c3.hermosillo@empacadorarosarito.com.mx",3,3),</v>
      </c>
    </row>
    <row r="17" spans="1:37" x14ac:dyDescent="0.3">
      <c r="A17" s="1">
        <v>3428</v>
      </c>
      <c r="B17" s="1" t="s">
        <v>117</v>
      </c>
      <c r="C17" s="1" t="str">
        <f t="shared" si="0"/>
        <v>DIAZ GALLEGOS CLAUDIA</v>
      </c>
      <c r="D17" s="57" t="str">
        <f t="shared" si="1"/>
        <v>CLAUDIA DIAZ GALLEGOS</v>
      </c>
      <c r="E17" s="3" t="s">
        <v>13</v>
      </c>
      <c r="F17" s="3" t="s">
        <v>110</v>
      </c>
      <c r="G17" s="3">
        <f t="shared" si="2"/>
        <v>5</v>
      </c>
      <c r="H17" s="57" t="s">
        <v>87</v>
      </c>
      <c r="I17" s="57">
        <f t="shared" si="3"/>
        <v>11</v>
      </c>
      <c r="J17" s="57" t="s">
        <v>111</v>
      </c>
      <c r="K17" s="57">
        <f t="shared" si="4"/>
        <v>5</v>
      </c>
      <c r="L17" s="57" t="str">
        <f t="shared" si="5"/>
        <v>GERENCIA COMERCIAL</v>
      </c>
      <c r="M17" s="53" t="s">
        <v>895</v>
      </c>
      <c r="N17" s="53" t="str">
        <f t="shared" si="6"/>
        <v>cxc.ensenada@tierosa</v>
      </c>
      <c r="O17" s="53">
        <f t="shared" si="7"/>
        <v>14</v>
      </c>
      <c r="P17" s="53" t="str">
        <f t="shared" si="8"/>
        <v>(3428,"CLAUDIA DIAZ GALLEGOS","cxc.ensenada@empacadorarosarito.com.mx",5,11,14,5),</v>
      </c>
      <c r="U17">
        <v>16</v>
      </c>
      <c r="V17" t="s">
        <v>62</v>
      </c>
      <c r="W17">
        <v>3</v>
      </c>
      <c r="X17">
        <v>16</v>
      </c>
      <c r="Y17" t="s">
        <v>176</v>
      </c>
      <c r="Z17" t="s">
        <v>1499</v>
      </c>
      <c r="AA17" t="str">
        <f t="shared" si="9"/>
        <v>("AUXILIAR PROCEDIMIENTOS",1),</v>
      </c>
      <c r="AB17" t="str">
        <f t="shared" si="10"/>
        <v>("PRODUCCION",1),</v>
      </c>
      <c r="AE17">
        <v>16</v>
      </c>
      <c r="AF17" t="s">
        <v>1530</v>
      </c>
      <c r="AG17" t="str">
        <f t="shared" si="11"/>
        <v>cxc.mexicali@empacadorarosarito.com.mx</v>
      </c>
      <c r="AH17" s="53" t="str">
        <f t="shared" si="12"/>
        <v>AUXILIAR COBRANZA</v>
      </c>
      <c r="AI17" s="53">
        <f t="shared" si="13"/>
        <v>3</v>
      </c>
      <c r="AJ17" s="53">
        <f t="shared" si="14"/>
        <v>1</v>
      </c>
      <c r="AK17" t="str">
        <f t="shared" si="15"/>
        <v>("cxc.mexicali@tierosa","cxc.mexicali@empacadorarosarito.com.mx",3,1),</v>
      </c>
    </row>
    <row r="18" spans="1:37" x14ac:dyDescent="0.3">
      <c r="A18" s="1">
        <v>5026</v>
      </c>
      <c r="B18" s="1" t="s">
        <v>147</v>
      </c>
      <c r="C18" s="1" t="str">
        <f t="shared" si="0"/>
        <v>PARTIDA LOZANO MAYRA IRASEMA</v>
      </c>
      <c r="D18" s="57" t="str">
        <f t="shared" si="1"/>
        <v>MAYRA IRASEMA PARTIDA LOZANO</v>
      </c>
      <c r="E18" s="3" t="s">
        <v>13</v>
      </c>
      <c r="F18" s="3" t="s">
        <v>128</v>
      </c>
      <c r="G18" s="3">
        <f t="shared" si="2"/>
        <v>3</v>
      </c>
      <c r="H18" s="57" t="s">
        <v>87</v>
      </c>
      <c r="I18" s="57">
        <f t="shared" si="3"/>
        <v>11</v>
      </c>
      <c r="J18" s="57" t="s">
        <v>129</v>
      </c>
      <c r="K18" s="57">
        <f t="shared" si="4"/>
        <v>3</v>
      </c>
      <c r="L18" s="57" t="str">
        <f t="shared" si="5"/>
        <v>GERENCIA COMERCIAL</v>
      </c>
      <c r="M18" s="53" t="s">
        <v>585</v>
      </c>
      <c r="N18" s="53" t="str">
        <f t="shared" si="6"/>
        <v>c3.hermosillo@tierosa</v>
      </c>
      <c r="O18" s="53">
        <f t="shared" si="7"/>
        <v>15</v>
      </c>
      <c r="P18" s="53" t="str">
        <f t="shared" si="8"/>
        <v>(5026,"MAYRA IRASEMA PARTIDA LOZANO","c3.hermosillo@empacadorarosarito.com.mx",3,11,15,3),</v>
      </c>
      <c r="U18">
        <v>17</v>
      </c>
      <c r="V18" t="s">
        <v>70</v>
      </c>
      <c r="W18">
        <v>3</v>
      </c>
      <c r="X18">
        <v>17</v>
      </c>
      <c r="Y18" t="s">
        <v>22</v>
      </c>
      <c r="Z18" t="s">
        <v>1498</v>
      </c>
      <c r="AA18" t="str">
        <f t="shared" si="9"/>
        <v>("AUXILIAR SEGURIDAD Y SALUD",1),</v>
      </c>
      <c r="AB18" t="str">
        <f t="shared" si="10"/>
        <v>("TESORERIA",1),</v>
      </c>
      <c r="AE18">
        <v>17</v>
      </c>
      <c r="AF18" t="s">
        <v>1531</v>
      </c>
      <c r="AG18" t="str">
        <f t="shared" si="11"/>
        <v>s.mejia@empacadorarosarito.com.mx</v>
      </c>
      <c r="AH18" s="53" t="str">
        <f t="shared" si="12"/>
        <v>AUXILIAR COMPRAS</v>
      </c>
      <c r="AI18" s="53">
        <f t="shared" si="13"/>
        <v>3</v>
      </c>
      <c r="AJ18" s="53">
        <f t="shared" si="14"/>
        <v>2</v>
      </c>
      <c r="AK18" t="str">
        <f t="shared" si="15"/>
        <v>("s.mejia@tierosa","s.mejia@empacadorarosarito.com.mx",3,2),</v>
      </c>
    </row>
    <row r="19" spans="1:37" x14ac:dyDescent="0.3">
      <c r="A19" s="1">
        <v>2720</v>
      </c>
      <c r="B19" s="1" t="s">
        <v>153</v>
      </c>
      <c r="C19" s="1" t="str">
        <f t="shared" si="0"/>
        <v>MARTINEZ PONCE BRIANDA DIANEY</v>
      </c>
      <c r="D19" s="57" t="str">
        <f t="shared" si="1"/>
        <v>BRIANDA DIANEY MARTINEZ PONCE</v>
      </c>
      <c r="E19" s="3" t="s">
        <v>13</v>
      </c>
      <c r="F19" s="3" t="s">
        <v>148</v>
      </c>
      <c r="G19" s="3">
        <f t="shared" si="2"/>
        <v>1</v>
      </c>
      <c r="H19" s="57" t="s">
        <v>87</v>
      </c>
      <c r="I19" s="57">
        <f t="shared" si="3"/>
        <v>11</v>
      </c>
      <c r="J19" s="57" t="s">
        <v>149</v>
      </c>
      <c r="K19" s="57">
        <f t="shared" si="4"/>
        <v>1</v>
      </c>
      <c r="L19" s="57" t="str">
        <f t="shared" si="5"/>
        <v>GERENCIA COMERCIAL</v>
      </c>
      <c r="M19" s="53" t="s">
        <v>984</v>
      </c>
      <c r="N19" s="53" t="str">
        <f t="shared" si="6"/>
        <v>cxc.mexicali@tierosa</v>
      </c>
      <c r="O19" s="53">
        <f t="shared" si="7"/>
        <v>16</v>
      </c>
      <c r="P19" s="53" t="str">
        <f t="shared" si="8"/>
        <v>(2720,"BRIANDA DIANEY MARTINEZ PONCE","cxc.mexicali@empacadorarosarito.com.mx",1,11,16,1),</v>
      </c>
      <c r="U19">
        <v>18</v>
      </c>
      <c r="V19" t="s">
        <v>140</v>
      </c>
      <c r="W19">
        <v>3</v>
      </c>
      <c r="X19">
        <v>18</v>
      </c>
      <c r="Y19" t="s">
        <v>102</v>
      </c>
      <c r="Z19" t="s">
        <v>1501</v>
      </c>
      <c r="AA19" t="str">
        <f t="shared" si="9"/>
        <v>("CAJERO (A) GENERAL",1),</v>
      </c>
      <c r="AB19" t="str">
        <f t="shared" si="10"/>
        <v>("COMERCIAL",1),</v>
      </c>
      <c r="AE19">
        <v>18</v>
      </c>
      <c r="AF19" t="s">
        <v>1532</v>
      </c>
      <c r="AG19" t="str">
        <f t="shared" si="11"/>
        <v>j.villegas@empacadorarosarito.com.mx</v>
      </c>
      <c r="AH19" s="53" t="str">
        <f t="shared" si="12"/>
        <v>AUXILIAR CONTABILIDAD</v>
      </c>
      <c r="AI19" s="53">
        <f t="shared" si="13"/>
        <v>3</v>
      </c>
      <c r="AJ19" s="53">
        <f t="shared" si="14"/>
        <v>12</v>
      </c>
      <c r="AK19" t="str">
        <f t="shared" si="15"/>
        <v>("j.villegas@tierosa","j.villegas@empacadorarosarito.com.mx",3,12),</v>
      </c>
    </row>
    <row r="20" spans="1:37" x14ac:dyDescent="0.3">
      <c r="A20" s="1">
        <v>2953</v>
      </c>
      <c r="B20" s="1" t="s">
        <v>49</v>
      </c>
      <c r="C20" s="1" t="str">
        <f t="shared" si="0"/>
        <v>MEJIA CHACON SAMUEL</v>
      </c>
      <c r="D20" s="57" t="str">
        <f t="shared" si="1"/>
        <v>SAMUEL MEJIA CHACON</v>
      </c>
      <c r="E20" s="3" t="s">
        <v>10</v>
      </c>
      <c r="F20" s="3" t="s">
        <v>6</v>
      </c>
      <c r="G20" s="3">
        <f t="shared" si="2"/>
        <v>2</v>
      </c>
      <c r="H20" s="57" t="s">
        <v>50</v>
      </c>
      <c r="I20" s="57">
        <f t="shared" si="3"/>
        <v>12</v>
      </c>
      <c r="J20" s="57" t="s">
        <v>14</v>
      </c>
      <c r="K20" s="57">
        <f t="shared" si="4"/>
        <v>2</v>
      </c>
      <c r="L20" s="57" t="str">
        <f t="shared" si="5"/>
        <v>GERENCIA ADMINISTRATIVA Y FINANSAS</v>
      </c>
      <c r="M20" s="53" t="s">
        <v>449</v>
      </c>
      <c r="N20" s="53" t="str">
        <f t="shared" si="6"/>
        <v>s.mejia@tierosa</v>
      </c>
      <c r="O20" s="53">
        <f t="shared" si="7"/>
        <v>17</v>
      </c>
      <c r="P20" s="53" t="str">
        <f t="shared" si="8"/>
        <v>(2953,"SAMUEL MEJIA CHACON","s.mejia@empacadorarosarito.com.mx",2,12,17,2),</v>
      </c>
      <c r="U20">
        <v>19</v>
      </c>
      <c r="V20" t="s">
        <v>121</v>
      </c>
      <c r="W20">
        <v>3</v>
      </c>
      <c r="AA20" t="str">
        <f t="shared" si="9"/>
        <v>("CAJERO (A) LIQUIDADOR",1),</v>
      </c>
      <c r="AE20">
        <v>19</v>
      </c>
      <c r="AF20" t="s">
        <v>1533</v>
      </c>
      <c r="AG20" t="str">
        <f t="shared" si="11"/>
        <v>a.contable@empacadorarosarito.com.mx</v>
      </c>
      <c r="AH20" s="53" t="str">
        <f t="shared" si="12"/>
        <v>AUXILIAR CONTABILIDAD</v>
      </c>
      <c r="AI20" s="53">
        <f t="shared" si="13"/>
        <v>3</v>
      </c>
      <c r="AJ20" s="53">
        <f t="shared" si="14"/>
        <v>12</v>
      </c>
      <c r="AK20" t="str">
        <f t="shared" si="15"/>
        <v>("a.contable@tierosa","a.contable@empacadorarosarito.com.mx",3,12),</v>
      </c>
    </row>
    <row r="21" spans="1:37" x14ac:dyDescent="0.3">
      <c r="A21" s="1">
        <v>3925</v>
      </c>
      <c r="B21" s="1" t="s">
        <v>51</v>
      </c>
      <c r="C21" s="1" t="str">
        <f t="shared" si="0"/>
        <v>VILLEGAS ARMENTA JESUS EDUARDO</v>
      </c>
      <c r="D21" s="57" t="str">
        <f t="shared" si="1"/>
        <v>JESUS EDUARDO VILLEGAS ARMENTA</v>
      </c>
      <c r="E21" s="3" t="s">
        <v>10</v>
      </c>
      <c r="F21" s="3" t="s">
        <v>6</v>
      </c>
      <c r="G21" s="3">
        <f t="shared" si="2"/>
        <v>2</v>
      </c>
      <c r="H21" s="57" t="s">
        <v>52</v>
      </c>
      <c r="I21" s="57">
        <f t="shared" si="3"/>
        <v>13</v>
      </c>
      <c r="J21" s="57" t="s">
        <v>19</v>
      </c>
      <c r="K21" s="57">
        <f t="shared" si="4"/>
        <v>12</v>
      </c>
      <c r="L21" s="57" t="str">
        <f t="shared" si="5"/>
        <v>GERENCIA ADMINISTRATIVA Y FINANSAS</v>
      </c>
      <c r="M21" s="53" t="s">
        <v>468</v>
      </c>
      <c r="N21" s="53" t="str">
        <f t="shared" si="6"/>
        <v>j.villegas@tierosa</v>
      </c>
      <c r="O21" s="53">
        <f t="shared" si="7"/>
        <v>18</v>
      </c>
      <c r="P21" s="53" t="str">
        <f t="shared" si="8"/>
        <v>(3925,"JESUS EDUARDO VILLEGAS ARMENTA","j.villegas@empacadorarosarito.com.mx",2,13,18,12),</v>
      </c>
      <c r="U21">
        <v>20</v>
      </c>
      <c r="V21" t="s">
        <v>124</v>
      </c>
      <c r="W21">
        <v>3</v>
      </c>
      <c r="AA21" t="str">
        <f t="shared" si="9"/>
        <v>("CAJERO (A) PUNTO DE VENTA",1),</v>
      </c>
      <c r="AE21">
        <v>20</v>
      </c>
      <c r="AF21" t="s">
        <v>1534</v>
      </c>
      <c r="AG21" t="str">
        <f t="shared" si="11"/>
        <v>a.costos@empacadorarosarito.com.mx</v>
      </c>
      <c r="AH21" s="53" t="str">
        <f t="shared" si="12"/>
        <v>AUXILIAR COSTOS</v>
      </c>
      <c r="AI21" s="53">
        <f t="shared" si="13"/>
        <v>3</v>
      </c>
      <c r="AJ21" s="53">
        <f t="shared" si="14"/>
        <v>12</v>
      </c>
      <c r="AK21" t="str">
        <f t="shared" si="15"/>
        <v>("a.costos@tierosa","a.costos@empacadorarosarito.com.mx",3,12),</v>
      </c>
    </row>
    <row r="22" spans="1:37" x14ac:dyDescent="0.3">
      <c r="A22" s="1">
        <v>5316</v>
      </c>
      <c r="B22" s="1" t="s">
        <v>78</v>
      </c>
      <c r="C22" s="1" t="str">
        <f t="shared" si="0"/>
        <v>PEREZ CASTILLO JOAHNNA MICHELLE</v>
      </c>
      <c r="D22" s="57" t="str">
        <f t="shared" si="1"/>
        <v>JOAHNNA MICHELLE PEREZ CASTILLO</v>
      </c>
      <c r="E22" s="3" t="s">
        <v>13</v>
      </c>
      <c r="F22" s="3" t="s">
        <v>6</v>
      </c>
      <c r="G22" s="3">
        <f t="shared" si="2"/>
        <v>2</v>
      </c>
      <c r="H22" s="57" t="s">
        <v>52</v>
      </c>
      <c r="I22" s="57">
        <f t="shared" si="3"/>
        <v>13</v>
      </c>
      <c r="J22" s="57" t="s">
        <v>19</v>
      </c>
      <c r="K22" s="57">
        <f t="shared" si="4"/>
        <v>12</v>
      </c>
      <c r="L22" s="57" t="str">
        <f t="shared" si="5"/>
        <v>GERENCIA ADMINISTRATIVA Y FINANSAS</v>
      </c>
      <c r="M22" s="53" t="s">
        <v>545</v>
      </c>
      <c r="N22" s="53" t="str">
        <f t="shared" si="6"/>
        <v>a.contable@tierosa</v>
      </c>
      <c r="O22" s="53">
        <f t="shared" si="7"/>
        <v>19</v>
      </c>
      <c r="P22" s="53" t="str">
        <f t="shared" si="8"/>
        <v>(5316,"JOAHNNA MICHELLE PEREZ CASTILLO","a.contable@empacadorarosarito.com.mx",2,13,19,12),</v>
      </c>
      <c r="U22">
        <v>21</v>
      </c>
      <c r="V22" t="s">
        <v>109</v>
      </c>
      <c r="W22">
        <v>3</v>
      </c>
      <c r="AA22" t="str">
        <f t="shared" si="9"/>
        <v>("CAPTURISTA A",1),</v>
      </c>
      <c r="AE22">
        <v>21</v>
      </c>
      <c r="AF22" t="s">
        <v>1535</v>
      </c>
      <c r="AG22" t="str">
        <f t="shared" si="11"/>
        <v>l.fonseca@empacadorarosarito.com.mx</v>
      </c>
      <c r="AH22" s="53" t="str">
        <f t="shared" si="12"/>
        <v>AUXILIAR IMPUESTOS</v>
      </c>
      <c r="AI22" s="53">
        <f t="shared" si="13"/>
        <v>3</v>
      </c>
      <c r="AJ22" s="53">
        <f t="shared" si="14"/>
        <v>12</v>
      </c>
      <c r="AK22" t="str">
        <f t="shared" si="15"/>
        <v>("l.fonseca@tierosa","l.fonseca@empacadorarosarito.com.mx",3,12),</v>
      </c>
    </row>
    <row r="23" spans="1:37" x14ac:dyDescent="0.3">
      <c r="A23" s="1">
        <v>42</v>
      </c>
      <c r="B23" s="1" t="s">
        <v>17</v>
      </c>
      <c r="C23" s="1" t="str">
        <f t="shared" si="0"/>
        <v>GARCIA MURILLO ALVARO</v>
      </c>
      <c r="D23" s="57" t="str">
        <f t="shared" si="1"/>
        <v>ALVARO GARCIA MURILLO</v>
      </c>
      <c r="E23" s="3" t="s">
        <v>10</v>
      </c>
      <c r="F23" s="3" t="s">
        <v>6</v>
      </c>
      <c r="G23" s="3">
        <f t="shared" si="2"/>
        <v>2</v>
      </c>
      <c r="H23" s="57" t="s">
        <v>18</v>
      </c>
      <c r="I23" s="57">
        <f t="shared" si="3"/>
        <v>14</v>
      </c>
      <c r="J23" s="57" t="s">
        <v>19</v>
      </c>
      <c r="K23" s="57">
        <f t="shared" si="4"/>
        <v>12</v>
      </c>
      <c r="L23" s="57" t="str">
        <f t="shared" si="5"/>
        <v>GERENCIA ADMINISTRATIVA Y FINANSAS</v>
      </c>
      <c r="M23" s="55" t="s">
        <v>1495</v>
      </c>
      <c r="O23" s="53">
        <v>42</v>
      </c>
      <c r="P23" s="53" t="str">
        <f t="shared" si="8"/>
        <v>(42,"ALVARO GARCIA MURILLO","--------------------------------------------------------",2,14,42,12),</v>
      </c>
      <c r="U23">
        <v>22</v>
      </c>
      <c r="V23" t="s">
        <v>202</v>
      </c>
      <c r="W23">
        <v>3</v>
      </c>
      <c r="AA23" t="str">
        <f t="shared" si="9"/>
        <v>("CAPTURISTA B",1),</v>
      </c>
      <c r="AE23">
        <v>22</v>
      </c>
      <c r="AF23" t="s">
        <v>1536</v>
      </c>
      <c r="AG23" t="str">
        <f t="shared" si="11"/>
        <v>a.procedimientos@empacadorarosarito.com.mx</v>
      </c>
      <c r="AH23" s="53" t="str">
        <f t="shared" si="12"/>
        <v>AUXILIAR PROCEDIMIENTOS</v>
      </c>
      <c r="AI23" s="53">
        <f t="shared" si="13"/>
        <v>3</v>
      </c>
      <c r="AJ23" s="53">
        <f t="shared" si="14"/>
        <v>13</v>
      </c>
      <c r="AK23" t="str">
        <f t="shared" si="15"/>
        <v>("a.procedimientos@tierosa","a.procedimientos@empacadorarosarito.com.mx",3,13),</v>
      </c>
    </row>
    <row r="24" spans="1:37" x14ac:dyDescent="0.3">
      <c r="A24" s="1">
        <v>2623</v>
      </c>
      <c r="B24" s="1" t="s">
        <v>48</v>
      </c>
      <c r="C24" s="1" t="str">
        <f t="shared" si="0"/>
        <v>MURRIETA DELGADO JUANA LIZBETH</v>
      </c>
      <c r="D24" s="57" t="str">
        <f t="shared" si="1"/>
        <v>JUANA LIZBETH MURRIETA DELGADO</v>
      </c>
      <c r="E24" s="3" t="s">
        <v>13</v>
      </c>
      <c r="F24" s="3" t="s">
        <v>6</v>
      </c>
      <c r="G24" s="3">
        <f t="shared" si="2"/>
        <v>2</v>
      </c>
      <c r="H24" s="57" t="s">
        <v>18</v>
      </c>
      <c r="I24" s="57">
        <f t="shared" si="3"/>
        <v>14</v>
      </c>
      <c r="J24" s="57" t="s">
        <v>19</v>
      </c>
      <c r="K24" s="57">
        <f t="shared" si="4"/>
        <v>12</v>
      </c>
      <c r="L24" s="57" t="str">
        <f t="shared" si="5"/>
        <v>GERENCIA ADMINISTRATIVA Y FINANSAS</v>
      </c>
      <c r="M24" s="53" t="s">
        <v>570</v>
      </c>
      <c r="N24" s="53" t="str">
        <f t="shared" si="6"/>
        <v>a.costos@tierosa</v>
      </c>
      <c r="O24" s="53">
        <f t="shared" si="7"/>
        <v>20</v>
      </c>
      <c r="P24" s="53" t="str">
        <f t="shared" si="8"/>
        <v>(2623,"JUANA LIZBETH MURRIETA DELGADO","a.costos@empacadorarosarito.com.mx",2,14,20,12),</v>
      </c>
      <c r="U24">
        <v>23</v>
      </c>
      <c r="V24" t="s">
        <v>29</v>
      </c>
      <c r="W24">
        <v>3</v>
      </c>
      <c r="AA24" t="str">
        <f t="shared" si="9"/>
        <v>("COBRADOR (A)",1),</v>
      </c>
      <c r="AE24">
        <v>23</v>
      </c>
      <c r="AF24" t="s">
        <v>1537</v>
      </c>
      <c r="AG24" t="str">
        <f t="shared" si="11"/>
        <v>auxss@empacadorarosarito.com.mx</v>
      </c>
      <c r="AH24" s="53" t="str">
        <f t="shared" si="12"/>
        <v>AUXILIAR SEGURIDAD Y SALUD</v>
      </c>
      <c r="AI24" s="53">
        <f t="shared" si="13"/>
        <v>3</v>
      </c>
      <c r="AJ24" s="53">
        <f t="shared" si="14"/>
        <v>14</v>
      </c>
      <c r="AK24" t="str">
        <f t="shared" si="15"/>
        <v>("auxss@tierosa","auxss@empacadorarosarito.com.mx",3,14),</v>
      </c>
    </row>
    <row r="25" spans="1:37" x14ac:dyDescent="0.3">
      <c r="A25" s="1">
        <v>5646</v>
      </c>
      <c r="B25" s="1" t="s">
        <v>88</v>
      </c>
      <c r="C25" s="1" t="str">
        <f t="shared" si="0"/>
        <v>CASTRO CHAVEZ JONATHAN</v>
      </c>
      <c r="D25" s="57" t="str">
        <f t="shared" si="1"/>
        <v>JONATHAN CASTRO CHAVEZ</v>
      </c>
      <c r="E25" s="3" t="s">
        <v>10</v>
      </c>
      <c r="F25" s="3" t="s">
        <v>6</v>
      </c>
      <c r="G25" s="3">
        <f t="shared" si="2"/>
        <v>2</v>
      </c>
      <c r="H25" s="57" t="s">
        <v>89</v>
      </c>
      <c r="I25" s="57">
        <f t="shared" si="3"/>
        <v>15</v>
      </c>
      <c r="J25" s="57" t="s">
        <v>19</v>
      </c>
      <c r="K25" s="57">
        <f t="shared" si="4"/>
        <v>12</v>
      </c>
      <c r="L25" s="57" t="str">
        <f t="shared" si="5"/>
        <v>GERENCIA ADMINISTRATIVA Y FINANSAS</v>
      </c>
      <c r="M25" s="54" t="s">
        <v>554</v>
      </c>
      <c r="N25" s="53" t="str">
        <f t="shared" si="6"/>
        <v>l.fonseca@tierosa</v>
      </c>
      <c r="O25" s="53">
        <f t="shared" si="7"/>
        <v>21</v>
      </c>
      <c r="P25" s="53" t="str">
        <f t="shared" si="8"/>
        <v>(5646,"JONATHAN CASTRO CHAVEZ","l.fonseca@empacadorarosarito.com.mx",2,15,21,12),</v>
      </c>
      <c r="U25">
        <v>24</v>
      </c>
      <c r="V25" t="s">
        <v>45</v>
      </c>
      <c r="W25">
        <v>3</v>
      </c>
      <c r="AA25" t="str">
        <f t="shared" si="9"/>
        <v>("CONTADOR (A) COSTOS",1),</v>
      </c>
      <c r="AE25">
        <v>24</v>
      </c>
      <c r="AF25" t="s">
        <v>1538</v>
      </c>
      <c r="AG25" t="str">
        <f t="shared" si="11"/>
        <v>c2.hermosillo@empacadorarosarito.com.mx</v>
      </c>
      <c r="AH25" s="53" t="str">
        <f t="shared" si="12"/>
        <v>CAJERO (A) GENERAL</v>
      </c>
      <c r="AI25" s="53">
        <f t="shared" si="13"/>
        <v>3</v>
      </c>
      <c r="AJ25" s="53">
        <f t="shared" si="14"/>
        <v>3</v>
      </c>
      <c r="AK25" t="str">
        <f t="shared" si="15"/>
        <v>("c2.hermosillo@tierosa","c2.hermosillo@empacadorarosarito.com.mx",3,3),</v>
      </c>
    </row>
    <row r="26" spans="1:37" x14ac:dyDescent="0.3">
      <c r="A26" s="1">
        <v>4894</v>
      </c>
      <c r="B26" s="1" t="s">
        <v>61</v>
      </c>
      <c r="C26" s="1" t="str">
        <f t="shared" si="0"/>
        <v>PATRON SAUCEDA MARCO ANTONIO</v>
      </c>
      <c r="D26" s="57" t="str">
        <f t="shared" si="1"/>
        <v>MARCO ANTONIO PATRON SAUCEDA</v>
      </c>
      <c r="E26" s="3" t="s">
        <v>10</v>
      </c>
      <c r="F26" s="3" t="s">
        <v>6</v>
      </c>
      <c r="G26" s="3">
        <f t="shared" si="2"/>
        <v>2</v>
      </c>
      <c r="H26" s="57" t="s">
        <v>62</v>
      </c>
      <c r="I26" s="57">
        <f t="shared" si="3"/>
        <v>16</v>
      </c>
      <c r="J26" s="57" t="s">
        <v>55</v>
      </c>
      <c r="K26" s="57">
        <f t="shared" si="4"/>
        <v>13</v>
      </c>
      <c r="L26" s="57" t="str">
        <f t="shared" si="5"/>
        <v>GERENCIA ADMINISTRATIVA Y FINANSAS</v>
      </c>
      <c r="M26" s="54" t="s">
        <v>423</v>
      </c>
      <c r="N26" s="53" t="str">
        <f t="shared" si="6"/>
        <v>a.procedimientos@tierosa</v>
      </c>
      <c r="O26" s="53">
        <f t="shared" si="7"/>
        <v>22</v>
      </c>
      <c r="P26" s="53" t="str">
        <f t="shared" si="8"/>
        <v>(4894,"MARCO ANTONIO PATRON SAUCEDA","a.procedimientos@empacadorarosarito.com.mx",2,16,22,13),</v>
      </c>
      <c r="U26">
        <v>25</v>
      </c>
      <c r="V26" t="s">
        <v>37</v>
      </c>
      <c r="W26">
        <v>3</v>
      </c>
      <c r="AA26" t="str">
        <f t="shared" si="9"/>
        <v>("CONTADOR (A) GENERAL",1),</v>
      </c>
      <c r="AE26">
        <v>25</v>
      </c>
      <c r="AF26" t="s">
        <v>1539</v>
      </c>
      <c r="AG26" t="str">
        <f t="shared" si="11"/>
        <v>c.ensenada@empacadorarosarito.com.mx</v>
      </c>
      <c r="AH26" s="53" t="str">
        <f t="shared" si="12"/>
        <v>CAJERO (A) LIQUIDADOR</v>
      </c>
      <c r="AI26" s="53">
        <f t="shared" si="13"/>
        <v>3</v>
      </c>
      <c r="AJ26" s="53">
        <f t="shared" si="14"/>
        <v>5</v>
      </c>
      <c r="AK26" t="str">
        <f t="shared" si="15"/>
        <v>("c.ensenada@tierosa","c.ensenada@empacadorarosarito.com.mx",3,5),</v>
      </c>
    </row>
    <row r="27" spans="1:37" x14ac:dyDescent="0.3">
      <c r="A27" s="1">
        <v>5152</v>
      </c>
      <c r="B27" s="1" t="s">
        <v>73</v>
      </c>
      <c r="C27" s="1" t="str">
        <f t="shared" si="0"/>
        <v>CORNEJO SANCHEZ LAZARO</v>
      </c>
      <c r="D27" s="57" t="str">
        <f t="shared" si="1"/>
        <v>LAZARO CORNEJO SANCHEZ</v>
      </c>
      <c r="E27" s="3" t="s">
        <v>10</v>
      </c>
      <c r="F27" s="3" t="s">
        <v>6</v>
      </c>
      <c r="G27" s="3">
        <f t="shared" si="2"/>
        <v>2</v>
      </c>
      <c r="H27" s="57" t="s">
        <v>62</v>
      </c>
      <c r="I27" s="57">
        <f t="shared" si="3"/>
        <v>16</v>
      </c>
      <c r="J27" s="57" t="s">
        <v>55</v>
      </c>
      <c r="K27" s="57">
        <f t="shared" si="4"/>
        <v>13</v>
      </c>
      <c r="L27" s="57" t="str">
        <f t="shared" si="5"/>
        <v>GERENCIA ADMINISTRATIVA Y FINANSAS</v>
      </c>
      <c r="M27" s="54" t="s">
        <v>423</v>
      </c>
      <c r="N27" s="53" t="str">
        <f t="shared" si="6"/>
        <v>a.procedimientos@tierosa</v>
      </c>
      <c r="O27" s="53">
        <f t="shared" si="7"/>
        <v>22</v>
      </c>
      <c r="P27" s="53" t="str">
        <f t="shared" si="8"/>
        <v>(5152,"LAZARO CORNEJO SANCHEZ","a.procedimientos@empacadorarosarito.com.mx",2,16,22,13),</v>
      </c>
      <c r="U27">
        <v>26</v>
      </c>
      <c r="V27" t="s">
        <v>134</v>
      </c>
      <c r="W27">
        <v>3</v>
      </c>
      <c r="AA27" t="str">
        <f t="shared" si="9"/>
        <v>("COORDINADOR (A) ADMINISTRATIVO",1),</v>
      </c>
      <c r="AE27">
        <v>26</v>
      </c>
      <c r="AF27" t="s">
        <v>1540</v>
      </c>
      <c r="AG27" t="str">
        <f t="shared" si="11"/>
        <v>c.hermosillo@empacadorarosarito.com.mx</v>
      </c>
      <c r="AH27" s="53" t="str">
        <f t="shared" si="12"/>
        <v>CAJERO (A) LIQUIDADOR</v>
      </c>
      <c r="AI27" s="53">
        <f t="shared" si="13"/>
        <v>3</v>
      </c>
      <c r="AJ27" s="53">
        <f t="shared" si="14"/>
        <v>3</v>
      </c>
      <c r="AK27" t="str">
        <f t="shared" si="15"/>
        <v>("c.hermosillo@tierosa","c.hermosillo@empacadorarosarito.com.mx",3,3),</v>
      </c>
    </row>
    <row r="28" spans="1:37" x14ac:dyDescent="0.3">
      <c r="A28" s="1">
        <v>5072</v>
      </c>
      <c r="B28" s="1" t="s">
        <v>69</v>
      </c>
      <c r="C28" s="1" t="str">
        <f t="shared" si="0"/>
        <v>MORALES CATALAN DIEGO ANTONIO</v>
      </c>
      <c r="D28" s="57" t="str">
        <f t="shared" si="1"/>
        <v>DIEGO ANTONIO MORALES CATALAN</v>
      </c>
      <c r="E28" s="3" t="s">
        <v>10</v>
      </c>
      <c r="F28" s="3" t="s">
        <v>6</v>
      </c>
      <c r="G28" s="3">
        <f t="shared" si="2"/>
        <v>2</v>
      </c>
      <c r="H28" s="57" t="s">
        <v>70</v>
      </c>
      <c r="I28" s="57">
        <f t="shared" si="3"/>
        <v>17</v>
      </c>
      <c r="J28" s="57" t="s">
        <v>33</v>
      </c>
      <c r="K28" s="57">
        <f t="shared" si="4"/>
        <v>14</v>
      </c>
      <c r="L28" s="57" t="str">
        <f t="shared" si="5"/>
        <v>GERECIA DE RECURSOS HUMANOS</v>
      </c>
      <c r="M28" s="53" t="s">
        <v>1158</v>
      </c>
      <c r="N28" s="53" t="str">
        <f t="shared" si="6"/>
        <v>auxss@tierosa</v>
      </c>
      <c r="O28" s="53">
        <f t="shared" si="7"/>
        <v>23</v>
      </c>
      <c r="P28" s="53" t="str">
        <f t="shared" si="8"/>
        <v>(5072,"DIEGO ANTONIO MORALES CATALAN","auxss@empacadorarosarito.com.mx",2,17,23,14),</v>
      </c>
      <c r="U28">
        <v>27</v>
      </c>
      <c r="V28" t="s">
        <v>66</v>
      </c>
      <c r="W28">
        <v>3</v>
      </c>
      <c r="AA28" t="str">
        <f t="shared" si="9"/>
        <v>("COORDINADOR (A) CAPACITACION",1),</v>
      </c>
      <c r="AE28">
        <v>27</v>
      </c>
      <c r="AF28" t="s">
        <v>1541</v>
      </c>
      <c r="AG28" t="str">
        <f t="shared" si="11"/>
        <v>c.mexicali@empacadorarosarito.com.mx</v>
      </c>
      <c r="AH28" s="53" t="str">
        <f t="shared" si="12"/>
        <v>CAJERO (A) LIQUIDADOR</v>
      </c>
      <c r="AI28" s="53">
        <f t="shared" si="13"/>
        <v>3</v>
      </c>
      <c r="AJ28" s="53">
        <f t="shared" si="14"/>
        <v>1</v>
      </c>
      <c r="AK28" t="str">
        <f t="shared" si="15"/>
        <v>("c.mexicali@tierosa","c.mexicali@empacadorarosarito.com.mx",3,1),</v>
      </c>
    </row>
    <row r="29" spans="1:37" x14ac:dyDescent="0.3">
      <c r="A29" s="1">
        <v>3240</v>
      </c>
      <c r="B29" s="1" t="s">
        <v>139</v>
      </c>
      <c r="C29" s="1" t="str">
        <f t="shared" si="0"/>
        <v>VILLA CONTRERAS GRECIA MAGDALENA</v>
      </c>
      <c r="D29" s="57" t="str">
        <f t="shared" si="1"/>
        <v>GRECIA MAGDALENA VILLA CONTRERAS</v>
      </c>
      <c r="E29" s="3" t="s">
        <v>13</v>
      </c>
      <c r="F29" s="3" t="s">
        <v>128</v>
      </c>
      <c r="G29" s="3">
        <f t="shared" si="2"/>
        <v>3</v>
      </c>
      <c r="H29" s="57" t="s">
        <v>140</v>
      </c>
      <c r="I29" s="57">
        <f t="shared" si="3"/>
        <v>18</v>
      </c>
      <c r="J29" s="57" t="s">
        <v>129</v>
      </c>
      <c r="K29" s="57">
        <f t="shared" si="4"/>
        <v>3</v>
      </c>
      <c r="L29" s="57" t="str">
        <f t="shared" si="5"/>
        <v>GERENCIA COMERCIAL</v>
      </c>
      <c r="M29" s="53" t="s">
        <v>688</v>
      </c>
      <c r="N29" s="53" t="str">
        <f t="shared" si="6"/>
        <v>c2.hermosillo@tierosa</v>
      </c>
      <c r="O29" s="53">
        <f t="shared" si="7"/>
        <v>24</v>
      </c>
      <c r="P29" s="53" t="str">
        <f t="shared" si="8"/>
        <v>(3240,"GRECIA MAGDALENA VILLA CONTRERAS","c2.hermosillo@empacadorarosarito.com.mx",3,18,24,3),</v>
      </c>
      <c r="U29">
        <v>28</v>
      </c>
      <c r="V29" t="s">
        <v>43</v>
      </c>
      <c r="W29">
        <v>3</v>
      </c>
      <c r="AA29" t="str">
        <f t="shared" si="9"/>
        <v>("COORDINADOR (A) NOMINA",1),</v>
      </c>
      <c r="AE29">
        <v>28</v>
      </c>
      <c r="AF29" t="s">
        <v>1542</v>
      </c>
      <c r="AG29" t="str">
        <f t="shared" si="11"/>
        <v>c.obregon@empacadorarosarito.com.mx</v>
      </c>
      <c r="AH29" s="53" t="str">
        <f t="shared" si="12"/>
        <v>CAJERO (A) LIQUIDADOR</v>
      </c>
      <c r="AI29" s="53">
        <f t="shared" si="13"/>
        <v>3</v>
      </c>
      <c r="AJ29" s="53">
        <f t="shared" si="14"/>
        <v>6</v>
      </c>
      <c r="AK29" t="str">
        <f t="shared" si="15"/>
        <v>("c.obregon@tierosa","c.obregon@empacadorarosarito.com.mx",3,6),</v>
      </c>
    </row>
    <row r="30" spans="1:37" x14ac:dyDescent="0.3">
      <c r="A30" s="1">
        <v>3958</v>
      </c>
      <c r="B30" s="1" t="s">
        <v>120</v>
      </c>
      <c r="C30" s="1" t="str">
        <f t="shared" si="0"/>
        <v>GALLEGOS HUITRON FRANCIA NISSAN</v>
      </c>
      <c r="D30" s="57" t="str">
        <f t="shared" si="1"/>
        <v>FRANCIA NISSAN GALLEGOS HUITRON</v>
      </c>
      <c r="E30" s="3" t="s">
        <v>13</v>
      </c>
      <c r="F30" s="3" t="s">
        <v>110</v>
      </c>
      <c r="G30" s="3">
        <f t="shared" si="2"/>
        <v>5</v>
      </c>
      <c r="H30" s="57" t="s">
        <v>121</v>
      </c>
      <c r="I30" s="57">
        <f t="shared" si="3"/>
        <v>19</v>
      </c>
      <c r="J30" s="57" t="s">
        <v>111</v>
      </c>
      <c r="K30" s="57">
        <f t="shared" si="4"/>
        <v>5</v>
      </c>
      <c r="L30" s="57" t="str">
        <f t="shared" si="5"/>
        <v>GERENCIA COMERCIAL</v>
      </c>
      <c r="M30" s="53" t="s">
        <v>906</v>
      </c>
      <c r="N30" s="53" t="str">
        <f t="shared" si="6"/>
        <v>c.ensenada@tierosa</v>
      </c>
      <c r="O30" s="53">
        <f t="shared" si="7"/>
        <v>25</v>
      </c>
      <c r="P30" s="53" t="str">
        <f t="shared" si="8"/>
        <v>(3958,"FRANCIA NISSAN GALLEGOS HUITRON","c.ensenada@empacadorarosarito.com.mx",5,19,25,5),</v>
      </c>
      <c r="U30">
        <v>29</v>
      </c>
      <c r="V30" t="s">
        <v>21</v>
      </c>
      <c r="W30">
        <v>3</v>
      </c>
      <c r="AA30" t="str">
        <f t="shared" si="9"/>
        <v>("COORDINADOR (A) PAGOS",1),</v>
      </c>
      <c r="AE30">
        <v>29</v>
      </c>
      <c r="AF30" t="s">
        <v>1543</v>
      </c>
      <c r="AG30" t="str">
        <f t="shared" si="11"/>
        <v>c2.tijuana@empacadorarosarito.com.mx</v>
      </c>
      <c r="AH30" s="53" t="str">
        <f t="shared" si="12"/>
        <v>CAJERO (A) LIQUIDADOR</v>
      </c>
      <c r="AI30" s="53">
        <f t="shared" si="13"/>
        <v>3</v>
      </c>
      <c r="AJ30" s="53">
        <f t="shared" si="14"/>
        <v>4</v>
      </c>
      <c r="AK30" t="str">
        <f t="shared" si="15"/>
        <v>("c2.tijuana@tierosa","c2.tijuana@empacadorarosarito.com.mx",3,4),</v>
      </c>
    </row>
    <row r="31" spans="1:37" x14ac:dyDescent="0.3">
      <c r="A31" s="1">
        <v>4904</v>
      </c>
      <c r="B31" s="1" t="s">
        <v>144</v>
      </c>
      <c r="C31" s="1" t="str">
        <f t="shared" si="0"/>
        <v>GUTIERREZ GARCIA NOHEMI GUADALUPE</v>
      </c>
      <c r="D31" s="57" t="str">
        <f t="shared" si="1"/>
        <v>NOHEMI GUADALUPE GUTIERREZ GARCIA</v>
      </c>
      <c r="E31" s="3" t="s">
        <v>13</v>
      </c>
      <c r="F31" s="3" t="s">
        <v>128</v>
      </c>
      <c r="G31" s="3">
        <f t="shared" si="2"/>
        <v>3</v>
      </c>
      <c r="H31" s="57" t="s">
        <v>121</v>
      </c>
      <c r="I31" s="57">
        <f t="shared" si="3"/>
        <v>19</v>
      </c>
      <c r="J31" s="57" t="s">
        <v>129</v>
      </c>
      <c r="K31" s="57">
        <f t="shared" si="4"/>
        <v>3</v>
      </c>
      <c r="L31" s="57" t="str">
        <f t="shared" si="5"/>
        <v>GERENCIA COMERCIAL</v>
      </c>
      <c r="M31" s="53" t="s">
        <v>942</v>
      </c>
      <c r="N31" s="53" t="str">
        <f t="shared" si="6"/>
        <v>c.hermosillo@tierosa</v>
      </c>
      <c r="O31" s="53">
        <f t="shared" si="7"/>
        <v>26</v>
      </c>
      <c r="P31" s="53" t="str">
        <f t="shared" si="8"/>
        <v>(4904,"NOHEMI GUADALUPE GUTIERREZ GARCIA","c.hermosillo@empacadorarosarito.com.mx",3,19,26,3),</v>
      </c>
      <c r="U31">
        <v>30</v>
      </c>
      <c r="V31" t="s">
        <v>54</v>
      </c>
      <c r="W31">
        <v>3</v>
      </c>
      <c r="AA31" t="str">
        <f t="shared" si="9"/>
        <v>("COORDINADOR (A) PROCEDIMIENTOS",1),</v>
      </c>
      <c r="AE31">
        <v>30</v>
      </c>
      <c r="AF31" t="s">
        <v>1544</v>
      </c>
      <c r="AG31" t="str">
        <f t="shared" si="11"/>
        <v>c.tijuana@empacadorarosarito.com.mx</v>
      </c>
      <c r="AH31" s="53" t="str">
        <f t="shared" si="12"/>
        <v>CAJERO (A) LIQUIDADOR</v>
      </c>
      <c r="AI31" s="53">
        <f t="shared" si="13"/>
        <v>3</v>
      </c>
      <c r="AJ31" s="53">
        <f t="shared" si="14"/>
        <v>4</v>
      </c>
      <c r="AK31" t="str">
        <f t="shared" si="15"/>
        <v>("c.tijuana@tierosa","c.tijuana@empacadorarosarito.com.mx",3,4),</v>
      </c>
    </row>
    <row r="32" spans="1:37" x14ac:dyDescent="0.3">
      <c r="A32" s="1">
        <v>3572</v>
      </c>
      <c r="B32" s="1" t="s">
        <v>154</v>
      </c>
      <c r="C32" s="1" t="str">
        <f t="shared" si="0"/>
        <v>LUA MAGALLANES MIRIAN NOEMI</v>
      </c>
      <c r="D32" s="57" t="str">
        <f t="shared" si="1"/>
        <v>MIRIAN NOEMI LUA MAGALLANES</v>
      </c>
      <c r="E32" s="3" t="s">
        <v>13</v>
      </c>
      <c r="F32" s="3" t="s">
        <v>148</v>
      </c>
      <c r="G32" s="3">
        <f t="shared" si="2"/>
        <v>1</v>
      </c>
      <c r="H32" s="57" t="s">
        <v>121</v>
      </c>
      <c r="I32" s="57">
        <f t="shared" si="3"/>
        <v>19</v>
      </c>
      <c r="J32" s="57" t="s">
        <v>149</v>
      </c>
      <c r="K32" s="57">
        <f t="shared" si="4"/>
        <v>1</v>
      </c>
      <c r="L32" s="57" t="str">
        <f t="shared" si="5"/>
        <v>GERENCIA COMERCIAL</v>
      </c>
      <c r="M32" s="53" t="s">
        <v>1001</v>
      </c>
      <c r="N32" s="53" t="str">
        <f t="shared" si="6"/>
        <v>c.mexicali@tierosa</v>
      </c>
      <c r="O32" s="53">
        <f t="shared" si="7"/>
        <v>27</v>
      </c>
      <c r="P32" s="53" t="str">
        <f t="shared" si="8"/>
        <v>(3572,"MIRIAN NOEMI LUA MAGALLANES","c.mexicali@empacadorarosarito.com.mx",1,19,27,1),</v>
      </c>
      <c r="U32">
        <v>31</v>
      </c>
      <c r="V32" t="s">
        <v>101</v>
      </c>
      <c r="W32">
        <v>3</v>
      </c>
      <c r="AA32" t="str">
        <f t="shared" si="9"/>
        <v>("COORDINADOR (A) TRAFICO",1),</v>
      </c>
      <c r="AE32">
        <v>31</v>
      </c>
      <c r="AF32" t="s">
        <v>1545</v>
      </c>
      <c r="AG32" t="str">
        <f t="shared" si="11"/>
        <v>e.calidad@empacadorarosarito.com.mx</v>
      </c>
      <c r="AH32" s="53" t="str">
        <f t="shared" si="12"/>
        <v>CAJERO (A) PUNTO DE VENTA</v>
      </c>
      <c r="AI32" s="53">
        <f t="shared" si="13"/>
        <v>3</v>
      </c>
      <c r="AJ32" s="53">
        <f t="shared" si="14"/>
        <v>5</v>
      </c>
      <c r="AK32" t="str">
        <f t="shared" si="15"/>
        <v>("e.calidad@tierosa","e.calidad@empacadorarosarito.com.mx",3,5),</v>
      </c>
    </row>
    <row r="33" spans="1:37" x14ac:dyDescent="0.3">
      <c r="A33" s="1">
        <v>4559</v>
      </c>
      <c r="B33" s="1" t="s">
        <v>169</v>
      </c>
      <c r="C33" s="1" t="str">
        <f t="shared" si="0"/>
        <v>CASTRO MURILLO ALEJANDRA ELISA</v>
      </c>
      <c r="D33" s="57" t="str">
        <f t="shared" si="1"/>
        <v>ALEJANDRA ELISA CASTRO MURILLO</v>
      </c>
      <c r="E33" s="3" t="s">
        <v>13</v>
      </c>
      <c r="F33" s="3" t="s">
        <v>163</v>
      </c>
      <c r="G33" s="3">
        <f t="shared" si="2"/>
        <v>6</v>
      </c>
      <c r="H33" s="57" t="s">
        <v>121</v>
      </c>
      <c r="I33" s="57">
        <f t="shared" si="3"/>
        <v>19</v>
      </c>
      <c r="J33" s="57" t="s">
        <v>164</v>
      </c>
      <c r="K33" s="57">
        <f t="shared" si="4"/>
        <v>6</v>
      </c>
      <c r="L33" s="57" t="str">
        <f t="shared" si="5"/>
        <v>GERENCIA COMERCIAL</v>
      </c>
      <c r="M33" s="53" t="s">
        <v>1073</v>
      </c>
      <c r="N33" s="53" t="str">
        <f t="shared" si="6"/>
        <v>c.obregon@tierosa</v>
      </c>
      <c r="O33" s="53">
        <f t="shared" si="7"/>
        <v>28</v>
      </c>
      <c r="P33" s="53" t="str">
        <f t="shared" si="8"/>
        <v>(4559,"ALEJANDRA ELISA CASTRO MURILLO","c.obregon@empacadorarosarito.com.mx",6,19,28,6),</v>
      </c>
      <c r="U33">
        <v>32</v>
      </c>
      <c r="V33" t="s">
        <v>104</v>
      </c>
      <c r="W33">
        <v>3</v>
      </c>
      <c r="AA33" t="str">
        <f t="shared" si="9"/>
        <v>("CUENTA CLAVE AUTOSERVICIO",1),</v>
      </c>
      <c r="AE33">
        <v>32</v>
      </c>
      <c r="AF33" t="s">
        <v>1546</v>
      </c>
      <c r="AG33" t="str">
        <f t="shared" si="11"/>
        <v>pv.ensenada@empacadorarosarito.com.mx</v>
      </c>
      <c r="AH33" s="53" t="str">
        <f t="shared" si="12"/>
        <v>CAJERO (A) PUNTO DE VENTA</v>
      </c>
      <c r="AI33" s="53">
        <f t="shared" si="13"/>
        <v>3</v>
      </c>
      <c r="AJ33" s="53">
        <f t="shared" si="14"/>
        <v>5</v>
      </c>
      <c r="AK33" t="str">
        <f t="shared" si="15"/>
        <v>("pv.ensenada@tierosa","pv.ensenada@empacadorarosarito.com.mx",3,5),</v>
      </c>
    </row>
    <row r="34" spans="1:37" x14ac:dyDescent="0.3">
      <c r="A34" s="1">
        <v>4049</v>
      </c>
      <c r="B34" s="1" t="s">
        <v>209</v>
      </c>
      <c r="C34" s="1" t="str">
        <f t="shared" si="0"/>
        <v>BAYLISS GONZALEZ KAREN SHANTELL</v>
      </c>
      <c r="D34" s="57" t="str">
        <f t="shared" si="1"/>
        <v>KAREN SHANTELL BAYLISS GONZALEZ</v>
      </c>
      <c r="E34" s="3" t="s">
        <v>13</v>
      </c>
      <c r="F34" s="3" t="s">
        <v>204</v>
      </c>
      <c r="G34" s="3">
        <f t="shared" si="2"/>
        <v>4</v>
      </c>
      <c r="H34" s="57" t="s">
        <v>121</v>
      </c>
      <c r="I34" s="57">
        <f t="shared" si="3"/>
        <v>19</v>
      </c>
      <c r="J34" s="57" t="s">
        <v>205</v>
      </c>
      <c r="K34" s="57">
        <f t="shared" si="4"/>
        <v>4</v>
      </c>
      <c r="L34" s="57" t="str">
        <f t="shared" si="5"/>
        <v>GERENCIA COMERCIAL</v>
      </c>
      <c r="M34" s="53" t="s">
        <v>1101</v>
      </c>
      <c r="N34" s="53" t="str">
        <f t="shared" si="6"/>
        <v>c2.tijuana@tierosa</v>
      </c>
      <c r="O34" s="53">
        <f t="shared" si="7"/>
        <v>29</v>
      </c>
      <c r="P34" s="53" t="str">
        <f t="shared" si="8"/>
        <v>(4049,"KAREN SHANTELL BAYLISS GONZALEZ","c2.tijuana@empacadorarosarito.com.mx",4,19,29,4),</v>
      </c>
      <c r="U34">
        <v>33</v>
      </c>
      <c r="V34" t="s">
        <v>8</v>
      </c>
      <c r="W34">
        <v>4</v>
      </c>
      <c r="AA34" t="str">
        <f t="shared" si="9"/>
        <v>("DIRECTOR (A) GENERAL",1),</v>
      </c>
      <c r="AE34">
        <v>33</v>
      </c>
      <c r="AF34" t="s">
        <v>1547</v>
      </c>
      <c r="AG34" t="str">
        <f t="shared" si="11"/>
        <v>pv.hermosillo@empacadorarosarito.com.mx</v>
      </c>
      <c r="AH34" s="53" t="str">
        <f t="shared" si="12"/>
        <v>CAJERO (A) PUNTO DE VENTA</v>
      </c>
      <c r="AI34" s="53">
        <f t="shared" si="13"/>
        <v>3</v>
      </c>
      <c r="AJ34" s="53">
        <f t="shared" si="14"/>
        <v>3</v>
      </c>
      <c r="AK34" t="str">
        <f t="shared" si="15"/>
        <v>("pv.hermosillo@tierosa","pv.hermosillo@empacadorarosarito.com.mx",3,3),</v>
      </c>
    </row>
    <row r="35" spans="1:37" x14ac:dyDescent="0.3">
      <c r="A35" s="1">
        <v>5041</v>
      </c>
      <c r="B35" s="1" t="s">
        <v>212</v>
      </c>
      <c r="C35" s="1" t="str">
        <f t="shared" si="0"/>
        <v>RODRIGUEZ GARCIA VIANEY</v>
      </c>
      <c r="D35" s="57" t="str">
        <f t="shared" si="1"/>
        <v>VIANEY RODRIGUEZ GARCIA</v>
      </c>
      <c r="E35" s="3" t="s">
        <v>13</v>
      </c>
      <c r="F35" s="3" t="s">
        <v>204</v>
      </c>
      <c r="G35" s="3">
        <f t="shared" si="2"/>
        <v>4</v>
      </c>
      <c r="H35" s="57" t="s">
        <v>121</v>
      </c>
      <c r="I35" s="57">
        <f t="shared" si="3"/>
        <v>19</v>
      </c>
      <c r="J35" s="57" t="s">
        <v>205</v>
      </c>
      <c r="K35" s="57">
        <f t="shared" si="4"/>
        <v>4</v>
      </c>
      <c r="L35" s="57" t="str">
        <f t="shared" si="5"/>
        <v>GERENCIA COMERCIAL</v>
      </c>
      <c r="M35" s="53" t="s">
        <v>1132</v>
      </c>
      <c r="N35" s="53" t="str">
        <f t="shared" si="6"/>
        <v>c.tijuana@tierosa</v>
      </c>
      <c r="O35" s="53">
        <f t="shared" si="7"/>
        <v>30</v>
      </c>
      <c r="P35" s="53" t="str">
        <f t="shared" si="8"/>
        <v>(5041,"VIANEY RODRIGUEZ GARCIA","c.tijuana@empacadorarosarito.com.mx",4,19,30,4),</v>
      </c>
      <c r="U35">
        <v>34</v>
      </c>
      <c r="V35" t="s">
        <v>47</v>
      </c>
      <c r="W35">
        <v>3</v>
      </c>
      <c r="AA35" t="str">
        <f t="shared" si="9"/>
        <v>("ENFERMERO (A)",1),</v>
      </c>
      <c r="AE35">
        <v>34</v>
      </c>
      <c r="AF35" t="s">
        <v>1548</v>
      </c>
      <c r="AG35" t="str">
        <f t="shared" si="11"/>
        <v>pv.mexicali@empacadorarosarito.com.mx</v>
      </c>
      <c r="AH35" s="53" t="str">
        <f t="shared" si="12"/>
        <v>CAJERO (A) PUNTO DE VENTA</v>
      </c>
      <c r="AI35" s="53">
        <f t="shared" si="13"/>
        <v>3</v>
      </c>
      <c r="AJ35" s="53">
        <f t="shared" si="14"/>
        <v>1</v>
      </c>
      <c r="AK35" t="str">
        <f t="shared" si="15"/>
        <v>("pv.mexicali@tierosa","pv.mexicali@empacadorarosarito.com.mx",3,1),</v>
      </c>
    </row>
    <row r="36" spans="1:37" x14ac:dyDescent="0.3">
      <c r="A36" s="1">
        <v>4389</v>
      </c>
      <c r="B36" s="1" t="s">
        <v>123</v>
      </c>
      <c r="C36" s="1" t="str">
        <f t="shared" si="0"/>
        <v>ACEVEDO AMADOR MARIA ALEJANDRA</v>
      </c>
      <c r="D36" s="57" t="str">
        <f t="shared" si="1"/>
        <v>MARIA ALEJANDRA ACEVEDO AMADOR</v>
      </c>
      <c r="E36" s="3" t="s">
        <v>13</v>
      </c>
      <c r="F36" s="3" t="s">
        <v>110</v>
      </c>
      <c r="G36" s="3">
        <f t="shared" si="2"/>
        <v>5</v>
      </c>
      <c r="H36" s="57" t="s">
        <v>124</v>
      </c>
      <c r="I36" s="57">
        <f t="shared" si="3"/>
        <v>20</v>
      </c>
      <c r="J36" s="57" t="s">
        <v>111</v>
      </c>
      <c r="K36" s="57">
        <f t="shared" si="4"/>
        <v>5</v>
      </c>
      <c r="L36" s="57" t="str">
        <f t="shared" si="5"/>
        <v>GERENCIA COMERCIAL</v>
      </c>
      <c r="M36" s="53" t="s">
        <v>431</v>
      </c>
      <c r="N36" s="53" t="str">
        <f t="shared" si="6"/>
        <v>e.calidad@tierosa</v>
      </c>
      <c r="O36" s="53">
        <f t="shared" si="7"/>
        <v>31</v>
      </c>
      <c r="P36" s="53" t="str">
        <f t="shared" si="8"/>
        <v>(4389,"MARIA ALEJANDRA ACEVEDO AMADOR","e.calidad@empacadorarosarito.com.mx",5,20,31,5),</v>
      </c>
      <c r="U36">
        <v>35</v>
      </c>
      <c r="V36" t="s">
        <v>32</v>
      </c>
      <c r="W36">
        <v>3</v>
      </c>
      <c r="AA36" t="str">
        <f t="shared" si="9"/>
        <v>("GENERALISTA RRHH",1),</v>
      </c>
      <c r="AE36">
        <v>35</v>
      </c>
      <c r="AF36" t="s">
        <v>1549</v>
      </c>
      <c r="AG36" t="str">
        <f t="shared" si="11"/>
        <v>pv.obregon@empacadorarosarito.com.mx</v>
      </c>
      <c r="AH36" s="53" t="str">
        <f t="shared" si="12"/>
        <v>CAJERO (A) PUNTO DE VENTA</v>
      </c>
      <c r="AI36" s="53">
        <f t="shared" si="13"/>
        <v>3</v>
      </c>
      <c r="AJ36" s="53">
        <f t="shared" si="14"/>
        <v>6</v>
      </c>
      <c r="AK36" t="str">
        <f t="shared" si="15"/>
        <v>("pv.obregon@tierosa","pv.obregon@empacadorarosarito.com.mx",3,6),</v>
      </c>
    </row>
    <row r="37" spans="1:37" x14ac:dyDescent="0.3">
      <c r="A37" s="1">
        <v>5641</v>
      </c>
      <c r="B37" s="1" t="s">
        <v>127</v>
      </c>
      <c r="C37" s="1" t="str">
        <f t="shared" si="0"/>
        <v>CASTAÑEDA BARRAZA ZADYURY ARIADNA</v>
      </c>
      <c r="D37" s="57" t="str">
        <f t="shared" si="1"/>
        <v>ZADYURY ARIADNA CASTAÑEDA BARRAZA</v>
      </c>
      <c r="E37" s="3" t="s">
        <v>13</v>
      </c>
      <c r="F37" s="3" t="s">
        <v>110</v>
      </c>
      <c r="G37" s="3">
        <f t="shared" si="2"/>
        <v>5</v>
      </c>
      <c r="H37" s="57" t="s">
        <v>124</v>
      </c>
      <c r="I37" s="57">
        <f t="shared" si="3"/>
        <v>20</v>
      </c>
      <c r="J37" s="57" t="s">
        <v>111</v>
      </c>
      <c r="K37" s="57">
        <f t="shared" si="4"/>
        <v>5</v>
      </c>
      <c r="L37" s="57" t="str">
        <f t="shared" si="5"/>
        <v>GERENCIA COMERCIAL</v>
      </c>
      <c r="M37" s="53" t="s">
        <v>478</v>
      </c>
      <c r="N37" s="53" t="str">
        <f t="shared" si="6"/>
        <v>pv.ensenada@tierosa</v>
      </c>
      <c r="O37" s="53">
        <f t="shared" si="7"/>
        <v>32</v>
      </c>
      <c r="P37" s="53" t="str">
        <f t="shared" si="8"/>
        <v>(5641,"ZADYURY ARIADNA CASTAÑEDA BARRAZA","pv.ensenada@empacadorarosarito.com.mx",5,20,32,5),</v>
      </c>
      <c r="U37">
        <v>36</v>
      </c>
      <c r="V37" t="s">
        <v>35</v>
      </c>
      <c r="W37">
        <v>4</v>
      </c>
      <c r="AA37" t="str">
        <f t="shared" si="9"/>
        <v>("GERENTE ADMON Y FINANZAS",1),</v>
      </c>
      <c r="AE37">
        <v>36</v>
      </c>
      <c r="AF37" t="s">
        <v>1550</v>
      </c>
      <c r="AG37" t="str">
        <f t="shared" si="11"/>
        <v>pv.tijuana@empacadorarosarito.com.mx</v>
      </c>
      <c r="AH37" s="53" t="str">
        <f t="shared" si="12"/>
        <v>CAJERO (A) PUNTO DE VENTA</v>
      </c>
      <c r="AI37" s="53">
        <f t="shared" si="13"/>
        <v>3</v>
      </c>
      <c r="AJ37" s="53">
        <f t="shared" si="14"/>
        <v>4</v>
      </c>
      <c r="AK37" t="str">
        <f t="shared" si="15"/>
        <v>("pv.tijuana@tierosa","pv.tijuana@empacadorarosarito.com.mx",3,4),</v>
      </c>
    </row>
    <row r="38" spans="1:37" x14ac:dyDescent="0.3">
      <c r="A38" s="1">
        <v>4921</v>
      </c>
      <c r="B38" s="1" t="s">
        <v>145</v>
      </c>
      <c r="C38" s="1" t="str">
        <f t="shared" si="0"/>
        <v>TORRES ONTIVEROS NORA GUADALUPE</v>
      </c>
      <c r="D38" s="57" t="str">
        <f t="shared" si="1"/>
        <v>NORA GUADALUPE TORRES ONTIVEROS</v>
      </c>
      <c r="E38" s="3" t="s">
        <v>13</v>
      </c>
      <c r="F38" s="3" t="s">
        <v>128</v>
      </c>
      <c r="G38" s="3">
        <f t="shared" si="2"/>
        <v>3</v>
      </c>
      <c r="H38" s="57" t="s">
        <v>124</v>
      </c>
      <c r="I38" s="57">
        <f t="shared" si="3"/>
        <v>20</v>
      </c>
      <c r="J38" s="57" t="s">
        <v>129</v>
      </c>
      <c r="K38" s="57">
        <f t="shared" si="4"/>
        <v>3</v>
      </c>
      <c r="L38" s="57" t="str">
        <f t="shared" si="5"/>
        <v>GERENCIA COMERCIAL</v>
      </c>
      <c r="M38" s="53" t="s">
        <v>967</v>
      </c>
      <c r="N38" s="53" t="str">
        <f t="shared" si="6"/>
        <v>pv.hermosillo@tierosa</v>
      </c>
      <c r="O38" s="53">
        <f t="shared" si="7"/>
        <v>33</v>
      </c>
      <c r="P38" s="53" t="str">
        <f t="shared" si="8"/>
        <v>(4921,"NORA GUADALUPE TORRES ONTIVEROS","pv.hermosillo@empacadorarosarito.com.mx",3,20,33,3),</v>
      </c>
      <c r="U38">
        <v>37</v>
      </c>
      <c r="V38" t="s">
        <v>96</v>
      </c>
      <c r="W38">
        <v>4</v>
      </c>
      <c r="AA38" t="str">
        <f t="shared" si="9"/>
        <v>("GERENTE COMERCIAL",1),</v>
      </c>
      <c r="AE38">
        <v>37</v>
      </c>
      <c r="AF38" t="s">
        <v>1551</v>
      </c>
      <c r="AG38" t="str">
        <f t="shared" si="11"/>
        <v>pv.alamos@empacadorarosarito.com.mx</v>
      </c>
      <c r="AH38" s="53" t="str">
        <f t="shared" si="12"/>
        <v>CAJERO (A) PUNTO DE VENTA</v>
      </c>
      <c r="AI38" s="53">
        <f t="shared" si="13"/>
        <v>3</v>
      </c>
      <c r="AJ38" s="53">
        <f t="shared" si="14"/>
        <v>4</v>
      </c>
      <c r="AK38" t="str">
        <f t="shared" si="15"/>
        <v>("pv.alamos@tierosa","pv.alamos@empacadorarosarito.com.mx",3,4),</v>
      </c>
    </row>
    <row r="39" spans="1:37" x14ac:dyDescent="0.3">
      <c r="A39" s="1">
        <v>3935</v>
      </c>
      <c r="B39" s="1" t="s">
        <v>156</v>
      </c>
      <c r="C39" s="1" t="str">
        <f t="shared" si="0"/>
        <v>GOMEZ LEON MARIA INES</v>
      </c>
      <c r="D39" s="57" t="str">
        <f t="shared" si="1"/>
        <v>MARIA INES GOMEZ LEON</v>
      </c>
      <c r="E39" s="3" t="s">
        <v>13</v>
      </c>
      <c r="F39" s="3" t="s">
        <v>148</v>
      </c>
      <c r="G39" s="3">
        <f t="shared" si="2"/>
        <v>1</v>
      </c>
      <c r="H39" s="57" t="s">
        <v>124</v>
      </c>
      <c r="I39" s="57">
        <f t="shared" si="3"/>
        <v>20</v>
      </c>
      <c r="J39" s="57" t="s">
        <v>149</v>
      </c>
      <c r="K39" s="57">
        <f t="shared" si="4"/>
        <v>1</v>
      </c>
      <c r="L39" s="57" t="str">
        <f t="shared" si="5"/>
        <v>GERENCIA COMERCIAL</v>
      </c>
      <c r="M39" s="53" t="s">
        <v>971</v>
      </c>
      <c r="N39" s="53" t="str">
        <f t="shared" si="6"/>
        <v>pv.mexicali@tierosa</v>
      </c>
      <c r="O39" s="53">
        <f t="shared" si="7"/>
        <v>34</v>
      </c>
      <c r="P39" s="53" t="str">
        <f t="shared" si="8"/>
        <v>(3935,"MARIA INES GOMEZ LEON","pv.mexicali@empacadorarosarito.com.mx",1,20,34,1),</v>
      </c>
      <c r="U39">
        <v>38</v>
      </c>
      <c r="V39" t="s">
        <v>94</v>
      </c>
      <c r="W39">
        <v>4</v>
      </c>
      <c r="AA39" t="str">
        <f t="shared" si="9"/>
        <v>("GERENTE DE MERCADOTECNIA Y RP",1),</v>
      </c>
      <c r="AE39">
        <v>38</v>
      </c>
      <c r="AF39" t="s">
        <v>1552</v>
      </c>
      <c r="AG39" t="str">
        <f t="shared" si="11"/>
        <v>cd.tijuana@empacadorarosarito.com.mx</v>
      </c>
      <c r="AH39" s="53" t="str">
        <f t="shared" si="12"/>
        <v>CAPTURISTA A</v>
      </c>
      <c r="AI39" s="53">
        <f t="shared" si="13"/>
        <v>3</v>
      </c>
      <c r="AJ39" s="53">
        <f t="shared" si="14"/>
        <v>15</v>
      </c>
      <c r="AK39" t="str">
        <f t="shared" si="15"/>
        <v>("cd.tijuana@tierosa","cd.tijuana@empacadorarosarito.com.mx",3,15),</v>
      </c>
    </row>
    <row r="40" spans="1:37" x14ac:dyDescent="0.3">
      <c r="A40" s="1">
        <v>3257</v>
      </c>
      <c r="B40" s="1" t="s">
        <v>167</v>
      </c>
      <c r="C40" s="1" t="str">
        <f t="shared" si="0"/>
        <v>VALENZUELA ENCINAS SILVIA</v>
      </c>
      <c r="D40" s="57" t="str">
        <f t="shared" si="1"/>
        <v>SILVIA VALENZUELA ENCINAS</v>
      </c>
      <c r="E40" s="3" t="s">
        <v>13</v>
      </c>
      <c r="F40" s="3" t="s">
        <v>163</v>
      </c>
      <c r="G40" s="3">
        <f t="shared" si="2"/>
        <v>6</v>
      </c>
      <c r="H40" s="57" t="s">
        <v>124</v>
      </c>
      <c r="I40" s="57">
        <f t="shared" si="3"/>
        <v>20</v>
      </c>
      <c r="J40" s="57" t="s">
        <v>164</v>
      </c>
      <c r="K40" s="57">
        <f t="shared" si="4"/>
        <v>6</v>
      </c>
      <c r="L40" s="57" t="str">
        <f t="shared" si="5"/>
        <v>GERENCIA COMERCIAL</v>
      </c>
      <c r="M40" s="53" t="s">
        <v>975</v>
      </c>
      <c r="N40" s="53" t="str">
        <f t="shared" si="6"/>
        <v>pv.obregon@tierosa</v>
      </c>
      <c r="O40" s="53">
        <f t="shared" si="7"/>
        <v>35</v>
      </c>
      <c r="P40" s="53" t="str">
        <f t="shared" si="8"/>
        <v>(3257,"SILVIA VALENZUELA ENCINAS","pv.obregon@empacadorarosarito.com.mx",6,20,35,6),</v>
      </c>
      <c r="U40">
        <v>39</v>
      </c>
      <c r="V40" t="s">
        <v>77</v>
      </c>
      <c r="W40">
        <v>4</v>
      </c>
      <c r="AA40" t="str">
        <f t="shared" si="9"/>
        <v>("GERENTE DE RECURSOS HUMANOS",1),</v>
      </c>
      <c r="AE40">
        <v>39</v>
      </c>
      <c r="AF40" t="s">
        <v>1553</v>
      </c>
      <c r="AG40" t="str">
        <f t="shared" si="11"/>
        <v>ca2.produccion@empacadorarosarito.com.mx</v>
      </c>
      <c r="AH40" s="53" t="str">
        <f t="shared" si="12"/>
        <v>CAPTURISTA A</v>
      </c>
      <c r="AI40" s="53">
        <f t="shared" si="13"/>
        <v>3</v>
      </c>
      <c r="AJ40" s="53">
        <f t="shared" si="14"/>
        <v>16</v>
      </c>
      <c r="AK40" t="str">
        <f t="shared" si="15"/>
        <v>("ca2.produccion@tierosa","ca2.produccion@empacadorarosarito.com.mx",3,16),</v>
      </c>
    </row>
    <row r="41" spans="1:37" x14ac:dyDescent="0.3">
      <c r="A41" s="1">
        <v>3504</v>
      </c>
      <c r="B41" s="1" t="s">
        <v>207</v>
      </c>
      <c r="C41" s="1" t="str">
        <f t="shared" si="0"/>
        <v>RIVAS VALLE STEPHANY LIZETH</v>
      </c>
      <c r="D41" s="57" t="str">
        <f t="shared" si="1"/>
        <v>STEPHANY LIZETH RIVAS VALLE</v>
      </c>
      <c r="E41" s="3" t="s">
        <v>13</v>
      </c>
      <c r="F41" s="3" t="s">
        <v>204</v>
      </c>
      <c r="G41" s="3">
        <f t="shared" si="2"/>
        <v>4</v>
      </c>
      <c r="H41" s="57" t="s">
        <v>124</v>
      </c>
      <c r="I41" s="57">
        <f t="shared" si="3"/>
        <v>20</v>
      </c>
      <c r="J41" s="57" t="s">
        <v>205</v>
      </c>
      <c r="K41" s="57">
        <f t="shared" si="4"/>
        <v>4</v>
      </c>
      <c r="L41" s="57" t="str">
        <f t="shared" si="5"/>
        <v>GERENCIA COMERCIAL</v>
      </c>
      <c r="M41" s="53" t="s">
        <v>979</v>
      </c>
      <c r="N41" s="53" t="str">
        <f t="shared" si="6"/>
        <v>pv.tijuana@tierosa</v>
      </c>
      <c r="O41" s="53">
        <f t="shared" si="7"/>
        <v>36</v>
      </c>
      <c r="P41" s="53" t="str">
        <f t="shared" si="8"/>
        <v>(3504,"STEPHANY LIZETH RIVAS VALLE","pv.tijuana@empacadorarosarito.com.mx",4,20,36,4),</v>
      </c>
      <c r="U41">
        <v>40</v>
      </c>
      <c r="V41" t="s">
        <v>119</v>
      </c>
      <c r="W41">
        <v>4</v>
      </c>
      <c r="AA41" t="str">
        <f t="shared" si="9"/>
        <v>("GERENTE DE SUCURSAL",1),</v>
      </c>
      <c r="AE41">
        <v>40</v>
      </c>
      <c r="AF41" t="s">
        <v>1554</v>
      </c>
      <c r="AG41" t="str">
        <f t="shared" si="11"/>
        <v>ca1.produccion@empacadorarosarito.com.mx</v>
      </c>
      <c r="AH41" s="53" t="str">
        <f t="shared" si="12"/>
        <v>CAPTURISTA B</v>
      </c>
      <c r="AI41" s="53">
        <f t="shared" si="13"/>
        <v>3</v>
      </c>
      <c r="AJ41" s="53">
        <f t="shared" si="14"/>
        <v>16</v>
      </c>
      <c r="AK41" t="str">
        <f t="shared" si="15"/>
        <v>("ca1.produccion@tierosa","ca1.produccion@empacadorarosarito.com.mx",3,16),</v>
      </c>
    </row>
    <row r="42" spans="1:37" x14ac:dyDescent="0.3">
      <c r="A42" s="1">
        <v>5530</v>
      </c>
      <c r="B42" s="1" t="s">
        <v>220</v>
      </c>
      <c r="C42" s="1" t="str">
        <f t="shared" si="0"/>
        <v>CHAPARRO GONZALEZ JOHANA PATRICIA</v>
      </c>
      <c r="D42" s="57" t="str">
        <f t="shared" si="1"/>
        <v>JOHANA PATRICIA CHAPARRO GONZALEZ</v>
      </c>
      <c r="E42" s="3" t="s">
        <v>13</v>
      </c>
      <c r="F42" s="3" t="s">
        <v>204</v>
      </c>
      <c r="G42" s="3">
        <f t="shared" si="2"/>
        <v>4</v>
      </c>
      <c r="H42" s="57" t="s">
        <v>124</v>
      </c>
      <c r="I42" s="57">
        <f t="shared" si="3"/>
        <v>20</v>
      </c>
      <c r="J42" s="57" t="s">
        <v>205</v>
      </c>
      <c r="K42" s="57">
        <f t="shared" si="4"/>
        <v>4</v>
      </c>
      <c r="L42" s="57" t="str">
        <f t="shared" si="5"/>
        <v>GERENCIA COMERCIAL</v>
      </c>
      <c r="M42" s="53" t="s">
        <v>955</v>
      </c>
      <c r="N42" s="53" t="str">
        <f t="shared" si="6"/>
        <v>pv.alamos@tierosa</v>
      </c>
      <c r="O42" s="53">
        <f t="shared" si="7"/>
        <v>37</v>
      </c>
      <c r="P42" s="53" t="str">
        <f t="shared" si="8"/>
        <v>(5530,"JOHANA PATRICIA CHAPARRO GONZALEZ","pv.alamos@empacadorarosarito.com.mx",4,20,37,4),</v>
      </c>
      <c r="U42">
        <v>41</v>
      </c>
      <c r="V42" t="s">
        <v>137</v>
      </c>
      <c r="W42">
        <v>3</v>
      </c>
      <c r="AA42" t="str">
        <f t="shared" si="9"/>
        <v>("INSPECTOR (A) CONTROL CALIDAD",1),</v>
      </c>
      <c r="AE42">
        <v>41</v>
      </c>
      <c r="AF42" t="s">
        <v>1555</v>
      </c>
      <c r="AG42" t="str">
        <f t="shared" si="11"/>
        <v>r.bernal@empacadorarosarito.com.mx</v>
      </c>
      <c r="AH42" s="53" t="str">
        <f t="shared" si="12"/>
        <v>CONTADOR (A) COSTOS</v>
      </c>
      <c r="AI42" s="53">
        <f t="shared" si="13"/>
        <v>3</v>
      </c>
      <c r="AJ42" s="53">
        <f t="shared" si="14"/>
        <v>12</v>
      </c>
      <c r="AK42" t="str">
        <f t="shared" si="15"/>
        <v>("r.bernal@tierosa","r.bernal@empacadorarosarito.com.mx",3,12),</v>
      </c>
    </row>
    <row r="43" spans="1:37" x14ac:dyDescent="0.3">
      <c r="A43" s="1">
        <v>5567</v>
      </c>
      <c r="B43" s="1" t="s">
        <v>108</v>
      </c>
      <c r="C43" s="1" t="str">
        <f t="shared" si="0"/>
        <v>DELFIN HERNANDEZ ZINDY LISSETTE</v>
      </c>
      <c r="D43" s="57" t="str">
        <f t="shared" si="1"/>
        <v>ZINDY LISSETTE DELFIN HERNANDEZ</v>
      </c>
      <c r="E43" s="3" t="s">
        <v>13</v>
      </c>
      <c r="F43" s="3" t="s">
        <v>92</v>
      </c>
      <c r="G43" s="3">
        <f t="shared" si="2"/>
        <v>7</v>
      </c>
      <c r="H43" s="57" t="s">
        <v>109</v>
      </c>
      <c r="I43" s="57">
        <f t="shared" si="3"/>
        <v>21</v>
      </c>
      <c r="J43" s="57" t="s">
        <v>99</v>
      </c>
      <c r="K43" s="57">
        <f t="shared" si="4"/>
        <v>15</v>
      </c>
      <c r="L43" s="57" t="str">
        <f t="shared" si="5"/>
        <v>GERENCIA COMERCIAL</v>
      </c>
      <c r="M43" s="53" t="s">
        <v>706</v>
      </c>
      <c r="N43" s="53" t="str">
        <f t="shared" si="6"/>
        <v>cd.tijuana@tierosa</v>
      </c>
      <c r="O43" s="53">
        <f t="shared" si="7"/>
        <v>38</v>
      </c>
      <c r="P43" s="53" t="str">
        <f t="shared" si="8"/>
        <v>(5567,"ZINDY LISSETTE DELFIN HERNANDEZ","cd.tijuana@empacadorarosarito.com.mx",7,21,38,15),</v>
      </c>
      <c r="U43">
        <v>42</v>
      </c>
      <c r="V43" t="s">
        <v>80</v>
      </c>
      <c r="W43">
        <v>4</v>
      </c>
      <c r="AA43" t="str">
        <f t="shared" si="9"/>
        <v>("JEFE (A) ADMINISTRACION DE PERSONAL",1),</v>
      </c>
      <c r="AE43">
        <v>42</v>
      </c>
      <c r="AF43" t="s">
        <v>1556</v>
      </c>
      <c r="AG43" t="str">
        <f t="shared" si="11"/>
        <v>c.saucedo@empacadorarosarito.com.mx</v>
      </c>
      <c r="AH43" s="53" t="str">
        <f t="shared" si="12"/>
        <v>CONTADOR (A) GENERAL</v>
      </c>
      <c r="AI43" s="53">
        <f t="shared" si="13"/>
        <v>3</v>
      </c>
      <c r="AJ43" s="53">
        <f t="shared" si="14"/>
        <v>12</v>
      </c>
      <c r="AK43" t="str">
        <f t="shared" si="15"/>
        <v>("c.saucedo@tierosa","c.saucedo@empacadorarosarito.com.mx",3,12),</v>
      </c>
    </row>
    <row r="44" spans="1:37" x14ac:dyDescent="0.3">
      <c r="A44" s="1">
        <v>4558</v>
      </c>
      <c r="B44" s="1" t="s">
        <v>200</v>
      </c>
      <c r="C44" s="1" t="str">
        <f t="shared" si="0"/>
        <v>ROJAS GERONIMO HUMBERTO</v>
      </c>
      <c r="D44" s="57" t="str">
        <f t="shared" si="1"/>
        <v>HUMBERTO ROJAS GERONIMO</v>
      </c>
      <c r="E44" s="3" t="s">
        <v>10</v>
      </c>
      <c r="F44" s="3" t="s">
        <v>175</v>
      </c>
      <c r="G44" s="3">
        <f t="shared" si="2"/>
        <v>8</v>
      </c>
      <c r="H44" s="57" t="s">
        <v>109</v>
      </c>
      <c r="I44" s="57">
        <f t="shared" si="3"/>
        <v>21</v>
      </c>
      <c r="J44" s="57" t="s">
        <v>176</v>
      </c>
      <c r="K44" s="57">
        <f t="shared" si="4"/>
        <v>16</v>
      </c>
      <c r="L44" s="57" t="str">
        <f t="shared" si="5"/>
        <v>GERENCIA DE OPERACIONES</v>
      </c>
      <c r="M44" s="53" t="s">
        <v>846</v>
      </c>
      <c r="N44" s="53" t="str">
        <f t="shared" si="6"/>
        <v>ca2.produccion@tierosa</v>
      </c>
      <c r="O44" s="53">
        <f t="shared" si="7"/>
        <v>39</v>
      </c>
      <c r="P44" s="53" t="str">
        <f t="shared" si="8"/>
        <v>(4558,"HUMBERTO ROJAS GERONIMO","ca2.produccion@empacadorarosarito.com.mx",8,21,39,16),</v>
      </c>
      <c r="U44">
        <v>43</v>
      </c>
      <c r="V44" t="s">
        <v>84</v>
      </c>
      <c r="W44">
        <v>4</v>
      </c>
      <c r="AA44" t="str">
        <f t="shared" si="9"/>
        <v>("JEFE (A) CREDITO Y COBRANZA",1),</v>
      </c>
      <c r="AE44">
        <v>43</v>
      </c>
      <c r="AF44" t="s">
        <v>1557</v>
      </c>
      <c r="AG44" t="str">
        <f t="shared" si="11"/>
        <v>cxc.hermosillo@empacadorarosarito.com.mx</v>
      </c>
      <c r="AH44" s="53" t="str">
        <f t="shared" si="12"/>
        <v>COORDINADOR (A) ADMINISTRATIVO</v>
      </c>
      <c r="AI44" s="53">
        <f t="shared" si="13"/>
        <v>3</v>
      </c>
      <c r="AJ44" s="53">
        <f t="shared" si="14"/>
        <v>3</v>
      </c>
      <c r="AK44" t="str">
        <f t="shared" si="15"/>
        <v>("cxc.hermosillo@tierosa","cxc.hermosillo@empacadorarosarito.com.mx",3,3),</v>
      </c>
    </row>
    <row r="45" spans="1:37" x14ac:dyDescent="0.3">
      <c r="A45" s="1">
        <v>5230</v>
      </c>
      <c r="B45" s="1" t="s">
        <v>215</v>
      </c>
      <c r="C45" s="1" t="str">
        <f t="shared" si="0"/>
        <v>SALAS MONTOYA DANIEL ALEJANDRO</v>
      </c>
      <c r="D45" s="57" t="str">
        <f t="shared" si="1"/>
        <v>DANIEL ALEJANDRO SALAS MONTOYA</v>
      </c>
      <c r="E45" s="3" t="s">
        <v>10</v>
      </c>
      <c r="F45" s="3" t="s">
        <v>204</v>
      </c>
      <c r="G45" s="3">
        <f t="shared" si="2"/>
        <v>4</v>
      </c>
      <c r="H45" s="57" t="s">
        <v>109</v>
      </c>
      <c r="I45" s="57">
        <f t="shared" si="3"/>
        <v>21</v>
      </c>
      <c r="J45" s="57" t="s">
        <v>205</v>
      </c>
      <c r="K45" s="57">
        <f t="shared" si="4"/>
        <v>4</v>
      </c>
      <c r="L45" s="57" t="str">
        <f t="shared" si="5"/>
        <v>GERENCIA COMERCIAL</v>
      </c>
      <c r="M45" s="55" t="s">
        <v>1495</v>
      </c>
      <c r="O45" s="53">
        <v>68</v>
      </c>
      <c r="P45" s="53" t="str">
        <f t="shared" si="8"/>
        <v>(5230,"DANIEL ALEJANDRO SALAS MONTOYA","--------------------------------------------------------",4,21,68,4),</v>
      </c>
      <c r="U45">
        <v>44</v>
      </c>
      <c r="V45" t="s">
        <v>16</v>
      </c>
      <c r="W45">
        <v>4</v>
      </c>
      <c r="AA45" t="str">
        <f t="shared" si="9"/>
        <v>("JEFE (A) DE COMPRAS",1),</v>
      </c>
      <c r="AE45">
        <v>44</v>
      </c>
      <c r="AF45" t="s">
        <v>1558</v>
      </c>
      <c r="AG45" t="str">
        <f t="shared" si="11"/>
        <v>l.ramirez@empacadorarosarito.com.mx</v>
      </c>
      <c r="AH45" s="53" t="str">
        <f t="shared" si="12"/>
        <v>COORDINADOR (A) ADMINISTRATIVO</v>
      </c>
      <c r="AI45" s="53">
        <f t="shared" si="13"/>
        <v>3</v>
      </c>
      <c r="AJ45" s="53">
        <f t="shared" si="14"/>
        <v>6</v>
      </c>
      <c r="AK45" t="str">
        <f t="shared" si="15"/>
        <v>("l.ramirez@tierosa","l.ramirez@empacadorarosarito.com.mx",3,6),</v>
      </c>
    </row>
    <row r="46" spans="1:37" x14ac:dyDescent="0.3">
      <c r="A46" s="1">
        <v>5133</v>
      </c>
      <c r="B46" s="1" t="s">
        <v>201</v>
      </c>
      <c r="C46" s="1" t="str">
        <f t="shared" si="0"/>
        <v>GARCIA RAMIREZ MARIA DE JESUS</v>
      </c>
      <c r="D46" s="57" t="str">
        <f t="shared" si="1"/>
        <v>MARIA DE JESUS GARCIA RAMIREZ</v>
      </c>
      <c r="E46" s="3" t="s">
        <v>13</v>
      </c>
      <c r="F46" s="3" t="s">
        <v>175</v>
      </c>
      <c r="G46" s="3">
        <f t="shared" si="2"/>
        <v>8</v>
      </c>
      <c r="H46" s="57" t="s">
        <v>202</v>
      </c>
      <c r="I46" s="57">
        <f t="shared" si="3"/>
        <v>22</v>
      </c>
      <c r="J46" s="57" t="s">
        <v>176</v>
      </c>
      <c r="K46" s="57">
        <f t="shared" si="4"/>
        <v>16</v>
      </c>
      <c r="L46" s="57" t="str">
        <f t="shared" si="5"/>
        <v>GERENCIA DE OPERACIONES</v>
      </c>
      <c r="M46" s="53" t="s">
        <v>834</v>
      </c>
      <c r="N46" s="53" t="str">
        <f t="shared" si="6"/>
        <v>ca1.produccion@tierosa</v>
      </c>
      <c r="O46" s="53">
        <f t="shared" si="7"/>
        <v>40</v>
      </c>
      <c r="P46" s="53" t="str">
        <f t="shared" si="8"/>
        <v>(5133,"MARIA DE JESUS GARCIA RAMIREZ","ca1.produccion@empacadorarosarito.com.mx",8,22,40,16),</v>
      </c>
      <c r="U46">
        <v>45</v>
      </c>
      <c r="V46" t="s">
        <v>98</v>
      </c>
      <c r="W46">
        <v>4</v>
      </c>
      <c r="AA46" t="str">
        <f t="shared" si="9"/>
        <v>("JEFE (A) DE LOGISTICA",1),</v>
      </c>
      <c r="AE46">
        <v>45</v>
      </c>
      <c r="AF46" t="s">
        <v>1559</v>
      </c>
      <c r="AG46" t="str">
        <f t="shared" si="11"/>
        <v>y.marquez@empacadorarosarito.com.mx</v>
      </c>
      <c r="AH46" s="53" t="str">
        <f t="shared" si="12"/>
        <v>COORDINADOR (A) CAPACITACION</v>
      </c>
      <c r="AI46" s="53">
        <f t="shared" si="13"/>
        <v>3</v>
      </c>
      <c r="AJ46" s="53">
        <f t="shared" si="14"/>
        <v>14</v>
      </c>
      <c r="AK46" t="str">
        <f t="shared" si="15"/>
        <v>("y.marquez@tierosa","y.marquez@empacadorarosarito.com.mx",3,14),</v>
      </c>
    </row>
    <row r="47" spans="1:37" x14ac:dyDescent="0.3">
      <c r="A47" s="1">
        <v>5551</v>
      </c>
      <c r="B47" s="1" t="s">
        <v>203</v>
      </c>
      <c r="C47" s="1" t="str">
        <f t="shared" si="0"/>
        <v>FLORES AMORES DIANA CRISTINA</v>
      </c>
      <c r="D47" s="57" t="str">
        <f t="shared" si="1"/>
        <v>DIANA CRISTINA FLORES AMORES</v>
      </c>
      <c r="E47" s="3" t="s">
        <v>13</v>
      </c>
      <c r="F47" s="3" t="s">
        <v>175</v>
      </c>
      <c r="G47" s="3">
        <f t="shared" si="2"/>
        <v>8</v>
      </c>
      <c r="H47" s="57" t="s">
        <v>202</v>
      </c>
      <c r="I47" s="57">
        <f t="shared" si="3"/>
        <v>22</v>
      </c>
      <c r="J47" s="57" t="s">
        <v>176</v>
      </c>
      <c r="K47" s="57">
        <f t="shared" si="4"/>
        <v>16</v>
      </c>
      <c r="L47" s="57" t="str">
        <f t="shared" si="5"/>
        <v>GERENCIA DE OPERACIONES</v>
      </c>
      <c r="M47" s="54" t="s">
        <v>846</v>
      </c>
      <c r="N47" s="53" t="str">
        <f t="shared" si="6"/>
        <v>ca2.produccion@tierosa</v>
      </c>
      <c r="O47" s="53">
        <f t="shared" si="7"/>
        <v>39</v>
      </c>
      <c r="P47" s="53" t="str">
        <f t="shared" si="8"/>
        <v>(5551,"DIANA CRISTINA FLORES AMORES","ca2.produccion@empacadorarosarito.com.mx",8,22,39,16),</v>
      </c>
      <c r="U47">
        <v>46</v>
      </c>
      <c r="V47" t="s">
        <v>197</v>
      </c>
      <c r="W47">
        <v>4</v>
      </c>
      <c r="AA47" t="str">
        <f t="shared" si="9"/>
        <v>("JEFE (A) DE SOPORTE",1),</v>
      </c>
      <c r="AE47">
        <v>46</v>
      </c>
      <c r="AF47" t="s">
        <v>1560</v>
      </c>
      <c r="AG47" t="str">
        <f t="shared" si="11"/>
        <v>k.nunez@empacadorarosarito.com.mx</v>
      </c>
      <c r="AH47" s="53" t="str">
        <f t="shared" si="12"/>
        <v>COORDINADOR (A) NOMINA</v>
      </c>
      <c r="AI47" s="53">
        <f t="shared" si="13"/>
        <v>3</v>
      </c>
      <c r="AJ47" s="53">
        <f t="shared" si="14"/>
        <v>14</v>
      </c>
      <c r="AK47" t="str">
        <f t="shared" si="15"/>
        <v>("k.nunez@tierosa","k.nunez@empacadorarosarito.com.mx",3,14),</v>
      </c>
    </row>
    <row r="48" spans="1:37" x14ac:dyDescent="0.3">
      <c r="A48" s="1">
        <v>141</v>
      </c>
      <c r="B48" s="1" t="s">
        <v>28</v>
      </c>
      <c r="C48" s="1" t="str">
        <f t="shared" si="0"/>
        <v>CARRILLO CAMPOZ JERARDO</v>
      </c>
      <c r="D48" s="57" t="str">
        <f t="shared" si="1"/>
        <v>JERARDO CARRILLO CAMPOZ</v>
      </c>
      <c r="E48" s="3" t="s">
        <v>10</v>
      </c>
      <c r="F48" s="3" t="s">
        <v>6</v>
      </c>
      <c r="G48" s="3">
        <f t="shared" si="2"/>
        <v>2</v>
      </c>
      <c r="H48" s="57" t="s">
        <v>29</v>
      </c>
      <c r="I48" s="57">
        <f t="shared" si="3"/>
        <v>23</v>
      </c>
      <c r="J48" s="57" t="s">
        <v>30</v>
      </c>
      <c r="K48" s="57">
        <f t="shared" si="4"/>
        <v>7</v>
      </c>
      <c r="L48" s="57" t="str">
        <f t="shared" si="5"/>
        <v>GERENCIA ADMINISTRATIVA Y FINANSAS</v>
      </c>
      <c r="M48" s="55" t="s">
        <v>1495</v>
      </c>
      <c r="O48" s="53">
        <v>68</v>
      </c>
      <c r="P48" s="53" t="str">
        <f t="shared" si="8"/>
        <v>(141,"JERARDO CARRILLO CAMPOZ","--------------------------------------------------------",2,23,68,7),</v>
      </c>
      <c r="U48">
        <v>47</v>
      </c>
      <c r="V48" t="s">
        <v>91</v>
      </c>
      <c r="W48">
        <v>4</v>
      </c>
      <c r="AA48" t="str">
        <f t="shared" si="9"/>
        <v>("JEFE (A) DESARROLLO ORGANIZACI",1),</v>
      </c>
      <c r="AE48">
        <v>47</v>
      </c>
      <c r="AF48" t="s">
        <v>1561</v>
      </c>
      <c r="AG48" t="str">
        <f t="shared" si="11"/>
        <v>v.cruz@empacadorarosarito.com.mx</v>
      </c>
      <c r="AH48" s="53" t="str">
        <f t="shared" si="12"/>
        <v>COORDINADOR (A) PAGOS</v>
      </c>
      <c r="AI48" s="53">
        <f t="shared" si="13"/>
        <v>3</v>
      </c>
      <c r="AJ48" s="53">
        <f t="shared" si="14"/>
        <v>17</v>
      </c>
      <c r="AK48" t="str">
        <f t="shared" si="15"/>
        <v>("v.cruz@tierosa","v.cruz@empacadorarosarito.com.mx",3,17),</v>
      </c>
    </row>
    <row r="49" spans="1:37" x14ac:dyDescent="0.3">
      <c r="A49" s="1">
        <v>1730</v>
      </c>
      <c r="B49" s="1" t="s">
        <v>44</v>
      </c>
      <c r="C49" s="1" t="str">
        <f t="shared" si="0"/>
        <v>BERNAL ROMERO YESMIN ROCIO</v>
      </c>
      <c r="D49" s="57" t="str">
        <f t="shared" si="1"/>
        <v>YESMIN ROCIO BERNAL ROMERO</v>
      </c>
      <c r="E49" s="3" t="s">
        <v>13</v>
      </c>
      <c r="F49" s="3" t="s">
        <v>6</v>
      </c>
      <c r="G49" s="3">
        <f t="shared" si="2"/>
        <v>2</v>
      </c>
      <c r="H49" s="57" t="s">
        <v>45</v>
      </c>
      <c r="I49" s="57">
        <f t="shared" si="3"/>
        <v>24</v>
      </c>
      <c r="J49" s="57" t="s">
        <v>19</v>
      </c>
      <c r="K49" s="57">
        <f t="shared" si="4"/>
        <v>12</v>
      </c>
      <c r="L49" s="57" t="str">
        <f t="shared" si="5"/>
        <v>GERENCIA ADMINISTRATIVA Y FINANSAS</v>
      </c>
      <c r="M49" s="53" t="s">
        <v>564</v>
      </c>
      <c r="N49" s="53" t="str">
        <f t="shared" si="6"/>
        <v>r.bernal@tierosa</v>
      </c>
      <c r="O49" s="53">
        <f t="shared" si="7"/>
        <v>41</v>
      </c>
      <c r="P49" s="53" t="str">
        <f t="shared" si="8"/>
        <v>(1730,"YESMIN ROCIO BERNAL ROMERO","r.bernal@empacadorarosarito.com.mx",2,24,41,12),</v>
      </c>
      <c r="U49">
        <v>48</v>
      </c>
      <c r="V49" t="s">
        <v>188</v>
      </c>
      <c r="W49">
        <v>4</v>
      </c>
      <c r="AA49" t="str">
        <f t="shared" si="9"/>
        <v>("JEFE (A) PRODUCCION",1),</v>
      </c>
      <c r="AE49">
        <v>48</v>
      </c>
      <c r="AF49" t="s">
        <v>1562</v>
      </c>
      <c r="AG49" t="str">
        <f t="shared" si="11"/>
        <v>k.rocha@empacadorarosarito.com.mx</v>
      </c>
      <c r="AH49" s="53" t="str">
        <f t="shared" si="12"/>
        <v>COORDINADOR (A) PROCEDIMIENTOS</v>
      </c>
      <c r="AI49" s="53">
        <f t="shared" si="13"/>
        <v>3</v>
      </c>
      <c r="AJ49" s="53">
        <f t="shared" si="14"/>
        <v>13</v>
      </c>
      <c r="AK49" t="str">
        <f t="shared" si="15"/>
        <v>("k.rocha@tierosa","k.rocha@empacadorarosarito.com.mx",3,13),</v>
      </c>
    </row>
    <row r="50" spans="1:37" x14ac:dyDescent="0.3">
      <c r="A50" s="1">
        <v>1232</v>
      </c>
      <c r="B50" s="1" t="s">
        <v>36</v>
      </c>
      <c r="C50" s="1" t="str">
        <f t="shared" si="0"/>
        <v>SAUCEDO RAMIREZ CRISTINA</v>
      </c>
      <c r="D50" s="57" t="str">
        <f t="shared" si="1"/>
        <v>CRISTINA SAUCEDO RAMIREZ</v>
      </c>
      <c r="E50" s="3" t="s">
        <v>13</v>
      </c>
      <c r="F50" s="3" t="s">
        <v>6</v>
      </c>
      <c r="G50" s="3">
        <f t="shared" si="2"/>
        <v>2</v>
      </c>
      <c r="H50" s="57" t="s">
        <v>37</v>
      </c>
      <c r="I50" s="57">
        <f t="shared" si="3"/>
        <v>25</v>
      </c>
      <c r="J50" s="57" t="s">
        <v>19</v>
      </c>
      <c r="K50" s="57">
        <f t="shared" si="4"/>
        <v>12</v>
      </c>
      <c r="L50" s="57" t="str">
        <f t="shared" si="5"/>
        <v>GERENCIA ADMINISTRATIVA Y FINANSAS</v>
      </c>
      <c r="M50" s="54" t="s">
        <v>458</v>
      </c>
      <c r="N50" s="53" t="str">
        <f t="shared" si="6"/>
        <v>c.saucedo@tierosa</v>
      </c>
      <c r="O50" s="53">
        <f t="shared" si="7"/>
        <v>42</v>
      </c>
      <c r="P50" s="53" t="str">
        <f t="shared" si="8"/>
        <v>(1232,"CRISTINA SAUCEDO RAMIREZ","c.saucedo@empacadorarosarito.com.mx",2,25,42,12),</v>
      </c>
      <c r="U50">
        <v>49</v>
      </c>
      <c r="V50" t="s">
        <v>64</v>
      </c>
      <c r="W50">
        <v>4</v>
      </c>
      <c r="AA50" t="str">
        <f t="shared" si="9"/>
        <v>("JEFE (A) SEGURIDAD Y SALUD",1),</v>
      </c>
      <c r="AE50">
        <v>49</v>
      </c>
      <c r="AF50" t="s">
        <v>1563</v>
      </c>
      <c r="AG50" t="str">
        <f t="shared" si="11"/>
        <v>e.rangel@empacadorarosarito.com.mx</v>
      </c>
      <c r="AH50" s="53" t="str">
        <f t="shared" si="12"/>
        <v>COORDINADOR (A) TRAFICO</v>
      </c>
      <c r="AI50" s="53">
        <f t="shared" si="13"/>
        <v>3</v>
      </c>
      <c r="AJ50" s="53">
        <f t="shared" si="14"/>
        <v>18</v>
      </c>
      <c r="AK50" t="str">
        <f t="shared" si="15"/>
        <v>("e.rangel@tierosa","e.rangel@empacadorarosarito.com.mx",3,18),</v>
      </c>
    </row>
    <row r="51" spans="1:37" x14ac:dyDescent="0.3">
      <c r="A51" s="1">
        <v>1945</v>
      </c>
      <c r="B51" s="1" t="s">
        <v>133</v>
      </c>
      <c r="C51" s="1" t="str">
        <f t="shared" si="0"/>
        <v>MONTAÑO FLORES ANAYELI</v>
      </c>
      <c r="D51" s="57" t="str">
        <f t="shared" si="1"/>
        <v>ANAYELI MONTAÑO FLORES</v>
      </c>
      <c r="E51" s="3" t="s">
        <v>13</v>
      </c>
      <c r="F51" s="3" t="s">
        <v>128</v>
      </c>
      <c r="G51" s="3">
        <f t="shared" si="2"/>
        <v>3</v>
      </c>
      <c r="H51" s="57" t="s">
        <v>134</v>
      </c>
      <c r="I51" s="57">
        <f t="shared" si="3"/>
        <v>26</v>
      </c>
      <c r="J51" s="57" t="s">
        <v>129</v>
      </c>
      <c r="K51" s="57">
        <f t="shared" si="4"/>
        <v>3</v>
      </c>
      <c r="L51" s="57" t="str">
        <f t="shared" si="5"/>
        <v>GERENCIA COMERCIAL</v>
      </c>
      <c r="M51" s="53" t="s">
        <v>939</v>
      </c>
      <c r="N51" s="53" t="str">
        <f t="shared" si="6"/>
        <v>cxc.hermosillo@tierosa</v>
      </c>
      <c r="O51" s="53">
        <f t="shared" si="7"/>
        <v>43</v>
      </c>
      <c r="P51" s="53" t="str">
        <f t="shared" si="8"/>
        <v>(1945,"ANAYELI MONTAÑO FLORES","cxc.hermosillo@empacadorarosarito.com.mx",3,26,43,3),</v>
      </c>
      <c r="U51">
        <v>50</v>
      </c>
      <c r="V51" t="s">
        <v>57</v>
      </c>
      <c r="W51">
        <v>4</v>
      </c>
      <c r="AA51" t="str">
        <f t="shared" si="9"/>
        <v>("JEFE TECNOLOGIA DE INFORMACION",1),</v>
      </c>
      <c r="AE51">
        <v>50</v>
      </c>
      <c r="AF51" t="s">
        <v>1564</v>
      </c>
      <c r="AG51" t="str">
        <f t="shared" si="11"/>
        <v>r.mendoza@empacadorarosarito.com.mx</v>
      </c>
      <c r="AH51" s="53" t="str">
        <f t="shared" si="12"/>
        <v>CUENTA CLAVE AUTOSERVICIO</v>
      </c>
      <c r="AI51" s="53">
        <f t="shared" si="13"/>
        <v>3</v>
      </c>
      <c r="AJ51" s="53">
        <f t="shared" si="14"/>
        <v>8</v>
      </c>
      <c r="AK51" t="str">
        <f t="shared" si="15"/>
        <v>("r.mendoza@tierosa","r.mendoza@empacadorarosarito.com.mx",3,8),</v>
      </c>
    </row>
    <row r="52" spans="1:37" x14ac:dyDescent="0.3">
      <c r="A52" s="1">
        <v>314</v>
      </c>
      <c r="B52" s="1" t="s">
        <v>165</v>
      </c>
      <c r="C52" s="1" t="str">
        <f t="shared" si="0"/>
        <v>RAMIREZ PARRA LIDIA</v>
      </c>
      <c r="D52" s="57" t="str">
        <f t="shared" si="1"/>
        <v>LIDIA RAMIREZ PARRA</v>
      </c>
      <c r="E52" s="3" t="s">
        <v>13</v>
      </c>
      <c r="F52" s="3" t="s">
        <v>163</v>
      </c>
      <c r="G52" s="3">
        <f t="shared" si="2"/>
        <v>6</v>
      </c>
      <c r="H52" s="57" t="s">
        <v>134</v>
      </c>
      <c r="I52" s="57">
        <f t="shared" si="3"/>
        <v>26</v>
      </c>
      <c r="J52" s="57" t="s">
        <v>164</v>
      </c>
      <c r="K52" s="57">
        <f t="shared" si="4"/>
        <v>6</v>
      </c>
      <c r="L52" s="57" t="str">
        <f t="shared" si="5"/>
        <v>GERENCIA COMERCIAL</v>
      </c>
      <c r="M52" s="53" t="s">
        <v>1061</v>
      </c>
      <c r="N52" s="53" t="str">
        <f t="shared" si="6"/>
        <v>l.ramirez@tierosa</v>
      </c>
      <c r="O52" s="53">
        <f t="shared" si="7"/>
        <v>44</v>
      </c>
      <c r="P52" s="53" t="str">
        <f t="shared" si="8"/>
        <v>(314,"LIDIA RAMIREZ PARRA","l.ramirez@empacadorarosarito.com.mx",6,26,44,6),</v>
      </c>
      <c r="U52">
        <v>51</v>
      </c>
      <c r="V52" t="s">
        <v>24</v>
      </c>
      <c r="W52">
        <v>3</v>
      </c>
      <c r="AA52" t="str">
        <f t="shared" si="9"/>
        <v>("RECEPCIONISTA",1),</v>
      </c>
      <c r="AE52">
        <v>51</v>
      </c>
      <c r="AF52" t="s">
        <v>1565</v>
      </c>
      <c r="AG52" t="str">
        <f t="shared" si="11"/>
        <v>luisfa@empacadorarosarito.com</v>
      </c>
      <c r="AH52" s="53" t="str">
        <f t="shared" si="12"/>
        <v>DIRECTOR (A) GENERAL</v>
      </c>
      <c r="AI52" s="53">
        <f t="shared" si="13"/>
        <v>4</v>
      </c>
      <c r="AJ52" s="53">
        <f t="shared" si="14"/>
        <v>10</v>
      </c>
      <c r="AK52" t="str">
        <f t="shared" si="15"/>
        <v>("luisfa@tierosa","luisfa@empacadorarosarito.com",4,10),</v>
      </c>
    </row>
    <row r="53" spans="1:37" x14ac:dyDescent="0.3">
      <c r="A53" s="1">
        <v>4975</v>
      </c>
      <c r="B53" s="1" t="s">
        <v>65</v>
      </c>
      <c r="C53" s="1" t="str">
        <f t="shared" si="0"/>
        <v>MARQUEZ ARADILLAS YESENIA</v>
      </c>
      <c r="D53" s="57" t="str">
        <f t="shared" si="1"/>
        <v>YESENIA MARQUEZ ARADILLAS</v>
      </c>
      <c r="E53" s="3" t="s">
        <v>13</v>
      </c>
      <c r="F53" s="3" t="s">
        <v>6</v>
      </c>
      <c r="G53" s="3">
        <f t="shared" si="2"/>
        <v>2</v>
      </c>
      <c r="H53" s="57" t="s">
        <v>66</v>
      </c>
      <c r="I53" s="57">
        <f t="shared" si="3"/>
        <v>27</v>
      </c>
      <c r="J53" s="57" t="s">
        <v>33</v>
      </c>
      <c r="K53" s="57">
        <f t="shared" si="4"/>
        <v>14</v>
      </c>
      <c r="L53" s="57" t="str">
        <f t="shared" si="5"/>
        <v>GERECIA DE RECURSOS HUMANOS</v>
      </c>
      <c r="M53" s="54" t="s">
        <v>1208</v>
      </c>
      <c r="N53" s="53" t="str">
        <f t="shared" si="6"/>
        <v>y.marquez@tierosa</v>
      </c>
      <c r="O53" s="53">
        <f t="shared" si="7"/>
        <v>45</v>
      </c>
      <c r="P53" s="53" t="str">
        <f t="shared" si="8"/>
        <v>(4975,"YESENIA MARQUEZ ARADILLAS","y.marquez@empacadorarosarito.com.mx",2,27,45,14),</v>
      </c>
      <c r="U53">
        <v>52</v>
      </c>
      <c r="V53" t="s">
        <v>126</v>
      </c>
      <c r="W53">
        <v>3</v>
      </c>
      <c r="AA53" t="str">
        <f t="shared" si="9"/>
        <v>("SUPERVISOR (A) VENTAS MODERNO",1),</v>
      </c>
      <c r="AE53">
        <v>52</v>
      </c>
      <c r="AF53" t="s">
        <v>1566</v>
      </c>
      <c r="AG53" t="str">
        <f t="shared" si="11"/>
        <v>enfermeria@empacadorarosarito.com.mx</v>
      </c>
      <c r="AH53" s="53" t="str">
        <f t="shared" si="12"/>
        <v>ENFERMERO (A)</v>
      </c>
      <c r="AI53" s="53">
        <f t="shared" si="13"/>
        <v>3</v>
      </c>
      <c r="AJ53" s="53">
        <f t="shared" si="14"/>
        <v>14</v>
      </c>
      <c r="AK53" t="str">
        <f t="shared" si="15"/>
        <v>("enfermeria@tierosa","enfermeria@empacadorarosarito.com.mx",3,14),</v>
      </c>
    </row>
    <row r="54" spans="1:37" x14ac:dyDescent="0.3">
      <c r="A54" s="1">
        <v>1716</v>
      </c>
      <c r="B54" s="1" t="s">
        <v>42</v>
      </c>
      <c r="C54" s="1" t="str">
        <f t="shared" si="0"/>
        <v>NUÑEZ PLANCARTE KARLA EVELYN</v>
      </c>
      <c r="D54" s="57" t="str">
        <f t="shared" si="1"/>
        <v>KARLA EVELYN NUÑEZ PLANCARTE</v>
      </c>
      <c r="E54" s="3" t="s">
        <v>13</v>
      </c>
      <c r="F54" s="3" t="s">
        <v>6</v>
      </c>
      <c r="G54" s="3">
        <f t="shared" si="2"/>
        <v>2</v>
      </c>
      <c r="H54" s="57" t="s">
        <v>43</v>
      </c>
      <c r="I54" s="57">
        <f t="shared" si="3"/>
        <v>28</v>
      </c>
      <c r="J54" s="57" t="s">
        <v>33</v>
      </c>
      <c r="K54" s="57">
        <f t="shared" si="4"/>
        <v>14</v>
      </c>
      <c r="L54" s="57" t="str">
        <f t="shared" si="5"/>
        <v>GERECIA DE RECURSOS HUMANOS</v>
      </c>
      <c r="M54" s="53" t="s">
        <v>1082</v>
      </c>
      <c r="N54" s="53" t="str">
        <f t="shared" si="6"/>
        <v>k.nunez@tierosa</v>
      </c>
      <c r="O54" s="53">
        <f t="shared" si="7"/>
        <v>46</v>
      </c>
      <c r="P54" s="53" t="str">
        <f t="shared" si="8"/>
        <v>(1716,"KARLA EVELYN NUÑEZ PLANCARTE","k.nunez@empacadorarosarito.com.mx",2,28,46,14),</v>
      </c>
      <c r="U54">
        <v>53</v>
      </c>
      <c r="V54" t="s">
        <v>115</v>
      </c>
      <c r="W54">
        <v>3</v>
      </c>
      <c r="AA54" t="str">
        <f t="shared" si="9"/>
        <v>("SUPERVISOR (A) VENTAS TRADICIONAL",1),</v>
      </c>
      <c r="AE54">
        <v>53</v>
      </c>
      <c r="AF54" t="s">
        <v>1567</v>
      </c>
      <c r="AG54" t="str">
        <f t="shared" si="11"/>
        <v>aux.reclutamiento@empacadorarosarito.com.mx</v>
      </c>
      <c r="AH54" s="53" t="str">
        <f t="shared" si="12"/>
        <v>GENERALISTA RRHH</v>
      </c>
      <c r="AI54" s="53">
        <f t="shared" si="13"/>
        <v>3</v>
      </c>
      <c r="AJ54" s="53">
        <f t="shared" si="14"/>
        <v>14</v>
      </c>
      <c r="AK54" t="str">
        <f t="shared" si="15"/>
        <v>("aux.reclutamiento@tierosa","aux.reclutamiento@empacadorarosarito.com.mx",3,14),</v>
      </c>
    </row>
    <row r="55" spans="1:37" x14ac:dyDescent="0.3">
      <c r="A55" s="1">
        <v>48</v>
      </c>
      <c r="B55" s="1" t="s">
        <v>20</v>
      </c>
      <c r="C55" s="1" t="str">
        <f t="shared" si="0"/>
        <v>CRUZ MILLAN VERONICA</v>
      </c>
      <c r="D55" s="57" t="str">
        <f t="shared" si="1"/>
        <v>VERONICA CRUZ MILLAN</v>
      </c>
      <c r="E55" s="3" t="s">
        <v>13</v>
      </c>
      <c r="F55" s="3" t="s">
        <v>6</v>
      </c>
      <c r="G55" s="3">
        <f t="shared" si="2"/>
        <v>2</v>
      </c>
      <c r="H55" s="57" t="s">
        <v>21</v>
      </c>
      <c r="I55" s="57">
        <f t="shared" si="3"/>
        <v>29</v>
      </c>
      <c r="J55" s="57" t="s">
        <v>22</v>
      </c>
      <c r="K55" s="57">
        <f t="shared" si="4"/>
        <v>17</v>
      </c>
      <c r="L55" s="57" t="str">
        <f t="shared" si="5"/>
        <v>GERENCIA ADMINISTRATIVA Y FINANSAS</v>
      </c>
      <c r="M55" s="54" t="s">
        <v>650</v>
      </c>
      <c r="N55" s="53" t="str">
        <f t="shared" si="6"/>
        <v>v.cruz@tierosa</v>
      </c>
      <c r="O55" s="53">
        <f t="shared" si="7"/>
        <v>47</v>
      </c>
      <c r="P55" s="53" t="str">
        <f t="shared" si="8"/>
        <v>(48,"VERONICA CRUZ MILLAN","v.cruz@empacadorarosarito.com.mx",2,29,47,17),</v>
      </c>
      <c r="U55">
        <v>54</v>
      </c>
      <c r="V55" t="s">
        <v>39</v>
      </c>
      <c r="W55">
        <v>3</v>
      </c>
      <c r="AA55" t="str">
        <f t="shared" si="9"/>
        <v>("TESORERO (A)",1),</v>
      </c>
      <c r="AE55">
        <v>54</v>
      </c>
      <c r="AF55" t="s">
        <v>1568</v>
      </c>
      <c r="AG55" t="str">
        <f t="shared" si="11"/>
        <v>a.nomina@empacadorarosarito.com.mx</v>
      </c>
      <c r="AH55" s="53" t="str">
        <f t="shared" si="12"/>
        <v>GENERALISTA RRHH</v>
      </c>
      <c r="AI55" s="53">
        <f t="shared" si="13"/>
        <v>3</v>
      </c>
      <c r="AJ55" s="53">
        <f t="shared" si="14"/>
        <v>14</v>
      </c>
      <c r="AK55" t="str">
        <f t="shared" si="15"/>
        <v>("a.nomina@tierosa","a.nomina@empacadorarosarito.com.mx",3,14),</v>
      </c>
    </row>
    <row r="56" spans="1:37" x14ac:dyDescent="0.3">
      <c r="A56" s="1">
        <v>4441</v>
      </c>
      <c r="B56" s="1" t="s">
        <v>53</v>
      </c>
      <c r="C56" s="1" t="str">
        <f t="shared" si="0"/>
        <v>ROCHA TAGLE KEILA</v>
      </c>
      <c r="D56" s="57" t="str">
        <f t="shared" si="1"/>
        <v>KEILA ROCHA TAGLE</v>
      </c>
      <c r="E56" s="3" t="s">
        <v>13</v>
      </c>
      <c r="F56" s="3" t="s">
        <v>6</v>
      </c>
      <c r="G56" s="3">
        <f t="shared" si="2"/>
        <v>2</v>
      </c>
      <c r="H56" s="57" t="s">
        <v>54</v>
      </c>
      <c r="I56" s="57">
        <f t="shared" si="3"/>
        <v>30</v>
      </c>
      <c r="J56" s="57" t="s">
        <v>55</v>
      </c>
      <c r="K56" s="57">
        <f t="shared" si="4"/>
        <v>13</v>
      </c>
      <c r="L56" s="57" t="str">
        <f t="shared" si="5"/>
        <v>GERENCIA ADMINISTRATIVA Y FINANSAS</v>
      </c>
      <c r="M56" s="53" t="s">
        <v>867</v>
      </c>
      <c r="N56" s="53" t="str">
        <f t="shared" si="6"/>
        <v>k.rocha@tierosa</v>
      </c>
      <c r="O56" s="53">
        <f t="shared" si="7"/>
        <v>48</v>
      </c>
      <c r="P56" s="53" t="str">
        <f t="shared" si="8"/>
        <v>(4441,"KEILA ROCHA TAGLE","k.rocha@empacadorarosarito.com.mx",2,30,48,13),</v>
      </c>
      <c r="AE56">
        <v>55</v>
      </c>
      <c r="AF56" t="s">
        <v>1569</v>
      </c>
      <c r="AG56" t="str">
        <f t="shared" si="11"/>
        <v>reclutamiento@empacadorarosarito.com.mx</v>
      </c>
      <c r="AH56" s="53" t="str">
        <f t="shared" si="12"/>
        <v>GENERALISTA RRHH</v>
      </c>
      <c r="AI56" s="53">
        <f t="shared" si="13"/>
        <v>3</v>
      </c>
      <c r="AJ56" s="53">
        <f t="shared" si="14"/>
        <v>14</v>
      </c>
      <c r="AK56" t="str">
        <f t="shared" si="15"/>
        <v>("reclutamiento@tierosa","reclutamiento@empacadorarosarito.com.mx",3,14),</v>
      </c>
    </row>
    <row r="57" spans="1:37" x14ac:dyDescent="0.3">
      <c r="A57" s="1">
        <v>3884</v>
      </c>
      <c r="B57" s="1" t="s">
        <v>100</v>
      </c>
      <c r="C57" s="1" t="str">
        <f t="shared" si="0"/>
        <v>RANGEL LANDINO EDWARD ANTONIO</v>
      </c>
      <c r="D57" s="57" t="str">
        <f t="shared" si="1"/>
        <v>EDWARD ANTONIO RANGEL LANDINO</v>
      </c>
      <c r="E57" s="3" t="s">
        <v>10</v>
      </c>
      <c r="F57" s="3" t="s">
        <v>92</v>
      </c>
      <c r="G57" s="3">
        <f t="shared" si="2"/>
        <v>7</v>
      </c>
      <c r="H57" s="57" t="s">
        <v>101</v>
      </c>
      <c r="I57" s="57">
        <f t="shared" si="3"/>
        <v>31</v>
      </c>
      <c r="J57" s="57" t="s">
        <v>102</v>
      </c>
      <c r="K57" s="57">
        <f t="shared" si="4"/>
        <v>18</v>
      </c>
      <c r="L57" s="57" t="str">
        <f t="shared" si="5"/>
        <v>GERENCIA COMERCIAL</v>
      </c>
      <c r="M57" s="53" t="s">
        <v>717</v>
      </c>
      <c r="N57" s="53" t="str">
        <f t="shared" si="6"/>
        <v>e.rangel@tierosa</v>
      </c>
      <c r="O57" s="53">
        <f t="shared" si="7"/>
        <v>49</v>
      </c>
      <c r="P57" s="53" t="str">
        <f t="shared" si="8"/>
        <v>(3884,"EDWARD ANTONIO RANGEL LANDINO","e.rangel@empacadorarosarito.com.mx",7,31,49,18),</v>
      </c>
      <c r="AE57">
        <v>56</v>
      </c>
      <c r="AF57" t="s">
        <v>1570</v>
      </c>
      <c r="AG57" t="str">
        <f t="shared" si="11"/>
        <v>rh.ensenada@empacadorarosarito.com.mx</v>
      </c>
      <c r="AH57" s="53" t="str">
        <f t="shared" si="12"/>
        <v>GENERALISTA RRHH</v>
      </c>
      <c r="AI57" s="53">
        <f t="shared" si="13"/>
        <v>3</v>
      </c>
      <c r="AJ57" s="53">
        <f t="shared" si="14"/>
        <v>5</v>
      </c>
      <c r="AK57" t="str">
        <f t="shared" si="15"/>
        <v>("rh.ensenada@tierosa","rh.ensenada@empacadorarosarito.com.mx",3,5),</v>
      </c>
    </row>
    <row r="58" spans="1:37" x14ac:dyDescent="0.3">
      <c r="A58" s="1">
        <v>4981</v>
      </c>
      <c r="B58" s="1" t="s">
        <v>103</v>
      </c>
      <c r="C58" s="1" t="str">
        <f t="shared" si="0"/>
        <v>MENDOZA TRUJILLO ROBERTO</v>
      </c>
      <c r="D58" s="57" t="str">
        <f t="shared" si="1"/>
        <v>ROBERTO MENDOZA TRUJILLO</v>
      </c>
      <c r="E58" s="3" t="s">
        <v>10</v>
      </c>
      <c r="F58" s="3" t="s">
        <v>92</v>
      </c>
      <c r="G58" s="3">
        <f t="shared" si="2"/>
        <v>7</v>
      </c>
      <c r="H58" s="57" t="s">
        <v>104</v>
      </c>
      <c r="I58" s="57">
        <f t="shared" si="3"/>
        <v>32</v>
      </c>
      <c r="J58" s="57" t="s">
        <v>105</v>
      </c>
      <c r="K58" s="57">
        <f t="shared" si="4"/>
        <v>8</v>
      </c>
      <c r="L58" s="57" t="str">
        <f t="shared" si="5"/>
        <v>GERENCIA DE MERCADOTECNIA</v>
      </c>
      <c r="M58" s="53" t="s">
        <v>996</v>
      </c>
      <c r="N58" s="53" t="str">
        <f t="shared" si="6"/>
        <v>r.mendoza@tierosa</v>
      </c>
      <c r="O58" s="53">
        <f t="shared" si="7"/>
        <v>50</v>
      </c>
      <c r="P58" s="53" t="str">
        <f t="shared" si="8"/>
        <v>(4981,"ROBERTO MENDOZA TRUJILLO","r.mendoza@empacadorarosarito.com.mx",7,32,50,8),</v>
      </c>
      <c r="AE58">
        <v>57</v>
      </c>
      <c r="AF58" t="s">
        <v>1571</v>
      </c>
      <c r="AG58" t="str">
        <f t="shared" si="11"/>
        <v>rh.hermosillo@empacadorarosarito.com.mx</v>
      </c>
      <c r="AH58" s="53" t="str">
        <f t="shared" si="12"/>
        <v>GENERALISTA RRHH</v>
      </c>
      <c r="AI58" s="53">
        <f t="shared" si="13"/>
        <v>3</v>
      </c>
      <c r="AJ58" s="53">
        <f t="shared" si="14"/>
        <v>3</v>
      </c>
      <c r="AK58" t="str">
        <f t="shared" si="15"/>
        <v>("rh.hermosillo@tierosa","rh.hermosillo@empacadorarosarito.com.mx",3,3),</v>
      </c>
    </row>
    <row r="59" spans="1:37" x14ac:dyDescent="0.3">
      <c r="A59" s="1">
        <v>12</v>
      </c>
      <c r="B59" s="1" t="s">
        <v>7</v>
      </c>
      <c r="C59" s="1" t="str">
        <f t="shared" si="0"/>
        <v>FIMBRES ASTIAZARAN LUIS JAVIER</v>
      </c>
      <c r="D59" s="57" t="str">
        <f t="shared" si="1"/>
        <v>LUIS JAVIER FIMBRES ASTIAZARAN</v>
      </c>
      <c r="E59" s="3" t="s">
        <v>10</v>
      </c>
      <c r="F59" s="3" t="s">
        <v>6</v>
      </c>
      <c r="G59" s="3">
        <f t="shared" si="2"/>
        <v>2</v>
      </c>
      <c r="H59" s="57" t="s">
        <v>8</v>
      </c>
      <c r="I59" s="57">
        <f t="shared" si="3"/>
        <v>33</v>
      </c>
      <c r="J59" s="57" t="s">
        <v>9</v>
      </c>
      <c r="K59" s="57">
        <f t="shared" si="4"/>
        <v>10</v>
      </c>
      <c r="L59" s="57" t="str">
        <f t="shared" si="5"/>
        <v>DIRECCION GENERAL</v>
      </c>
      <c r="M59" s="54" t="s">
        <v>1496</v>
      </c>
      <c r="N59" s="53" t="str">
        <f t="shared" si="6"/>
        <v>luisfa@tierosa</v>
      </c>
      <c r="O59" s="53">
        <f t="shared" si="7"/>
        <v>51</v>
      </c>
      <c r="P59" s="53" t="str">
        <f t="shared" si="8"/>
        <v>(12,"LUIS JAVIER FIMBRES ASTIAZARAN","luisfa@empacadorarosarito.com",2,33,51,10),</v>
      </c>
      <c r="AE59">
        <v>58</v>
      </c>
      <c r="AF59" t="s">
        <v>1572</v>
      </c>
      <c r="AG59" t="str">
        <f t="shared" si="11"/>
        <v>rh.mexicali@empacadorarosarito.com.mx</v>
      </c>
      <c r="AH59" s="53" t="str">
        <f t="shared" si="12"/>
        <v>GENERALISTA RRHH</v>
      </c>
      <c r="AI59" s="53">
        <f t="shared" si="13"/>
        <v>3</v>
      </c>
      <c r="AJ59" s="53">
        <f t="shared" si="14"/>
        <v>1</v>
      </c>
      <c r="AK59" t="str">
        <f t="shared" si="15"/>
        <v>("rh.mexicali@tierosa","rh.mexicali@empacadorarosarito.com.mx",3,1),</v>
      </c>
    </row>
    <row r="60" spans="1:37" x14ac:dyDescent="0.3">
      <c r="A60" s="1">
        <v>2376</v>
      </c>
      <c r="B60" s="1" t="s">
        <v>46</v>
      </c>
      <c r="C60" s="1" t="str">
        <f t="shared" si="0"/>
        <v>ROMERO JIMENEZ CYNTHIA LUCIA</v>
      </c>
      <c r="D60" s="57" t="str">
        <f t="shared" si="1"/>
        <v>CYNTHIA LUCIA ROMERO JIMENEZ</v>
      </c>
      <c r="E60" s="3" t="s">
        <v>13</v>
      </c>
      <c r="F60" s="3" t="s">
        <v>6</v>
      </c>
      <c r="G60" s="3">
        <f t="shared" si="2"/>
        <v>2</v>
      </c>
      <c r="H60" s="57" t="s">
        <v>47</v>
      </c>
      <c r="I60" s="57">
        <f t="shared" si="3"/>
        <v>34</v>
      </c>
      <c r="J60" s="57" t="s">
        <v>33</v>
      </c>
      <c r="K60" s="57">
        <f t="shared" si="4"/>
        <v>14</v>
      </c>
      <c r="L60" s="57" t="str">
        <f t="shared" si="5"/>
        <v>GERECIA DE RECURSOS HUMANOS</v>
      </c>
      <c r="M60" s="53" t="s">
        <v>1164</v>
      </c>
      <c r="N60" s="53" t="str">
        <f t="shared" si="6"/>
        <v>enfermeria@tierosa</v>
      </c>
      <c r="O60" s="53">
        <f t="shared" si="7"/>
        <v>52</v>
      </c>
      <c r="P60" s="53" t="str">
        <f t="shared" si="8"/>
        <v>(2376,"CYNTHIA LUCIA ROMERO JIMENEZ","enfermeria@empacadorarosarito.com.mx",2,34,52,14),</v>
      </c>
      <c r="AE60">
        <v>59</v>
      </c>
      <c r="AF60" t="s">
        <v>1573</v>
      </c>
      <c r="AG60" t="str">
        <f t="shared" si="11"/>
        <v>f.chavez@empacadorarosarito.com.mx</v>
      </c>
      <c r="AH60" s="53" t="str">
        <f t="shared" si="12"/>
        <v>GENERALISTA RRHH</v>
      </c>
      <c r="AI60" s="53">
        <f t="shared" si="13"/>
        <v>3</v>
      </c>
      <c r="AJ60" s="53">
        <f t="shared" si="14"/>
        <v>6</v>
      </c>
      <c r="AK60" t="str">
        <f t="shared" si="15"/>
        <v>("f.chavez@tierosa","f.chavez@empacadorarosarito.com.mx",3,6),</v>
      </c>
    </row>
    <row r="61" spans="1:37" x14ac:dyDescent="0.3">
      <c r="A61" s="1">
        <v>667</v>
      </c>
      <c r="B61" s="1" t="s">
        <v>31</v>
      </c>
      <c r="C61" s="1" t="str">
        <f t="shared" si="0"/>
        <v>CHAPARRO GONZALEZ CARINA ADRIANA</v>
      </c>
      <c r="D61" s="57" t="str">
        <f t="shared" si="1"/>
        <v>CARINA ADRIANA CHAPARRO GONZALEZ</v>
      </c>
      <c r="E61" s="3" t="s">
        <v>13</v>
      </c>
      <c r="F61" s="3" t="s">
        <v>6</v>
      </c>
      <c r="G61" s="3">
        <f t="shared" si="2"/>
        <v>2</v>
      </c>
      <c r="H61" s="57" t="s">
        <v>32</v>
      </c>
      <c r="I61" s="57">
        <f t="shared" si="3"/>
        <v>35</v>
      </c>
      <c r="J61" s="57" t="s">
        <v>33</v>
      </c>
      <c r="K61" s="57">
        <f t="shared" si="4"/>
        <v>14</v>
      </c>
      <c r="L61" s="57" t="str">
        <f t="shared" si="5"/>
        <v>GERECIA DE RECURSOS HUMANOS</v>
      </c>
      <c r="M61" s="53" t="s">
        <v>749</v>
      </c>
      <c r="N61" s="53" t="str">
        <f t="shared" si="6"/>
        <v>aux.reclutamiento@tierosa</v>
      </c>
      <c r="O61" s="53">
        <f t="shared" si="7"/>
        <v>53</v>
      </c>
      <c r="P61" s="53" t="str">
        <f t="shared" si="8"/>
        <v>(667,"CARINA ADRIANA CHAPARRO GONZALEZ","aux.reclutamiento@empacadorarosarito.com.mx",2,35,53,14),</v>
      </c>
      <c r="AE61">
        <v>60</v>
      </c>
      <c r="AF61" t="s">
        <v>1574</v>
      </c>
      <c r="AG61" t="str">
        <f t="shared" si="11"/>
        <v>a.lopez@empacadorarosarito.com.mx</v>
      </c>
      <c r="AH61" s="53" t="str">
        <f t="shared" si="12"/>
        <v>GERENTE ADMON Y FINANZAS</v>
      </c>
      <c r="AI61" s="53">
        <f t="shared" si="13"/>
        <v>4</v>
      </c>
      <c r="AJ61" s="53">
        <f t="shared" si="14"/>
        <v>10</v>
      </c>
      <c r="AK61" t="str">
        <f t="shared" si="15"/>
        <v>("a.lopez@tierosa","a.lopez@empacadorarosarito.com.mx",4,10),</v>
      </c>
    </row>
    <row r="62" spans="1:37" x14ac:dyDescent="0.3">
      <c r="A62" s="1">
        <v>5189</v>
      </c>
      <c r="B62" s="1" t="s">
        <v>74</v>
      </c>
      <c r="C62" s="1" t="str">
        <f t="shared" si="0"/>
        <v>ROQUE CARRILLO NAYDA DEL CARMEN</v>
      </c>
      <c r="D62" s="57" t="str">
        <f t="shared" si="1"/>
        <v>NAYDA DEL CARMEN ROQUE CARRILLO</v>
      </c>
      <c r="E62" s="3" t="s">
        <v>13</v>
      </c>
      <c r="F62" s="3" t="s">
        <v>6</v>
      </c>
      <c r="G62" s="3">
        <f t="shared" si="2"/>
        <v>2</v>
      </c>
      <c r="H62" s="57" t="s">
        <v>32</v>
      </c>
      <c r="I62" s="57">
        <f t="shared" si="3"/>
        <v>35</v>
      </c>
      <c r="J62" s="57" t="s">
        <v>33</v>
      </c>
      <c r="K62" s="57">
        <f t="shared" si="4"/>
        <v>14</v>
      </c>
      <c r="L62" s="57" t="str">
        <f t="shared" si="5"/>
        <v>GERECIA DE RECURSOS HUMANOS</v>
      </c>
      <c r="M62" s="53" t="s">
        <v>603</v>
      </c>
      <c r="N62" s="53" t="str">
        <f t="shared" si="6"/>
        <v>a.nomina@tierosa</v>
      </c>
      <c r="O62" s="53">
        <f t="shared" si="7"/>
        <v>54</v>
      </c>
      <c r="P62" s="53" t="str">
        <f t="shared" si="8"/>
        <v>(5189,"NAYDA DEL CARMEN ROQUE CARRILLO","a.nomina@empacadorarosarito.com.mx",2,35,54,14),</v>
      </c>
      <c r="AE62">
        <v>61</v>
      </c>
      <c r="AF62" t="s">
        <v>1575</v>
      </c>
      <c r="AG62" t="str">
        <f t="shared" si="11"/>
        <v>h.rodriguez@empacadorarosarito.com.mx</v>
      </c>
      <c r="AH62" s="53" t="str">
        <f t="shared" si="12"/>
        <v>GERENTE COMERCIAL</v>
      </c>
      <c r="AI62" s="53">
        <f t="shared" si="13"/>
        <v>4</v>
      </c>
      <c r="AJ62" s="53">
        <f t="shared" si="14"/>
        <v>10</v>
      </c>
      <c r="AK62" t="str">
        <f t="shared" si="15"/>
        <v>("h.rodriguez@tierosa","h.rodriguez@empacadorarosarito.com.mx",4,10),</v>
      </c>
    </row>
    <row r="63" spans="1:37" x14ac:dyDescent="0.3">
      <c r="A63" s="1">
        <v>5196</v>
      </c>
      <c r="B63" s="1" t="s">
        <v>75</v>
      </c>
      <c r="C63" s="1" t="str">
        <f t="shared" si="0"/>
        <v>SAUCEDA LOPEZ ULISES ADALBERTO</v>
      </c>
      <c r="D63" s="57" t="str">
        <f t="shared" si="1"/>
        <v>ULISES ADALBERTO SAUCEDA LOPEZ</v>
      </c>
      <c r="E63" s="3" t="s">
        <v>10</v>
      </c>
      <c r="F63" s="3" t="s">
        <v>6</v>
      </c>
      <c r="G63" s="3">
        <f t="shared" si="2"/>
        <v>2</v>
      </c>
      <c r="H63" s="57" t="s">
        <v>32</v>
      </c>
      <c r="I63" s="57">
        <f t="shared" si="3"/>
        <v>35</v>
      </c>
      <c r="J63" s="57" t="s">
        <v>33</v>
      </c>
      <c r="K63" s="57">
        <f t="shared" si="4"/>
        <v>14</v>
      </c>
      <c r="L63" s="57" t="str">
        <f t="shared" si="5"/>
        <v>GERECIA DE RECURSOS HUMANOS</v>
      </c>
      <c r="M63" s="54" t="s">
        <v>1185</v>
      </c>
      <c r="N63" s="53" t="str">
        <f t="shared" si="6"/>
        <v>reclutamiento@tierosa</v>
      </c>
      <c r="O63" s="53">
        <f t="shared" si="7"/>
        <v>55</v>
      </c>
      <c r="P63" s="53" t="str">
        <f t="shared" si="8"/>
        <v>(5196,"ULISES ADALBERTO SAUCEDA LOPEZ","reclutamiento@empacadorarosarito.com.mx",2,35,55,14),</v>
      </c>
      <c r="AE63">
        <v>62</v>
      </c>
      <c r="AF63" t="s">
        <v>1576</v>
      </c>
      <c r="AG63" t="str">
        <f t="shared" si="11"/>
        <v>m.escobedo@empacadorarosarito.com.mx</v>
      </c>
      <c r="AH63" s="53" t="str">
        <f t="shared" si="12"/>
        <v>GERENTE DE MERCADOTECNIA Y RP</v>
      </c>
      <c r="AI63" s="53">
        <f t="shared" si="13"/>
        <v>4</v>
      </c>
      <c r="AJ63" s="53">
        <f t="shared" si="14"/>
        <v>10</v>
      </c>
      <c r="AK63" t="str">
        <f t="shared" si="15"/>
        <v>("m.escobedo@tierosa","m.escobedo@empacadorarosarito.com.mx",4,10),</v>
      </c>
    </row>
    <row r="64" spans="1:37" x14ac:dyDescent="0.3">
      <c r="A64" s="1">
        <v>4263</v>
      </c>
      <c r="B64" s="1" t="s">
        <v>122</v>
      </c>
      <c r="C64" s="1" t="str">
        <f t="shared" si="0"/>
        <v>CARMONA ALBARRAN MICHELLE DESIRE</v>
      </c>
      <c r="D64" s="57" t="str">
        <f t="shared" si="1"/>
        <v>MICHELLE DESIRE CARMONA ALBARRAN</v>
      </c>
      <c r="E64" s="3" t="s">
        <v>13</v>
      </c>
      <c r="F64" s="3" t="s">
        <v>110</v>
      </c>
      <c r="G64" s="3">
        <f t="shared" si="2"/>
        <v>5</v>
      </c>
      <c r="H64" s="57" t="s">
        <v>32</v>
      </c>
      <c r="I64" s="57">
        <f t="shared" si="3"/>
        <v>35</v>
      </c>
      <c r="J64" s="57" t="s">
        <v>111</v>
      </c>
      <c r="K64" s="57">
        <f t="shared" si="4"/>
        <v>5</v>
      </c>
      <c r="L64" s="57" t="str">
        <f t="shared" si="5"/>
        <v>GERENCIA COMERCIAL</v>
      </c>
      <c r="M64" s="53" t="s">
        <v>494</v>
      </c>
      <c r="N64" s="53" t="str">
        <f t="shared" si="6"/>
        <v>rh.ensenada@tierosa</v>
      </c>
      <c r="O64" s="53">
        <f t="shared" si="7"/>
        <v>56</v>
      </c>
      <c r="P64" s="53" t="str">
        <f t="shared" si="8"/>
        <v>(4263,"MICHELLE DESIRE CARMONA ALBARRAN","rh.ensenada@empacadorarosarito.com.mx",5,35,56,5),</v>
      </c>
      <c r="AE64">
        <v>63</v>
      </c>
      <c r="AF64" t="s">
        <v>1577</v>
      </c>
      <c r="AG64" t="str">
        <f t="shared" si="11"/>
        <v>a.ochoa@empacadorarosarito.com.mx</v>
      </c>
      <c r="AH64" s="53" t="str">
        <f t="shared" si="12"/>
        <v>GERENTE DE RECURSOS HUMANOS</v>
      </c>
      <c r="AI64" s="53">
        <f t="shared" si="13"/>
        <v>4</v>
      </c>
      <c r="AJ64" s="53">
        <f t="shared" si="14"/>
        <v>10</v>
      </c>
      <c r="AK64" t="str">
        <f t="shared" si="15"/>
        <v>("a.ochoa@tierosa","a.ochoa@empacadorarosarito.com.mx",4,10),</v>
      </c>
    </row>
    <row r="65" spans="1:37" x14ac:dyDescent="0.3">
      <c r="A65" s="1">
        <v>4075</v>
      </c>
      <c r="B65" s="1" t="s">
        <v>142</v>
      </c>
      <c r="C65" s="1" t="str">
        <f t="shared" si="0"/>
        <v>CORONADO CRUZ AZUCENA</v>
      </c>
      <c r="D65" s="57" t="str">
        <f t="shared" si="1"/>
        <v>AZUCENA CORONADO CRUZ</v>
      </c>
      <c r="E65" s="3" t="s">
        <v>13</v>
      </c>
      <c r="F65" s="3" t="s">
        <v>128</v>
      </c>
      <c r="G65" s="3">
        <f t="shared" si="2"/>
        <v>3</v>
      </c>
      <c r="H65" s="57" t="s">
        <v>32</v>
      </c>
      <c r="I65" s="57">
        <f t="shared" si="3"/>
        <v>35</v>
      </c>
      <c r="J65" s="57" t="s">
        <v>129</v>
      </c>
      <c r="K65" s="57">
        <f t="shared" si="4"/>
        <v>3</v>
      </c>
      <c r="L65" s="57" t="str">
        <f t="shared" si="5"/>
        <v>GERENCIA COMERCIAL</v>
      </c>
      <c r="M65" s="53" t="s">
        <v>1034</v>
      </c>
      <c r="N65" s="53" t="str">
        <f t="shared" si="6"/>
        <v>rh.hermosillo@tierosa</v>
      </c>
      <c r="O65" s="53">
        <f t="shared" si="7"/>
        <v>57</v>
      </c>
      <c r="P65" s="53" t="str">
        <f t="shared" si="8"/>
        <v>(4075,"AZUCENA CORONADO CRUZ","rh.hermosillo@empacadorarosarito.com.mx",3,35,57,3),</v>
      </c>
      <c r="AE65">
        <v>64</v>
      </c>
      <c r="AF65" t="s">
        <v>1578</v>
      </c>
      <c r="AG65" t="str">
        <f t="shared" si="11"/>
        <v>r.villalvazo@empacadorarosarito.com.mx</v>
      </c>
      <c r="AH65" s="53" t="str">
        <f t="shared" si="12"/>
        <v>GERENTE DE SUCURSAL</v>
      </c>
      <c r="AI65" s="53">
        <f t="shared" si="13"/>
        <v>4</v>
      </c>
      <c r="AJ65" s="53">
        <f t="shared" si="14"/>
        <v>5</v>
      </c>
      <c r="AK65" t="str">
        <f t="shared" si="15"/>
        <v>("r.villalvazo@tierosa","r.villalvazo@empacadorarosarito.com.mx",4,5),</v>
      </c>
    </row>
    <row r="66" spans="1:37" x14ac:dyDescent="0.3">
      <c r="A66" s="1">
        <v>5080</v>
      </c>
      <c r="B66" s="1" t="s">
        <v>157</v>
      </c>
      <c r="C66" s="1" t="str">
        <f t="shared" si="0"/>
        <v>CASTAÑEDA MARTINEZ ABIGAIL</v>
      </c>
      <c r="D66" s="57" t="str">
        <f t="shared" si="1"/>
        <v>ABIGAIL CASTAÑEDA MARTINEZ</v>
      </c>
      <c r="E66" s="3" t="s">
        <v>13</v>
      </c>
      <c r="F66" s="3" t="s">
        <v>148</v>
      </c>
      <c r="G66" s="3">
        <f t="shared" si="2"/>
        <v>1</v>
      </c>
      <c r="H66" s="57" t="s">
        <v>32</v>
      </c>
      <c r="I66" s="57">
        <f t="shared" si="3"/>
        <v>35</v>
      </c>
      <c r="J66" s="57" t="s">
        <v>149</v>
      </c>
      <c r="K66" s="57">
        <f t="shared" si="4"/>
        <v>1</v>
      </c>
      <c r="L66" s="57" t="str">
        <f t="shared" si="5"/>
        <v>GERENCIA COMERCIAL</v>
      </c>
      <c r="M66" s="53" t="s">
        <v>900</v>
      </c>
      <c r="N66" s="53" t="str">
        <f t="shared" si="6"/>
        <v>rh.mexicali@tierosa</v>
      </c>
      <c r="O66" s="53">
        <f t="shared" si="7"/>
        <v>58</v>
      </c>
      <c r="P66" s="53" t="str">
        <f t="shared" si="8"/>
        <v>(5080,"ABIGAIL CASTAÑEDA MARTINEZ","rh.mexicali@empacadorarosarito.com.mx",1,35,58,1),</v>
      </c>
      <c r="AE66">
        <v>65</v>
      </c>
      <c r="AF66" t="s">
        <v>1579</v>
      </c>
      <c r="AG66" t="str">
        <f t="shared" si="11"/>
        <v>j.leyva@empacadorarosarito.com.mx</v>
      </c>
      <c r="AH66" s="53" t="str">
        <f t="shared" si="12"/>
        <v>GERENTE DE SUCURSAL</v>
      </c>
      <c r="AI66" s="53">
        <f t="shared" si="13"/>
        <v>4</v>
      </c>
      <c r="AJ66" s="53">
        <f t="shared" si="14"/>
        <v>3</v>
      </c>
      <c r="AK66" t="str">
        <f t="shared" si="15"/>
        <v>("j.leyva@tierosa","j.leyva@empacadorarosarito.com.mx",4,3),</v>
      </c>
    </row>
    <row r="67" spans="1:37" x14ac:dyDescent="0.3">
      <c r="A67" s="1">
        <v>3806</v>
      </c>
      <c r="B67" s="1" t="s">
        <v>168</v>
      </c>
      <c r="C67" s="1" t="str">
        <f t="shared" ref="C67:C117" si="16">SUBSTITUTE(B67, ",","")</f>
        <v>CHAVEZ URREA FABIOLA</v>
      </c>
      <c r="D67" s="57" t="str">
        <f t="shared" ref="D67:D117" si="17">TRIM(MID(B67, SEARCH(",", B67)+2, LEN(B67)) &amp; " " &amp; LEFT(B67, SEARCH(",", B67)-1))</f>
        <v>FABIOLA CHAVEZ URREA</v>
      </c>
      <c r="E67" s="3" t="s">
        <v>13</v>
      </c>
      <c r="F67" s="3" t="s">
        <v>163</v>
      </c>
      <c r="G67" s="3">
        <f t="shared" ref="G67:G117" si="18">_xlfn.XLOOKUP(F67,$T$2:$T$9,$S$2:$S$9)</f>
        <v>6</v>
      </c>
      <c r="H67" s="57" t="s">
        <v>32</v>
      </c>
      <c r="I67" s="57">
        <f t="shared" ref="I67:I117" si="19">_xlfn.XLOOKUP(H67,$V$2:$V$55,$U$2:$U$55)</f>
        <v>35</v>
      </c>
      <c r="J67" s="57" t="s">
        <v>164</v>
      </c>
      <c r="K67" s="57">
        <f t="shared" ref="K67:K117" si="20">_xlfn.XLOOKUP(J67,$Y$2:$Y$19,$X$2:$X$19)</f>
        <v>6</v>
      </c>
      <c r="L67" s="57" t="str">
        <f t="shared" ref="L67:L117" si="21">_xlfn.XLOOKUP(J67,$Y$2:$Y$19,$Z$2:$Z$19)</f>
        <v>GERENCIA COMERCIAL</v>
      </c>
      <c r="M67" s="53" t="s">
        <v>710</v>
      </c>
      <c r="N67" s="53" t="str">
        <f t="shared" ref="N67:N117" si="22">LEFT(M67,FIND("@",M67))&amp;"tierosa"</f>
        <v>f.chavez@tierosa</v>
      </c>
      <c r="O67" s="53">
        <f t="shared" ref="O67:O117" si="23">_xlfn.XLOOKUP(N67,$AF$2:$AF$90,$AE$2:$AE$90)</f>
        <v>59</v>
      </c>
      <c r="P67" s="53" t="str">
        <f t="shared" ref="P67:P117" si="24">"("&amp;A67&amp;","""&amp;D67&amp;""","""&amp;M67&amp;""","&amp;G67&amp;","&amp;I67&amp;","&amp;O67&amp;","&amp;K67&amp;"),"</f>
        <v>(3806,"FABIOLA CHAVEZ URREA","f.chavez@empacadorarosarito.com.mx",6,35,59,6),</v>
      </c>
      <c r="AE67">
        <v>66</v>
      </c>
      <c r="AF67" t="s">
        <v>1580</v>
      </c>
      <c r="AG67" t="str">
        <f t="shared" ref="AG67:AG89" si="25">_xlfn.XLOOKUP(AF67,$N$2:$N$117,$M$2:$M$117)</f>
        <v>r.lopez@empacdorarosarito.com.mx</v>
      </c>
      <c r="AH67" s="53" t="str">
        <f t="shared" ref="AH67:AH90" si="26">_xlfn.XLOOKUP(AF67,$N$2:$N$117,$H$2:$H$117)</f>
        <v>GERENTE DE SUCURSAL</v>
      </c>
      <c r="AI67" s="53">
        <f t="shared" ref="AI67:AI89" si="27">_xlfn.XLOOKUP(AH67,$V$2:$V$55,$W$2:$W$55)</f>
        <v>4</v>
      </c>
      <c r="AJ67" s="53">
        <f t="shared" ref="AJ67:AJ89" si="28">_xlfn.XLOOKUP(AF67,$N$2:$N$117,$K$2:$K$117)</f>
        <v>1</v>
      </c>
      <c r="AK67" t="str">
        <f t="shared" ref="AK67:AK90" si="29">"("""&amp;AF67&amp;""","""&amp;AG67&amp;""","&amp;AI67&amp;","&amp;AJ67&amp;"),"</f>
        <v>("r.lopez@tierosa","r.lopez@empacdorarosarito.com.mx",4,1),</v>
      </c>
    </row>
    <row r="68" spans="1:37" x14ac:dyDescent="0.3">
      <c r="A68" s="1">
        <v>1100</v>
      </c>
      <c r="B68" s="1" t="s">
        <v>34</v>
      </c>
      <c r="C68" s="1" t="str">
        <f t="shared" si="16"/>
        <v>LOPEZ BURGOS ALMA PATRICIA</v>
      </c>
      <c r="D68" s="57" t="str">
        <f t="shared" si="17"/>
        <v>ALMA PATRICIA LOPEZ BURGOS</v>
      </c>
      <c r="E68" s="3" t="s">
        <v>13</v>
      </c>
      <c r="F68" s="3" t="s">
        <v>6</v>
      </c>
      <c r="G68" s="3">
        <f t="shared" si="18"/>
        <v>2</v>
      </c>
      <c r="H68" s="57" t="s">
        <v>35</v>
      </c>
      <c r="I68" s="57">
        <f t="shared" si="19"/>
        <v>36</v>
      </c>
      <c r="J68" s="57" t="s">
        <v>9</v>
      </c>
      <c r="K68" s="57">
        <f t="shared" si="20"/>
        <v>10</v>
      </c>
      <c r="L68" s="57" t="str">
        <f t="shared" si="21"/>
        <v>DIRECCION GENERAL</v>
      </c>
      <c r="M68" s="54" t="s">
        <v>636</v>
      </c>
      <c r="N68" s="53" t="str">
        <f t="shared" si="22"/>
        <v>a.lopez@tierosa</v>
      </c>
      <c r="O68" s="53">
        <f t="shared" si="23"/>
        <v>60</v>
      </c>
      <c r="P68" s="53" t="str">
        <f t="shared" si="24"/>
        <v>(1100,"ALMA PATRICIA LOPEZ BURGOS","a.lopez@empacadorarosarito.com.mx",2,36,60,10),</v>
      </c>
      <c r="AE68">
        <v>67</v>
      </c>
      <c r="AF68" t="s">
        <v>1581</v>
      </c>
      <c r="AG68" t="str">
        <f t="shared" si="25"/>
        <v>c.lopez@empacadorarosarito.com.mx</v>
      </c>
      <c r="AH68" s="53" t="str">
        <f t="shared" si="26"/>
        <v>GERENTE DE SUCURSAL</v>
      </c>
      <c r="AI68" s="53">
        <f t="shared" si="27"/>
        <v>4</v>
      </c>
      <c r="AJ68" s="53">
        <f t="shared" si="28"/>
        <v>6</v>
      </c>
      <c r="AK68" t="str">
        <f t="shared" si="29"/>
        <v>("c.lopez@tierosa","c.lopez@empacadorarosarito.com.mx",4,6),</v>
      </c>
    </row>
    <row r="69" spans="1:37" x14ac:dyDescent="0.3">
      <c r="A69" s="1">
        <v>1054</v>
      </c>
      <c r="B69" s="1" t="s">
        <v>95</v>
      </c>
      <c r="C69" s="1" t="str">
        <f t="shared" si="16"/>
        <v>RODRIGUEZ MORONES HECTOR MANUEL</v>
      </c>
      <c r="D69" s="57" t="str">
        <f t="shared" si="17"/>
        <v>HECTOR MANUEL RODRIGUEZ MORONES</v>
      </c>
      <c r="E69" s="3" t="s">
        <v>10</v>
      </c>
      <c r="F69" s="3" t="s">
        <v>92</v>
      </c>
      <c r="G69" s="3">
        <f t="shared" si="18"/>
        <v>7</v>
      </c>
      <c r="H69" s="57" t="s">
        <v>96</v>
      </c>
      <c r="I69" s="57">
        <f t="shared" si="19"/>
        <v>37</v>
      </c>
      <c r="J69" s="57" t="s">
        <v>9</v>
      </c>
      <c r="K69" s="57">
        <f t="shared" si="20"/>
        <v>10</v>
      </c>
      <c r="L69" s="57" t="str">
        <f t="shared" si="21"/>
        <v>DIRECCION GENERAL</v>
      </c>
      <c r="M69" s="53" t="s">
        <v>319</v>
      </c>
      <c r="N69" s="53" t="str">
        <f t="shared" si="22"/>
        <v>h.rodriguez@tierosa</v>
      </c>
      <c r="O69" s="53">
        <f t="shared" si="23"/>
        <v>61</v>
      </c>
      <c r="P69" s="53" t="str">
        <f t="shared" si="24"/>
        <v>(1054,"HECTOR MANUEL RODRIGUEZ MORONES","h.rodriguez@empacadorarosarito.com.mx",7,37,61,10),</v>
      </c>
      <c r="AE69">
        <v>68</v>
      </c>
      <c r="AF69" t="s">
        <v>1582</v>
      </c>
      <c r="AG69" t="str">
        <f t="shared" si="25"/>
        <v>a.delgado@empacadorarosarito.com.mx</v>
      </c>
      <c r="AH69" s="53" t="str">
        <f t="shared" si="26"/>
        <v>GERENTE DE SUCURSAL</v>
      </c>
      <c r="AI69" s="53">
        <f t="shared" si="27"/>
        <v>4</v>
      </c>
      <c r="AJ69" s="53">
        <f t="shared" si="28"/>
        <v>4</v>
      </c>
      <c r="AK69" t="str">
        <f t="shared" si="29"/>
        <v>("a.delgado@tierosa","a.delgado@empacadorarosarito.com.mx",4,4),</v>
      </c>
    </row>
    <row r="70" spans="1:37" x14ac:dyDescent="0.3">
      <c r="A70" s="1">
        <v>457</v>
      </c>
      <c r="B70" s="1" t="s">
        <v>93</v>
      </c>
      <c r="C70" s="1" t="str">
        <f t="shared" si="16"/>
        <v>ESCOBEDO FIMBRES MARIO JESUS</v>
      </c>
      <c r="D70" s="57" t="str">
        <f t="shared" si="17"/>
        <v>MARIO JESUS ESCOBEDO FIMBRES</v>
      </c>
      <c r="E70" s="3" t="s">
        <v>10</v>
      </c>
      <c r="F70" s="3" t="s">
        <v>92</v>
      </c>
      <c r="G70" s="3">
        <f t="shared" si="18"/>
        <v>7</v>
      </c>
      <c r="H70" s="57" t="s">
        <v>94</v>
      </c>
      <c r="I70" s="57">
        <f t="shared" si="19"/>
        <v>38</v>
      </c>
      <c r="J70" s="57" t="s">
        <v>9</v>
      </c>
      <c r="K70" s="57">
        <f t="shared" si="20"/>
        <v>10</v>
      </c>
      <c r="L70" s="57" t="str">
        <f t="shared" si="21"/>
        <v>DIRECCION GENERAL</v>
      </c>
      <c r="M70" s="53" t="s">
        <v>923</v>
      </c>
      <c r="N70" s="53" t="str">
        <f t="shared" si="22"/>
        <v>m.escobedo@tierosa</v>
      </c>
      <c r="O70" s="53">
        <f t="shared" si="23"/>
        <v>62</v>
      </c>
      <c r="P70" s="53" t="str">
        <f t="shared" si="24"/>
        <v>(457,"MARIO JESUS ESCOBEDO FIMBRES","m.escobedo@empacadorarosarito.com.mx",7,38,62,10),</v>
      </c>
      <c r="AE70">
        <v>69</v>
      </c>
      <c r="AF70" t="s">
        <v>1583</v>
      </c>
      <c r="AG70" t="str">
        <f t="shared" si="25"/>
        <v>l.jimenez@empacadorarosarito.com.mx</v>
      </c>
      <c r="AH70" s="53" t="str">
        <f t="shared" si="26"/>
        <v>INSPECTOR (A) CONTROL CALIDAD</v>
      </c>
      <c r="AI70" s="53">
        <f t="shared" si="27"/>
        <v>3</v>
      </c>
      <c r="AJ70" s="53">
        <f t="shared" si="28"/>
        <v>3</v>
      </c>
      <c r="AK70" t="str">
        <f t="shared" si="29"/>
        <v>("l.jimenez@tierosa","l.jimenez@empacadorarosarito.com.mx",3,3),</v>
      </c>
    </row>
    <row r="71" spans="1:37" x14ac:dyDescent="0.3">
      <c r="A71" s="1">
        <v>5255</v>
      </c>
      <c r="B71" s="1" t="s">
        <v>76</v>
      </c>
      <c r="C71" s="1" t="str">
        <f t="shared" si="16"/>
        <v>OCHOA MARTINEZ AIDA ARACELI</v>
      </c>
      <c r="D71" s="57" t="str">
        <f t="shared" si="17"/>
        <v>AIDA ARACELI OCHOA MARTINEZ</v>
      </c>
      <c r="E71" s="3" t="s">
        <v>13</v>
      </c>
      <c r="F71" s="3" t="s">
        <v>6</v>
      </c>
      <c r="G71" s="3">
        <f t="shared" si="18"/>
        <v>2</v>
      </c>
      <c r="H71" s="57" t="s">
        <v>77</v>
      </c>
      <c r="I71" s="57">
        <f t="shared" si="19"/>
        <v>39</v>
      </c>
      <c r="J71" s="57" t="s">
        <v>9</v>
      </c>
      <c r="K71" s="57">
        <f t="shared" si="20"/>
        <v>10</v>
      </c>
      <c r="L71" s="57" t="str">
        <f t="shared" si="21"/>
        <v>DIRECCION GENERAL</v>
      </c>
      <c r="M71" s="54" t="s">
        <v>615</v>
      </c>
      <c r="N71" s="53" t="str">
        <f t="shared" si="22"/>
        <v>a.ochoa@tierosa</v>
      </c>
      <c r="O71" s="53">
        <f t="shared" si="23"/>
        <v>63</v>
      </c>
      <c r="P71" s="53" t="str">
        <f t="shared" si="24"/>
        <v>(5255,"AIDA ARACELI OCHOA MARTINEZ","a.ochoa@empacadorarosarito.com.mx",2,39,63,10),</v>
      </c>
      <c r="AE71">
        <v>70</v>
      </c>
      <c r="AF71" t="s">
        <v>1584</v>
      </c>
      <c r="AG71" t="str">
        <f t="shared" si="25"/>
        <v>calidadmexicali@empacadorarosarito.com.mx</v>
      </c>
      <c r="AH71" s="53" t="str">
        <f t="shared" si="26"/>
        <v>INSPECTOR (A) CONTROL CALIDAD</v>
      </c>
      <c r="AI71" s="53">
        <f t="shared" si="27"/>
        <v>3</v>
      </c>
      <c r="AJ71" s="53">
        <f t="shared" si="28"/>
        <v>1</v>
      </c>
      <c r="AK71" t="str">
        <f t="shared" si="29"/>
        <v>("calidadmexicali@tierosa","calidadmexicali@empacadorarosarito.com.mx",3,1),</v>
      </c>
    </row>
    <row r="72" spans="1:37" x14ac:dyDescent="0.3">
      <c r="A72" s="1">
        <v>3740</v>
      </c>
      <c r="B72" s="1" t="s">
        <v>118</v>
      </c>
      <c r="C72" s="1" t="str">
        <f t="shared" si="16"/>
        <v>VILLALVAZO FALCON RICARDO</v>
      </c>
      <c r="D72" s="57" t="str">
        <f t="shared" si="17"/>
        <v>RICARDO VILLALVAZO FALCON</v>
      </c>
      <c r="E72" s="3" t="s">
        <v>10</v>
      </c>
      <c r="F72" s="3" t="s">
        <v>110</v>
      </c>
      <c r="G72" s="3">
        <f t="shared" si="18"/>
        <v>5</v>
      </c>
      <c r="H72" s="57" t="s">
        <v>119</v>
      </c>
      <c r="I72" s="57">
        <f t="shared" si="19"/>
        <v>40</v>
      </c>
      <c r="J72" s="57" t="s">
        <v>111</v>
      </c>
      <c r="K72" s="57">
        <f t="shared" si="20"/>
        <v>5</v>
      </c>
      <c r="L72" s="57" t="str">
        <f t="shared" si="21"/>
        <v>GERENCIA COMERCIAL</v>
      </c>
      <c r="M72" s="53" t="s">
        <v>487</v>
      </c>
      <c r="N72" s="53" t="str">
        <f t="shared" si="22"/>
        <v>r.villalvazo@tierosa</v>
      </c>
      <c r="O72" s="53">
        <f t="shared" si="23"/>
        <v>64</v>
      </c>
      <c r="P72" s="53" t="str">
        <f t="shared" si="24"/>
        <v>(3740,"RICARDO VILLALVAZO FALCON","r.villalvazo@empacadorarosarito.com.mx",5,40,64,5),</v>
      </c>
      <c r="AE72">
        <v>71</v>
      </c>
      <c r="AF72" t="s">
        <v>1585</v>
      </c>
      <c r="AG72" t="str">
        <f t="shared" si="25"/>
        <v>l.rodriguez@empacadorarosarito.com.mx</v>
      </c>
      <c r="AH72" s="53" t="str">
        <f t="shared" si="26"/>
        <v>INSPECTOR (A) CONTROL CALIDAD</v>
      </c>
      <c r="AI72" s="53">
        <f t="shared" si="27"/>
        <v>3</v>
      </c>
      <c r="AJ72" s="53">
        <f t="shared" si="28"/>
        <v>6</v>
      </c>
      <c r="AK72" t="str">
        <f t="shared" si="29"/>
        <v>("l.rodriguez@tierosa","l.rodriguez@empacadorarosarito.com.mx",3,6),</v>
      </c>
    </row>
    <row r="73" spans="1:37" x14ac:dyDescent="0.3">
      <c r="A73" s="1">
        <v>1951</v>
      </c>
      <c r="B73" s="1" t="s">
        <v>135</v>
      </c>
      <c r="C73" s="1" t="str">
        <f t="shared" si="16"/>
        <v>LEYVA MARTINEZ JESUS ALBERTO</v>
      </c>
      <c r="D73" s="57" t="str">
        <f t="shared" si="17"/>
        <v>JESUS ALBERTO LEYVA MARTINEZ</v>
      </c>
      <c r="E73" s="3" t="s">
        <v>10</v>
      </c>
      <c r="F73" s="3" t="s">
        <v>128</v>
      </c>
      <c r="G73" s="3">
        <f t="shared" si="18"/>
        <v>3</v>
      </c>
      <c r="H73" s="57" t="s">
        <v>119</v>
      </c>
      <c r="I73" s="57">
        <f t="shared" si="19"/>
        <v>40</v>
      </c>
      <c r="J73" s="57" t="s">
        <v>129</v>
      </c>
      <c r="K73" s="57">
        <f t="shared" si="20"/>
        <v>3</v>
      </c>
      <c r="L73" s="57" t="str">
        <f t="shared" si="21"/>
        <v>GERENCIA COMERCIAL</v>
      </c>
      <c r="M73" s="54" t="s">
        <v>840</v>
      </c>
      <c r="N73" s="53" t="str">
        <f t="shared" si="22"/>
        <v>j.leyva@tierosa</v>
      </c>
      <c r="O73" s="53">
        <f t="shared" si="23"/>
        <v>65</v>
      </c>
      <c r="P73" s="53" t="str">
        <f t="shared" si="24"/>
        <v>(1951,"JESUS ALBERTO LEYVA MARTINEZ","j.leyva@empacadorarosarito.com.mx",3,40,65,3),</v>
      </c>
      <c r="AE73">
        <v>72</v>
      </c>
      <c r="AF73" t="s">
        <v>1586</v>
      </c>
      <c r="AG73" t="str">
        <f t="shared" si="25"/>
        <v>cd.calidad@empacadorarosarito.com.mx</v>
      </c>
      <c r="AH73" s="53" t="str">
        <f t="shared" si="26"/>
        <v>INSPECTOR (A) CONTROL CALIDAD</v>
      </c>
      <c r="AI73" s="53">
        <f t="shared" si="27"/>
        <v>3</v>
      </c>
      <c r="AJ73" s="53">
        <f t="shared" si="28"/>
        <v>4</v>
      </c>
      <c r="AK73" t="str">
        <f t="shared" si="29"/>
        <v>("cd.calidad@tierosa","cd.calidad@empacadorarosarito.com.mx",3,4),</v>
      </c>
    </row>
    <row r="74" spans="1:37" x14ac:dyDescent="0.3">
      <c r="A74" s="1">
        <v>539</v>
      </c>
      <c r="B74" s="1" t="s">
        <v>150</v>
      </c>
      <c r="C74" s="1" t="str">
        <f t="shared" si="16"/>
        <v>LOPEZ DIAZ ROSA ARMIDA</v>
      </c>
      <c r="D74" s="57" t="str">
        <f t="shared" si="17"/>
        <v>ROSA ARMIDA LOPEZ DIAZ</v>
      </c>
      <c r="E74" s="3" t="s">
        <v>13</v>
      </c>
      <c r="F74" s="3" t="s">
        <v>148</v>
      </c>
      <c r="G74" s="3">
        <f t="shared" si="18"/>
        <v>1</v>
      </c>
      <c r="H74" s="57" t="s">
        <v>119</v>
      </c>
      <c r="I74" s="57">
        <f t="shared" si="19"/>
        <v>40</v>
      </c>
      <c r="J74" s="57" t="s">
        <v>149</v>
      </c>
      <c r="K74" s="57">
        <f t="shared" si="20"/>
        <v>1</v>
      </c>
      <c r="L74" s="57" t="str">
        <f t="shared" si="21"/>
        <v>GERENCIA COMERCIAL</v>
      </c>
      <c r="M74" s="54" t="s">
        <v>1497</v>
      </c>
      <c r="N74" s="53" t="str">
        <f t="shared" si="22"/>
        <v>r.lopez@tierosa</v>
      </c>
      <c r="O74" s="53">
        <f t="shared" si="23"/>
        <v>66</v>
      </c>
      <c r="P74" s="53" t="str">
        <f t="shared" si="24"/>
        <v>(539,"ROSA ARMIDA LOPEZ DIAZ","r.lopez@empacdorarosarito.com.mx",1,40,66,1),</v>
      </c>
      <c r="AE74">
        <v>73</v>
      </c>
      <c r="AF74" t="s">
        <v>1587</v>
      </c>
      <c r="AG74" t="str">
        <f t="shared" si="25"/>
        <v>e.rodriguez@empacadorarosarito.com.mx</v>
      </c>
      <c r="AH74" s="53" t="str">
        <f t="shared" si="26"/>
        <v>JEFE (A) ADMINISTRACION DE PERSONAL</v>
      </c>
      <c r="AI74" s="53">
        <f t="shared" si="27"/>
        <v>4</v>
      </c>
      <c r="AJ74" s="53">
        <f t="shared" si="28"/>
        <v>14</v>
      </c>
      <c r="AK74" t="str">
        <f t="shared" si="29"/>
        <v>("e.rodriguez@tierosa","e.rodriguez@empacadorarosarito.com.mx",4,14),</v>
      </c>
    </row>
    <row r="75" spans="1:37" x14ac:dyDescent="0.3">
      <c r="A75" s="1">
        <v>5426</v>
      </c>
      <c r="B75" s="1" t="s">
        <v>173</v>
      </c>
      <c r="C75" s="1" t="str">
        <f t="shared" si="16"/>
        <v>LOPEZ ENCINAS CARLOS EDUARDO</v>
      </c>
      <c r="D75" s="57" t="str">
        <f t="shared" si="17"/>
        <v>CARLOS EDUARDO LOPEZ ENCINAS</v>
      </c>
      <c r="E75" s="3" t="s">
        <v>10</v>
      </c>
      <c r="F75" s="3" t="s">
        <v>163</v>
      </c>
      <c r="G75" s="3">
        <f t="shared" si="18"/>
        <v>6</v>
      </c>
      <c r="H75" s="57" t="s">
        <v>119</v>
      </c>
      <c r="I75" s="57">
        <f t="shared" si="19"/>
        <v>40</v>
      </c>
      <c r="J75" s="57" t="s">
        <v>164</v>
      </c>
      <c r="K75" s="57">
        <f t="shared" si="20"/>
        <v>6</v>
      </c>
      <c r="L75" s="57" t="str">
        <f t="shared" si="21"/>
        <v>GERENCIA COMERCIAL</v>
      </c>
      <c r="M75" s="53" t="s">
        <v>531</v>
      </c>
      <c r="N75" s="53" t="str">
        <f t="shared" si="22"/>
        <v>c.lopez@tierosa</v>
      </c>
      <c r="O75" s="53">
        <f t="shared" si="23"/>
        <v>67</v>
      </c>
      <c r="P75" s="53" t="str">
        <f t="shared" si="24"/>
        <v>(5426,"CARLOS EDUARDO LOPEZ ENCINAS","c.lopez@empacadorarosarito.com.mx",6,40,67,6),</v>
      </c>
      <c r="AE75">
        <v>74</v>
      </c>
      <c r="AF75" t="s">
        <v>1588</v>
      </c>
      <c r="AG75" t="str">
        <f t="shared" si="25"/>
        <v>marisela.a@empacadorarosarito.com.mx</v>
      </c>
      <c r="AH75" s="53" t="str">
        <f t="shared" si="26"/>
        <v>JEFE (A) CREDITO Y COBRANZA</v>
      </c>
      <c r="AI75" s="53">
        <f t="shared" si="27"/>
        <v>4</v>
      </c>
      <c r="AJ75" s="53">
        <f t="shared" si="28"/>
        <v>7</v>
      </c>
      <c r="AK75" t="str">
        <f t="shared" si="29"/>
        <v>("marisela.a@tierosa","marisela.a@empacadorarosarito.com.mx",4,7),</v>
      </c>
    </row>
    <row r="76" spans="1:37" x14ac:dyDescent="0.3">
      <c r="A76" s="1">
        <v>5373</v>
      </c>
      <c r="B76" s="1" t="s">
        <v>217</v>
      </c>
      <c r="C76" s="1" t="str">
        <f t="shared" si="16"/>
        <v>DELGADO CARDENAS ALEJANDRO</v>
      </c>
      <c r="D76" s="57" t="str">
        <f t="shared" si="17"/>
        <v>ALEJANDRO DELGADO CARDENAS</v>
      </c>
      <c r="E76" s="3" t="s">
        <v>10</v>
      </c>
      <c r="F76" s="3" t="s">
        <v>204</v>
      </c>
      <c r="G76" s="3">
        <f t="shared" si="18"/>
        <v>4</v>
      </c>
      <c r="H76" s="57" t="s">
        <v>119</v>
      </c>
      <c r="I76" s="57">
        <f t="shared" si="19"/>
        <v>40</v>
      </c>
      <c r="J76" s="57" t="s">
        <v>205</v>
      </c>
      <c r="K76" s="57">
        <f t="shared" si="20"/>
        <v>4</v>
      </c>
      <c r="L76" s="57" t="str">
        <f t="shared" si="21"/>
        <v>GERENCIA COMERCIAL</v>
      </c>
      <c r="M76" s="53" t="s">
        <v>369</v>
      </c>
      <c r="N76" s="53" t="str">
        <f t="shared" si="22"/>
        <v>a.delgado@tierosa</v>
      </c>
      <c r="O76" s="53">
        <f t="shared" si="23"/>
        <v>68</v>
      </c>
      <c r="P76" s="53" t="str">
        <f t="shared" si="24"/>
        <v>(5373,"ALEJANDRO DELGADO CARDENAS","a.delgado@empacadorarosarito.com.mx",4,40,68,4),</v>
      </c>
      <c r="AE76">
        <v>75</v>
      </c>
      <c r="AF76" t="s">
        <v>1589</v>
      </c>
      <c r="AG76" t="str">
        <f t="shared" si="25"/>
        <v>i.salcedo@empacadorarosarito.com.mx</v>
      </c>
      <c r="AH76" s="53" t="str">
        <f t="shared" si="26"/>
        <v>JEFE (A) DE COMPRAS</v>
      </c>
      <c r="AI76" s="53">
        <f t="shared" si="27"/>
        <v>4</v>
      </c>
      <c r="AJ76" s="53">
        <f t="shared" si="28"/>
        <v>2</v>
      </c>
      <c r="AK76" t="str">
        <f t="shared" si="29"/>
        <v>("i.salcedo@tierosa","i.salcedo@empacadorarosarito.com.mx",4,2),</v>
      </c>
    </row>
    <row r="77" spans="1:37" x14ac:dyDescent="0.3">
      <c r="A77" s="1">
        <v>2784</v>
      </c>
      <c r="B77" s="1" t="s">
        <v>136</v>
      </c>
      <c r="C77" s="1" t="str">
        <f t="shared" si="16"/>
        <v>JIMENEZ CORRAL LORENA</v>
      </c>
      <c r="D77" s="57" t="str">
        <f t="shared" si="17"/>
        <v>LORENA JIMENEZ CORRAL</v>
      </c>
      <c r="E77" s="3" t="s">
        <v>13</v>
      </c>
      <c r="F77" s="3" t="s">
        <v>128</v>
      </c>
      <c r="G77" s="3">
        <f t="shared" si="18"/>
        <v>3</v>
      </c>
      <c r="H77" s="57" t="s">
        <v>137</v>
      </c>
      <c r="I77" s="57">
        <f t="shared" si="19"/>
        <v>41</v>
      </c>
      <c r="J77" s="57" t="s">
        <v>129</v>
      </c>
      <c r="K77" s="57">
        <f t="shared" si="20"/>
        <v>3</v>
      </c>
      <c r="L77" s="57" t="str">
        <f t="shared" si="21"/>
        <v>GERENCIA COMERCIAL</v>
      </c>
      <c r="M77" s="53" t="s">
        <v>780</v>
      </c>
      <c r="N77" s="53" t="str">
        <f t="shared" si="22"/>
        <v>l.jimenez@tierosa</v>
      </c>
      <c r="O77" s="53">
        <f t="shared" si="23"/>
        <v>69</v>
      </c>
      <c r="P77" s="53" t="str">
        <f t="shared" si="24"/>
        <v>(2784,"LORENA JIMENEZ CORRAL","l.jimenez@empacadorarosarito.com.mx",3,41,69,3),</v>
      </c>
      <c r="AE77">
        <v>76</v>
      </c>
      <c r="AF77" t="s">
        <v>1590</v>
      </c>
      <c r="AG77" t="str">
        <f t="shared" si="25"/>
        <v>i.aguilar@empacadorarosarito.com.mx</v>
      </c>
      <c r="AH77" s="53" t="str">
        <f t="shared" si="26"/>
        <v>JEFE (A) DE LOGISTICA</v>
      </c>
      <c r="AI77" s="53">
        <f t="shared" si="27"/>
        <v>4</v>
      </c>
      <c r="AJ77" s="53">
        <f t="shared" si="28"/>
        <v>15</v>
      </c>
      <c r="AK77" t="str">
        <f t="shared" si="29"/>
        <v>("i.aguilar@tierosa","i.aguilar@empacadorarosarito.com.mx",4,15),</v>
      </c>
    </row>
    <row r="78" spans="1:37" x14ac:dyDescent="0.3">
      <c r="A78" s="1">
        <v>5555</v>
      </c>
      <c r="B78" s="1" t="s">
        <v>161</v>
      </c>
      <c r="C78" s="1" t="str">
        <f t="shared" si="16"/>
        <v>PARRA VENTURA CRISTINA LIZBETH</v>
      </c>
      <c r="D78" s="57" t="str">
        <f t="shared" si="17"/>
        <v>CRISTINA LIZBETH PARRA VENTURA</v>
      </c>
      <c r="E78" s="3" t="s">
        <v>13</v>
      </c>
      <c r="F78" s="3" t="s">
        <v>148</v>
      </c>
      <c r="G78" s="3">
        <f t="shared" si="18"/>
        <v>1</v>
      </c>
      <c r="H78" s="57" t="s">
        <v>137</v>
      </c>
      <c r="I78" s="57">
        <f t="shared" si="19"/>
        <v>41</v>
      </c>
      <c r="J78" s="57" t="s">
        <v>149</v>
      </c>
      <c r="K78" s="57">
        <f t="shared" si="20"/>
        <v>1</v>
      </c>
      <c r="L78" s="57" t="str">
        <f t="shared" si="21"/>
        <v>GERENCIA COMERCIAL</v>
      </c>
      <c r="M78" s="54" t="s">
        <v>627</v>
      </c>
      <c r="N78" s="53" t="str">
        <f t="shared" si="22"/>
        <v>calidadmexicali@tierosa</v>
      </c>
      <c r="O78" s="53">
        <f t="shared" si="23"/>
        <v>70</v>
      </c>
      <c r="P78" s="53" t="str">
        <f t="shared" si="24"/>
        <v>(5555,"CRISTINA LIZBETH PARRA VENTURA","calidadmexicali@empacadorarosarito.com.mx",1,41,70,1),</v>
      </c>
      <c r="AE78">
        <v>77</v>
      </c>
      <c r="AF78" t="s">
        <v>1591</v>
      </c>
      <c r="AG78" t="str">
        <f t="shared" si="25"/>
        <v>v.langarica@empacadorarosarito.com.mx</v>
      </c>
      <c r="AH78" s="53" t="str">
        <f t="shared" si="26"/>
        <v>JEFE (A) DE SOPORTE</v>
      </c>
      <c r="AI78" s="53">
        <f t="shared" si="27"/>
        <v>4</v>
      </c>
      <c r="AJ78" s="53">
        <f t="shared" si="28"/>
        <v>16</v>
      </c>
      <c r="AK78" t="str">
        <f t="shared" si="29"/>
        <v>("v.langarica@tierosa","v.langarica@empacadorarosarito.com.mx",4,16),</v>
      </c>
    </row>
    <row r="79" spans="1:37" x14ac:dyDescent="0.3">
      <c r="A79" s="1">
        <v>2781</v>
      </c>
      <c r="B79" s="1" t="s">
        <v>166</v>
      </c>
      <c r="C79" s="1" t="str">
        <f t="shared" si="16"/>
        <v>RODRIGUEZ PAEZ LUIS ALBERTO</v>
      </c>
      <c r="D79" s="57" t="str">
        <f t="shared" si="17"/>
        <v>LUIS ALBERTO RODRIGUEZ PAEZ</v>
      </c>
      <c r="E79" s="3" t="s">
        <v>10</v>
      </c>
      <c r="F79" s="3" t="s">
        <v>163</v>
      </c>
      <c r="G79" s="3">
        <f t="shared" si="18"/>
        <v>6</v>
      </c>
      <c r="H79" s="57" t="s">
        <v>137</v>
      </c>
      <c r="I79" s="57">
        <f t="shared" si="19"/>
        <v>41</v>
      </c>
      <c r="J79" s="57" t="s">
        <v>164</v>
      </c>
      <c r="K79" s="57">
        <f t="shared" si="20"/>
        <v>6</v>
      </c>
      <c r="L79" s="57" t="str">
        <f t="shared" si="21"/>
        <v>GERENCIA COMERCIAL</v>
      </c>
      <c r="M79" s="53" t="s">
        <v>871</v>
      </c>
      <c r="N79" s="53" t="str">
        <f t="shared" si="22"/>
        <v>l.rodriguez@tierosa</v>
      </c>
      <c r="O79" s="53">
        <f t="shared" si="23"/>
        <v>71</v>
      </c>
      <c r="P79" s="53" t="str">
        <f t="shared" si="24"/>
        <v>(2781,"LUIS ALBERTO RODRIGUEZ PAEZ","l.rodriguez@empacadorarosarito.com.mx",6,41,71,6),</v>
      </c>
      <c r="AE79">
        <v>78</v>
      </c>
      <c r="AF79" t="s">
        <v>1592</v>
      </c>
      <c r="AG79" t="str">
        <f t="shared" si="25"/>
        <v>m.ramirez@empacadorarosarito.com.mx</v>
      </c>
      <c r="AH79" s="53" t="str">
        <f t="shared" si="26"/>
        <v>JEFE (A) DESARROLLO ORGANIZACI</v>
      </c>
      <c r="AI79" s="53">
        <f t="shared" si="27"/>
        <v>4</v>
      </c>
      <c r="AJ79" s="53">
        <f t="shared" si="28"/>
        <v>14</v>
      </c>
      <c r="AK79" t="str">
        <f t="shared" si="29"/>
        <v>("m.ramirez@tierosa","m.ramirez@empacadorarosarito.com.mx",4,14),</v>
      </c>
    </row>
    <row r="80" spans="1:37" x14ac:dyDescent="0.3">
      <c r="A80" s="1">
        <v>4744</v>
      </c>
      <c r="B80" s="1" t="s">
        <v>211</v>
      </c>
      <c r="C80" s="1" t="str">
        <f t="shared" si="16"/>
        <v>FREGOSO RUIZ JORGE ALEXIS</v>
      </c>
      <c r="D80" s="57" t="str">
        <f t="shared" si="17"/>
        <v>JORGE ALEXIS FREGOSO RUIZ</v>
      </c>
      <c r="E80" s="3" t="s">
        <v>10</v>
      </c>
      <c r="F80" s="3" t="s">
        <v>204</v>
      </c>
      <c r="G80" s="3">
        <f t="shared" si="18"/>
        <v>4</v>
      </c>
      <c r="H80" s="57" t="s">
        <v>137</v>
      </c>
      <c r="I80" s="57">
        <f t="shared" si="19"/>
        <v>41</v>
      </c>
      <c r="J80" s="57" t="s">
        <v>205</v>
      </c>
      <c r="K80" s="57">
        <f t="shared" si="20"/>
        <v>4</v>
      </c>
      <c r="L80" s="57" t="str">
        <f t="shared" si="21"/>
        <v>GERENCIA COMERCIAL</v>
      </c>
      <c r="M80" s="53" t="s">
        <v>641</v>
      </c>
      <c r="N80" s="53" t="str">
        <f t="shared" si="22"/>
        <v>cd.calidad@tierosa</v>
      </c>
      <c r="O80" s="53">
        <f t="shared" si="23"/>
        <v>72</v>
      </c>
      <c r="P80" s="53" t="str">
        <f t="shared" si="24"/>
        <v>(4744,"JORGE ALEXIS FREGOSO RUIZ","cd.calidad@empacadorarosarito.com.mx",4,41,72,4),</v>
      </c>
      <c r="AE80">
        <v>79</v>
      </c>
      <c r="AF80" t="s">
        <v>1593</v>
      </c>
      <c r="AG80" t="str">
        <f t="shared" si="25"/>
        <v>r.rios@empacadorarosarito.com.mx</v>
      </c>
      <c r="AH80" s="53" t="str">
        <f t="shared" si="26"/>
        <v>JEFE (A) PRODUCCION</v>
      </c>
      <c r="AI80" s="53">
        <f t="shared" si="27"/>
        <v>4</v>
      </c>
      <c r="AJ80" s="53">
        <f t="shared" si="28"/>
        <v>16</v>
      </c>
      <c r="AK80" t="str">
        <f t="shared" si="29"/>
        <v>("r.rios@tierosa","r.rios@empacadorarosarito.com.mx",4,16),</v>
      </c>
    </row>
    <row r="81" spans="1:37" x14ac:dyDescent="0.3">
      <c r="A81" s="1">
        <v>5407</v>
      </c>
      <c r="B81" s="1" t="s">
        <v>218</v>
      </c>
      <c r="C81" s="1" t="str">
        <f t="shared" si="16"/>
        <v>BARTOLON MUÑOZ EMANUEL SERGIO</v>
      </c>
      <c r="D81" s="57" t="str">
        <f t="shared" si="17"/>
        <v>EMANUEL SERGIO BARTOLON MUÑOZ</v>
      </c>
      <c r="E81" s="3" t="s">
        <v>10</v>
      </c>
      <c r="F81" s="3" t="s">
        <v>204</v>
      </c>
      <c r="G81" s="3">
        <f t="shared" si="18"/>
        <v>4</v>
      </c>
      <c r="H81" s="57" t="s">
        <v>137</v>
      </c>
      <c r="I81" s="57">
        <f t="shared" si="19"/>
        <v>41</v>
      </c>
      <c r="J81" s="57" t="s">
        <v>205</v>
      </c>
      <c r="K81" s="57">
        <f t="shared" si="20"/>
        <v>4</v>
      </c>
      <c r="L81" s="57" t="str">
        <f t="shared" si="21"/>
        <v>GERENCIA COMERCIAL</v>
      </c>
      <c r="M81" s="54" t="s">
        <v>641</v>
      </c>
      <c r="N81" s="53" t="str">
        <f t="shared" si="22"/>
        <v>cd.calidad@tierosa</v>
      </c>
      <c r="O81" s="53">
        <f t="shared" si="23"/>
        <v>72</v>
      </c>
      <c r="P81" s="53" t="str">
        <f t="shared" si="24"/>
        <v>(5407,"EMANUEL SERGIO BARTOLON MUÑOZ","cd.calidad@empacadorarosarito.com.mx",4,41,72,4),</v>
      </c>
      <c r="AE81">
        <v>80</v>
      </c>
      <c r="AF81" t="s">
        <v>1594</v>
      </c>
      <c r="AG81" t="str">
        <f t="shared" si="25"/>
        <v>m.travanino@empacadorarosarito.com.mx</v>
      </c>
      <c r="AH81" s="53" t="str">
        <f t="shared" si="26"/>
        <v>JEFE (A) SEGURIDAD Y SALUD</v>
      </c>
      <c r="AI81" s="53">
        <f t="shared" si="27"/>
        <v>4</v>
      </c>
      <c r="AJ81" s="53">
        <f t="shared" si="28"/>
        <v>14</v>
      </c>
      <c r="AK81" t="str">
        <f t="shared" si="29"/>
        <v>("m.travanino@tierosa","m.travanino@empacadorarosarito.com.mx",4,14),</v>
      </c>
    </row>
    <row r="82" spans="1:37" x14ac:dyDescent="0.3">
      <c r="A82" s="1">
        <v>5343</v>
      </c>
      <c r="B82" s="1" t="s">
        <v>79</v>
      </c>
      <c r="C82" s="1" t="str">
        <f t="shared" si="16"/>
        <v>RODRIGUEZ DAVILA MARIA ELENA</v>
      </c>
      <c r="D82" s="57" t="str">
        <f t="shared" si="17"/>
        <v>MARIA ELENA RODRIGUEZ DAVILA</v>
      </c>
      <c r="E82" s="3" t="s">
        <v>13</v>
      </c>
      <c r="F82" s="3" t="s">
        <v>6</v>
      </c>
      <c r="G82" s="3">
        <f t="shared" si="18"/>
        <v>2</v>
      </c>
      <c r="H82" s="57" t="s">
        <v>80</v>
      </c>
      <c r="I82" s="57">
        <f t="shared" si="19"/>
        <v>42</v>
      </c>
      <c r="J82" s="57" t="s">
        <v>33</v>
      </c>
      <c r="K82" s="57">
        <f t="shared" si="20"/>
        <v>14</v>
      </c>
      <c r="L82" s="57" t="str">
        <f t="shared" si="21"/>
        <v>GERECIA DE RECURSOS HUMANOS</v>
      </c>
      <c r="M82" s="53" t="s">
        <v>961</v>
      </c>
      <c r="N82" s="53" t="str">
        <f t="shared" si="22"/>
        <v>e.rodriguez@tierosa</v>
      </c>
      <c r="O82" s="53">
        <f t="shared" si="23"/>
        <v>73</v>
      </c>
      <c r="P82" s="53" t="str">
        <f t="shared" si="24"/>
        <v>(5343,"MARIA ELENA RODRIGUEZ DAVILA","e.rodriguez@empacadorarosarito.com.mx",2,42,73,14),</v>
      </c>
      <c r="AE82">
        <v>81</v>
      </c>
      <c r="AF82" t="s">
        <v>1595</v>
      </c>
      <c r="AG82" t="str">
        <f t="shared" si="25"/>
        <v>m.diaz@empacadorarosarito.com.mx</v>
      </c>
      <c r="AH82" s="53" t="str">
        <f t="shared" si="26"/>
        <v>JEFE TECNOLOGIA DE INFORMACION</v>
      </c>
      <c r="AI82" s="53">
        <v>1</v>
      </c>
      <c r="AJ82" s="53">
        <f t="shared" si="28"/>
        <v>9</v>
      </c>
      <c r="AK82" t="str">
        <f t="shared" si="29"/>
        <v>("m.diaz@tierosa","m.diaz@empacadorarosarito.com.mx",1,9),</v>
      </c>
    </row>
    <row r="83" spans="1:37" x14ac:dyDescent="0.3">
      <c r="A83" s="1">
        <v>5601</v>
      </c>
      <c r="B83" s="1" t="s">
        <v>83</v>
      </c>
      <c r="C83" s="1" t="str">
        <f t="shared" si="16"/>
        <v>AMADOR GODINEZ MARISELA</v>
      </c>
      <c r="D83" s="57" t="str">
        <f t="shared" si="17"/>
        <v>MARISELA AMADOR GODINEZ</v>
      </c>
      <c r="E83" s="3" t="s">
        <v>13</v>
      </c>
      <c r="F83" s="3" t="s">
        <v>6</v>
      </c>
      <c r="G83" s="3">
        <f t="shared" si="18"/>
        <v>2</v>
      </c>
      <c r="H83" s="57" t="s">
        <v>84</v>
      </c>
      <c r="I83" s="57">
        <f t="shared" si="19"/>
        <v>43</v>
      </c>
      <c r="J83" s="57" t="s">
        <v>30</v>
      </c>
      <c r="K83" s="57">
        <f t="shared" si="20"/>
        <v>7</v>
      </c>
      <c r="L83" s="57" t="str">
        <f t="shared" si="21"/>
        <v>GERENCIA ADMINISTRATIVA Y FINANSAS</v>
      </c>
      <c r="M83" s="53" t="s">
        <v>597</v>
      </c>
      <c r="N83" s="53" t="str">
        <f t="shared" si="22"/>
        <v>marisela.a@tierosa</v>
      </c>
      <c r="O83" s="53">
        <f t="shared" si="23"/>
        <v>74</v>
      </c>
      <c r="P83" s="53" t="str">
        <f t="shared" si="24"/>
        <v>(5601,"MARISELA AMADOR GODINEZ","marisela.a@empacadorarosarito.com.mx",2,43,74,7),</v>
      </c>
      <c r="AE83">
        <v>82</v>
      </c>
      <c r="AF83" t="s">
        <v>1596</v>
      </c>
      <c r="AG83" t="str">
        <f t="shared" si="25"/>
        <v>t.bastidas@empacadorarosarito.com.mx</v>
      </c>
      <c r="AH83" s="53" t="str">
        <f t="shared" si="26"/>
        <v>RECEPCIONISTA</v>
      </c>
      <c r="AI83" s="53">
        <f t="shared" si="27"/>
        <v>3</v>
      </c>
      <c r="AJ83" s="53">
        <f t="shared" si="28"/>
        <v>17</v>
      </c>
      <c r="AK83" t="str">
        <f t="shared" si="29"/>
        <v>("t.bastidas@tierosa","t.bastidas@empacadorarosarito.com.mx",3,17),</v>
      </c>
    </row>
    <row r="84" spans="1:37" x14ac:dyDescent="0.3">
      <c r="A84" s="1">
        <v>38</v>
      </c>
      <c r="B84" s="1" t="s">
        <v>15</v>
      </c>
      <c r="C84" s="1" t="str">
        <f t="shared" si="16"/>
        <v>SALCEDO HERNANDEZ HECTOR IVAN</v>
      </c>
      <c r="D84" s="57" t="str">
        <f t="shared" si="17"/>
        <v>HECTOR IVAN SALCEDO HERNANDEZ</v>
      </c>
      <c r="E84" s="3" t="s">
        <v>10</v>
      </c>
      <c r="F84" s="3" t="s">
        <v>6</v>
      </c>
      <c r="G84" s="3">
        <f t="shared" si="18"/>
        <v>2</v>
      </c>
      <c r="H84" s="57" t="s">
        <v>16</v>
      </c>
      <c r="I84" s="57">
        <f t="shared" si="19"/>
        <v>44</v>
      </c>
      <c r="J84" s="57" t="s">
        <v>14</v>
      </c>
      <c r="K84" s="57">
        <f t="shared" si="20"/>
        <v>2</v>
      </c>
      <c r="L84" s="57" t="str">
        <f t="shared" si="21"/>
        <v>GERENCIA ADMINISTRATIVA Y FINANSAS</v>
      </c>
      <c r="M84" s="53" t="s">
        <v>442</v>
      </c>
      <c r="N84" s="53" t="str">
        <f t="shared" si="22"/>
        <v>i.salcedo@tierosa</v>
      </c>
      <c r="O84" s="53">
        <f t="shared" si="23"/>
        <v>75</v>
      </c>
      <c r="P84" s="53" t="str">
        <f t="shared" si="24"/>
        <v>(38,"HECTOR IVAN SALCEDO HERNANDEZ","i.salcedo@empacadorarosarito.com.mx",2,44,75,2),</v>
      </c>
      <c r="AE84">
        <v>83</v>
      </c>
      <c r="AF84" t="s">
        <v>1597</v>
      </c>
      <c r="AG84" t="str">
        <f t="shared" si="25"/>
        <v>supervisor.ens@empacadorarosarito.com.mx</v>
      </c>
      <c r="AH84" s="53" t="str">
        <f t="shared" si="26"/>
        <v>SUPERVISOR (A) VENTAS MODERNO</v>
      </c>
      <c r="AI84" s="53">
        <f t="shared" si="27"/>
        <v>3</v>
      </c>
      <c r="AJ84" s="53">
        <f t="shared" si="28"/>
        <v>5</v>
      </c>
      <c r="AK84" t="str">
        <f t="shared" si="29"/>
        <v>("supervisor.ens@tierosa","supervisor.ens@empacadorarosarito.com.mx",3,5),</v>
      </c>
    </row>
    <row r="85" spans="1:37" x14ac:dyDescent="0.3">
      <c r="A85" s="1">
        <v>1214</v>
      </c>
      <c r="B85" s="1" t="s">
        <v>97</v>
      </c>
      <c r="C85" s="1" t="str">
        <f t="shared" si="16"/>
        <v>AGUILAR LICEA ISRAEL ARMANDO</v>
      </c>
      <c r="D85" s="57" t="str">
        <f t="shared" si="17"/>
        <v>ISRAEL ARMANDO AGUILAR LICEA</v>
      </c>
      <c r="E85" s="3" t="s">
        <v>10</v>
      </c>
      <c r="F85" s="3" t="s">
        <v>92</v>
      </c>
      <c r="G85" s="3">
        <f t="shared" si="18"/>
        <v>7</v>
      </c>
      <c r="H85" s="57" t="s">
        <v>98</v>
      </c>
      <c r="I85" s="57">
        <f t="shared" si="19"/>
        <v>45</v>
      </c>
      <c r="J85" s="57" t="s">
        <v>99</v>
      </c>
      <c r="K85" s="57">
        <f t="shared" si="20"/>
        <v>15</v>
      </c>
      <c r="L85" s="57" t="str">
        <f t="shared" si="21"/>
        <v>GERENCIA COMERCIAL</v>
      </c>
      <c r="M85" s="53" t="s">
        <v>697</v>
      </c>
      <c r="N85" s="53" t="str">
        <f t="shared" si="22"/>
        <v>i.aguilar@tierosa</v>
      </c>
      <c r="O85" s="53">
        <f t="shared" si="23"/>
        <v>76</v>
      </c>
      <c r="P85" s="53" t="str">
        <f t="shared" si="24"/>
        <v>(1214,"ISRAEL ARMANDO AGUILAR LICEA","i.aguilar@empacadorarosarito.com.mx",7,45,76,15),</v>
      </c>
      <c r="AE85">
        <v>84</v>
      </c>
      <c r="AF85" t="s">
        <v>1598</v>
      </c>
      <c r="AG85" t="str">
        <f t="shared" si="25"/>
        <v>supervisor.her@empacadorarosarito.com.mx</v>
      </c>
      <c r="AH85" s="53" t="str">
        <f t="shared" si="26"/>
        <v>SUPERVISOR (A) VENTAS MODERNO</v>
      </c>
      <c r="AI85" s="53">
        <f t="shared" si="27"/>
        <v>3</v>
      </c>
      <c r="AJ85" s="53">
        <f t="shared" si="28"/>
        <v>3</v>
      </c>
      <c r="AK85" t="str">
        <f t="shared" si="29"/>
        <v>("supervisor.her@tierosa","supervisor.her@empacadorarosarito.com.mx",3,3),</v>
      </c>
    </row>
    <row r="86" spans="1:37" x14ac:dyDescent="0.3">
      <c r="A86" s="1">
        <v>2575</v>
      </c>
      <c r="B86" s="1" t="s">
        <v>196</v>
      </c>
      <c r="C86" s="1" t="str">
        <f t="shared" si="16"/>
        <v>LANGARICA MARTINEZ IRIS VANESSA</v>
      </c>
      <c r="D86" s="57" t="str">
        <f t="shared" si="17"/>
        <v>IRIS VANESSA LANGARICA MARTINEZ</v>
      </c>
      <c r="E86" s="3" t="s">
        <v>13</v>
      </c>
      <c r="F86" s="3" t="s">
        <v>175</v>
      </c>
      <c r="G86" s="3">
        <f t="shared" si="18"/>
        <v>8</v>
      </c>
      <c r="H86" s="57" t="s">
        <v>197</v>
      </c>
      <c r="I86" s="57">
        <f t="shared" si="19"/>
        <v>46</v>
      </c>
      <c r="J86" s="57" t="s">
        <v>176</v>
      </c>
      <c r="K86" s="57">
        <f t="shared" si="20"/>
        <v>16</v>
      </c>
      <c r="L86" s="57" t="str">
        <f t="shared" si="21"/>
        <v>GERENCIA DE OPERACIONES</v>
      </c>
      <c r="M86" s="54" t="s">
        <v>886</v>
      </c>
      <c r="N86" s="53" t="str">
        <f t="shared" si="22"/>
        <v>v.langarica@tierosa</v>
      </c>
      <c r="O86" s="53">
        <f t="shared" si="23"/>
        <v>77</v>
      </c>
      <c r="P86" s="53" t="str">
        <f t="shared" si="24"/>
        <v>(2575,"IRIS VANESSA LANGARICA MARTINEZ","v.langarica@empacadorarosarito.com.mx",8,46,77,16),</v>
      </c>
      <c r="AE86">
        <v>85</v>
      </c>
      <c r="AF86" t="s">
        <v>1599</v>
      </c>
      <c r="AG86" t="str">
        <f t="shared" si="25"/>
        <v>supervisor.mex@empacadorarosarito.com.mx</v>
      </c>
      <c r="AH86" s="53" t="str">
        <f t="shared" si="26"/>
        <v>SUPERVISOR (A) VENTAS MODERNO</v>
      </c>
      <c r="AI86" s="53">
        <f t="shared" si="27"/>
        <v>3</v>
      </c>
      <c r="AJ86" s="53">
        <f t="shared" si="28"/>
        <v>1</v>
      </c>
      <c r="AK86" t="str">
        <f t="shared" si="29"/>
        <v>("supervisor.mex@tierosa","supervisor.mex@empacadorarosarito.com.mx",3,1),</v>
      </c>
    </row>
    <row r="87" spans="1:37" x14ac:dyDescent="0.3">
      <c r="A87" s="1">
        <v>5661</v>
      </c>
      <c r="B87" s="1" t="s">
        <v>90</v>
      </c>
      <c r="C87" s="1" t="str">
        <f t="shared" si="16"/>
        <v>RAMIREZ NAVARRO MONICA</v>
      </c>
      <c r="D87" s="57" t="str">
        <f t="shared" si="17"/>
        <v>MONICA RAMIREZ NAVARRO</v>
      </c>
      <c r="E87" s="3" t="s">
        <v>13</v>
      </c>
      <c r="F87" s="3" t="s">
        <v>6</v>
      </c>
      <c r="G87" s="3">
        <f t="shared" si="18"/>
        <v>2</v>
      </c>
      <c r="H87" s="57" t="s">
        <v>91</v>
      </c>
      <c r="I87" s="57">
        <f t="shared" si="19"/>
        <v>47</v>
      </c>
      <c r="J87" s="57" t="s">
        <v>33</v>
      </c>
      <c r="K87" s="57">
        <f t="shared" si="20"/>
        <v>14</v>
      </c>
      <c r="L87" s="57" t="str">
        <f t="shared" si="21"/>
        <v>GERECIA DE RECURSOS HUMANOS</v>
      </c>
      <c r="M87" s="53" t="s">
        <v>1201</v>
      </c>
      <c r="N87" s="53" t="str">
        <f t="shared" si="22"/>
        <v>m.ramirez@tierosa</v>
      </c>
      <c r="O87" s="53">
        <f t="shared" si="23"/>
        <v>78</v>
      </c>
      <c r="P87" s="53" t="str">
        <f t="shared" si="24"/>
        <v>(5661,"MONICA RAMIREZ NAVARRO","m.ramirez@empacadorarosarito.com.mx",2,47,78,14),</v>
      </c>
      <c r="AE87">
        <v>86</v>
      </c>
      <c r="AF87" t="s">
        <v>1600</v>
      </c>
      <c r="AG87" t="str">
        <f t="shared" si="25"/>
        <v>supervisor.tij@empacadorarosarito.com.mx</v>
      </c>
      <c r="AH87" s="53" t="str">
        <f t="shared" si="26"/>
        <v>SUPERVISOR (A) VENTAS MODERNO</v>
      </c>
      <c r="AI87" s="53">
        <f t="shared" si="27"/>
        <v>3</v>
      </c>
      <c r="AJ87" s="53">
        <f t="shared" si="28"/>
        <v>4</v>
      </c>
      <c r="AK87" t="str">
        <f t="shared" si="29"/>
        <v>("supervisor.tij@tierosa","supervisor.tij@empacadorarosarito.com.mx",3,4),</v>
      </c>
    </row>
    <row r="88" spans="1:37" x14ac:dyDescent="0.3">
      <c r="A88" s="1">
        <v>104</v>
      </c>
      <c r="B88" s="1" t="s">
        <v>187</v>
      </c>
      <c r="C88" s="1" t="str">
        <f t="shared" si="16"/>
        <v>RIOS VILLALOBOS MARIA DEL ROSARIO</v>
      </c>
      <c r="D88" s="57" t="str">
        <f t="shared" si="17"/>
        <v>MARIA DEL ROSARIO RIOS VILLALOBOS</v>
      </c>
      <c r="E88" s="3" t="s">
        <v>13</v>
      </c>
      <c r="F88" s="3" t="s">
        <v>175</v>
      </c>
      <c r="G88" s="3">
        <f t="shared" si="18"/>
        <v>8</v>
      </c>
      <c r="H88" s="57" t="s">
        <v>188</v>
      </c>
      <c r="I88" s="57">
        <f t="shared" si="19"/>
        <v>48</v>
      </c>
      <c r="J88" s="57" t="s">
        <v>176</v>
      </c>
      <c r="K88" s="57">
        <f t="shared" si="20"/>
        <v>16</v>
      </c>
      <c r="L88" s="57" t="str">
        <f t="shared" si="21"/>
        <v>GERENCIA DE OPERACIONES</v>
      </c>
      <c r="M88" s="54" t="s">
        <v>787</v>
      </c>
      <c r="N88" s="53" t="str">
        <f t="shared" si="22"/>
        <v>r.rios@tierosa</v>
      </c>
      <c r="O88" s="53">
        <f t="shared" si="23"/>
        <v>79</v>
      </c>
      <c r="P88" s="53" t="str">
        <f t="shared" si="24"/>
        <v>(104,"MARIA DEL ROSARIO RIOS VILLALOBOS","r.rios@empacadorarosarito.com.mx",8,48,79,16),</v>
      </c>
      <c r="AE88">
        <v>87</v>
      </c>
      <c r="AF88" t="s">
        <v>1601</v>
      </c>
      <c r="AG88" t="str">
        <f t="shared" si="25"/>
        <v>supervisor.obr@empacadorarosarito.com.mx</v>
      </c>
      <c r="AH88" s="53" t="str">
        <f t="shared" si="26"/>
        <v>SUPERVISOR (A) VENTAS TRADICIONAL</v>
      </c>
      <c r="AI88" s="53">
        <f t="shared" si="27"/>
        <v>3</v>
      </c>
      <c r="AJ88" s="53">
        <f t="shared" si="28"/>
        <v>6</v>
      </c>
      <c r="AK88" t="str">
        <f t="shared" si="29"/>
        <v>("supervisor.obr@tierosa","supervisor.obr@empacadorarosarito.com.mx",3,6),</v>
      </c>
    </row>
    <row r="89" spans="1:37" x14ac:dyDescent="0.3">
      <c r="A89" s="1">
        <v>4922</v>
      </c>
      <c r="B89" s="1" t="s">
        <v>63</v>
      </c>
      <c r="C89" s="1" t="str">
        <f t="shared" si="16"/>
        <v>TRAVANINO MEJIA MARIA DEL CARMEN</v>
      </c>
      <c r="D89" s="57" t="str">
        <f t="shared" si="17"/>
        <v>MARIA DEL CARMEN TRAVANINO MEJIA</v>
      </c>
      <c r="E89" s="3" t="s">
        <v>13</v>
      </c>
      <c r="F89" s="3" t="s">
        <v>6</v>
      </c>
      <c r="G89" s="3">
        <f t="shared" si="18"/>
        <v>2</v>
      </c>
      <c r="H89" s="57" t="s">
        <v>64</v>
      </c>
      <c r="I89" s="57">
        <f t="shared" si="19"/>
        <v>49</v>
      </c>
      <c r="J89" s="57" t="s">
        <v>33</v>
      </c>
      <c r="K89" s="57">
        <f t="shared" si="20"/>
        <v>14</v>
      </c>
      <c r="L89" s="57" t="str">
        <f t="shared" si="21"/>
        <v>GERECIA DE RECURSOS HUMANOS</v>
      </c>
      <c r="M89" s="54" t="s">
        <v>1148</v>
      </c>
      <c r="N89" s="53" t="str">
        <f t="shared" si="22"/>
        <v>m.travanino@tierosa</v>
      </c>
      <c r="O89" s="53">
        <f t="shared" si="23"/>
        <v>80</v>
      </c>
      <c r="P89" s="53" t="str">
        <f t="shared" si="24"/>
        <v>(4922,"MARIA DEL CARMEN TRAVANINO MEJIA","m.travanino@empacadorarosarito.com.mx",2,49,80,14),</v>
      </c>
      <c r="AE89">
        <v>88</v>
      </c>
      <c r="AF89" t="s">
        <v>1602</v>
      </c>
      <c r="AG89" t="str">
        <f t="shared" si="25"/>
        <v>m.fimbres@empacadorarosarito.com.mx</v>
      </c>
      <c r="AH89" s="53" t="str">
        <f t="shared" si="26"/>
        <v>TESORERO (A)</v>
      </c>
      <c r="AI89" s="53">
        <f t="shared" si="27"/>
        <v>3</v>
      </c>
      <c r="AJ89" s="53">
        <f t="shared" si="28"/>
        <v>17</v>
      </c>
      <c r="AK89" t="str">
        <f t="shared" si="29"/>
        <v>("m.fimbres@tierosa","m.fimbres@empacadorarosarito.com.mx",3,17),</v>
      </c>
    </row>
    <row r="90" spans="1:37" x14ac:dyDescent="0.3">
      <c r="A90" s="1">
        <v>4578</v>
      </c>
      <c r="B90" s="1" t="s">
        <v>56</v>
      </c>
      <c r="C90" s="1" t="str">
        <f t="shared" si="16"/>
        <v>DIAZ MENDEZ MANUEL</v>
      </c>
      <c r="D90" s="57" t="str">
        <f t="shared" si="17"/>
        <v>MANUEL DIAZ MENDEZ</v>
      </c>
      <c r="E90" s="3" t="s">
        <v>10</v>
      </c>
      <c r="F90" s="3" t="s">
        <v>6</v>
      </c>
      <c r="G90" s="3">
        <f t="shared" si="18"/>
        <v>2</v>
      </c>
      <c r="H90" s="57" t="s">
        <v>57</v>
      </c>
      <c r="I90" s="57">
        <f t="shared" si="19"/>
        <v>50</v>
      </c>
      <c r="J90" s="57" t="s">
        <v>58</v>
      </c>
      <c r="K90" s="57">
        <f t="shared" si="20"/>
        <v>9</v>
      </c>
      <c r="L90" s="57" t="str">
        <f t="shared" si="21"/>
        <v>GERENCIA ADMINISTRATIVA Y FINANSAS</v>
      </c>
      <c r="M90" s="53" t="s">
        <v>726</v>
      </c>
      <c r="N90" s="53" t="str">
        <f t="shared" si="22"/>
        <v>m.diaz@tierosa</v>
      </c>
      <c r="O90" s="53">
        <f t="shared" si="23"/>
        <v>81</v>
      </c>
      <c r="P90" s="53" t="str">
        <f t="shared" si="24"/>
        <v>(4578,"MANUEL DIAZ MENDEZ","m.diaz@empacadorarosarito.com.mx",2,50,81,9),</v>
      </c>
      <c r="AE90">
        <v>89</v>
      </c>
      <c r="AF90" s="36" t="s">
        <v>1603</v>
      </c>
      <c r="AG90" s="36" t="s">
        <v>1604</v>
      </c>
      <c r="AH90" s="53" t="e">
        <f t="shared" si="26"/>
        <v>#N/A</v>
      </c>
      <c r="AI90" s="53">
        <v>1</v>
      </c>
      <c r="AJ90" s="53">
        <v>9</v>
      </c>
      <c r="AK90" t="str">
        <f t="shared" si="29"/>
        <v>("admin@tierosa","erosa@empacadorarosarito.com.mx",1,9),</v>
      </c>
    </row>
    <row r="91" spans="1:37" x14ac:dyDescent="0.3">
      <c r="A91" s="1">
        <v>89</v>
      </c>
      <c r="B91" s="1" t="s">
        <v>23</v>
      </c>
      <c r="C91" s="1" t="str">
        <f t="shared" si="16"/>
        <v>BASTIDAS BURGOS MARIA TERESA</v>
      </c>
      <c r="D91" s="57" t="str">
        <f t="shared" si="17"/>
        <v>MARIA TERESA BASTIDAS BURGOS</v>
      </c>
      <c r="E91" s="3" t="s">
        <v>13</v>
      </c>
      <c r="F91" s="3" t="s">
        <v>6</v>
      </c>
      <c r="G91" s="3">
        <f t="shared" si="18"/>
        <v>2</v>
      </c>
      <c r="H91" s="57" t="s">
        <v>24</v>
      </c>
      <c r="I91" s="57">
        <f t="shared" si="19"/>
        <v>51</v>
      </c>
      <c r="J91" s="57" t="s">
        <v>22</v>
      </c>
      <c r="K91" s="57">
        <f t="shared" si="20"/>
        <v>17</v>
      </c>
      <c r="L91" s="57" t="str">
        <f t="shared" si="21"/>
        <v>GERENCIA ADMINISTRATIVA Y FINANSAS</v>
      </c>
      <c r="M91" s="54" t="s">
        <v>1193</v>
      </c>
      <c r="N91" s="53" t="str">
        <f t="shared" si="22"/>
        <v>t.bastidas@tierosa</v>
      </c>
      <c r="O91" s="53">
        <f t="shared" si="23"/>
        <v>82</v>
      </c>
      <c r="P91" s="53" t="str">
        <f t="shared" si="24"/>
        <v>(89,"MARIA TERESA BASTIDAS BURGOS","t.bastidas@empacadorarosarito.com.mx",2,51,82,17),</v>
      </c>
    </row>
    <row r="92" spans="1:37" x14ac:dyDescent="0.3">
      <c r="A92" s="1">
        <v>5411</v>
      </c>
      <c r="B92" s="1" t="s">
        <v>125</v>
      </c>
      <c r="C92" s="1" t="str">
        <f t="shared" si="16"/>
        <v>COTA BLAKE MANUEL IGNACIO</v>
      </c>
      <c r="D92" s="57" t="str">
        <f t="shared" si="17"/>
        <v>MANUEL IGNACIO COTA BLAKE</v>
      </c>
      <c r="E92" s="3" t="s">
        <v>10</v>
      </c>
      <c r="F92" s="3" t="s">
        <v>110</v>
      </c>
      <c r="G92" s="3">
        <f t="shared" si="18"/>
        <v>5</v>
      </c>
      <c r="H92" s="57" t="s">
        <v>126</v>
      </c>
      <c r="I92" s="57">
        <f t="shared" si="19"/>
        <v>52</v>
      </c>
      <c r="J92" s="57" t="s">
        <v>111</v>
      </c>
      <c r="K92" s="57">
        <f t="shared" si="20"/>
        <v>5</v>
      </c>
      <c r="L92" s="57" t="str">
        <f t="shared" si="21"/>
        <v>GERENCIA COMERCIAL</v>
      </c>
      <c r="M92" s="54" t="s">
        <v>502</v>
      </c>
      <c r="N92" s="53" t="str">
        <f t="shared" si="22"/>
        <v>supervisor.ens@tierosa</v>
      </c>
      <c r="O92" s="53">
        <f t="shared" si="23"/>
        <v>83</v>
      </c>
      <c r="P92" s="53" t="str">
        <f t="shared" si="24"/>
        <v>(5411,"MANUEL IGNACIO COTA BLAKE","supervisor.ens@empacadorarosarito.com.mx",5,52,83,5),</v>
      </c>
    </row>
    <row r="93" spans="1:37" x14ac:dyDescent="0.3">
      <c r="A93" s="1">
        <v>687</v>
      </c>
      <c r="B93" s="1" t="s">
        <v>130</v>
      </c>
      <c r="C93" s="1" t="str">
        <f t="shared" si="16"/>
        <v>MIRANDA RIOS MAYRA</v>
      </c>
      <c r="D93" s="57" t="str">
        <f t="shared" si="17"/>
        <v>MAYRA MIRANDA RIOS</v>
      </c>
      <c r="E93" s="3" t="s">
        <v>13</v>
      </c>
      <c r="F93" s="3" t="s">
        <v>128</v>
      </c>
      <c r="G93" s="3">
        <f t="shared" si="18"/>
        <v>3</v>
      </c>
      <c r="H93" s="57" t="s">
        <v>126</v>
      </c>
      <c r="I93" s="57">
        <f t="shared" si="19"/>
        <v>52</v>
      </c>
      <c r="J93" s="57" t="s">
        <v>129</v>
      </c>
      <c r="K93" s="57">
        <f t="shared" si="20"/>
        <v>3</v>
      </c>
      <c r="L93" s="57" t="str">
        <f t="shared" si="21"/>
        <v>GERENCIA COMERCIAL</v>
      </c>
      <c r="M93" s="54" t="s">
        <v>1008</v>
      </c>
      <c r="N93" s="53" t="str">
        <f t="shared" si="22"/>
        <v>supervisor.her@tierosa</v>
      </c>
      <c r="O93" s="53">
        <f t="shared" si="23"/>
        <v>84</v>
      </c>
      <c r="P93" s="53" t="str">
        <f t="shared" si="24"/>
        <v>(687,"MAYRA MIRANDA RIOS","supervisor.her@empacadorarosarito.com.mx",3,52,84,3),</v>
      </c>
    </row>
    <row r="94" spans="1:37" x14ac:dyDescent="0.3">
      <c r="A94" s="1">
        <v>3134</v>
      </c>
      <c r="B94" s="1" t="s">
        <v>138</v>
      </c>
      <c r="C94" s="1" t="str">
        <f t="shared" si="16"/>
        <v>HUIZAR VILLANUEVA JUAN MARTIN</v>
      </c>
      <c r="D94" s="57" t="str">
        <f t="shared" si="17"/>
        <v>JUAN MARTIN HUIZAR VILLANUEVA</v>
      </c>
      <c r="E94" s="3" t="s">
        <v>10</v>
      </c>
      <c r="F94" s="3" t="s">
        <v>128</v>
      </c>
      <c r="G94" s="3">
        <f t="shared" si="18"/>
        <v>3</v>
      </c>
      <c r="H94" s="57" t="s">
        <v>126</v>
      </c>
      <c r="I94" s="57">
        <f t="shared" si="19"/>
        <v>52</v>
      </c>
      <c r="J94" s="57" t="s">
        <v>129</v>
      </c>
      <c r="K94" s="57">
        <f t="shared" si="20"/>
        <v>3</v>
      </c>
      <c r="L94" s="57" t="str">
        <f t="shared" si="21"/>
        <v>GERENCIA COMERCIAL</v>
      </c>
      <c r="M94" s="54" t="s">
        <v>1008</v>
      </c>
      <c r="N94" s="53" t="str">
        <f t="shared" si="22"/>
        <v>supervisor.her@tierosa</v>
      </c>
      <c r="O94" s="53">
        <f t="shared" si="23"/>
        <v>84</v>
      </c>
      <c r="P94" s="53" t="str">
        <f t="shared" si="24"/>
        <v>(3134,"JUAN MARTIN HUIZAR VILLANUEVA","supervisor.her@empacadorarosarito.com.mx",3,52,84,3),</v>
      </c>
    </row>
    <row r="95" spans="1:37" x14ac:dyDescent="0.3">
      <c r="A95" s="1">
        <v>4766</v>
      </c>
      <c r="B95" s="1" t="s">
        <v>143</v>
      </c>
      <c r="C95" s="1" t="str">
        <f t="shared" si="16"/>
        <v>GARCIA VALENZUELA GLADIS ADRIANA</v>
      </c>
      <c r="D95" s="57" t="str">
        <f t="shared" si="17"/>
        <v>GLADIS ADRIANA GARCIA VALENZUELA</v>
      </c>
      <c r="E95" s="3" t="s">
        <v>13</v>
      </c>
      <c r="F95" s="3" t="s">
        <v>128</v>
      </c>
      <c r="G95" s="3">
        <f t="shared" si="18"/>
        <v>3</v>
      </c>
      <c r="H95" s="57" t="s">
        <v>126</v>
      </c>
      <c r="I95" s="57">
        <f t="shared" si="19"/>
        <v>52</v>
      </c>
      <c r="J95" s="57" t="s">
        <v>129</v>
      </c>
      <c r="K95" s="57">
        <f t="shared" si="20"/>
        <v>3</v>
      </c>
      <c r="L95" s="57" t="str">
        <f t="shared" si="21"/>
        <v>GERENCIA COMERCIAL</v>
      </c>
      <c r="M95" s="54" t="s">
        <v>1008</v>
      </c>
      <c r="N95" s="53" t="str">
        <f t="shared" si="22"/>
        <v>supervisor.her@tierosa</v>
      </c>
      <c r="O95" s="53">
        <f t="shared" si="23"/>
        <v>84</v>
      </c>
      <c r="P95" s="53" t="str">
        <f t="shared" si="24"/>
        <v>(4766,"GLADIS ADRIANA GARCIA VALENZUELA","supervisor.her@empacadorarosarito.com.mx",3,52,84,3),</v>
      </c>
    </row>
    <row r="96" spans="1:37" x14ac:dyDescent="0.3">
      <c r="A96" s="1">
        <v>3657</v>
      </c>
      <c r="B96" s="1" t="s">
        <v>155</v>
      </c>
      <c r="C96" s="1" t="str">
        <f t="shared" si="16"/>
        <v>BORBON APODACA YESENIA</v>
      </c>
      <c r="D96" s="57" t="str">
        <f t="shared" si="17"/>
        <v>YESENIA BORBON APODACA</v>
      </c>
      <c r="E96" s="3" t="s">
        <v>13</v>
      </c>
      <c r="F96" s="3" t="s">
        <v>148</v>
      </c>
      <c r="G96" s="3">
        <f t="shared" si="18"/>
        <v>1</v>
      </c>
      <c r="H96" s="57" t="s">
        <v>126</v>
      </c>
      <c r="I96" s="57">
        <f t="shared" si="19"/>
        <v>52</v>
      </c>
      <c r="J96" s="57" t="s">
        <v>149</v>
      </c>
      <c r="K96" s="57">
        <f t="shared" si="20"/>
        <v>1</v>
      </c>
      <c r="L96" s="57" t="str">
        <f t="shared" si="21"/>
        <v>GERENCIA COMERCIAL</v>
      </c>
      <c r="M96" s="54" t="s">
        <v>1018</v>
      </c>
      <c r="N96" s="53" t="str">
        <f t="shared" si="22"/>
        <v>supervisor.mex@tierosa</v>
      </c>
      <c r="O96" s="53">
        <f t="shared" si="23"/>
        <v>85</v>
      </c>
      <c r="P96" s="53" t="str">
        <f t="shared" si="24"/>
        <v>(3657,"YESENIA BORBON APODACA","supervisor.mex@empacadorarosarito.com.mx",1,52,85,1),</v>
      </c>
    </row>
    <row r="97" spans="1:16" x14ac:dyDescent="0.3">
      <c r="A97" s="1">
        <v>5182</v>
      </c>
      <c r="B97" s="1" t="s">
        <v>158</v>
      </c>
      <c r="C97" s="1" t="str">
        <f t="shared" si="16"/>
        <v>ESQUIVEL GONZALEZ MARCELA LORELEY</v>
      </c>
      <c r="D97" s="57" t="str">
        <f t="shared" si="17"/>
        <v>MARCELA LORELEY ESQUIVEL GONZALEZ</v>
      </c>
      <c r="E97" s="3" t="s">
        <v>13</v>
      </c>
      <c r="F97" s="3" t="s">
        <v>148</v>
      </c>
      <c r="G97" s="3">
        <f t="shared" si="18"/>
        <v>1</v>
      </c>
      <c r="H97" s="57" t="s">
        <v>126</v>
      </c>
      <c r="I97" s="57">
        <f t="shared" si="19"/>
        <v>52</v>
      </c>
      <c r="J97" s="57" t="s">
        <v>149</v>
      </c>
      <c r="K97" s="57">
        <f t="shared" si="20"/>
        <v>1</v>
      </c>
      <c r="L97" s="57" t="str">
        <f t="shared" si="21"/>
        <v>GERENCIA COMERCIAL</v>
      </c>
      <c r="M97" s="54" t="s">
        <v>1018</v>
      </c>
      <c r="N97" s="53" t="str">
        <f t="shared" si="22"/>
        <v>supervisor.mex@tierosa</v>
      </c>
      <c r="O97" s="53">
        <f t="shared" si="23"/>
        <v>85</v>
      </c>
      <c r="P97" s="53" t="str">
        <f t="shared" si="24"/>
        <v>(5182,"MARCELA LORELEY ESQUIVEL GONZALEZ","supervisor.mex@empacadorarosarito.com.mx",1,52,85,1),</v>
      </c>
    </row>
    <row r="98" spans="1:16" x14ac:dyDescent="0.3">
      <c r="A98" s="1">
        <v>5660</v>
      </c>
      <c r="B98" s="1" t="s">
        <v>162</v>
      </c>
      <c r="C98" s="1" t="str">
        <f t="shared" si="16"/>
        <v>GOMEZ LEDESMA EDGAR RICARDO</v>
      </c>
      <c r="D98" s="57" t="str">
        <f t="shared" si="17"/>
        <v>EDGAR RICARDO GOMEZ LEDESMA</v>
      </c>
      <c r="E98" s="3" t="s">
        <v>10</v>
      </c>
      <c r="F98" s="3" t="s">
        <v>148</v>
      </c>
      <c r="G98" s="3">
        <f t="shared" si="18"/>
        <v>1</v>
      </c>
      <c r="H98" s="57" t="s">
        <v>126</v>
      </c>
      <c r="I98" s="57">
        <f t="shared" si="19"/>
        <v>52</v>
      </c>
      <c r="J98" s="57" t="s">
        <v>149</v>
      </c>
      <c r="K98" s="57">
        <f t="shared" si="20"/>
        <v>1</v>
      </c>
      <c r="L98" s="57" t="str">
        <f t="shared" si="21"/>
        <v>GERENCIA COMERCIAL</v>
      </c>
      <c r="M98" s="54" t="s">
        <v>1018</v>
      </c>
      <c r="N98" s="53" t="str">
        <f t="shared" si="22"/>
        <v>supervisor.mex@tierosa</v>
      </c>
      <c r="O98" s="53">
        <f t="shared" si="23"/>
        <v>85</v>
      </c>
      <c r="P98" s="53" t="str">
        <f t="shared" si="24"/>
        <v>(5660,"EDGAR RICARDO GOMEZ LEDESMA","supervisor.mex@empacadorarosarito.com.mx",1,52,85,1),</v>
      </c>
    </row>
    <row r="99" spans="1:16" x14ac:dyDescent="0.3">
      <c r="A99" s="1">
        <v>3927</v>
      </c>
      <c r="B99" s="1" t="s">
        <v>208</v>
      </c>
      <c r="C99" s="1" t="str">
        <f t="shared" si="16"/>
        <v>MERAZ MERAZ YOLANDA</v>
      </c>
      <c r="D99" s="57" t="str">
        <f t="shared" si="17"/>
        <v>YOLANDA MERAZ MERAZ</v>
      </c>
      <c r="E99" s="3" t="s">
        <v>13</v>
      </c>
      <c r="F99" s="3" t="s">
        <v>204</v>
      </c>
      <c r="G99" s="3">
        <f t="shared" si="18"/>
        <v>4</v>
      </c>
      <c r="H99" s="57" t="s">
        <v>126</v>
      </c>
      <c r="I99" s="57">
        <f t="shared" si="19"/>
        <v>52</v>
      </c>
      <c r="J99" s="57" t="s">
        <v>205</v>
      </c>
      <c r="K99" s="57">
        <f t="shared" si="20"/>
        <v>4</v>
      </c>
      <c r="L99" s="57" t="str">
        <f t="shared" si="21"/>
        <v>GERENCIA COMERCIAL</v>
      </c>
      <c r="M99" s="54" t="s">
        <v>1038</v>
      </c>
      <c r="N99" s="53" t="str">
        <f t="shared" si="22"/>
        <v>supervisor.tij@tierosa</v>
      </c>
      <c r="O99" s="53">
        <f t="shared" si="23"/>
        <v>86</v>
      </c>
      <c r="P99" s="53" t="str">
        <f t="shared" si="24"/>
        <v>(3927,"YOLANDA MERAZ MERAZ","supervisor.tij@empacadorarosarito.com.mx",4,52,86,4),</v>
      </c>
    </row>
    <row r="100" spans="1:16" x14ac:dyDescent="0.3">
      <c r="A100" s="1">
        <v>5183</v>
      </c>
      <c r="B100" s="1" t="s">
        <v>213</v>
      </c>
      <c r="C100" s="1" t="str">
        <f t="shared" si="16"/>
        <v>FLORES MONTERO ERIKA ALEJANDRA</v>
      </c>
      <c r="D100" s="57" t="str">
        <f t="shared" si="17"/>
        <v>ERIKA ALEJANDRA FLORES MONTERO</v>
      </c>
      <c r="E100" s="3" t="s">
        <v>13</v>
      </c>
      <c r="F100" s="3" t="s">
        <v>204</v>
      </c>
      <c r="G100" s="3">
        <f t="shared" si="18"/>
        <v>4</v>
      </c>
      <c r="H100" s="57" t="s">
        <v>126</v>
      </c>
      <c r="I100" s="57">
        <f t="shared" si="19"/>
        <v>52</v>
      </c>
      <c r="J100" s="57" t="s">
        <v>205</v>
      </c>
      <c r="K100" s="57">
        <f t="shared" si="20"/>
        <v>4</v>
      </c>
      <c r="L100" s="57" t="str">
        <f t="shared" si="21"/>
        <v>GERENCIA COMERCIAL</v>
      </c>
      <c r="M100" s="54" t="s">
        <v>1038</v>
      </c>
      <c r="N100" s="53" t="str">
        <f t="shared" si="22"/>
        <v>supervisor.tij@tierosa</v>
      </c>
      <c r="O100" s="53">
        <f t="shared" si="23"/>
        <v>86</v>
      </c>
      <c r="P100" s="53" t="str">
        <f t="shared" si="24"/>
        <v>(5183,"ERIKA ALEJANDRA FLORES MONTERO","supervisor.tij@empacadorarosarito.com.mx",4,52,86,4),</v>
      </c>
    </row>
    <row r="101" spans="1:16" x14ac:dyDescent="0.3">
      <c r="A101" s="1">
        <v>5351</v>
      </c>
      <c r="B101" s="1" t="s">
        <v>216</v>
      </c>
      <c r="C101" s="1" t="str">
        <f t="shared" si="16"/>
        <v>MERCADO FLORES HECTOR NARCISO</v>
      </c>
      <c r="D101" s="57" t="str">
        <f t="shared" si="17"/>
        <v>HECTOR NARCISO MERCADO FLORES</v>
      </c>
      <c r="E101" s="3" t="s">
        <v>10</v>
      </c>
      <c r="F101" s="3" t="s">
        <v>204</v>
      </c>
      <c r="G101" s="3">
        <f t="shared" si="18"/>
        <v>4</v>
      </c>
      <c r="H101" s="57" t="s">
        <v>126</v>
      </c>
      <c r="I101" s="57">
        <f t="shared" si="19"/>
        <v>52</v>
      </c>
      <c r="J101" s="57" t="s">
        <v>205</v>
      </c>
      <c r="K101" s="57">
        <f t="shared" si="20"/>
        <v>4</v>
      </c>
      <c r="L101" s="57" t="str">
        <f t="shared" si="21"/>
        <v>GERENCIA COMERCIAL</v>
      </c>
      <c r="M101" s="54" t="s">
        <v>1038</v>
      </c>
      <c r="N101" s="53" t="str">
        <f t="shared" si="22"/>
        <v>supervisor.tij@tierosa</v>
      </c>
      <c r="O101" s="53">
        <f t="shared" si="23"/>
        <v>86</v>
      </c>
      <c r="P101" s="53" t="str">
        <f t="shared" si="24"/>
        <v>(5351,"HECTOR NARCISO MERCADO FLORES","supervisor.tij@empacadorarosarito.com.mx",4,52,86,4),</v>
      </c>
    </row>
    <row r="102" spans="1:16" x14ac:dyDescent="0.3">
      <c r="A102" s="1">
        <v>5502</v>
      </c>
      <c r="B102" s="1" t="s">
        <v>219</v>
      </c>
      <c r="C102" s="1" t="str">
        <f t="shared" si="16"/>
        <v>FIMBRES TORRES OSCAR ALEJANDRO</v>
      </c>
      <c r="D102" s="57" t="str">
        <f t="shared" si="17"/>
        <v>OSCAR ALEJANDRO FIMBRES TORRES</v>
      </c>
      <c r="E102" s="3" t="s">
        <v>10</v>
      </c>
      <c r="F102" s="3" t="s">
        <v>204</v>
      </c>
      <c r="G102" s="3">
        <f t="shared" si="18"/>
        <v>4</v>
      </c>
      <c r="H102" s="57" t="s">
        <v>126</v>
      </c>
      <c r="I102" s="57">
        <f t="shared" si="19"/>
        <v>52</v>
      </c>
      <c r="J102" s="57" t="s">
        <v>205</v>
      </c>
      <c r="K102" s="57">
        <f t="shared" si="20"/>
        <v>4</v>
      </c>
      <c r="L102" s="57" t="str">
        <f t="shared" si="21"/>
        <v>GERENCIA COMERCIAL</v>
      </c>
      <c r="M102" s="54" t="s">
        <v>1038</v>
      </c>
      <c r="N102" s="53" t="str">
        <f t="shared" si="22"/>
        <v>supervisor.tij@tierosa</v>
      </c>
      <c r="O102" s="53">
        <f t="shared" si="23"/>
        <v>86</v>
      </c>
      <c r="P102" s="53" t="str">
        <f t="shared" si="24"/>
        <v>(5502,"OSCAR ALEJANDRO FIMBRES TORRES","supervisor.tij@empacadorarosarito.com.mx",4,52,86,4),</v>
      </c>
    </row>
    <row r="103" spans="1:16" x14ac:dyDescent="0.3">
      <c r="A103" s="1">
        <v>5612</v>
      </c>
      <c r="B103" s="1" t="s">
        <v>221</v>
      </c>
      <c r="C103" s="1" t="str">
        <f t="shared" si="16"/>
        <v>ACOSTA RODRIGUEZ MIGUEL ANGEL</v>
      </c>
      <c r="D103" s="57" t="str">
        <f t="shared" si="17"/>
        <v>MIGUEL ANGEL ACOSTA RODRIGUEZ</v>
      </c>
      <c r="E103" s="3" t="s">
        <v>10</v>
      </c>
      <c r="F103" s="3" t="s">
        <v>204</v>
      </c>
      <c r="G103" s="3">
        <f t="shared" si="18"/>
        <v>4</v>
      </c>
      <c r="H103" s="57" t="s">
        <v>126</v>
      </c>
      <c r="I103" s="57">
        <f t="shared" si="19"/>
        <v>52</v>
      </c>
      <c r="J103" s="57" t="s">
        <v>205</v>
      </c>
      <c r="K103" s="57">
        <f t="shared" si="20"/>
        <v>4</v>
      </c>
      <c r="L103" s="57" t="str">
        <f t="shared" si="21"/>
        <v>GERENCIA COMERCIAL</v>
      </c>
      <c r="M103" s="54" t="s">
        <v>1038</v>
      </c>
      <c r="N103" s="53" t="str">
        <f t="shared" si="22"/>
        <v>supervisor.tij@tierosa</v>
      </c>
      <c r="O103" s="53">
        <f t="shared" si="23"/>
        <v>86</v>
      </c>
      <c r="P103" s="53" t="str">
        <f t="shared" si="24"/>
        <v>(5612,"MIGUEL ANGEL ACOSTA RODRIGUEZ","supervisor.tij@empacadorarosarito.com.mx",4,52,86,4),</v>
      </c>
    </row>
    <row r="104" spans="1:16" x14ac:dyDescent="0.3">
      <c r="A104" s="1">
        <v>5642</v>
      </c>
      <c r="B104" s="1" t="s">
        <v>222</v>
      </c>
      <c r="C104" s="1" t="str">
        <f t="shared" si="16"/>
        <v>MANGOL GONZALEZ GUSTAVO</v>
      </c>
      <c r="D104" s="57" t="str">
        <f t="shared" si="17"/>
        <v>GUSTAVO MANGOL GONZALEZ</v>
      </c>
      <c r="E104" s="3" t="s">
        <v>10</v>
      </c>
      <c r="F104" s="3" t="s">
        <v>204</v>
      </c>
      <c r="G104" s="3">
        <f t="shared" si="18"/>
        <v>4</v>
      </c>
      <c r="H104" s="57" t="s">
        <v>126</v>
      </c>
      <c r="I104" s="57">
        <f t="shared" si="19"/>
        <v>52</v>
      </c>
      <c r="J104" s="57" t="s">
        <v>205</v>
      </c>
      <c r="K104" s="57">
        <f t="shared" si="20"/>
        <v>4</v>
      </c>
      <c r="L104" s="57" t="str">
        <f t="shared" si="21"/>
        <v>GERENCIA COMERCIAL</v>
      </c>
      <c r="M104" s="54" t="s">
        <v>1038</v>
      </c>
      <c r="N104" s="53" t="str">
        <f t="shared" si="22"/>
        <v>supervisor.tij@tierosa</v>
      </c>
      <c r="O104" s="53">
        <f t="shared" si="23"/>
        <v>86</v>
      </c>
      <c r="P104" s="53" t="str">
        <f t="shared" si="24"/>
        <v>(5642,"GUSTAVO MANGOL GONZALEZ","supervisor.tij@empacadorarosarito.com.mx",4,52,86,4),</v>
      </c>
    </row>
    <row r="105" spans="1:16" x14ac:dyDescent="0.3">
      <c r="A105" s="1">
        <v>3400</v>
      </c>
      <c r="B105" s="1" t="s">
        <v>114</v>
      </c>
      <c r="C105" s="1" t="str">
        <f t="shared" si="16"/>
        <v>MONTES HERNANDEZ SERGIO ANDREY</v>
      </c>
      <c r="D105" s="57" t="str">
        <f t="shared" si="17"/>
        <v>SERGIO ANDREY MONTES HERNANDEZ</v>
      </c>
      <c r="E105" s="3" t="s">
        <v>10</v>
      </c>
      <c r="F105" s="3" t="s">
        <v>110</v>
      </c>
      <c r="G105" s="3">
        <f t="shared" si="18"/>
        <v>5</v>
      </c>
      <c r="H105" s="57" t="s">
        <v>115</v>
      </c>
      <c r="I105" s="57">
        <f t="shared" si="19"/>
        <v>53</v>
      </c>
      <c r="J105" s="57" t="s">
        <v>111</v>
      </c>
      <c r="K105" s="57">
        <f t="shared" si="20"/>
        <v>5</v>
      </c>
      <c r="L105" s="57" t="str">
        <f t="shared" si="21"/>
        <v>GERENCIA COMERCIAL</v>
      </c>
      <c r="M105" s="54" t="s">
        <v>502</v>
      </c>
      <c r="N105" s="53" t="str">
        <f t="shared" si="22"/>
        <v>supervisor.ens@tierosa</v>
      </c>
      <c r="O105" s="53">
        <f t="shared" si="23"/>
        <v>83</v>
      </c>
      <c r="P105" s="53" t="str">
        <f t="shared" si="24"/>
        <v>(3400,"SERGIO ANDREY MONTES HERNANDEZ","supervisor.ens@empacadorarosarito.com.mx",5,53,83,5),</v>
      </c>
    </row>
    <row r="106" spans="1:16" x14ac:dyDescent="0.3">
      <c r="A106" s="1">
        <v>3401</v>
      </c>
      <c r="B106" s="1" t="s">
        <v>116</v>
      </c>
      <c r="C106" s="1" t="str">
        <f t="shared" si="16"/>
        <v>FUENTES GOMEZ CARLOS MANUEL</v>
      </c>
      <c r="D106" s="57" t="str">
        <f t="shared" si="17"/>
        <v>CARLOS MANUEL FUENTES GOMEZ</v>
      </c>
      <c r="E106" s="3" t="s">
        <v>10</v>
      </c>
      <c r="F106" s="3" t="s">
        <v>110</v>
      </c>
      <c r="G106" s="3">
        <f t="shared" si="18"/>
        <v>5</v>
      </c>
      <c r="H106" s="57" t="s">
        <v>115</v>
      </c>
      <c r="I106" s="57">
        <f t="shared" si="19"/>
        <v>53</v>
      </c>
      <c r="J106" s="57" t="s">
        <v>111</v>
      </c>
      <c r="K106" s="57">
        <f t="shared" si="20"/>
        <v>5</v>
      </c>
      <c r="L106" s="57" t="str">
        <f t="shared" si="21"/>
        <v>GERENCIA COMERCIAL</v>
      </c>
      <c r="M106" s="54" t="s">
        <v>502</v>
      </c>
      <c r="N106" s="53" t="str">
        <f t="shared" si="22"/>
        <v>supervisor.ens@tierosa</v>
      </c>
      <c r="O106" s="53">
        <f t="shared" si="23"/>
        <v>83</v>
      </c>
      <c r="P106" s="53" t="str">
        <f t="shared" si="24"/>
        <v>(3401,"CARLOS MANUEL FUENTES GOMEZ","supervisor.ens@empacadorarosarito.com.mx",5,53,83,5),</v>
      </c>
    </row>
    <row r="107" spans="1:16" x14ac:dyDescent="0.3">
      <c r="A107" s="1">
        <v>1849</v>
      </c>
      <c r="B107" s="1" t="s">
        <v>131</v>
      </c>
      <c r="C107" s="1" t="str">
        <f t="shared" si="16"/>
        <v>MUNGUIA VALENZUELA JOSE ALFREDO</v>
      </c>
      <c r="D107" s="57" t="str">
        <f t="shared" si="17"/>
        <v>JOSE ALFREDO MUNGUIA VALENZUELA</v>
      </c>
      <c r="E107" s="3" t="s">
        <v>10</v>
      </c>
      <c r="F107" s="3" t="s">
        <v>128</v>
      </c>
      <c r="G107" s="3">
        <f t="shared" si="18"/>
        <v>3</v>
      </c>
      <c r="H107" s="57" t="s">
        <v>115</v>
      </c>
      <c r="I107" s="57">
        <f t="shared" si="19"/>
        <v>53</v>
      </c>
      <c r="J107" s="57" t="s">
        <v>129</v>
      </c>
      <c r="K107" s="57">
        <f t="shared" si="20"/>
        <v>3</v>
      </c>
      <c r="L107" s="57" t="str">
        <f t="shared" si="21"/>
        <v>GERENCIA COMERCIAL</v>
      </c>
      <c r="M107" s="54" t="s">
        <v>1008</v>
      </c>
      <c r="N107" s="53" t="str">
        <f t="shared" si="22"/>
        <v>supervisor.her@tierosa</v>
      </c>
      <c r="O107" s="53">
        <f t="shared" si="23"/>
        <v>84</v>
      </c>
      <c r="P107" s="53" t="str">
        <f t="shared" si="24"/>
        <v>(1849,"JOSE ALFREDO MUNGUIA VALENZUELA","supervisor.her@empacadorarosarito.com.mx",3,53,84,3),</v>
      </c>
    </row>
    <row r="108" spans="1:16" x14ac:dyDescent="0.3">
      <c r="A108" s="1">
        <v>3578</v>
      </c>
      <c r="B108" s="1" t="s">
        <v>141</v>
      </c>
      <c r="C108" s="1" t="str">
        <f t="shared" si="16"/>
        <v>LOPEZ MAC GREW JULIO CESAR</v>
      </c>
      <c r="D108" s="57" t="str">
        <f t="shared" si="17"/>
        <v>JULIO CESAR LOPEZ MAC GREW</v>
      </c>
      <c r="E108" s="3" t="s">
        <v>10</v>
      </c>
      <c r="F108" s="3" t="s">
        <v>128</v>
      </c>
      <c r="G108" s="3">
        <f t="shared" si="18"/>
        <v>3</v>
      </c>
      <c r="H108" s="57" t="s">
        <v>115</v>
      </c>
      <c r="I108" s="57">
        <f t="shared" si="19"/>
        <v>53</v>
      </c>
      <c r="J108" s="57" t="s">
        <v>129</v>
      </c>
      <c r="K108" s="57">
        <f t="shared" si="20"/>
        <v>3</v>
      </c>
      <c r="L108" s="57" t="str">
        <f t="shared" si="21"/>
        <v>GERENCIA COMERCIAL</v>
      </c>
      <c r="M108" s="54" t="s">
        <v>1008</v>
      </c>
      <c r="N108" s="53" t="str">
        <f t="shared" si="22"/>
        <v>supervisor.her@tierosa</v>
      </c>
      <c r="O108" s="53">
        <f t="shared" si="23"/>
        <v>84</v>
      </c>
      <c r="P108" s="53" t="str">
        <f t="shared" si="24"/>
        <v>(3578,"JULIO CESAR LOPEZ MAC GREW","supervisor.her@empacadorarosarito.com.mx",3,53,84,3),</v>
      </c>
    </row>
    <row r="109" spans="1:16" x14ac:dyDescent="0.3">
      <c r="A109" s="1">
        <v>4946</v>
      </c>
      <c r="B109" s="1" t="s">
        <v>146</v>
      </c>
      <c r="C109" s="1" t="str">
        <f t="shared" si="16"/>
        <v>OLIVAS MARTINEZ FRANCISCO ANTONIO</v>
      </c>
      <c r="D109" s="57" t="str">
        <f t="shared" si="17"/>
        <v>FRANCISCO ANTONIO OLIVAS MARTINEZ</v>
      </c>
      <c r="E109" s="3" t="s">
        <v>10</v>
      </c>
      <c r="F109" s="3" t="s">
        <v>128</v>
      </c>
      <c r="G109" s="3">
        <f t="shared" si="18"/>
        <v>3</v>
      </c>
      <c r="H109" s="57" t="s">
        <v>115</v>
      </c>
      <c r="I109" s="57">
        <f t="shared" si="19"/>
        <v>53</v>
      </c>
      <c r="J109" s="57" t="s">
        <v>129</v>
      </c>
      <c r="K109" s="57">
        <f t="shared" si="20"/>
        <v>3</v>
      </c>
      <c r="L109" s="57" t="str">
        <f t="shared" si="21"/>
        <v>GERENCIA COMERCIAL</v>
      </c>
      <c r="M109" s="54" t="s">
        <v>1008</v>
      </c>
      <c r="N109" s="53" t="str">
        <f t="shared" si="22"/>
        <v>supervisor.her@tierosa</v>
      </c>
      <c r="O109" s="53">
        <f t="shared" si="23"/>
        <v>84</v>
      </c>
      <c r="P109" s="53" t="str">
        <f t="shared" si="24"/>
        <v>(4946,"FRANCISCO ANTONIO OLIVAS MARTINEZ","supervisor.her@empacadorarosarito.com.mx",3,53,84,3),</v>
      </c>
    </row>
    <row r="110" spans="1:16" x14ac:dyDescent="0.3">
      <c r="A110" s="1">
        <v>1410</v>
      </c>
      <c r="B110" s="1" t="s">
        <v>151</v>
      </c>
      <c r="C110" s="1" t="str">
        <f t="shared" si="16"/>
        <v>VAZQUEZ LOPEZ JOSE ALFREDO</v>
      </c>
      <c r="D110" s="57" t="str">
        <f t="shared" si="17"/>
        <v>JOSE ALFREDO VAZQUEZ LOPEZ</v>
      </c>
      <c r="E110" s="3" t="s">
        <v>10</v>
      </c>
      <c r="F110" s="3" t="s">
        <v>148</v>
      </c>
      <c r="G110" s="3">
        <f t="shared" si="18"/>
        <v>1</v>
      </c>
      <c r="H110" s="57" t="s">
        <v>115</v>
      </c>
      <c r="I110" s="57">
        <f t="shared" si="19"/>
        <v>53</v>
      </c>
      <c r="J110" s="57" t="s">
        <v>149</v>
      </c>
      <c r="K110" s="57">
        <f t="shared" si="20"/>
        <v>1</v>
      </c>
      <c r="L110" s="57" t="str">
        <f t="shared" si="21"/>
        <v>GERENCIA COMERCIAL</v>
      </c>
      <c r="M110" s="54" t="s">
        <v>1018</v>
      </c>
      <c r="N110" s="53" t="str">
        <f t="shared" si="22"/>
        <v>supervisor.mex@tierosa</v>
      </c>
      <c r="O110" s="53">
        <f t="shared" si="23"/>
        <v>85</v>
      </c>
      <c r="P110" s="53" t="str">
        <f t="shared" si="24"/>
        <v>(1410,"JOSE ALFREDO VAZQUEZ LOPEZ","supervisor.mex@empacadorarosarito.com.mx",1,53,85,1),</v>
      </c>
    </row>
    <row r="111" spans="1:16" x14ac:dyDescent="0.3">
      <c r="A111" s="1">
        <v>2515</v>
      </c>
      <c r="B111" s="1" t="s">
        <v>152</v>
      </c>
      <c r="C111" s="1" t="str">
        <f t="shared" si="16"/>
        <v>GONZALEZ GONZALEZ VICTOR</v>
      </c>
      <c r="D111" s="57" t="str">
        <f t="shared" si="17"/>
        <v>VICTOR GONZALEZ GONZALEZ</v>
      </c>
      <c r="E111" s="3" t="s">
        <v>10</v>
      </c>
      <c r="F111" s="3" t="s">
        <v>148</v>
      </c>
      <c r="G111" s="3">
        <f t="shared" si="18"/>
        <v>1</v>
      </c>
      <c r="H111" s="57" t="s">
        <v>115</v>
      </c>
      <c r="I111" s="57">
        <f t="shared" si="19"/>
        <v>53</v>
      </c>
      <c r="J111" s="57" t="s">
        <v>149</v>
      </c>
      <c r="K111" s="57">
        <f t="shared" si="20"/>
        <v>1</v>
      </c>
      <c r="L111" s="57" t="str">
        <f t="shared" si="21"/>
        <v>GERENCIA COMERCIAL</v>
      </c>
      <c r="M111" s="54" t="s">
        <v>1018</v>
      </c>
      <c r="N111" s="53" t="str">
        <f t="shared" si="22"/>
        <v>supervisor.mex@tierosa</v>
      </c>
      <c r="O111" s="53">
        <f t="shared" si="23"/>
        <v>85</v>
      </c>
      <c r="P111" s="53" t="str">
        <f t="shared" si="24"/>
        <v>(2515,"VICTOR GONZALEZ GONZALEZ","supervisor.mex@empacadorarosarito.com.mx",1,53,85,1),</v>
      </c>
    </row>
    <row r="112" spans="1:16" x14ac:dyDescent="0.3">
      <c r="A112" s="1">
        <v>5121</v>
      </c>
      <c r="B112" s="1" t="s">
        <v>171</v>
      </c>
      <c r="C112" s="1" t="str">
        <f t="shared" si="16"/>
        <v>GUDIÑO PICHARDO JOSE LUIS</v>
      </c>
      <c r="D112" s="57" t="str">
        <f t="shared" si="17"/>
        <v>JOSE LUIS GUDIÑO PICHARDO</v>
      </c>
      <c r="E112" s="3" t="s">
        <v>10</v>
      </c>
      <c r="F112" s="3" t="s">
        <v>163</v>
      </c>
      <c r="G112" s="3">
        <f t="shared" si="18"/>
        <v>6</v>
      </c>
      <c r="H112" s="57" t="s">
        <v>115</v>
      </c>
      <c r="I112" s="57">
        <f t="shared" si="19"/>
        <v>53</v>
      </c>
      <c r="J112" s="57" t="s">
        <v>164</v>
      </c>
      <c r="K112" s="57">
        <f t="shared" si="20"/>
        <v>6</v>
      </c>
      <c r="L112" s="57" t="str">
        <f t="shared" si="21"/>
        <v>GERENCIA COMERCIAL</v>
      </c>
      <c r="M112" s="53" t="s">
        <v>1028</v>
      </c>
      <c r="N112" s="53" t="str">
        <f t="shared" si="22"/>
        <v>supervisor.obr@tierosa</v>
      </c>
      <c r="O112" s="53">
        <f t="shared" si="23"/>
        <v>87</v>
      </c>
      <c r="P112" s="53" t="str">
        <f t="shared" si="24"/>
        <v>(5121,"JOSE LUIS GUDIÑO PICHARDO","supervisor.obr@empacadorarosarito.com.mx",6,53,87,6),</v>
      </c>
    </row>
    <row r="113" spans="1:16" x14ac:dyDescent="0.3">
      <c r="A113" s="1">
        <v>5312</v>
      </c>
      <c r="B113" s="1" t="s">
        <v>172</v>
      </c>
      <c r="C113" s="1" t="str">
        <f t="shared" si="16"/>
        <v>RODRIGUEZ BORBON MIGUEL</v>
      </c>
      <c r="D113" s="57" t="str">
        <f t="shared" si="17"/>
        <v>MIGUEL RODRIGUEZ BORBON</v>
      </c>
      <c r="E113" s="3" t="s">
        <v>10</v>
      </c>
      <c r="F113" s="3" t="s">
        <v>163</v>
      </c>
      <c r="G113" s="3">
        <f t="shared" si="18"/>
        <v>6</v>
      </c>
      <c r="H113" s="57" t="s">
        <v>115</v>
      </c>
      <c r="I113" s="57">
        <f t="shared" si="19"/>
        <v>53</v>
      </c>
      <c r="J113" s="57" t="s">
        <v>164</v>
      </c>
      <c r="K113" s="57">
        <f t="shared" si="20"/>
        <v>6</v>
      </c>
      <c r="L113" s="57" t="str">
        <f t="shared" si="21"/>
        <v>GERENCIA COMERCIAL</v>
      </c>
      <c r="M113" s="53" t="s">
        <v>1028</v>
      </c>
      <c r="N113" s="53" t="str">
        <f t="shared" si="22"/>
        <v>supervisor.obr@tierosa</v>
      </c>
      <c r="O113" s="53">
        <f t="shared" si="23"/>
        <v>87</v>
      </c>
      <c r="P113" s="53" t="str">
        <f t="shared" si="24"/>
        <v>(5312,"MIGUEL RODRIGUEZ BORBON","supervisor.obr@empacadorarosarito.com.mx",6,53,87,6),</v>
      </c>
    </row>
    <row r="114" spans="1:16" x14ac:dyDescent="0.3">
      <c r="A114" s="1">
        <v>5504</v>
      </c>
      <c r="B114" s="1" t="s">
        <v>174</v>
      </c>
      <c r="C114" s="1" t="str">
        <f t="shared" si="16"/>
        <v>CAMPOY ORTIZ JOSE OSWALDO</v>
      </c>
      <c r="D114" s="57" t="str">
        <f t="shared" si="17"/>
        <v>JOSE OSWALDO CAMPOY ORTIZ</v>
      </c>
      <c r="E114" s="3" t="s">
        <v>10</v>
      </c>
      <c r="F114" s="3" t="s">
        <v>163</v>
      </c>
      <c r="G114" s="3">
        <f t="shared" si="18"/>
        <v>6</v>
      </c>
      <c r="H114" s="57" t="s">
        <v>115</v>
      </c>
      <c r="I114" s="57">
        <f t="shared" si="19"/>
        <v>53</v>
      </c>
      <c r="J114" s="57" t="s">
        <v>164</v>
      </c>
      <c r="K114" s="57">
        <f t="shared" si="20"/>
        <v>6</v>
      </c>
      <c r="L114" s="57" t="str">
        <f t="shared" si="21"/>
        <v>GERENCIA COMERCIAL</v>
      </c>
      <c r="M114" s="53" t="s">
        <v>1028</v>
      </c>
      <c r="N114" s="53" t="str">
        <f t="shared" si="22"/>
        <v>supervisor.obr@tierosa</v>
      </c>
      <c r="O114" s="53">
        <f t="shared" si="23"/>
        <v>87</v>
      </c>
      <c r="P114" s="53" t="str">
        <f t="shared" si="24"/>
        <v>(5504,"JOSE OSWALDO CAMPOY ORTIZ","supervisor.obr@empacadorarosarito.com.mx",6,53,87,6),</v>
      </c>
    </row>
    <row r="115" spans="1:16" x14ac:dyDescent="0.3">
      <c r="A115" s="1">
        <v>2793</v>
      </c>
      <c r="B115" s="1" t="s">
        <v>206</v>
      </c>
      <c r="C115" s="1" t="str">
        <f t="shared" si="16"/>
        <v>BENAVIDES SALAZAR EDGAR HERIBERTO</v>
      </c>
      <c r="D115" s="57" t="str">
        <f t="shared" si="17"/>
        <v>EDGAR HERIBERTO BENAVIDES SALAZAR</v>
      </c>
      <c r="E115" s="3" t="s">
        <v>10</v>
      </c>
      <c r="F115" s="3" t="s">
        <v>204</v>
      </c>
      <c r="G115" s="3">
        <f t="shared" si="18"/>
        <v>4</v>
      </c>
      <c r="H115" s="57" t="s">
        <v>115</v>
      </c>
      <c r="I115" s="57">
        <f t="shared" si="19"/>
        <v>53</v>
      </c>
      <c r="J115" s="57" t="s">
        <v>205</v>
      </c>
      <c r="K115" s="57">
        <f t="shared" si="20"/>
        <v>4</v>
      </c>
      <c r="L115" s="57" t="str">
        <f t="shared" si="21"/>
        <v>GERENCIA COMERCIAL</v>
      </c>
      <c r="M115" s="54" t="s">
        <v>1038</v>
      </c>
      <c r="N115" s="53" t="str">
        <f t="shared" si="22"/>
        <v>supervisor.tij@tierosa</v>
      </c>
      <c r="O115" s="53">
        <f t="shared" si="23"/>
        <v>86</v>
      </c>
      <c r="P115" s="53" t="str">
        <f t="shared" si="24"/>
        <v>(2793,"EDGAR HERIBERTO BENAVIDES SALAZAR","supervisor.tij@empacadorarosarito.com.mx",4,53,86,4),</v>
      </c>
    </row>
    <row r="116" spans="1:16" x14ac:dyDescent="0.3">
      <c r="A116" s="1">
        <v>4525</v>
      </c>
      <c r="B116" s="1" t="s">
        <v>210</v>
      </c>
      <c r="C116" s="1" t="str">
        <f t="shared" si="16"/>
        <v>SEGOVIANO SANCHEZ GERARDO ALONSO</v>
      </c>
      <c r="D116" s="57" t="str">
        <f t="shared" si="17"/>
        <v>GERARDO ALONSO SEGOVIANO SANCHEZ</v>
      </c>
      <c r="E116" s="3" t="s">
        <v>10</v>
      </c>
      <c r="F116" s="3" t="s">
        <v>204</v>
      </c>
      <c r="G116" s="3">
        <f t="shared" si="18"/>
        <v>4</v>
      </c>
      <c r="H116" s="57" t="s">
        <v>115</v>
      </c>
      <c r="I116" s="57">
        <f t="shared" si="19"/>
        <v>53</v>
      </c>
      <c r="J116" s="57" t="s">
        <v>205</v>
      </c>
      <c r="K116" s="57">
        <f t="shared" si="20"/>
        <v>4</v>
      </c>
      <c r="L116" s="57" t="str">
        <f t="shared" si="21"/>
        <v>GERENCIA COMERCIAL</v>
      </c>
      <c r="M116" s="54" t="s">
        <v>1038</v>
      </c>
      <c r="N116" s="53" t="str">
        <f t="shared" si="22"/>
        <v>supervisor.tij@tierosa</v>
      </c>
      <c r="O116" s="53">
        <f t="shared" si="23"/>
        <v>86</v>
      </c>
      <c r="P116" s="53" t="str">
        <f t="shared" si="24"/>
        <v>(4525,"GERARDO ALONSO SEGOVIANO SANCHEZ","supervisor.tij@empacadorarosarito.com.mx",4,53,86,4),</v>
      </c>
    </row>
    <row r="117" spans="1:16" x14ac:dyDescent="0.3">
      <c r="A117" s="1">
        <v>1479</v>
      </c>
      <c r="B117" s="1" t="s">
        <v>38</v>
      </c>
      <c r="C117" s="1" t="str">
        <f t="shared" si="16"/>
        <v>FIMBRES ASTIAZARAN MARCIA CRISTINA</v>
      </c>
      <c r="D117" s="57" t="str">
        <f t="shared" si="17"/>
        <v>MARCIA CRISTINA FIMBRES ASTIAZARAN</v>
      </c>
      <c r="E117" s="3" t="s">
        <v>13</v>
      </c>
      <c r="F117" s="3" t="s">
        <v>6</v>
      </c>
      <c r="G117" s="3">
        <f t="shared" si="18"/>
        <v>2</v>
      </c>
      <c r="H117" s="57" t="s">
        <v>39</v>
      </c>
      <c r="I117" s="57">
        <f t="shared" si="19"/>
        <v>54</v>
      </c>
      <c r="J117" s="57" t="s">
        <v>22</v>
      </c>
      <c r="K117" s="57">
        <f t="shared" si="20"/>
        <v>17</v>
      </c>
      <c r="L117" s="57" t="str">
        <f t="shared" si="21"/>
        <v>GERENCIA ADMINISTRATIVA Y FINANSAS</v>
      </c>
      <c r="M117" s="54" t="s">
        <v>1117</v>
      </c>
      <c r="N117" s="53" t="str">
        <f t="shared" si="22"/>
        <v>m.fimbres@tierosa</v>
      </c>
      <c r="O117" s="53">
        <f t="shared" si="23"/>
        <v>88</v>
      </c>
      <c r="P117" s="53" t="str">
        <f t="shared" si="24"/>
        <v>(1479,"MARCIA CRISTINA FIMBRES ASTIAZARAN","m.fimbres@empacadorarosarito.com.mx",2,54,88,17),</v>
      </c>
    </row>
  </sheetData>
  <hyperlinks>
    <hyperlink ref="M92" r:id="rId1" xr:uid="{C9EF9B84-38E6-425A-AE5F-CEC3CE3F27C9}"/>
    <hyperlink ref="M93" r:id="rId2" xr:uid="{F4143CB3-655A-4494-B13C-97645C92D387}"/>
    <hyperlink ref="M94:M95" r:id="rId3" display="supervisor.her@empacadorarosarito.com.mx" xr:uid="{19A60994-B7B6-4368-951D-0CDB0D18C776}"/>
    <hyperlink ref="M105" r:id="rId4" xr:uid="{35D347E6-4439-4F8F-BF18-A1EAFE844DDB}"/>
    <hyperlink ref="M106" r:id="rId5" xr:uid="{80FEAC93-8C3E-4898-B569-32CC0BD58545}"/>
    <hyperlink ref="M107" r:id="rId6" xr:uid="{7F99A60E-468B-4532-A0F2-F30973A4D86F}"/>
    <hyperlink ref="M108:M109" r:id="rId7" display="supervisor.her@empacadorarosarito.com.mx" xr:uid="{212E6FD6-553D-4CD0-A495-603350167BC4}"/>
    <hyperlink ref="M96" r:id="rId8" xr:uid="{C5113140-A3DB-4B97-AF21-38B9690AFD2B}"/>
    <hyperlink ref="M97:M98" r:id="rId9" display="supervisor.mex@empacadorarosarito.com.mx" xr:uid="{4BF22E10-3A7A-4DE5-92BA-AB22B8EE9710}"/>
    <hyperlink ref="M110" r:id="rId10" xr:uid="{E2760E73-E219-40E7-9E07-2CDE4EC45AE6}"/>
    <hyperlink ref="M111" r:id="rId11" xr:uid="{B0C7DBCF-E260-4B83-A08B-E98C4BD17C3D}"/>
    <hyperlink ref="M99" r:id="rId12" xr:uid="{29F63467-C24A-43CD-BA5E-D94C396481C8}"/>
    <hyperlink ref="M100:M104" r:id="rId13" display="supervisor.tij@empacadorarosarito.com.mx" xr:uid="{6FB4590D-36B9-4755-BB12-F5C91C533F19}"/>
    <hyperlink ref="M115" r:id="rId14" xr:uid="{C6143C2D-8ECB-4D0A-8130-D1FB98B7E28F}"/>
    <hyperlink ref="M116" r:id="rId15" xr:uid="{61C55098-2AF5-41A0-8B17-5366E00BDD8E}"/>
    <hyperlink ref="M91" r:id="rId16" xr:uid="{BC2BC19F-710A-4CE3-AC1E-8F368005AACD}"/>
    <hyperlink ref="M117" r:id="rId17" xr:uid="{A97C6758-4FDE-4683-9C56-65508368A09D}"/>
    <hyperlink ref="M3" r:id="rId18" xr:uid="{C5480B1C-AF59-41F6-84A2-96CB5131FAC9}"/>
    <hyperlink ref="M5" r:id="rId19" xr:uid="{9251B3D5-3B40-4E6C-A28B-F1D2EC1C6BCD}"/>
    <hyperlink ref="M10" r:id="rId20" xr:uid="{631FB551-41DB-4ADD-9F5D-850779D6500D}"/>
    <hyperlink ref="M25" r:id="rId21" xr:uid="{236855AB-B192-46D7-B58C-BDE8FFB3EA6B}"/>
    <hyperlink ref="M26" r:id="rId22" xr:uid="{DA1444C8-0875-4AAF-99C5-F71A09F41089}"/>
    <hyperlink ref="M27" r:id="rId23" xr:uid="{D6E53E61-E056-4563-9FCE-BFDD670C542C}"/>
    <hyperlink ref="M47" r:id="rId24" xr:uid="{B2D38C1F-1153-46A8-BCE4-EEA9AF186126}"/>
    <hyperlink ref="M50" r:id="rId25" xr:uid="{D0D303B0-D628-4FC5-9625-CE861F28A89B}"/>
    <hyperlink ref="M53" r:id="rId26" xr:uid="{57E23E70-CD34-4662-AF1C-66829BFB6771}"/>
    <hyperlink ref="M55" r:id="rId27" xr:uid="{4A709C7B-7CBA-4395-B9D9-AB0A45E619FB}"/>
    <hyperlink ref="M59" r:id="rId28" xr:uid="{63F5A3CD-B644-415C-88A6-EAF5983579FD}"/>
    <hyperlink ref="M63" r:id="rId29" xr:uid="{63CB2591-4C8C-4AF9-B995-0AD4C3034C22}"/>
    <hyperlink ref="M68" r:id="rId30" xr:uid="{1E677574-734B-45FB-9D64-1D0B93F059AE}"/>
    <hyperlink ref="M71" r:id="rId31" xr:uid="{27B062F1-02EA-4D1E-9572-A61785A546A0}"/>
    <hyperlink ref="M73" r:id="rId32" xr:uid="{30BEDF83-82F2-48F4-8F45-234067347FFD}"/>
    <hyperlink ref="M74" r:id="rId33" xr:uid="{55096864-507D-4D98-A37E-B80837D0837B}"/>
    <hyperlink ref="M78" r:id="rId34" xr:uid="{749082FB-7FD2-425A-9613-04DF03CCF914}"/>
    <hyperlink ref="M81" r:id="rId35" xr:uid="{F93B6FEC-D7FC-4EC6-8DDE-EAFB8A917C7D}"/>
    <hyperlink ref="M86" r:id="rId36" xr:uid="{4A846125-80F8-4243-B590-B0047F45191B}"/>
    <hyperlink ref="M88" r:id="rId37" xr:uid="{4071F70F-E5D9-4ED2-9464-79D4CC81D98C}"/>
    <hyperlink ref="M89" r:id="rId38" xr:uid="{5FD62E84-F3E6-4349-AD8A-825D7E96CDD2}"/>
    <hyperlink ref="M16" r:id="rId39" xr:uid="{01256757-FBC5-47E4-9A1C-A73B33B6127F}"/>
    <hyperlink ref="AF90" r:id="rId40" xr:uid="{E899D728-5C60-438B-9490-3626A8525AF9}"/>
    <hyperlink ref="AG90" r:id="rId41" xr:uid="{4A426C7D-5633-48DA-8034-11ECAE562B5F}"/>
  </hyperlinks>
  <pageMargins left="0.5" right="0.5" top="0.5" bottom="0.5" header="0" footer="0"/>
  <pageSetup paperSize="9"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89E0-7FE6-40A2-A0AA-824D24B7DECF}">
  <dimension ref="A1:M39"/>
  <sheetViews>
    <sheetView tabSelected="1" topLeftCell="A11" workbookViewId="0">
      <selection activeCell="F26" sqref="F26"/>
    </sheetView>
  </sheetViews>
  <sheetFormatPr baseColWidth="10" defaultRowHeight="15.05" x14ac:dyDescent="0.3"/>
  <cols>
    <col min="1" max="1" width="6.44140625" customWidth="1"/>
    <col min="2" max="2" width="21.6640625" bestFit="1" customWidth="1"/>
    <col min="3" max="4" width="4.77734375" customWidth="1"/>
    <col min="5" max="5" width="26.33203125" bestFit="1" customWidth="1"/>
    <col min="9" max="9" width="19.5546875" bestFit="1" customWidth="1"/>
    <col min="10" max="10" width="34.109375" bestFit="1" customWidth="1"/>
    <col min="13" max="13" width="18" bestFit="1" customWidth="1"/>
  </cols>
  <sheetData>
    <row r="1" spans="1:13" x14ac:dyDescent="0.3">
      <c r="B1" s="59" t="s">
        <v>1632</v>
      </c>
    </row>
    <row r="2" spans="1:13" x14ac:dyDescent="0.3">
      <c r="A2">
        <v>1</v>
      </c>
      <c r="B2" s="58" t="s">
        <v>1631</v>
      </c>
      <c r="C2">
        <v>1</v>
      </c>
      <c r="D2">
        <v>3</v>
      </c>
      <c r="E2" t="str">
        <f>"("""&amp;B2&amp;""","&amp;C2&amp;"),"</f>
        <v>("APP ESCRITORIO",1),</v>
      </c>
    </row>
    <row r="3" spans="1:13" x14ac:dyDescent="0.3">
      <c r="A3">
        <v>2</v>
      </c>
      <c r="B3" s="58" t="s">
        <v>1630</v>
      </c>
      <c r="C3">
        <v>1</v>
      </c>
      <c r="D3">
        <v>3</v>
      </c>
      <c r="E3" t="str">
        <f t="shared" ref="E3:E39" si="0">"("""&amp;B3&amp;""","&amp;C3&amp;"),"</f>
        <v>("APP MÓVIL",1),</v>
      </c>
    </row>
    <row r="4" spans="1:13" x14ac:dyDescent="0.3">
      <c r="A4">
        <v>3</v>
      </c>
      <c r="B4" s="58" t="s">
        <v>1629</v>
      </c>
      <c r="C4">
        <v>1</v>
      </c>
      <c r="D4">
        <v>5</v>
      </c>
      <c r="E4" t="str">
        <f t="shared" si="0"/>
        <v>("AUDIFONOS",1),</v>
      </c>
      <c r="M4" t="s">
        <v>1637</v>
      </c>
    </row>
    <row r="5" spans="1:13" x14ac:dyDescent="0.3">
      <c r="A5">
        <v>4</v>
      </c>
      <c r="B5" s="58" t="s">
        <v>1224</v>
      </c>
      <c r="C5">
        <v>1</v>
      </c>
      <c r="D5">
        <v>5</v>
      </c>
      <c r="E5" t="str">
        <f t="shared" si="0"/>
        <v>("CCTV",1),</v>
      </c>
      <c r="M5" t="s">
        <v>1638</v>
      </c>
    </row>
    <row r="6" spans="1:13" x14ac:dyDescent="0.3">
      <c r="A6">
        <v>5</v>
      </c>
      <c r="B6" s="58" t="s">
        <v>1628</v>
      </c>
      <c r="C6">
        <v>1</v>
      </c>
      <c r="D6">
        <v>5</v>
      </c>
      <c r="E6" t="str">
        <f t="shared" si="0"/>
        <v>("CELULAR",1),</v>
      </c>
    </row>
    <row r="7" spans="1:13" x14ac:dyDescent="0.3">
      <c r="A7">
        <v>6</v>
      </c>
      <c r="B7" s="58" t="s">
        <v>1627</v>
      </c>
      <c r="C7">
        <v>1</v>
      </c>
      <c r="D7">
        <v>5</v>
      </c>
      <c r="E7" t="str">
        <f t="shared" si="0"/>
        <v>("CHECADOR BIOMÉTRICO",1),</v>
      </c>
    </row>
    <row r="8" spans="1:13" x14ac:dyDescent="0.3">
      <c r="A8">
        <v>7</v>
      </c>
      <c r="B8" s="58" t="s">
        <v>1626</v>
      </c>
      <c r="C8">
        <v>1</v>
      </c>
      <c r="D8">
        <v>7</v>
      </c>
      <c r="E8" t="str">
        <f t="shared" si="0"/>
        <v>("CORREO - OFFICE",1),</v>
      </c>
    </row>
    <row r="9" spans="1:13" x14ac:dyDescent="0.3">
      <c r="A9">
        <v>8</v>
      </c>
      <c r="B9" s="58" t="s">
        <v>1625</v>
      </c>
      <c r="C9">
        <v>1</v>
      </c>
      <c r="D9">
        <v>3</v>
      </c>
      <c r="E9" t="str">
        <f t="shared" si="0"/>
        <v>("DASHBOARD",1),</v>
      </c>
    </row>
    <row r="10" spans="1:13" x14ac:dyDescent="0.3">
      <c r="A10">
        <v>9</v>
      </c>
      <c r="B10" s="58" t="s">
        <v>1624</v>
      </c>
      <c r="C10">
        <v>1</v>
      </c>
      <c r="D10">
        <v>5</v>
      </c>
      <c r="E10" t="str">
        <f t="shared" si="0"/>
        <v>("EQUIPO DE CÓMPUTO",1),</v>
      </c>
    </row>
    <row r="11" spans="1:13" x14ac:dyDescent="0.3">
      <c r="A11">
        <v>10</v>
      </c>
      <c r="B11" s="58" t="s">
        <v>1623</v>
      </c>
      <c r="C11">
        <v>1</v>
      </c>
      <c r="D11">
        <v>5</v>
      </c>
      <c r="E11" t="str">
        <f t="shared" si="0"/>
        <v>("FUENTE DE PODER",1),</v>
      </c>
    </row>
    <row r="12" spans="1:13" x14ac:dyDescent="0.3">
      <c r="A12">
        <v>11</v>
      </c>
      <c r="B12" s="58" t="s">
        <v>1622</v>
      </c>
      <c r="C12">
        <v>1</v>
      </c>
      <c r="D12">
        <v>4</v>
      </c>
      <c r="E12" t="str">
        <f t="shared" si="0"/>
        <v>("IMPRESIÓN",1),</v>
      </c>
    </row>
    <row r="13" spans="1:13" x14ac:dyDescent="0.3">
      <c r="A13">
        <v>12</v>
      </c>
      <c r="B13" s="58" t="s">
        <v>1607</v>
      </c>
      <c r="C13">
        <v>1</v>
      </c>
      <c r="D13">
        <v>5</v>
      </c>
      <c r="E13" t="str">
        <f t="shared" si="0"/>
        <v>("IMPRESORA",1),</v>
      </c>
    </row>
    <row r="14" spans="1:13" x14ac:dyDescent="0.3">
      <c r="A14">
        <v>13</v>
      </c>
      <c r="B14" s="58" t="s">
        <v>1621</v>
      </c>
      <c r="C14">
        <v>1</v>
      </c>
      <c r="D14">
        <v>1</v>
      </c>
      <c r="E14" t="str">
        <f t="shared" si="0"/>
        <v>("INTERFACE",1),</v>
      </c>
    </row>
    <row r="15" spans="1:13" x14ac:dyDescent="0.3">
      <c r="A15">
        <v>14</v>
      </c>
      <c r="B15" s="58" t="s">
        <v>1620</v>
      </c>
      <c r="C15">
        <v>1</v>
      </c>
      <c r="D15">
        <v>4</v>
      </c>
      <c r="E15" t="str">
        <f t="shared" si="0"/>
        <v>("MODEM - ENLACE",1),</v>
      </c>
    </row>
    <row r="16" spans="1:13" x14ac:dyDescent="0.3">
      <c r="A16">
        <v>15</v>
      </c>
      <c r="B16" s="58" t="s">
        <v>1619</v>
      </c>
      <c r="C16">
        <v>1</v>
      </c>
      <c r="D16">
        <v>5</v>
      </c>
      <c r="E16" t="str">
        <f t="shared" si="0"/>
        <v>("MONITOR",1),</v>
      </c>
    </row>
    <row r="17" spans="1:10" x14ac:dyDescent="0.3">
      <c r="A17">
        <v>16</v>
      </c>
      <c r="B17" s="58" t="s">
        <v>1618</v>
      </c>
      <c r="C17">
        <v>1</v>
      </c>
      <c r="D17">
        <v>5</v>
      </c>
      <c r="E17" t="str">
        <f t="shared" si="0"/>
        <v>("MOUSE",1),</v>
      </c>
      <c r="H17">
        <v>1</v>
      </c>
      <c r="I17" s="65" t="s">
        <v>248</v>
      </c>
      <c r="J17" t="s">
        <v>1648</v>
      </c>
    </row>
    <row r="18" spans="1:10" x14ac:dyDescent="0.3">
      <c r="A18">
        <v>17</v>
      </c>
      <c r="B18" s="58" t="s">
        <v>1617</v>
      </c>
      <c r="C18">
        <v>1</v>
      </c>
      <c r="D18">
        <v>3</v>
      </c>
      <c r="E18" t="str">
        <f t="shared" si="0"/>
        <v>("PÁGINA WEB",1),</v>
      </c>
      <c r="H18">
        <v>2</v>
      </c>
      <c r="I18" s="65" t="s">
        <v>1634</v>
      </c>
      <c r="J18" t="s">
        <v>1643</v>
      </c>
    </row>
    <row r="19" spans="1:10" x14ac:dyDescent="0.3">
      <c r="A19">
        <v>18</v>
      </c>
      <c r="B19" s="58" t="s">
        <v>1616</v>
      </c>
      <c r="C19">
        <v>1</v>
      </c>
      <c r="D19">
        <v>4</v>
      </c>
      <c r="E19" t="str">
        <f t="shared" si="0"/>
        <v>("PUNTO DE ACCESO",1),</v>
      </c>
      <c r="H19">
        <v>3</v>
      </c>
      <c r="I19" s="65" t="s">
        <v>1635</v>
      </c>
      <c r="J19" t="s">
        <v>1644</v>
      </c>
    </row>
    <row r="20" spans="1:10" x14ac:dyDescent="0.3">
      <c r="A20">
        <v>19</v>
      </c>
      <c r="B20" s="58" t="s">
        <v>1608</v>
      </c>
      <c r="C20">
        <v>1</v>
      </c>
      <c r="D20">
        <v>4</v>
      </c>
      <c r="E20" t="str">
        <f t="shared" si="0"/>
        <v>("RED",1),</v>
      </c>
      <c r="H20">
        <v>4</v>
      </c>
      <c r="I20" s="65" t="s">
        <v>1608</v>
      </c>
      <c r="J20" t="s">
        <v>1645</v>
      </c>
    </row>
    <row r="21" spans="1:10" x14ac:dyDescent="0.3">
      <c r="A21">
        <v>20</v>
      </c>
      <c r="B21" s="58" t="s">
        <v>1615</v>
      </c>
      <c r="C21">
        <v>1</v>
      </c>
      <c r="D21">
        <v>4</v>
      </c>
      <c r="E21" t="str">
        <f t="shared" si="0"/>
        <v>("ROUTER",1),</v>
      </c>
      <c r="H21">
        <v>5</v>
      </c>
      <c r="I21" s="65" t="s">
        <v>1636</v>
      </c>
      <c r="J21" t="s">
        <v>1646</v>
      </c>
    </row>
    <row r="22" spans="1:10" x14ac:dyDescent="0.3">
      <c r="A22">
        <v>21</v>
      </c>
      <c r="B22" s="58" t="s">
        <v>1614</v>
      </c>
      <c r="C22">
        <v>1</v>
      </c>
      <c r="D22">
        <v>1</v>
      </c>
      <c r="E22" t="str">
        <f t="shared" si="0"/>
        <v>("SAP - BEAS",1),</v>
      </c>
      <c r="H22">
        <v>6</v>
      </c>
      <c r="I22" s="65" t="s">
        <v>1610</v>
      </c>
      <c r="J22" t="s">
        <v>1647</v>
      </c>
    </row>
    <row r="23" spans="1:10" x14ac:dyDescent="0.3">
      <c r="A23">
        <v>22</v>
      </c>
      <c r="B23" s="58" t="s">
        <v>1633</v>
      </c>
      <c r="C23">
        <v>1</v>
      </c>
      <c r="D23">
        <v>1</v>
      </c>
      <c r="E23" t="str">
        <f t="shared" si="0"/>
        <v>("SAP - B1",1),</v>
      </c>
      <c r="H23">
        <v>7</v>
      </c>
      <c r="I23" s="65" t="s">
        <v>1639</v>
      </c>
      <c r="J23" t="s">
        <v>1649</v>
      </c>
    </row>
    <row r="24" spans="1:10" x14ac:dyDescent="0.3">
      <c r="A24">
        <v>23</v>
      </c>
      <c r="B24" s="58" t="s">
        <v>1613</v>
      </c>
      <c r="C24">
        <v>1</v>
      </c>
      <c r="D24">
        <v>5</v>
      </c>
      <c r="E24" t="str">
        <f t="shared" si="0"/>
        <v>("SERVIDOR",1),</v>
      </c>
      <c r="H24">
        <v>8</v>
      </c>
      <c r="I24" s="65" t="s">
        <v>1640</v>
      </c>
      <c r="J24" t="s">
        <v>1650</v>
      </c>
    </row>
    <row r="25" spans="1:10" x14ac:dyDescent="0.3">
      <c r="A25">
        <v>24</v>
      </c>
      <c r="B25" s="58" t="s">
        <v>1612</v>
      </c>
      <c r="C25">
        <v>1</v>
      </c>
      <c r="D25">
        <v>5</v>
      </c>
      <c r="E25" t="str">
        <f t="shared" si="0"/>
        <v>("TECLADO",1),</v>
      </c>
    </row>
    <row r="26" spans="1:10" x14ac:dyDescent="0.3">
      <c r="A26">
        <v>25</v>
      </c>
      <c r="B26" s="58" t="s">
        <v>1611</v>
      </c>
      <c r="C26">
        <v>1</v>
      </c>
      <c r="D26">
        <v>4</v>
      </c>
      <c r="E26" t="str">
        <f t="shared" si="0"/>
        <v>("TELEFONÍA",1),</v>
      </c>
    </row>
    <row r="27" spans="1:10" x14ac:dyDescent="0.3">
      <c r="A27">
        <v>26</v>
      </c>
      <c r="B27" s="58" t="s">
        <v>1610</v>
      </c>
      <c r="C27">
        <v>1</v>
      </c>
      <c r="D27">
        <v>6</v>
      </c>
      <c r="E27" t="str">
        <f t="shared" si="0"/>
        <v>("TRESS",1),</v>
      </c>
    </row>
    <row r="28" spans="1:10" x14ac:dyDescent="0.3">
      <c r="A28">
        <v>27</v>
      </c>
      <c r="B28" s="60" t="s">
        <v>1609</v>
      </c>
      <c r="C28">
        <v>1</v>
      </c>
      <c r="D28">
        <v>5</v>
      </c>
      <c r="E28" t="str">
        <f t="shared" si="0"/>
        <v>("UPS",1),</v>
      </c>
    </row>
    <row r="29" spans="1:10" x14ac:dyDescent="0.3">
      <c r="A29">
        <v>28</v>
      </c>
      <c r="B29" s="61" t="s">
        <v>1634</v>
      </c>
      <c r="C29">
        <v>1</v>
      </c>
      <c r="D29">
        <v>2</v>
      </c>
      <c r="E29" t="str">
        <f t="shared" si="0"/>
        <v>("WINDOWS",1),</v>
      </c>
    </row>
    <row r="30" spans="1:10" x14ac:dyDescent="0.3">
      <c r="A30">
        <v>29</v>
      </c>
      <c r="B30" s="61" t="s">
        <v>1641</v>
      </c>
      <c r="C30">
        <v>1</v>
      </c>
      <c r="D30">
        <v>8</v>
      </c>
      <c r="E30" t="str">
        <f t="shared" si="0"/>
        <v>("CAPA 8",1),</v>
      </c>
    </row>
    <row r="31" spans="1:10" x14ac:dyDescent="0.3">
      <c r="A31">
        <v>30</v>
      </c>
      <c r="B31" s="61" t="s">
        <v>1642</v>
      </c>
      <c r="C31">
        <v>1</v>
      </c>
      <c r="D31">
        <v>2</v>
      </c>
      <c r="E31" t="str">
        <f t="shared" si="0"/>
        <v>("DRIVERS",1),</v>
      </c>
    </row>
    <row r="32" spans="1:10" x14ac:dyDescent="0.3">
      <c r="C32">
        <v>2</v>
      </c>
      <c r="E32" t="str">
        <f>"("""&amp;I17&amp;""","&amp;C32&amp;"),"</f>
        <v>("SAP",2),</v>
      </c>
    </row>
    <row r="33" spans="3:5" x14ac:dyDescent="0.3">
      <c r="C33">
        <v>2</v>
      </c>
      <c r="E33" t="str">
        <f>"("""&amp;I18&amp;""","&amp;C33&amp;"),"</f>
        <v>("WINDOWS",2),</v>
      </c>
    </row>
    <row r="34" spans="3:5" x14ac:dyDescent="0.3">
      <c r="C34">
        <v>2</v>
      </c>
      <c r="E34" t="str">
        <f>"("""&amp;I19&amp;""","&amp;C34&amp;"),"</f>
        <v>("LIQUIDACION",2),</v>
      </c>
    </row>
    <row r="35" spans="3:5" x14ac:dyDescent="0.3">
      <c r="C35">
        <v>2</v>
      </c>
      <c r="E35" t="str">
        <f>"("""&amp;I20&amp;""","&amp;C35&amp;"),"</f>
        <v>("RED",2),</v>
      </c>
    </row>
    <row r="36" spans="3:5" x14ac:dyDescent="0.3">
      <c r="C36">
        <v>2</v>
      </c>
      <c r="E36" t="str">
        <f>"("""&amp;I21&amp;""","&amp;C36&amp;"),"</f>
        <v>("EQUIPO DE COMPUTO",2),</v>
      </c>
    </row>
    <row r="37" spans="3:5" x14ac:dyDescent="0.3">
      <c r="C37">
        <v>2</v>
      </c>
      <c r="E37" t="str">
        <f>"("""&amp;I22&amp;""","&amp;C37&amp;"),"</f>
        <v>("TRESS",2),</v>
      </c>
    </row>
    <row r="38" spans="3:5" x14ac:dyDescent="0.3">
      <c r="C38">
        <v>2</v>
      </c>
      <c r="E38" t="str">
        <f>"("""&amp;I23&amp;""","&amp;C38&amp;"),"</f>
        <v>("OFFICE",2),</v>
      </c>
    </row>
    <row r="39" spans="3:5" x14ac:dyDescent="0.3">
      <c r="C39">
        <v>2</v>
      </c>
      <c r="E39" t="str">
        <f>"("""&amp;I24&amp;""","&amp;C39&amp;"),"</f>
        <v>("OTROS",2),</v>
      </c>
    </row>
  </sheetData>
  <sortState xmlns:xlrd2="http://schemas.microsoft.com/office/spreadsheetml/2017/richdata2" ref="B2:B28">
    <sortCondition ref="B1:B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FD3E-BDCD-4312-AD10-6747C413B8A6}">
  <dimension ref="A1:BS284"/>
  <sheetViews>
    <sheetView workbookViewId="0">
      <selection activeCell="D17" sqref="D17"/>
    </sheetView>
  </sheetViews>
  <sheetFormatPr baseColWidth="10" defaultRowHeight="15.05" x14ac:dyDescent="0.3"/>
  <cols>
    <col min="1" max="5" width="11.5546875" customWidth="1"/>
    <col min="7" max="7" width="76.5546875" customWidth="1"/>
    <col min="8" max="61" width="0" hidden="1" customWidth="1"/>
    <col min="62" max="62" width="43.77734375" bestFit="1" customWidth="1"/>
    <col min="63" max="71" width="0" hidden="1" customWidth="1"/>
  </cols>
  <sheetData>
    <row r="1" spans="1:71" x14ac:dyDescent="0.3">
      <c r="A1" s="7" t="s">
        <v>227</v>
      </c>
      <c r="B1" s="7" t="s">
        <v>2</v>
      </c>
      <c r="C1" s="7" t="s">
        <v>4</v>
      </c>
      <c r="D1" s="7" t="s">
        <v>3</v>
      </c>
      <c r="E1" s="8" t="s">
        <v>228</v>
      </c>
      <c r="F1" s="8" t="s">
        <v>229</v>
      </c>
      <c r="G1" s="8" t="s">
        <v>230</v>
      </c>
      <c r="H1" s="9" t="s">
        <v>231</v>
      </c>
      <c r="I1" s="9" t="s">
        <v>232</v>
      </c>
      <c r="J1" s="9" t="s">
        <v>233</v>
      </c>
      <c r="K1" s="8" t="s">
        <v>234</v>
      </c>
      <c r="L1" s="8" t="s">
        <v>235</v>
      </c>
      <c r="M1" s="10" t="s">
        <v>236</v>
      </c>
      <c r="N1" s="10" t="s">
        <v>237</v>
      </c>
      <c r="O1" s="10" t="s">
        <v>238</v>
      </c>
      <c r="P1" s="10" t="s">
        <v>239</v>
      </c>
      <c r="Q1" s="10" t="s">
        <v>240</v>
      </c>
      <c r="R1" s="10" t="s">
        <v>241</v>
      </c>
      <c r="S1" s="10" t="s">
        <v>242</v>
      </c>
      <c r="T1" s="10" t="s">
        <v>243</v>
      </c>
      <c r="U1" s="10" t="s">
        <v>244</v>
      </c>
      <c r="V1" s="10" t="s">
        <v>245</v>
      </c>
      <c r="W1" s="10" t="s">
        <v>246</v>
      </c>
      <c r="X1" s="10" t="s">
        <v>247</v>
      </c>
      <c r="Y1" s="8" t="s">
        <v>248</v>
      </c>
      <c r="Z1" s="8" t="s">
        <v>249</v>
      </c>
      <c r="AA1" s="8" t="s">
        <v>250</v>
      </c>
      <c r="AB1" s="8" t="s">
        <v>251</v>
      </c>
      <c r="AC1" s="8" t="s">
        <v>252</v>
      </c>
      <c r="AD1" s="8" t="s">
        <v>253</v>
      </c>
      <c r="AE1" s="11" t="s">
        <v>254</v>
      </c>
      <c r="AF1" s="11" t="s">
        <v>253</v>
      </c>
      <c r="AG1" s="11" t="s">
        <v>255</v>
      </c>
      <c r="AH1" s="11" t="s">
        <v>256</v>
      </c>
      <c r="AI1" s="11" t="s">
        <v>257</v>
      </c>
      <c r="AJ1" s="11" t="s">
        <v>258</v>
      </c>
      <c r="AK1" s="11" t="s">
        <v>259</v>
      </c>
      <c r="AL1" s="12" t="s">
        <v>260</v>
      </c>
      <c r="AM1" s="13" t="s">
        <v>261</v>
      </c>
      <c r="AN1" s="14" t="s">
        <v>262</v>
      </c>
      <c r="AO1" s="15" t="s">
        <v>263</v>
      </c>
      <c r="AP1" s="16" t="s">
        <v>264</v>
      </c>
      <c r="AQ1" s="16" t="s">
        <v>265</v>
      </c>
      <c r="AR1" s="16" t="s">
        <v>266</v>
      </c>
      <c r="AS1" s="16" t="s">
        <v>267</v>
      </c>
      <c r="AT1" s="16" t="s">
        <v>268</v>
      </c>
      <c r="AU1" s="17" t="s">
        <v>269</v>
      </c>
      <c r="AV1" s="17" t="s">
        <v>270</v>
      </c>
      <c r="AW1" s="18" t="s">
        <v>271</v>
      </c>
      <c r="AX1" s="18" t="s">
        <v>272</v>
      </c>
      <c r="AY1" s="18" t="s">
        <v>273</v>
      </c>
      <c r="AZ1" s="18" t="s">
        <v>274</v>
      </c>
      <c r="BA1" s="12" t="s">
        <v>275</v>
      </c>
      <c r="BB1" s="12" t="s">
        <v>276</v>
      </c>
      <c r="BC1" s="12" t="s">
        <v>277</v>
      </c>
      <c r="BD1" s="8" t="s">
        <v>278</v>
      </c>
      <c r="BE1" s="8" t="s">
        <v>279</v>
      </c>
      <c r="BF1" s="8" t="s">
        <v>280</v>
      </c>
      <c r="BG1" s="8" t="s">
        <v>281</v>
      </c>
      <c r="BH1" s="8" t="s">
        <v>282</v>
      </c>
      <c r="BI1" s="19" t="s">
        <v>283</v>
      </c>
      <c r="BJ1" s="20" t="s">
        <v>284</v>
      </c>
      <c r="BK1" s="21" t="s">
        <v>285</v>
      </c>
      <c r="BL1" s="22" t="s">
        <v>286</v>
      </c>
      <c r="BM1" s="22" t="s">
        <v>287</v>
      </c>
      <c r="BN1" s="22" t="s">
        <v>288</v>
      </c>
      <c r="BO1" s="22" t="s">
        <v>289</v>
      </c>
      <c r="BP1" s="22" t="s">
        <v>290</v>
      </c>
      <c r="BQ1" s="22" t="s">
        <v>291</v>
      </c>
      <c r="BR1" s="22" t="s">
        <v>292</v>
      </c>
      <c r="BS1" s="23" t="s">
        <v>293</v>
      </c>
    </row>
    <row r="2" spans="1:71" x14ac:dyDescent="0.3">
      <c r="A2" s="24" t="s">
        <v>294</v>
      </c>
      <c r="B2" s="24" t="s">
        <v>294</v>
      </c>
      <c r="C2" s="24" t="s">
        <v>294</v>
      </c>
      <c r="D2" s="24" t="s">
        <v>295</v>
      </c>
      <c r="E2" s="25" t="s">
        <v>294</v>
      </c>
      <c r="F2" s="24"/>
      <c r="G2" s="24" t="s">
        <v>296</v>
      </c>
      <c r="H2" s="62"/>
      <c r="I2" s="62"/>
      <c r="J2" s="62"/>
      <c r="K2" s="62"/>
      <c r="L2" s="24"/>
      <c r="M2" s="24" t="s">
        <v>297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 t="s">
        <v>298</v>
      </c>
      <c r="AA2" s="24"/>
      <c r="AB2" s="62"/>
      <c r="AC2" s="62"/>
      <c r="AD2" s="24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4"/>
      <c r="BE2" s="24"/>
      <c r="BF2" s="24"/>
      <c r="BG2" s="24"/>
      <c r="BH2" s="24"/>
      <c r="BI2" s="27" t="s">
        <v>299</v>
      </c>
      <c r="BJ2" s="24" t="s">
        <v>300</v>
      </c>
      <c r="BK2" s="24"/>
      <c r="BL2" s="27" t="s">
        <v>299</v>
      </c>
      <c r="BM2" s="27" t="s">
        <v>299</v>
      </c>
      <c r="BN2" s="27" t="s">
        <v>299</v>
      </c>
      <c r="BO2" s="28">
        <v>84</v>
      </c>
      <c r="BP2" s="28">
        <v>83.76</v>
      </c>
      <c r="BQ2" s="24" t="s">
        <v>297</v>
      </c>
      <c r="BR2" s="24" t="s">
        <v>301</v>
      </c>
      <c r="BS2" s="24"/>
    </row>
    <row r="3" spans="1:71" x14ac:dyDescent="0.3">
      <c r="A3" s="24" t="s">
        <v>302</v>
      </c>
      <c r="B3" s="24" t="s">
        <v>92</v>
      </c>
      <c r="C3" s="24" t="s">
        <v>302</v>
      </c>
      <c r="D3" s="24" t="s">
        <v>303</v>
      </c>
      <c r="E3" s="25" t="s">
        <v>304</v>
      </c>
      <c r="F3" s="24">
        <v>1054</v>
      </c>
      <c r="G3" s="24" t="s">
        <v>305</v>
      </c>
      <c r="H3" s="62"/>
      <c r="I3" s="62"/>
      <c r="J3" s="62"/>
      <c r="K3" s="62"/>
      <c r="L3" s="24"/>
      <c r="M3" s="29" t="s">
        <v>306</v>
      </c>
      <c r="N3" s="24"/>
      <c r="O3" s="24" t="s">
        <v>307</v>
      </c>
      <c r="P3" s="24"/>
      <c r="Q3" s="24"/>
      <c r="R3" s="24"/>
      <c r="S3" s="24"/>
      <c r="T3" s="30"/>
      <c r="U3" s="30" t="s">
        <v>308</v>
      </c>
      <c r="V3" s="30" t="s">
        <v>309</v>
      </c>
      <c r="W3" s="30" t="s">
        <v>310</v>
      </c>
      <c r="X3" s="24" t="s">
        <v>311</v>
      </c>
      <c r="Y3" s="24" t="s">
        <v>312</v>
      </c>
      <c r="Z3" s="24" t="s">
        <v>313</v>
      </c>
      <c r="AA3" s="24"/>
      <c r="AB3" s="26"/>
      <c r="AC3" s="62" t="s">
        <v>314</v>
      </c>
      <c r="AD3" s="62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 t="s">
        <v>315</v>
      </c>
      <c r="AW3" s="26"/>
      <c r="AX3" s="26"/>
      <c r="AY3" s="26"/>
      <c r="AZ3" s="26"/>
      <c r="BA3" s="26" t="s">
        <v>316</v>
      </c>
      <c r="BB3" s="26" t="s">
        <v>317</v>
      </c>
      <c r="BC3" s="26" t="s">
        <v>318</v>
      </c>
      <c r="BD3" s="24" t="s">
        <v>319</v>
      </c>
      <c r="BE3" s="24" t="s">
        <v>320</v>
      </c>
      <c r="BF3" s="24"/>
      <c r="BG3" s="24"/>
      <c r="BH3" s="24"/>
      <c r="BI3" s="31" t="s">
        <v>321</v>
      </c>
      <c r="BJ3" s="24" t="s">
        <v>319</v>
      </c>
      <c r="BK3" s="24" t="s">
        <v>322</v>
      </c>
      <c r="BL3" s="31" t="s">
        <v>321</v>
      </c>
      <c r="BM3" s="31" t="s">
        <v>321</v>
      </c>
      <c r="BN3" s="31" t="s">
        <v>321</v>
      </c>
      <c r="BO3" s="28">
        <v>264</v>
      </c>
      <c r="BP3" s="28">
        <v>257.42</v>
      </c>
      <c r="BQ3" s="24" t="s">
        <v>323</v>
      </c>
      <c r="BR3" s="24" t="s">
        <v>324</v>
      </c>
      <c r="BS3" s="24"/>
    </row>
    <row r="4" spans="1:71" x14ac:dyDescent="0.3">
      <c r="A4" s="24" t="s">
        <v>325</v>
      </c>
      <c r="B4" s="24" t="s">
        <v>326</v>
      </c>
      <c r="C4" s="24" t="s">
        <v>327</v>
      </c>
      <c r="D4" s="24" t="s">
        <v>328</v>
      </c>
      <c r="E4" s="32" t="s">
        <v>329</v>
      </c>
      <c r="F4" s="24">
        <v>5346</v>
      </c>
      <c r="G4" s="24" t="s">
        <v>330</v>
      </c>
      <c r="H4" s="26">
        <v>1</v>
      </c>
      <c r="I4" s="26"/>
      <c r="J4" s="26"/>
      <c r="K4" s="26">
        <v>1140</v>
      </c>
      <c r="L4" s="32" t="s">
        <v>331</v>
      </c>
      <c r="M4" s="24" t="s">
        <v>332</v>
      </c>
      <c r="N4" s="24"/>
      <c r="O4" s="24"/>
      <c r="P4" s="24"/>
      <c r="Q4" s="24"/>
      <c r="R4" s="24"/>
      <c r="S4" s="24"/>
      <c r="T4" s="24"/>
      <c r="U4" s="24" t="s">
        <v>308</v>
      </c>
      <c r="V4" s="24" t="s">
        <v>333</v>
      </c>
      <c r="W4" s="24" t="s">
        <v>334</v>
      </c>
      <c r="X4" s="24" t="s">
        <v>335</v>
      </c>
      <c r="Y4" s="24" t="s">
        <v>336</v>
      </c>
      <c r="Z4" s="24" t="s">
        <v>337</v>
      </c>
      <c r="AA4" s="24"/>
      <c r="AB4" s="26"/>
      <c r="AC4" s="62" t="s">
        <v>338</v>
      </c>
      <c r="AD4" s="62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33"/>
      <c r="BE4" s="24"/>
      <c r="BF4" s="24"/>
      <c r="BG4" s="24"/>
      <c r="BH4" s="24"/>
      <c r="BI4" s="31" t="s">
        <v>321</v>
      </c>
      <c r="BJ4" s="24" t="s">
        <v>339</v>
      </c>
      <c r="BK4" s="30" t="s">
        <v>340</v>
      </c>
      <c r="BL4" s="31" t="s">
        <v>321</v>
      </c>
      <c r="BM4" s="31" t="s">
        <v>321</v>
      </c>
      <c r="BN4" s="31" t="s">
        <v>321</v>
      </c>
      <c r="BO4" s="28">
        <v>264</v>
      </c>
      <c r="BP4" s="28">
        <v>257.42</v>
      </c>
      <c r="BQ4" s="24" t="s">
        <v>323</v>
      </c>
      <c r="BR4" s="24" t="s">
        <v>341</v>
      </c>
      <c r="BS4" s="24"/>
    </row>
    <row r="5" spans="1:71" x14ac:dyDescent="0.3">
      <c r="A5" s="24" t="s">
        <v>325</v>
      </c>
      <c r="B5" s="24" t="s">
        <v>92</v>
      </c>
      <c r="C5" s="24" t="s">
        <v>342</v>
      </c>
      <c r="D5" s="24" t="s">
        <v>343</v>
      </c>
      <c r="E5" s="25" t="s">
        <v>344</v>
      </c>
      <c r="F5" s="24">
        <v>135</v>
      </c>
      <c r="G5" s="24" t="s">
        <v>345</v>
      </c>
      <c r="H5" s="62"/>
      <c r="I5" s="62"/>
      <c r="J5" s="62"/>
      <c r="K5" s="62"/>
      <c r="L5" s="24"/>
      <c r="M5" s="29" t="s">
        <v>306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 t="s">
        <v>346</v>
      </c>
      <c r="Z5" s="24" t="s">
        <v>347</v>
      </c>
      <c r="AA5" s="24"/>
      <c r="AB5" s="26"/>
      <c r="AC5" s="62" t="s">
        <v>338</v>
      </c>
      <c r="AD5" s="62"/>
      <c r="AE5" s="26"/>
      <c r="AF5" s="26"/>
      <c r="AG5" s="26"/>
      <c r="AH5" s="26"/>
      <c r="AI5" s="26"/>
      <c r="AJ5" s="26"/>
      <c r="AK5" s="26"/>
      <c r="AL5" s="26" t="s">
        <v>317</v>
      </c>
      <c r="AM5" s="26" t="s">
        <v>317</v>
      </c>
      <c r="AN5" s="26" t="s">
        <v>317</v>
      </c>
      <c r="AO5" s="26" t="s">
        <v>317</v>
      </c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4" t="s">
        <v>348</v>
      </c>
      <c r="BE5" s="24" t="s">
        <v>349</v>
      </c>
      <c r="BF5" s="24"/>
      <c r="BG5" s="24"/>
      <c r="BH5" s="33"/>
      <c r="BI5" s="31" t="s">
        <v>321</v>
      </c>
      <c r="BJ5" s="24" t="s">
        <v>350</v>
      </c>
      <c r="BK5" s="30" t="s">
        <v>351</v>
      </c>
      <c r="BL5" s="31" t="s">
        <v>321</v>
      </c>
      <c r="BM5" s="31" t="s">
        <v>321</v>
      </c>
      <c r="BN5" s="31" t="s">
        <v>321</v>
      </c>
      <c r="BO5" s="28">
        <v>264</v>
      </c>
      <c r="BP5" s="28">
        <v>257.42</v>
      </c>
      <c r="BQ5" s="24" t="s">
        <v>323</v>
      </c>
      <c r="BR5" s="24" t="s">
        <v>352</v>
      </c>
      <c r="BS5" s="24"/>
    </row>
    <row r="6" spans="1:71" x14ac:dyDescent="0.3">
      <c r="A6" s="24" t="s">
        <v>325</v>
      </c>
      <c r="B6" s="24" t="s">
        <v>92</v>
      </c>
      <c r="C6" s="24" t="s">
        <v>353</v>
      </c>
      <c r="D6" s="24" t="s">
        <v>354</v>
      </c>
      <c r="E6" s="25" t="s">
        <v>344</v>
      </c>
      <c r="F6" s="24">
        <v>5039</v>
      </c>
      <c r="G6" s="24" t="s">
        <v>355</v>
      </c>
      <c r="H6" s="62"/>
      <c r="I6" s="62"/>
      <c r="J6" s="62"/>
      <c r="K6" s="62"/>
      <c r="L6" s="24"/>
      <c r="M6" s="29" t="s">
        <v>356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6"/>
      <c r="AC6" s="62"/>
      <c r="AD6" s="62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4"/>
      <c r="BE6" s="24"/>
      <c r="BF6" s="24"/>
      <c r="BG6" s="24"/>
      <c r="BH6" s="33"/>
      <c r="BI6" s="27" t="s">
        <v>299</v>
      </c>
      <c r="BJ6" s="24" t="s">
        <v>357</v>
      </c>
      <c r="BK6" s="24" t="s">
        <v>358</v>
      </c>
      <c r="BL6" s="31" t="s">
        <v>321</v>
      </c>
      <c r="BM6" s="31" t="s">
        <v>321</v>
      </c>
      <c r="BN6" s="31" t="s">
        <v>321</v>
      </c>
      <c r="BO6" s="28">
        <v>264</v>
      </c>
      <c r="BP6" s="28">
        <v>257.42</v>
      </c>
      <c r="BQ6" s="24" t="s">
        <v>323</v>
      </c>
      <c r="BR6" s="24" t="s">
        <v>359</v>
      </c>
      <c r="BS6" s="24"/>
    </row>
    <row r="7" spans="1:71" x14ac:dyDescent="0.3">
      <c r="A7" s="24" t="s">
        <v>302</v>
      </c>
      <c r="B7" s="24" t="s">
        <v>360</v>
      </c>
      <c r="C7" s="24" t="s">
        <v>227</v>
      </c>
      <c r="D7" s="24" t="s">
        <v>361</v>
      </c>
      <c r="E7" s="25" t="s">
        <v>92</v>
      </c>
      <c r="F7" s="24">
        <v>5373</v>
      </c>
      <c r="G7" s="24" t="s">
        <v>362</v>
      </c>
      <c r="H7" s="26"/>
      <c r="I7" s="26"/>
      <c r="J7" s="26"/>
      <c r="K7" s="26"/>
      <c r="L7" s="26"/>
      <c r="M7" s="24" t="s">
        <v>332</v>
      </c>
      <c r="N7" s="24"/>
      <c r="O7" s="24"/>
      <c r="P7" s="24"/>
      <c r="Q7" s="24"/>
      <c r="R7" s="24"/>
      <c r="S7" s="24"/>
      <c r="T7" s="24"/>
      <c r="U7" s="24"/>
      <c r="V7" s="29" t="s">
        <v>363</v>
      </c>
      <c r="W7" s="24" t="s">
        <v>364</v>
      </c>
      <c r="X7" s="24" t="s">
        <v>365</v>
      </c>
      <c r="Y7" s="24"/>
      <c r="Z7" s="24" t="s">
        <v>366</v>
      </c>
      <c r="AA7" s="24"/>
      <c r="AB7" s="62"/>
      <c r="AC7" s="62"/>
      <c r="AD7" s="24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4" t="s">
        <v>367</v>
      </c>
      <c r="BE7" s="24" t="s">
        <v>368</v>
      </c>
      <c r="BF7" s="24"/>
      <c r="BG7" s="24"/>
      <c r="BH7" s="24"/>
      <c r="BI7" s="31" t="s">
        <v>321</v>
      </c>
      <c r="BJ7" s="24" t="s">
        <v>369</v>
      </c>
      <c r="BK7" s="29" t="s">
        <v>370</v>
      </c>
      <c r="BL7" s="31" t="s">
        <v>321</v>
      </c>
      <c r="BM7" s="31" t="s">
        <v>321</v>
      </c>
      <c r="BN7" s="31" t="s">
        <v>321</v>
      </c>
      <c r="BO7" s="28">
        <v>264</v>
      </c>
      <c r="BP7" s="28">
        <v>257.42</v>
      </c>
      <c r="BQ7" s="24" t="s">
        <v>323</v>
      </c>
      <c r="BR7" s="24" t="s">
        <v>371</v>
      </c>
      <c r="BS7" s="24"/>
    </row>
    <row r="8" spans="1:71" x14ac:dyDescent="0.3">
      <c r="A8" s="24" t="s">
        <v>325</v>
      </c>
      <c r="B8" s="24" t="s">
        <v>92</v>
      </c>
      <c r="C8" s="24" t="s">
        <v>342</v>
      </c>
      <c r="D8" s="24" t="s">
        <v>372</v>
      </c>
      <c r="E8" s="25" t="s">
        <v>344</v>
      </c>
      <c r="F8" s="24">
        <v>1642</v>
      </c>
      <c r="G8" s="24" t="s">
        <v>373</v>
      </c>
      <c r="H8" s="62"/>
      <c r="I8" s="62"/>
      <c r="J8" s="62"/>
      <c r="K8" s="62"/>
      <c r="L8" s="24"/>
      <c r="M8" s="24" t="s">
        <v>374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 t="s">
        <v>375</v>
      </c>
      <c r="Z8" s="24" t="s">
        <v>376</v>
      </c>
      <c r="AA8" s="24"/>
      <c r="AB8" s="26"/>
      <c r="AC8" s="62" t="s">
        <v>338</v>
      </c>
      <c r="AD8" s="62"/>
      <c r="AE8" s="26"/>
      <c r="AF8" s="26"/>
      <c r="AG8" s="26"/>
      <c r="AH8" s="26"/>
      <c r="AI8" s="26"/>
      <c r="AJ8" s="26"/>
      <c r="AK8" s="26"/>
      <c r="AL8" s="26" t="s">
        <v>317</v>
      </c>
      <c r="AM8" s="26" t="s">
        <v>317</v>
      </c>
      <c r="AN8" s="26" t="s">
        <v>317</v>
      </c>
      <c r="AO8" s="26" t="s">
        <v>317</v>
      </c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4"/>
      <c r="BE8" s="24"/>
      <c r="BF8" s="24"/>
      <c r="BG8" s="24"/>
      <c r="BH8" s="24"/>
      <c r="BI8" s="31" t="s">
        <v>321</v>
      </c>
      <c r="BJ8" s="24" t="s">
        <v>377</v>
      </c>
      <c r="BK8" s="24"/>
      <c r="BL8" s="31" t="s">
        <v>321</v>
      </c>
      <c r="BM8" s="31" t="s">
        <v>321</v>
      </c>
      <c r="BN8" s="31" t="s">
        <v>321</v>
      </c>
      <c r="BO8" s="28">
        <v>264</v>
      </c>
      <c r="BP8" s="28">
        <v>257.42</v>
      </c>
      <c r="BQ8" s="24" t="s">
        <v>323</v>
      </c>
      <c r="BR8" s="24" t="s">
        <v>378</v>
      </c>
      <c r="BS8" s="24"/>
    </row>
    <row r="9" spans="1:71" x14ac:dyDescent="0.3">
      <c r="A9" s="24" t="s">
        <v>294</v>
      </c>
      <c r="B9" s="24" t="s">
        <v>294</v>
      </c>
      <c r="C9" s="24" t="s">
        <v>294</v>
      </c>
      <c r="D9" s="24" t="s">
        <v>379</v>
      </c>
      <c r="E9" s="32" t="s">
        <v>294</v>
      </c>
      <c r="F9" s="32"/>
      <c r="G9" s="24" t="s">
        <v>379</v>
      </c>
      <c r="H9" s="26"/>
      <c r="I9" s="26"/>
      <c r="J9" s="26"/>
      <c r="K9" s="26"/>
      <c r="L9" s="26"/>
      <c r="M9" s="32" t="s">
        <v>380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24"/>
      <c r="Z9" s="24" t="s">
        <v>381</v>
      </c>
      <c r="AA9" s="24"/>
      <c r="AB9" s="62"/>
      <c r="AC9" s="62"/>
      <c r="AD9" s="24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4"/>
      <c r="BE9" s="24"/>
      <c r="BF9" s="24"/>
      <c r="BG9" s="24"/>
      <c r="BH9" s="24"/>
      <c r="BI9" s="31" t="s">
        <v>321</v>
      </c>
      <c r="BJ9" s="24" t="s">
        <v>382</v>
      </c>
      <c r="BK9" s="24" t="s">
        <v>383</v>
      </c>
      <c r="BL9" s="31" t="s">
        <v>321</v>
      </c>
      <c r="BM9" s="31" t="s">
        <v>321</v>
      </c>
      <c r="BN9" s="31" t="s">
        <v>321</v>
      </c>
      <c r="BO9" s="28">
        <v>264</v>
      </c>
      <c r="BP9" s="28">
        <v>257.42</v>
      </c>
      <c r="BQ9" s="24" t="s">
        <v>323</v>
      </c>
      <c r="BR9" s="24" t="s">
        <v>384</v>
      </c>
      <c r="BS9" s="24"/>
    </row>
    <row r="10" spans="1:71" x14ac:dyDescent="0.3">
      <c r="A10" s="24" t="s">
        <v>385</v>
      </c>
      <c r="B10" s="24" t="s">
        <v>92</v>
      </c>
      <c r="C10" s="24" t="s">
        <v>386</v>
      </c>
      <c r="D10" s="24" t="s">
        <v>387</v>
      </c>
      <c r="E10" s="25" t="s">
        <v>388</v>
      </c>
      <c r="F10" s="24"/>
      <c r="G10" s="24" t="s">
        <v>389</v>
      </c>
      <c r="H10" s="62"/>
      <c r="I10" s="62"/>
      <c r="J10" s="62"/>
      <c r="K10" s="62"/>
      <c r="L10" s="24"/>
      <c r="M10" s="24" t="s">
        <v>306</v>
      </c>
      <c r="N10" s="24"/>
      <c r="O10" s="24" t="s">
        <v>390</v>
      </c>
      <c r="P10" s="24"/>
      <c r="Q10" s="24" t="s">
        <v>391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62"/>
      <c r="AC10" s="62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31" t="s">
        <v>321</v>
      </c>
      <c r="BJ10" s="24" t="s">
        <v>392</v>
      </c>
      <c r="BK10" s="29" t="s">
        <v>393</v>
      </c>
      <c r="BL10" s="31" t="s">
        <v>321</v>
      </c>
      <c r="BM10" s="31" t="s">
        <v>321</v>
      </c>
      <c r="BN10" s="31" t="s">
        <v>321</v>
      </c>
      <c r="BO10" s="28">
        <v>264</v>
      </c>
      <c r="BP10" s="28">
        <v>257.42</v>
      </c>
      <c r="BQ10" s="24" t="s">
        <v>323</v>
      </c>
      <c r="BR10" s="29" t="s">
        <v>394</v>
      </c>
      <c r="BS10" s="24"/>
    </row>
    <row r="11" spans="1:71" x14ac:dyDescent="0.3">
      <c r="A11" s="24" t="s">
        <v>325</v>
      </c>
      <c r="B11" s="24" t="s">
        <v>92</v>
      </c>
      <c r="C11" s="24" t="s">
        <v>342</v>
      </c>
      <c r="D11" s="24" t="s">
        <v>372</v>
      </c>
      <c r="E11" s="25" t="s">
        <v>344</v>
      </c>
      <c r="F11" s="24"/>
      <c r="G11" s="24" t="s">
        <v>395</v>
      </c>
      <c r="H11" s="62"/>
      <c r="I11" s="62"/>
      <c r="J11" s="62"/>
      <c r="K11" s="62"/>
      <c r="L11" s="24"/>
      <c r="M11" s="24" t="s">
        <v>356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 t="s">
        <v>396</v>
      </c>
      <c r="Z11" s="24" t="s">
        <v>397</v>
      </c>
      <c r="AA11" s="24" t="s">
        <v>398</v>
      </c>
      <c r="AB11" s="26"/>
      <c r="AC11" s="62" t="s">
        <v>399</v>
      </c>
      <c r="AD11" s="62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 t="s">
        <v>317</v>
      </c>
      <c r="AP11" s="26"/>
      <c r="AQ11" s="26"/>
      <c r="AR11" s="26" t="s">
        <v>317</v>
      </c>
      <c r="AS11" s="26" t="s">
        <v>317</v>
      </c>
      <c r="AT11" s="26" t="s">
        <v>317</v>
      </c>
      <c r="AU11" s="26"/>
      <c r="AV11" s="26"/>
      <c r="AW11" s="26"/>
      <c r="AX11" s="26"/>
      <c r="AY11" s="26"/>
      <c r="AZ11" s="26" t="s">
        <v>317</v>
      </c>
      <c r="BA11" s="26"/>
      <c r="BB11" s="26" t="s">
        <v>317</v>
      </c>
      <c r="BC11" s="26"/>
      <c r="BD11" s="24"/>
      <c r="BE11" s="24"/>
      <c r="BF11" s="24"/>
      <c r="BG11" s="24"/>
      <c r="BH11" s="24"/>
      <c r="BI11" s="27" t="s">
        <v>299</v>
      </c>
      <c r="BJ11" s="24" t="s">
        <v>400</v>
      </c>
      <c r="BK11" s="24" t="s">
        <v>401</v>
      </c>
      <c r="BL11" s="27" t="s">
        <v>299</v>
      </c>
      <c r="BM11" s="24" t="s">
        <v>321</v>
      </c>
      <c r="BN11" s="31" t="s">
        <v>321</v>
      </c>
      <c r="BO11" s="28">
        <v>264</v>
      </c>
      <c r="BP11" s="28">
        <v>257.42</v>
      </c>
      <c r="BQ11" s="24" t="s">
        <v>323</v>
      </c>
      <c r="BR11" s="24" t="s">
        <v>402</v>
      </c>
      <c r="BS11" s="24"/>
    </row>
    <row r="12" spans="1:71" x14ac:dyDescent="0.3">
      <c r="A12" s="24" t="s">
        <v>294</v>
      </c>
      <c r="B12" s="24" t="s">
        <v>294</v>
      </c>
      <c r="C12" s="24" t="s">
        <v>294</v>
      </c>
      <c r="D12" s="24" t="s">
        <v>403</v>
      </c>
      <c r="E12" s="32" t="s">
        <v>294</v>
      </c>
      <c r="F12" s="32"/>
      <c r="G12" s="24" t="s">
        <v>404</v>
      </c>
      <c r="H12" s="26"/>
      <c r="I12" s="26"/>
      <c r="J12" s="26"/>
      <c r="K12" s="26"/>
      <c r="L12" s="26"/>
      <c r="M12" s="32" t="s">
        <v>380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24"/>
      <c r="Z12" s="24"/>
      <c r="AA12" s="24"/>
      <c r="AB12" s="62"/>
      <c r="AC12" s="62"/>
      <c r="AD12" s="24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4"/>
      <c r="BE12" s="24"/>
      <c r="BF12" s="24"/>
      <c r="BG12" s="24"/>
      <c r="BH12" s="24"/>
      <c r="BI12" s="27" t="s">
        <v>299</v>
      </c>
      <c r="BJ12" s="24" t="s">
        <v>405</v>
      </c>
      <c r="BK12" s="24" t="s">
        <v>406</v>
      </c>
      <c r="BL12" s="27" t="s">
        <v>299</v>
      </c>
      <c r="BM12" s="27" t="s">
        <v>299</v>
      </c>
      <c r="BN12" s="27" t="s">
        <v>299</v>
      </c>
      <c r="BO12" s="28">
        <v>84</v>
      </c>
      <c r="BP12" s="28">
        <v>83.76</v>
      </c>
      <c r="BQ12" s="24" t="s">
        <v>297</v>
      </c>
      <c r="BR12" s="24" t="s">
        <v>407</v>
      </c>
      <c r="BS12" s="24"/>
    </row>
    <row r="13" spans="1:71" x14ac:dyDescent="0.3">
      <c r="A13" s="24" t="s">
        <v>294</v>
      </c>
      <c r="B13" s="24" t="s">
        <v>294</v>
      </c>
      <c r="C13" s="24" t="s">
        <v>294</v>
      </c>
      <c r="D13" s="24" t="s">
        <v>408</v>
      </c>
      <c r="E13" s="32" t="s">
        <v>294</v>
      </c>
      <c r="F13" s="32"/>
      <c r="G13" s="24" t="s">
        <v>409</v>
      </c>
      <c r="H13" s="26"/>
      <c r="I13" s="26"/>
      <c r="J13" s="26"/>
      <c r="K13" s="26"/>
      <c r="L13" s="26"/>
      <c r="M13" s="32" t="s">
        <v>297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24"/>
      <c r="Z13" s="24" t="s">
        <v>410</v>
      </c>
      <c r="AA13" s="24"/>
      <c r="AB13" s="62"/>
      <c r="AC13" s="62"/>
      <c r="AD13" s="24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4"/>
      <c r="BE13" s="24"/>
      <c r="BF13" s="24"/>
      <c r="BG13" s="24"/>
      <c r="BH13" s="24"/>
      <c r="BI13" s="27" t="s">
        <v>299</v>
      </c>
      <c r="BJ13" s="24" t="s">
        <v>411</v>
      </c>
      <c r="BK13" s="24"/>
      <c r="BL13" s="27" t="s">
        <v>299</v>
      </c>
      <c r="BM13" s="27" t="s">
        <v>299</v>
      </c>
      <c r="BN13" s="27" t="s">
        <v>299</v>
      </c>
      <c r="BO13" s="28">
        <v>84</v>
      </c>
      <c r="BP13" s="28">
        <v>83.76</v>
      </c>
      <c r="BQ13" s="24" t="s">
        <v>297</v>
      </c>
      <c r="BR13" s="24" t="s">
        <v>407</v>
      </c>
      <c r="BS13" s="24"/>
    </row>
    <row r="14" spans="1:71" x14ac:dyDescent="0.3">
      <c r="A14" s="24" t="s">
        <v>294</v>
      </c>
      <c r="B14" s="24" t="s">
        <v>294</v>
      </c>
      <c r="C14" s="24" t="s">
        <v>294</v>
      </c>
      <c r="D14" s="24" t="s">
        <v>412</v>
      </c>
      <c r="E14" s="25" t="s">
        <v>413</v>
      </c>
      <c r="F14" s="24"/>
      <c r="G14" s="24" t="s">
        <v>414</v>
      </c>
      <c r="H14" s="62"/>
      <c r="I14" s="62"/>
      <c r="J14" s="62"/>
      <c r="K14" s="62"/>
      <c r="L14" s="62"/>
      <c r="M14" s="62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62"/>
      <c r="AC14" s="62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7" t="s">
        <v>299</v>
      </c>
      <c r="BJ14" s="24" t="s">
        <v>415</v>
      </c>
      <c r="BK14" s="24" t="s">
        <v>416</v>
      </c>
      <c r="BL14" s="34" t="s">
        <v>417</v>
      </c>
      <c r="BM14" s="34" t="s">
        <v>417</v>
      </c>
      <c r="BN14" s="34" t="s">
        <v>417</v>
      </c>
      <c r="BO14" s="28">
        <v>84</v>
      </c>
      <c r="BP14" s="28">
        <v>83.76</v>
      </c>
      <c r="BQ14" s="24" t="s">
        <v>297</v>
      </c>
      <c r="BR14" s="24" t="s">
        <v>418</v>
      </c>
      <c r="BS14" s="24"/>
    </row>
    <row r="15" spans="1:71" x14ac:dyDescent="0.3">
      <c r="A15" s="24" t="s">
        <v>325</v>
      </c>
      <c r="B15" s="24" t="s">
        <v>326</v>
      </c>
      <c r="C15" s="24" t="s">
        <v>419</v>
      </c>
      <c r="D15" s="24" t="s">
        <v>420</v>
      </c>
      <c r="E15" s="32" t="s">
        <v>421</v>
      </c>
      <c r="F15" s="24">
        <v>4950</v>
      </c>
      <c r="G15" s="24" t="s">
        <v>422</v>
      </c>
      <c r="H15" s="26">
        <v>1</v>
      </c>
      <c r="I15" s="26"/>
      <c r="J15" s="26"/>
      <c r="K15" s="26"/>
      <c r="L15" s="26"/>
      <c r="M15" s="24" t="s">
        <v>356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 t="s">
        <v>419</v>
      </c>
      <c r="AA15" s="24"/>
      <c r="AB15" s="62"/>
      <c r="AC15" s="62"/>
      <c r="AD15" s="24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4"/>
      <c r="BE15" s="24"/>
      <c r="BF15" s="24"/>
      <c r="BG15" s="24"/>
      <c r="BH15" s="24"/>
      <c r="BI15" s="31" t="s">
        <v>321</v>
      </c>
      <c r="BJ15" s="24" t="s">
        <v>423</v>
      </c>
      <c r="BK15" s="29" t="s">
        <v>424</v>
      </c>
      <c r="BL15" s="31" t="s">
        <v>321</v>
      </c>
      <c r="BM15" s="31" t="s">
        <v>321</v>
      </c>
      <c r="BN15" s="31" t="s">
        <v>321</v>
      </c>
      <c r="BO15" s="28">
        <v>264</v>
      </c>
      <c r="BP15" s="28">
        <v>257.42</v>
      </c>
      <c r="BQ15" s="24" t="s">
        <v>323</v>
      </c>
      <c r="BR15" s="24" t="s">
        <v>425</v>
      </c>
      <c r="BS15" s="24"/>
    </row>
    <row r="16" spans="1:71" x14ac:dyDescent="0.3">
      <c r="A16" s="24" t="s">
        <v>302</v>
      </c>
      <c r="B16" s="24" t="s">
        <v>426</v>
      </c>
      <c r="C16" s="24" t="s">
        <v>427</v>
      </c>
      <c r="D16" s="24" t="s">
        <v>428</v>
      </c>
      <c r="E16" s="25" t="s">
        <v>426</v>
      </c>
      <c r="F16" s="24">
        <v>4389</v>
      </c>
      <c r="G16" s="35" t="s">
        <v>429</v>
      </c>
      <c r="H16" s="62"/>
      <c r="I16" s="62"/>
      <c r="J16" s="62"/>
      <c r="K16" s="62"/>
      <c r="L16" s="24"/>
      <c r="M16" s="24" t="s">
        <v>356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62"/>
      <c r="AC16" s="62"/>
      <c r="AD16" s="24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4"/>
      <c r="BE16" s="24"/>
      <c r="BF16" s="24"/>
      <c r="BG16" s="24"/>
      <c r="BH16" s="24" t="s">
        <v>430</v>
      </c>
      <c r="BI16" s="27" t="s">
        <v>299</v>
      </c>
      <c r="BJ16" s="24" t="s">
        <v>431</v>
      </c>
      <c r="BK16" s="24" t="s">
        <v>432</v>
      </c>
      <c r="BL16" s="27" t="s">
        <v>299</v>
      </c>
      <c r="BM16" s="24"/>
      <c r="BN16" s="34" t="s">
        <v>417</v>
      </c>
      <c r="BO16" s="28">
        <v>106</v>
      </c>
      <c r="BP16" s="28">
        <v>104.19</v>
      </c>
      <c r="BQ16" s="24" t="s">
        <v>433</v>
      </c>
      <c r="BR16" s="24" t="s">
        <v>434</v>
      </c>
      <c r="BS16" s="24"/>
    </row>
    <row r="17" spans="1:71" x14ac:dyDescent="0.3">
      <c r="A17" s="24" t="s">
        <v>325</v>
      </c>
      <c r="B17" s="24" t="s">
        <v>435</v>
      </c>
      <c r="C17" s="24" t="s">
        <v>436</v>
      </c>
      <c r="D17" s="24" t="s">
        <v>437</v>
      </c>
      <c r="E17" s="32" t="s">
        <v>421</v>
      </c>
      <c r="F17" s="24">
        <v>38</v>
      </c>
      <c r="G17" s="24" t="s">
        <v>438</v>
      </c>
      <c r="H17" s="26">
        <v>1</v>
      </c>
      <c r="I17" s="26"/>
      <c r="J17" s="26"/>
      <c r="K17" s="26">
        <v>1121</v>
      </c>
      <c r="L17" s="32" t="s">
        <v>436</v>
      </c>
      <c r="M17" s="24" t="s">
        <v>356</v>
      </c>
      <c r="N17" s="24"/>
      <c r="O17" s="24" t="s">
        <v>439</v>
      </c>
      <c r="P17" s="24"/>
      <c r="Q17" s="24"/>
      <c r="R17" s="24"/>
      <c r="S17" s="24"/>
      <c r="T17" s="24"/>
      <c r="U17" s="24"/>
      <c r="V17" s="24"/>
      <c r="W17" s="24"/>
      <c r="X17" s="24"/>
      <c r="Y17" s="24" t="s">
        <v>440</v>
      </c>
      <c r="Z17" s="24" t="s">
        <v>441</v>
      </c>
      <c r="AA17" s="24"/>
      <c r="AB17" s="26"/>
      <c r="AC17" s="62" t="s">
        <v>399</v>
      </c>
      <c r="AD17" s="62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4"/>
      <c r="BE17" s="24"/>
      <c r="BF17" s="24"/>
      <c r="BG17" s="24"/>
      <c r="BH17" s="24"/>
      <c r="BI17" s="31" t="s">
        <v>321</v>
      </c>
      <c r="BJ17" s="24" t="s">
        <v>442</v>
      </c>
      <c r="BK17" s="24" t="s">
        <v>322</v>
      </c>
      <c r="BL17" s="31" t="s">
        <v>321</v>
      </c>
      <c r="BM17" s="24" t="s">
        <v>321</v>
      </c>
      <c r="BN17" s="31" t="s">
        <v>321</v>
      </c>
      <c r="BO17" s="28">
        <v>264</v>
      </c>
      <c r="BP17" s="28">
        <v>257.42</v>
      </c>
      <c r="BQ17" s="24" t="s">
        <v>323</v>
      </c>
      <c r="BR17" s="24" t="s">
        <v>443</v>
      </c>
      <c r="BS17" s="24"/>
    </row>
    <row r="18" spans="1:71" x14ac:dyDescent="0.3">
      <c r="A18" s="24" t="s">
        <v>325</v>
      </c>
      <c r="B18" s="24" t="s">
        <v>435</v>
      </c>
      <c r="C18" s="24" t="s">
        <v>436</v>
      </c>
      <c r="D18" s="24" t="s">
        <v>444</v>
      </c>
      <c r="E18" s="32" t="s">
        <v>421</v>
      </c>
      <c r="F18" s="24">
        <v>2953</v>
      </c>
      <c r="G18" s="24" t="s">
        <v>445</v>
      </c>
      <c r="H18" s="26">
        <v>1</v>
      </c>
      <c r="I18" s="26"/>
      <c r="J18" s="26"/>
      <c r="K18" s="26">
        <v>1144</v>
      </c>
      <c r="L18" s="32" t="s">
        <v>444</v>
      </c>
      <c r="M18" s="24" t="s">
        <v>356</v>
      </c>
      <c r="N18" s="24"/>
      <c r="O18" s="24" t="s">
        <v>446</v>
      </c>
      <c r="P18" s="24"/>
      <c r="Q18" s="24"/>
      <c r="R18" s="24"/>
      <c r="S18" s="24"/>
      <c r="T18" s="24"/>
      <c r="U18" s="24"/>
      <c r="V18" s="24"/>
      <c r="W18" s="24"/>
      <c r="X18" s="24"/>
      <c r="Y18" s="24" t="s">
        <v>447</v>
      </c>
      <c r="Z18" s="24" t="s">
        <v>448</v>
      </c>
      <c r="AA18" s="24"/>
      <c r="AB18" s="26"/>
      <c r="AC18" s="62" t="s">
        <v>399</v>
      </c>
      <c r="AD18" s="62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4"/>
      <c r="BE18" s="24"/>
      <c r="BF18" s="24"/>
      <c r="BG18" s="24"/>
      <c r="BH18" s="24"/>
      <c r="BI18" s="34" t="s">
        <v>417</v>
      </c>
      <c r="BJ18" s="24" t="s">
        <v>449</v>
      </c>
      <c r="BK18" s="24" t="s">
        <v>450</v>
      </c>
      <c r="BL18" s="34" t="s">
        <v>417</v>
      </c>
      <c r="BM18" s="24" t="s">
        <v>321</v>
      </c>
      <c r="BN18" s="34" t="s">
        <v>417</v>
      </c>
      <c r="BO18" s="28">
        <v>106</v>
      </c>
      <c r="BP18" s="28">
        <v>104.19</v>
      </c>
      <c r="BQ18" s="24" t="s">
        <v>433</v>
      </c>
      <c r="BR18" s="24" t="s">
        <v>451</v>
      </c>
      <c r="BS18" s="24"/>
    </row>
    <row r="19" spans="1:71" x14ac:dyDescent="0.3">
      <c r="A19" s="24" t="s">
        <v>325</v>
      </c>
      <c r="B19" s="24" t="s">
        <v>435</v>
      </c>
      <c r="C19" s="24" t="s">
        <v>452</v>
      </c>
      <c r="D19" s="24" t="s">
        <v>453</v>
      </c>
      <c r="E19" s="32" t="s">
        <v>421</v>
      </c>
      <c r="F19" s="24"/>
      <c r="G19" s="24" t="s">
        <v>454</v>
      </c>
      <c r="H19" s="26">
        <v>1</v>
      </c>
      <c r="I19" s="26"/>
      <c r="J19" s="26"/>
      <c r="K19" s="26">
        <v>1142</v>
      </c>
      <c r="L19" s="32" t="s">
        <v>453</v>
      </c>
      <c r="M19" s="24" t="s">
        <v>455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 t="s">
        <v>456</v>
      </c>
      <c r="Z19" s="24" t="s">
        <v>457</v>
      </c>
      <c r="AA19" s="24"/>
      <c r="AB19" s="26"/>
      <c r="AC19" s="62" t="s">
        <v>338</v>
      </c>
      <c r="AD19" s="62"/>
      <c r="AE19" s="26"/>
      <c r="AF19" s="26" t="s">
        <v>253</v>
      </c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4"/>
      <c r="BE19" s="24"/>
      <c r="BF19" s="24"/>
      <c r="BG19" s="24"/>
      <c r="BH19" s="24"/>
      <c r="BI19" s="31" t="s">
        <v>321</v>
      </c>
      <c r="BJ19" s="24" t="s">
        <v>458</v>
      </c>
      <c r="BK19" s="24" t="s">
        <v>459</v>
      </c>
      <c r="BL19" s="31" t="s">
        <v>321</v>
      </c>
      <c r="BM19" s="31" t="s">
        <v>321</v>
      </c>
      <c r="BN19" s="31" t="s">
        <v>321</v>
      </c>
      <c r="BO19" s="28">
        <v>264</v>
      </c>
      <c r="BP19" s="28">
        <v>257.42</v>
      </c>
      <c r="BQ19" s="24" t="s">
        <v>323</v>
      </c>
      <c r="BR19" s="24" t="s">
        <v>460</v>
      </c>
      <c r="BS19" s="24"/>
    </row>
    <row r="20" spans="1:71" x14ac:dyDescent="0.3">
      <c r="A20" s="24" t="s">
        <v>325</v>
      </c>
      <c r="B20" s="24" t="s">
        <v>435</v>
      </c>
      <c r="C20" s="24" t="s">
        <v>452</v>
      </c>
      <c r="D20" s="24" t="s">
        <v>461</v>
      </c>
      <c r="E20" s="32" t="s">
        <v>421</v>
      </c>
      <c r="F20" s="24">
        <v>3925</v>
      </c>
      <c r="G20" s="24" t="s">
        <v>462</v>
      </c>
      <c r="H20" s="26">
        <v>1</v>
      </c>
      <c r="I20" s="26"/>
      <c r="J20" s="26"/>
      <c r="K20" s="26">
        <v>1139</v>
      </c>
      <c r="L20" s="32" t="s">
        <v>463</v>
      </c>
      <c r="M20" s="24" t="s">
        <v>356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 t="s">
        <v>464</v>
      </c>
      <c r="Z20" s="24" t="s">
        <v>465</v>
      </c>
      <c r="AA20" s="24"/>
      <c r="AB20" s="26"/>
      <c r="AC20" s="62" t="s">
        <v>314</v>
      </c>
      <c r="AD20" s="62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4"/>
      <c r="BE20" s="24"/>
      <c r="BF20" s="36" t="s">
        <v>466</v>
      </c>
      <c r="BG20" s="24" t="s">
        <v>467</v>
      </c>
      <c r="BH20" s="24"/>
      <c r="BI20" s="27" t="s">
        <v>299</v>
      </c>
      <c r="BJ20" s="24" t="s">
        <v>468</v>
      </c>
      <c r="BK20" s="24" t="s">
        <v>469</v>
      </c>
      <c r="BL20" s="27" t="s">
        <v>299</v>
      </c>
      <c r="BM20" s="24" t="s">
        <v>321</v>
      </c>
      <c r="BN20" s="31" t="s">
        <v>321</v>
      </c>
      <c r="BO20" s="28">
        <v>106</v>
      </c>
      <c r="BP20" s="28">
        <v>104.19</v>
      </c>
      <c r="BQ20" s="24" t="s">
        <v>433</v>
      </c>
      <c r="BR20" s="24" t="s">
        <v>470</v>
      </c>
      <c r="BS20" s="30"/>
    </row>
    <row r="21" spans="1:71" x14ac:dyDescent="0.3">
      <c r="A21" s="24" t="s">
        <v>302</v>
      </c>
      <c r="B21" s="24" t="s">
        <v>426</v>
      </c>
      <c r="C21" s="24" t="s">
        <v>471</v>
      </c>
      <c r="D21" s="24" t="s">
        <v>472</v>
      </c>
      <c r="E21" s="25" t="s">
        <v>426</v>
      </c>
      <c r="F21" s="24"/>
      <c r="G21" s="24" t="s">
        <v>473</v>
      </c>
      <c r="H21" s="62"/>
      <c r="I21" s="62"/>
      <c r="J21" s="24"/>
      <c r="K21" s="26">
        <v>1507</v>
      </c>
      <c r="L21" s="24"/>
      <c r="M21" s="24" t="s">
        <v>474</v>
      </c>
      <c r="N21" s="24"/>
      <c r="O21" s="24"/>
      <c r="P21" s="24"/>
      <c r="Q21" s="24"/>
      <c r="R21" s="24"/>
      <c r="S21" s="24"/>
      <c r="T21" s="24"/>
      <c r="U21" s="24" t="s">
        <v>475</v>
      </c>
      <c r="V21" s="29" t="s">
        <v>333</v>
      </c>
      <c r="W21" s="24" t="s">
        <v>476</v>
      </c>
      <c r="X21" s="24" t="s">
        <v>477</v>
      </c>
      <c r="Y21" s="24"/>
      <c r="Z21" s="24" t="s">
        <v>426</v>
      </c>
      <c r="AA21" s="24"/>
      <c r="AB21" s="62"/>
      <c r="AC21" s="62"/>
      <c r="AD21" s="24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4"/>
      <c r="BE21" s="24"/>
      <c r="BF21" s="24"/>
      <c r="BG21" s="24"/>
      <c r="BH21" s="24" t="s">
        <v>430</v>
      </c>
      <c r="BI21" s="27" t="s">
        <v>299</v>
      </c>
      <c r="BJ21" s="24" t="s">
        <v>478</v>
      </c>
      <c r="BK21" s="24"/>
      <c r="BL21" s="27" t="s">
        <v>299</v>
      </c>
      <c r="BM21" s="27" t="s">
        <v>299</v>
      </c>
      <c r="BN21" s="27" t="s">
        <v>299</v>
      </c>
      <c r="BO21" s="28">
        <v>84</v>
      </c>
      <c r="BP21" s="28">
        <v>83.76</v>
      </c>
      <c r="BQ21" s="24" t="s">
        <v>297</v>
      </c>
      <c r="BR21" s="24" t="s">
        <v>407</v>
      </c>
      <c r="BS21" s="24"/>
    </row>
    <row r="22" spans="1:71" x14ac:dyDescent="0.3">
      <c r="A22" s="24" t="s">
        <v>325</v>
      </c>
      <c r="B22" s="24" t="s">
        <v>326</v>
      </c>
      <c r="C22" s="24" t="s">
        <v>327</v>
      </c>
      <c r="D22" s="24" t="s">
        <v>479</v>
      </c>
      <c r="E22" s="32" t="s">
        <v>329</v>
      </c>
      <c r="F22" s="24"/>
      <c r="G22" s="24"/>
      <c r="H22" s="26">
        <v>1</v>
      </c>
      <c r="I22" s="26"/>
      <c r="J22" s="26"/>
      <c r="K22" s="26"/>
      <c r="L22" s="26"/>
      <c r="M22" s="24" t="s">
        <v>332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62"/>
      <c r="AC22" s="62"/>
      <c r="AD22" s="24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4"/>
      <c r="BE22" s="24"/>
      <c r="BF22" s="24"/>
      <c r="BG22" s="24"/>
      <c r="BH22" s="24"/>
      <c r="BI22" s="24" t="s">
        <v>480</v>
      </c>
      <c r="BJ22" s="24" t="s">
        <v>481</v>
      </c>
      <c r="BK22" s="24" t="s">
        <v>482</v>
      </c>
      <c r="BL22" s="24" t="s">
        <v>480</v>
      </c>
      <c r="BM22" s="24" t="s">
        <v>480</v>
      </c>
      <c r="BN22" s="24" t="s">
        <v>480</v>
      </c>
      <c r="BO22" s="24"/>
      <c r="BP22" s="24"/>
      <c r="BQ22" s="24"/>
      <c r="BR22" s="24"/>
      <c r="BS22" s="30"/>
    </row>
    <row r="23" spans="1:71" x14ac:dyDescent="0.3">
      <c r="A23" s="24" t="s">
        <v>302</v>
      </c>
      <c r="B23" s="24" t="s">
        <v>426</v>
      </c>
      <c r="C23" s="24" t="s">
        <v>227</v>
      </c>
      <c r="D23" s="24" t="s">
        <v>361</v>
      </c>
      <c r="E23" s="25" t="s">
        <v>426</v>
      </c>
      <c r="F23" s="24">
        <v>3740</v>
      </c>
      <c r="G23" s="24" t="s">
        <v>483</v>
      </c>
      <c r="H23" s="62"/>
      <c r="I23" s="62"/>
      <c r="J23" s="24"/>
      <c r="K23" s="26">
        <v>1501</v>
      </c>
      <c r="L23" s="24"/>
      <c r="M23" s="29" t="s">
        <v>332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 t="s">
        <v>484</v>
      </c>
      <c r="AA23" s="24"/>
      <c r="AB23" s="62"/>
      <c r="AC23" s="62"/>
      <c r="AD23" s="24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4" t="s">
        <v>485</v>
      </c>
      <c r="BE23" s="24" t="s">
        <v>486</v>
      </c>
      <c r="BF23" s="24"/>
      <c r="BG23" s="24"/>
      <c r="BH23" s="24"/>
      <c r="BI23" s="31" t="s">
        <v>321</v>
      </c>
      <c r="BJ23" s="24" t="s">
        <v>487</v>
      </c>
      <c r="BK23" s="24" t="s">
        <v>488</v>
      </c>
      <c r="BL23" s="31" t="s">
        <v>321</v>
      </c>
      <c r="BM23" s="31" t="s">
        <v>321</v>
      </c>
      <c r="BN23" s="31" t="s">
        <v>321</v>
      </c>
      <c r="BO23" s="28">
        <v>264</v>
      </c>
      <c r="BP23" s="28">
        <v>257.42</v>
      </c>
      <c r="BQ23" s="24" t="s">
        <v>323</v>
      </c>
      <c r="BR23" s="24" t="s">
        <v>489</v>
      </c>
      <c r="BS23" s="24"/>
    </row>
    <row r="24" spans="1:71" x14ac:dyDescent="0.3">
      <c r="A24" s="24" t="s">
        <v>302</v>
      </c>
      <c r="B24" s="24" t="s">
        <v>426</v>
      </c>
      <c r="C24" s="24" t="s">
        <v>490</v>
      </c>
      <c r="D24" s="24" t="s">
        <v>491</v>
      </c>
      <c r="E24" s="25" t="s">
        <v>426</v>
      </c>
      <c r="F24" s="24">
        <v>4263</v>
      </c>
      <c r="G24" s="24" t="s">
        <v>492</v>
      </c>
      <c r="H24" s="62"/>
      <c r="I24" s="62"/>
      <c r="J24" s="24"/>
      <c r="K24" s="26">
        <v>1503</v>
      </c>
      <c r="L24" s="24"/>
      <c r="M24" s="24" t="s">
        <v>356</v>
      </c>
      <c r="N24" s="24"/>
      <c r="O24" s="24"/>
      <c r="P24" s="24"/>
      <c r="Q24" s="24"/>
      <c r="R24" s="24"/>
      <c r="S24" s="24"/>
      <c r="T24" s="24"/>
      <c r="U24" s="24"/>
      <c r="V24" s="29" t="s">
        <v>333</v>
      </c>
      <c r="W24" s="24"/>
      <c r="X24" s="29" t="s">
        <v>493</v>
      </c>
      <c r="Y24" s="24"/>
      <c r="Z24" s="24" t="s">
        <v>426</v>
      </c>
      <c r="AA24" s="24"/>
      <c r="AB24" s="62"/>
      <c r="AC24" s="62"/>
      <c r="AD24" s="24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4"/>
      <c r="BE24" s="24"/>
      <c r="BF24" s="24"/>
      <c r="BG24" s="24"/>
      <c r="BH24" s="24"/>
      <c r="BI24" s="27" t="s">
        <v>299</v>
      </c>
      <c r="BJ24" s="24" t="s">
        <v>494</v>
      </c>
      <c r="BK24" s="24" t="s">
        <v>495</v>
      </c>
      <c r="BL24" s="27" t="s">
        <v>299</v>
      </c>
      <c r="BM24" s="24" t="s">
        <v>321</v>
      </c>
      <c r="BN24" s="34" t="s">
        <v>417</v>
      </c>
      <c r="BO24" s="28">
        <v>106</v>
      </c>
      <c r="BP24" s="28">
        <v>104.19</v>
      </c>
      <c r="BQ24" s="24" t="s">
        <v>433</v>
      </c>
      <c r="BR24" s="24" t="s">
        <v>496</v>
      </c>
      <c r="BS24" s="30"/>
    </row>
    <row r="25" spans="1:71" x14ac:dyDescent="0.3">
      <c r="A25" s="24" t="s">
        <v>302</v>
      </c>
      <c r="B25" s="24" t="s">
        <v>426</v>
      </c>
      <c r="C25" s="24" t="s">
        <v>471</v>
      </c>
      <c r="D25" s="24" t="s">
        <v>497</v>
      </c>
      <c r="E25" s="25" t="s">
        <v>426</v>
      </c>
      <c r="F25" s="24" t="s">
        <v>498</v>
      </c>
      <c r="G25" s="24" t="s">
        <v>499</v>
      </c>
      <c r="H25" s="62"/>
      <c r="I25" s="62"/>
      <c r="J25" s="62"/>
      <c r="K25" s="62"/>
      <c r="L25" s="24"/>
      <c r="M25" s="24" t="s">
        <v>356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 t="s">
        <v>426</v>
      </c>
      <c r="AA25" s="24"/>
      <c r="AB25" s="62"/>
      <c r="AC25" s="62"/>
      <c r="AD25" s="24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4" t="s">
        <v>500</v>
      </c>
      <c r="BE25" s="24" t="s">
        <v>501</v>
      </c>
      <c r="BF25" s="24"/>
      <c r="BG25" s="24"/>
      <c r="BH25" s="24" t="s">
        <v>430</v>
      </c>
      <c r="BI25" s="27" t="s">
        <v>299</v>
      </c>
      <c r="BJ25" s="24" t="s">
        <v>502</v>
      </c>
      <c r="BK25" s="24" t="s">
        <v>503</v>
      </c>
      <c r="BL25" s="27" t="s">
        <v>299</v>
      </c>
      <c r="BM25" s="24" t="s">
        <v>321</v>
      </c>
      <c r="BN25" s="34" t="s">
        <v>417</v>
      </c>
      <c r="BO25" s="28">
        <v>106</v>
      </c>
      <c r="BP25" s="28">
        <v>104.19</v>
      </c>
      <c r="BQ25" s="24" t="s">
        <v>433</v>
      </c>
      <c r="BR25" s="24" t="s">
        <v>504</v>
      </c>
      <c r="BS25" s="30"/>
    </row>
    <row r="26" spans="1:71" x14ac:dyDescent="0.3">
      <c r="A26" s="24" t="s">
        <v>302</v>
      </c>
      <c r="B26" s="24" t="s">
        <v>360</v>
      </c>
      <c r="C26" s="24" t="s">
        <v>471</v>
      </c>
      <c r="D26" s="24" t="s">
        <v>505</v>
      </c>
      <c r="E26" s="24" t="s">
        <v>506</v>
      </c>
      <c r="F26" s="24">
        <v>4908</v>
      </c>
      <c r="G26" s="24" t="s">
        <v>507</v>
      </c>
      <c r="H26" s="62"/>
      <c r="I26" s="62"/>
      <c r="J26" s="62"/>
      <c r="K26" s="62"/>
      <c r="L26" s="24"/>
      <c r="M26" s="24" t="s">
        <v>508</v>
      </c>
      <c r="N26" s="24"/>
      <c r="O26" s="24" t="s">
        <v>509</v>
      </c>
      <c r="P26" s="24"/>
      <c r="Q26" s="24"/>
      <c r="R26" s="24">
        <v>6642012045</v>
      </c>
      <c r="S26" s="24"/>
      <c r="T26" s="24"/>
      <c r="U26" s="24"/>
      <c r="V26" s="24"/>
      <c r="W26" s="24"/>
      <c r="X26" s="24"/>
      <c r="Y26" s="24"/>
      <c r="Z26" s="24"/>
      <c r="AA26" s="24"/>
      <c r="AB26" s="62"/>
      <c r="AC26" s="62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</row>
    <row r="27" spans="1:71" x14ac:dyDescent="0.3">
      <c r="A27" s="24" t="s">
        <v>302</v>
      </c>
      <c r="B27" s="24" t="s">
        <v>360</v>
      </c>
      <c r="C27" s="24" t="s">
        <v>471</v>
      </c>
      <c r="D27" s="24" t="s">
        <v>505</v>
      </c>
      <c r="E27" s="24" t="s">
        <v>510</v>
      </c>
      <c r="F27" s="24">
        <v>5280</v>
      </c>
      <c r="G27" s="24" t="s">
        <v>511</v>
      </c>
      <c r="H27" s="62"/>
      <c r="I27" s="62"/>
      <c r="J27" s="62"/>
      <c r="K27" s="62"/>
      <c r="L27" s="24"/>
      <c r="M27" s="24" t="s">
        <v>508</v>
      </c>
      <c r="N27" s="24"/>
      <c r="O27" s="24"/>
      <c r="P27" s="24"/>
      <c r="Q27" s="24"/>
      <c r="R27" s="24">
        <v>6641883306</v>
      </c>
      <c r="S27" s="24"/>
      <c r="T27" s="24"/>
      <c r="U27" s="24"/>
      <c r="V27" s="24"/>
      <c r="W27" s="24"/>
      <c r="X27" s="24"/>
      <c r="Y27" s="24"/>
      <c r="Z27" s="24"/>
      <c r="AA27" s="24"/>
      <c r="AB27" s="62"/>
      <c r="AC27" s="62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</row>
    <row r="28" spans="1:71" x14ac:dyDescent="0.3">
      <c r="A28" s="24" t="s">
        <v>302</v>
      </c>
      <c r="B28" s="24" t="s">
        <v>360</v>
      </c>
      <c r="C28" s="24" t="s">
        <v>471</v>
      </c>
      <c r="D28" s="24" t="s">
        <v>505</v>
      </c>
      <c r="E28" s="24" t="s">
        <v>512</v>
      </c>
      <c r="F28" s="24">
        <v>1633</v>
      </c>
      <c r="G28" s="24" t="s">
        <v>513</v>
      </c>
      <c r="H28" s="62"/>
      <c r="I28" s="62"/>
      <c r="J28" s="62"/>
      <c r="K28" s="62"/>
      <c r="L28" s="24"/>
      <c r="M28" s="24" t="s">
        <v>508</v>
      </c>
      <c r="N28" s="24"/>
      <c r="O28" s="24"/>
      <c r="P28" s="24"/>
      <c r="Q28" s="24"/>
      <c r="R28" s="24">
        <v>6643374275</v>
      </c>
      <c r="S28" s="24"/>
      <c r="T28" s="24"/>
      <c r="U28" s="24"/>
      <c r="V28" s="24"/>
      <c r="W28" s="24"/>
      <c r="X28" s="24"/>
      <c r="Y28" s="24"/>
      <c r="Z28" s="24"/>
      <c r="AA28" s="24"/>
      <c r="AB28" s="62"/>
      <c r="AC28" s="62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</row>
    <row r="29" spans="1:71" x14ac:dyDescent="0.3">
      <c r="A29" s="24" t="s">
        <v>302</v>
      </c>
      <c r="B29" s="24" t="s">
        <v>360</v>
      </c>
      <c r="C29" s="24" t="s">
        <v>471</v>
      </c>
      <c r="D29" s="24" t="s">
        <v>505</v>
      </c>
      <c r="E29" s="24" t="s">
        <v>514</v>
      </c>
      <c r="F29" s="24">
        <v>424</v>
      </c>
      <c r="G29" s="24" t="s">
        <v>515</v>
      </c>
      <c r="H29" s="62"/>
      <c r="I29" s="62"/>
      <c r="J29" s="62"/>
      <c r="K29" s="62"/>
      <c r="L29" s="24"/>
      <c r="M29" s="24" t="s">
        <v>508</v>
      </c>
      <c r="N29" s="24"/>
      <c r="O29" s="24"/>
      <c r="P29" s="24"/>
      <c r="Q29" s="24"/>
      <c r="R29" s="24">
        <v>6643850823</v>
      </c>
      <c r="S29" s="24"/>
      <c r="T29" s="24"/>
      <c r="U29" s="24"/>
      <c r="V29" s="24"/>
      <c r="W29" s="24"/>
      <c r="X29" s="24"/>
      <c r="Y29" s="24"/>
      <c r="Z29" s="24"/>
      <c r="AA29" s="24"/>
      <c r="AB29" s="62"/>
      <c r="AC29" s="62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37"/>
      <c r="BS29" s="24"/>
    </row>
    <row r="30" spans="1:71" x14ac:dyDescent="0.3">
      <c r="A30" s="24" t="s">
        <v>302</v>
      </c>
      <c r="B30" s="24" t="s">
        <v>360</v>
      </c>
      <c r="C30" s="24" t="s">
        <v>471</v>
      </c>
      <c r="D30" s="24" t="s">
        <v>505</v>
      </c>
      <c r="E30" s="24" t="s">
        <v>516</v>
      </c>
      <c r="F30" s="24">
        <v>4966</v>
      </c>
      <c r="G30" s="24" t="s">
        <v>517</v>
      </c>
      <c r="H30" s="62"/>
      <c r="I30" s="62"/>
      <c r="J30" s="62"/>
      <c r="K30" s="62"/>
      <c r="L30" s="24"/>
      <c r="M30" s="24" t="s">
        <v>508</v>
      </c>
      <c r="N30" s="24"/>
      <c r="O30" s="24"/>
      <c r="P30" s="24"/>
      <c r="Q30" s="24"/>
      <c r="R30" s="24">
        <v>6643527005</v>
      </c>
      <c r="S30" s="24"/>
      <c r="T30" s="24"/>
      <c r="U30" s="24"/>
      <c r="V30" s="24"/>
      <c r="W30" s="24"/>
      <c r="X30" s="24"/>
      <c r="Y30" s="24"/>
      <c r="Z30" s="24"/>
      <c r="AA30" s="24"/>
      <c r="AB30" s="62"/>
      <c r="AC30" s="62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</row>
    <row r="31" spans="1:71" x14ac:dyDescent="0.3">
      <c r="A31" s="24" t="s">
        <v>302</v>
      </c>
      <c r="B31" s="24" t="s">
        <v>360</v>
      </c>
      <c r="C31" s="24" t="s">
        <v>471</v>
      </c>
      <c r="D31" s="24" t="s">
        <v>505</v>
      </c>
      <c r="E31" s="24" t="s">
        <v>518</v>
      </c>
      <c r="F31" s="24">
        <v>809</v>
      </c>
      <c r="G31" s="24" t="s">
        <v>519</v>
      </c>
      <c r="H31" s="62"/>
      <c r="I31" s="62"/>
      <c r="J31" s="62"/>
      <c r="K31" s="62"/>
      <c r="L31" s="24"/>
      <c r="M31" s="24" t="s">
        <v>508</v>
      </c>
      <c r="N31" s="24"/>
      <c r="O31" s="24"/>
      <c r="P31" s="24"/>
      <c r="Q31" s="24"/>
      <c r="R31" s="24">
        <v>6643758128</v>
      </c>
      <c r="S31" s="24"/>
      <c r="T31" s="24"/>
      <c r="U31" s="24"/>
      <c r="V31" s="24"/>
      <c r="W31" s="24"/>
      <c r="X31" s="24"/>
      <c r="Y31" s="24"/>
      <c r="Z31" s="24"/>
      <c r="AA31" s="24"/>
      <c r="AB31" s="62"/>
      <c r="AC31" s="62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</row>
    <row r="32" spans="1:71" x14ac:dyDescent="0.3">
      <c r="A32" s="24" t="s">
        <v>302</v>
      </c>
      <c r="B32" s="24" t="s">
        <v>360</v>
      </c>
      <c r="C32" s="24" t="s">
        <v>471</v>
      </c>
      <c r="D32" s="24" t="s">
        <v>505</v>
      </c>
      <c r="E32" s="24" t="s">
        <v>520</v>
      </c>
      <c r="F32" s="24">
        <v>5456</v>
      </c>
      <c r="G32" s="24" t="s">
        <v>521</v>
      </c>
      <c r="H32" s="62"/>
      <c r="I32" s="62"/>
      <c r="J32" s="62"/>
      <c r="K32" s="62"/>
      <c r="L32" s="24"/>
      <c r="M32" s="24" t="s">
        <v>508</v>
      </c>
      <c r="N32" s="24"/>
      <c r="O32" s="24"/>
      <c r="P32" s="24"/>
      <c r="Q32" s="24"/>
      <c r="R32" s="24">
        <v>6641882238</v>
      </c>
      <c r="S32" s="24"/>
      <c r="T32" s="24"/>
      <c r="U32" s="24"/>
      <c r="V32" s="24"/>
      <c r="W32" s="24"/>
      <c r="X32" s="24"/>
      <c r="Y32" s="24"/>
      <c r="Z32" s="24"/>
      <c r="AA32" s="24"/>
      <c r="AB32" s="62"/>
      <c r="AC32" s="62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</row>
    <row r="33" spans="1:71" x14ac:dyDescent="0.3">
      <c r="A33" s="24" t="s">
        <v>302</v>
      </c>
      <c r="B33" s="24" t="s">
        <v>360</v>
      </c>
      <c r="C33" s="24" t="s">
        <v>471</v>
      </c>
      <c r="D33" s="24" t="s">
        <v>505</v>
      </c>
      <c r="E33" s="24" t="s">
        <v>522</v>
      </c>
      <c r="F33" s="24">
        <v>3717</v>
      </c>
      <c r="G33" s="24" t="s">
        <v>523</v>
      </c>
      <c r="H33" s="62"/>
      <c r="I33" s="62"/>
      <c r="J33" s="62"/>
      <c r="K33" s="62"/>
      <c r="L33" s="24"/>
      <c r="M33" s="24" t="s">
        <v>508</v>
      </c>
      <c r="N33" s="24"/>
      <c r="O33" s="24"/>
      <c r="P33" s="24"/>
      <c r="Q33" s="24"/>
      <c r="R33" s="24">
        <v>6643862165</v>
      </c>
      <c r="S33" s="24"/>
      <c r="T33" s="24"/>
      <c r="U33" s="24"/>
      <c r="V33" s="24"/>
      <c r="W33" s="24"/>
      <c r="X33" s="24"/>
      <c r="Y33" s="24"/>
      <c r="Z33" s="24"/>
      <c r="AA33" s="24"/>
      <c r="AB33" s="62"/>
      <c r="AC33" s="62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</row>
    <row r="34" spans="1:71" x14ac:dyDescent="0.3">
      <c r="A34" s="24" t="s">
        <v>302</v>
      </c>
      <c r="B34" s="24" t="s">
        <v>360</v>
      </c>
      <c r="C34" s="24" t="s">
        <v>471</v>
      </c>
      <c r="D34" s="24" t="s">
        <v>505</v>
      </c>
      <c r="E34" s="24" t="s">
        <v>524</v>
      </c>
      <c r="F34" s="24"/>
      <c r="G34" s="24"/>
      <c r="H34" s="62"/>
      <c r="I34" s="62"/>
      <c r="J34" s="62"/>
      <c r="K34" s="62"/>
      <c r="L34" s="62"/>
      <c r="M34" s="62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62"/>
      <c r="AC34" s="62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</row>
    <row r="35" spans="1:71" x14ac:dyDescent="0.3">
      <c r="A35" s="24" t="s">
        <v>302</v>
      </c>
      <c r="B35" s="24" t="s">
        <v>525</v>
      </c>
      <c r="C35" s="24" t="s">
        <v>227</v>
      </c>
      <c r="D35" s="24" t="s">
        <v>361</v>
      </c>
      <c r="E35" s="25" t="s">
        <v>525</v>
      </c>
      <c r="F35" s="24">
        <v>5426</v>
      </c>
      <c r="G35" s="24" t="s">
        <v>526</v>
      </c>
      <c r="H35" s="62"/>
      <c r="I35" s="62"/>
      <c r="J35" s="24"/>
      <c r="K35" s="26">
        <v>1401</v>
      </c>
      <c r="L35" s="24"/>
      <c r="M35" s="29" t="s">
        <v>332</v>
      </c>
      <c r="N35" s="24"/>
      <c r="O35" s="24"/>
      <c r="P35" s="24"/>
      <c r="Q35" s="24"/>
      <c r="R35" s="24"/>
      <c r="S35" s="24"/>
      <c r="T35" s="24"/>
      <c r="U35" s="24" t="s">
        <v>527</v>
      </c>
      <c r="V35" s="24" t="s">
        <v>333</v>
      </c>
      <c r="W35" s="24" t="s">
        <v>528</v>
      </c>
      <c r="X35" s="38" t="s">
        <v>406</v>
      </c>
      <c r="Y35" s="24"/>
      <c r="Z35" s="24"/>
      <c r="AA35" s="24"/>
      <c r="AB35" s="62"/>
      <c r="AC35" s="62"/>
      <c r="AD35" s="24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4" t="s">
        <v>529</v>
      </c>
      <c r="BE35" s="24" t="s">
        <v>530</v>
      </c>
      <c r="BF35" s="24"/>
      <c r="BG35" s="24"/>
      <c r="BH35" s="24"/>
      <c r="BI35" s="31" t="s">
        <v>321</v>
      </c>
      <c r="BJ35" s="24" t="s">
        <v>531</v>
      </c>
      <c r="BK35" s="24" t="s">
        <v>532</v>
      </c>
      <c r="BL35" s="31" t="s">
        <v>321</v>
      </c>
      <c r="BM35" s="31" t="s">
        <v>321</v>
      </c>
      <c r="BN35" s="31" t="s">
        <v>321</v>
      </c>
      <c r="BO35" s="28">
        <v>264</v>
      </c>
      <c r="BP35" s="28">
        <v>257.42</v>
      </c>
      <c r="BQ35" s="24" t="s">
        <v>323</v>
      </c>
      <c r="BR35" s="24" t="s">
        <v>533</v>
      </c>
      <c r="BS35" s="24"/>
    </row>
    <row r="36" spans="1:71" x14ac:dyDescent="0.3">
      <c r="A36" s="24" t="s">
        <v>490</v>
      </c>
      <c r="B36" s="24" t="s">
        <v>435</v>
      </c>
      <c r="C36" s="24" t="s">
        <v>480</v>
      </c>
      <c r="D36" s="24" t="s">
        <v>480</v>
      </c>
      <c r="E36" s="24" t="s">
        <v>480</v>
      </c>
      <c r="F36" s="24"/>
      <c r="G36" s="24" t="s">
        <v>480</v>
      </c>
      <c r="H36" s="62"/>
      <c r="I36" s="62"/>
      <c r="J36" s="62"/>
      <c r="K36" s="62"/>
      <c r="L36" s="24"/>
      <c r="M36" s="24" t="s">
        <v>480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s">
        <v>534</v>
      </c>
      <c r="AA36" s="24"/>
      <c r="AB36" s="62"/>
      <c r="AC36" s="62"/>
      <c r="AD36" s="24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4"/>
      <c r="BE36" s="24"/>
      <c r="BF36" s="24"/>
      <c r="BG36" s="24"/>
      <c r="BH36" s="24"/>
      <c r="BI36" s="24" t="s">
        <v>480</v>
      </c>
      <c r="BJ36" s="24" t="s">
        <v>535</v>
      </c>
      <c r="BK36" s="24" t="s">
        <v>536</v>
      </c>
      <c r="BL36" s="24" t="s">
        <v>480</v>
      </c>
      <c r="BM36" s="24" t="s">
        <v>480</v>
      </c>
      <c r="BN36" s="24" t="s">
        <v>480</v>
      </c>
      <c r="BO36" s="24"/>
      <c r="BP36" s="24"/>
      <c r="BQ36" s="24"/>
      <c r="BR36" s="24"/>
      <c r="BS36" s="24"/>
    </row>
    <row r="37" spans="1:71" x14ac:dyDescent="0.3">
      <c r="A37" s="24" t="s">
        <v>325</v>
      </c>
      <c r="B37" s="24" t="s">
        <v>435</v>
      </c>
      <c r="C37" s="24" t="s">
        <v>452</v>
      </c>
      <c r="D37" s="24" t="s">
        <v>537</v>
      </c>
      <c r="E37" s="32" t="s">
        <v>421</v>
      </c>
      <c r="F37" s="24">
        <v>5316</v>
      </c>
      <c r="G37" s="24" t="s">
        <v>538</v>
      </c>
      <c r="H37" s="26">
        <v>1</v>
      </c>
      <c r="I37" s="26"/>
      <c r="J37" s="26"/>
      <c r="K37" s="26"/>
      <c r="L37" s="26"/>
      <c r="M37" s="24" t="s">
        <v>356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 t="s">
        <v>539</v>
      </c>
      <c r="Z37" s="37" t="s">
        <v>540</v>
      </c>
      <c r="AA37" s="24"/>
      <c r="AB37" s="26"/>
      <c r="AC37" s="62" t="s">
        <v>314</v>
      </c>
      <c r="AD37" s="62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36" t="s">
        <v>541</v>
      </c>
      <c r="BE37" s="24" t="s">
        <v>542</v>
      </c>
      <c r="BF37" s="24" t="s">
        <v>543</v>
      </c>
      <c r="BG37" s="24" t="s">
        <v>544</v>
      </c>
      <c r="BH37" s="24"/>
      <c r="BI37" s="27" t="s">
        <v>299</v>
      </c>
      <c r="BJ37" s="24" t="s">
        <v>545</v>
      </c>
      <c r="BK37" s="24" t="s">
        <v>546</v>
      </c>
      <c r="BL37" s="27" t="s">
        <v>299</v>
      </c>
      <c r="BM37" s="24" t="s">
        <v>321</v>
      </c>
      <c r="BN37" s="31" t="s">
        <v>321</v>
      </c>
      <c r="BO37" s="28">
        <v>106</v>
      </c>
      <c r="BP37" s="28">
        <v>104.19</v>
      </c>
      <c r="BQ37" s="24" t="s">
        <v>433</v>
      </c>
      <c r="BR37" s="24" t="s">
        <v>547</v>
      </c>
      <c r="BS37" s="30"/>
    </row>
    <row r="38" spans="1:71" x14ac:dyDescent="0.3">
      <c r="A38" s="24" t="s">
        <v>325</v>
      </c>
      <c r="B38" s="24" t="s">
        <v>435</v>
      </c>
      <c r="C38" s="24" t="s">
        <v>452</v>
      </c>
      <c r="D38" s="24" t="s">
        <v>548</v>
      </c>
      <c r="E38" s="32" t="s">
        <v>421</v>
      </c>
      <c r="F38" s="24">
        <v>5561</v>
      </c>
      <c r="G38" s="24" t="s">
        <v>395</v>
      </c>
      <c r="H38" s="26">
        <v>1</v>
      </c>
      <c r="I38" s="26"/>
      <c r="J38" s="26"/>
      <c r="K38" s="26">
        <v>1151</v>
      </c>
      <c r="L38" s="32" t="s">
        <v>549</v>
      </c>
      <c r="M38" s="24" t="s">
        <v>356</v>
      </c>
      <c r="N38" s="24"/>
      <c r="O38" s="24"/>
      <c r="P38" s="24"/>
      <c r="Q38" s="24"/>
      <c r="R38" s="24"/>
      <c r="S38" s="24"/>
      <c r="T38" s="24"/>
      <c r="U38" s="24"/>
      <c r="V38" s="24"/>
      <c r="W38" s="24" t="s">
        <v>550</v>
      </c>
      <c r="X38" s="29" t="s">
        <v>551</v>
      </c>
      <c r="Y38" s="24" t="s">
        <v>552</v>
      </c>
      <c r="Z38" s="24" t="s">
        <v>553</v>
      </c>
      <c r="AA38" s="24" t="s">
        <v>398</v>
      </c>
      <c r="AB38" s="26"/>
      <c r="AC38" s="62" t="s">
        <v>314</v>
      </c>
      <c r="AD38" s="62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4"/>
      <c r="BE38" s="24"/>
      <c r="BF38" s="24"/>
      <c r="BG38" s="24"/>
      <c r="BH38" s="24"/>
      <c r="BI38" s="34" t="s">
        <v>417</v>
      </c>
      <c r="BJ38" s="24" t="s">
        <v>554</v>
      </c>
      <c r="BK38" s="24" t="s">
        <v>555</v>
      </c>
      <c r="BL38" s="34" t="s">
        <v>417</v>
      </c>
      <c r="BM38" s="31" t="s">
        <v>321</v>
      </c>
      <c r="BN38" s="34" t="s">
        <v>417</v>
      </c>
      <c r="BO38" s="28">
        <v>106</v>
      </c>
      <c r="BP38" s="28">
        <v>104.19</v>
      </c>
      <c r="BQ38" s="24" t="s">
        <v>433</v>
      </c>
      <c r="BR38" s="24" t="s">
        <v>556</v>
      </c>
      <c r="BS38" s="24"/>
    </row>
    <row r="39" spans="1:71" x14ac:dyDescent="0.3">
      <c r="A39" s="24" t="s">
        <v>325</v>
      </c>
      <c r="B39" s="24" t="s">
        <v>435</v>
      </c>
      <c r="C39" s="24" t="s">
        <v>452</v>
      </c>
      <c r="D39" s="24" t="s">
        <v>557</v>
      </c>
      <c r="E39" s="32" t="s">
        <v>421</v>
      </c>
      <c r="F39" s="24">
        <v>1730</v>
      </c>
      <c r="G39" s="24" t="s">
        <v>558</v>
      </c>
      <c r="H39" s="26">
        <v>1</v>
      </c>
      <c r="I39" s="26"/>
      <c r="J39" s="26"/>
      <c r="K39" s="26">
        <v>1115</v>
      </c>
      <c r="L39" s="32" t="s">
        <v>559</v>
      </c>
      <c r="M39" s="24" t="s">
        <v>560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 t="s">
        <v>561</v>
      </c>
      <c r="Z39" s="24" t="s">
        <v>562</v>
      </c>
      <c r="AA39" s="24"/>
      <c r="AB39" s="26"/>
      <c r="AC39" s="62" t="s">
        <v>338</v>
      </c>
      <c r="AD39" s="62"/>
      <c r="AE39" s="26" t="s">
        <v>563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4"/>
      <c r="BE39" s="24"/>
      <c r="BF39" s="24"/>
      <c r="BG39" s="24"/>
      <c r="BH39" s="24"/>
      <c r="BI39" s="31" t="s">
        <v>321</v>
      </c>
      <c r="BJ39" s="24" t="s">
        <v>564</v>
      </c>
      <c r="BK39" s="25" t="s">
        <v>322</v>
      </c>
      <c r="BL39" s="31" t="s">
        <v>321</v>
      </c>
      <c r="BM39" s="24" t="s">
        <v>321</v>
      </c>
      <c r="BN39" s="31" t="s">
        <v>321</v>
      </c>
      <c r="BO39" s="28">
        <v>264</v>
      </c>
      <c r="BP39" s="28">
        <v>257.42</v>
      </c>
      <c r="BQ39" s="24" t="s">
        <v>323</v>
      </c>
      <c r="BR39" s="24" t="s">
        <v>565</v>
      </c>
      <c r="BS39" s="30"/>
    </row>
    <row r="40" spans="1:71" x14ac:dyDescent="0.3">
      <c r="A40" s="24" t="s">
        <v>325</v>
      </c>
      <c r="B40" s="24" t="s">
        <v>435</v>
      </c>
      <c r="C40" s="24" t="s">
        <v>452</v>
      </c>
      <c r="D40" s="24" t="s">
        <v>566</v>
      </c>
      <c r="E40" s="32" t="s">
        <v>421</v>
      </c>
      <c r="F40" s="24">
        <v>2623</v>
      </c>
      <c r="G40" s="24" t="s">
        <v>567</v>
      </c>
      <c r="H40" s="26">
        <v>1</v>
      </c>
      <c r="I40" s="26"/>
      <c r="J40" s="26"/>
      <c r="K40" s="26"/>
      <c r="L40" s="32"/>
      <c r="M40" s="24" t="s">
        <v>356</v>
      </c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 t="s">
        <v>568</v>
      </c>
      <c r="Z40" s="24" t="s">
        <v>569</v>
      </c>
      <c r="AA40" s="24"/>
      <c r="AB40" s="26"/>
      <c r="AC40" s="62" t="s">
        <v>338</v>
      </c>
      <c r="AD40" s="62"/>
      <c r="AE40" s="26" t="s">
        <v>563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4"/>
      <c r="BE40" s="24"/>
      <c r="BF40" s="24"/>
      <c r="BG40" s="24"/>
      <c r="BH40" s="24"/>
      <c r="BI40" s="31" t="s">
        <v>321</v>
      </c>
      <c r="BJ40" s="24" t="s">
        <v>570</v>
      </c>
      <c r="BK40" s="24" t="s">
        <v>571</v>
      </c>
      <c r="BL40" s="31" t="s">
        <v>321</v>
      </c>
      <c r="BM40" s="31" t="s">
        <v>321</v>
      </c>
      <c r="BN40" s="31" t="s">
        <v>321</v>
      </c>
      <c r="BO40" s="28">
        <v>264</v>
      </c>
      <c r="BP40" s="28">
        <v>257.42</v>
      </c>
      <c r="BQ40" s="24" t="s">
        <v>323</v>
      </c>
      <c r="BR40" s="24" t="s">
        <v>565</v>
      </c>
      <c r="BS40" s="24"/>
    </row>
    <row r="41" spans="1:71" x14ac:dyDescent="0.3">
      <c r="A41" s="24" t="s">
        <v>325</v>
      </c>
      <c r="B41" s="24" t="s">
        <v>435</v>
      </c>
      <c r="C41" s="24" t="s">
        <v>452</v>
      </c>
      <c r="D41" s="24" t="s">
        <v>566</v>
      </c>
      <c r="E41" s="32" t="s">
        <v>421</v>
      </c>
      <c r="F41" s="24"/>
      <c r="G41" s="24" t="s">
        <v>572</v>
      </c>
      <c r="H41" s="26">
        <v>1</v>
      </c>
      <c r="I41" s="26"/>
      <c r="J41" s="26"/>
      <c r="K41" s="26"/>
      <c r="L41" s="26"/>
      <c r="M41" s="24" t="s">
        <v>356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 t="s">
        <v>573</v>
      </c>
      <c r="Z41" s="24" t="s">
        <v>574</v>
      </c>
      <c r="AA41" s="24"/>
      <c r="AB41" s="26"/>
      <c r="AC41" s="62" t="s">
        <v>399</v>
      </c>
      <c r="AD41" s="62"/>
      <c r="AE41" s="26"/>
      <c r="AF41" s="26"/>
      <c r="AG41" s="26"/>
      <c r="AH41" s="26"/>
      <c r="AI41" s="26"/>
      <c r="AJ41" s="26" t="s">
        <v>317</v>
      </c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4"/>
      <c r="BE41" s="24"/>
      <c r="BF41" s="24"/>
      <c r="BG41" s="24"/>
      <c r="BH41" s="24"/>
      <c r="BI41" s="27" t="s">
        <v>299</v>
      </c>
      <c r="BJ41" s="24" t="s">
        <v>575</v>
      </c>
      <c r="BK41" s="24" t="s">
        <v>576</v>
      </c>
      <c r="BL41" s="27" t="s">
        <v>299</v>
      </c>
      <c r="BM41" s="31" t="s">
        <v>321</v>
      </c>
      <c r="BN41" s="31" t="s">
        <v>321</v>
      </c>
      <c r="BO41" s="28">
        <v>264</v>
      </c>
      <c r="BP41" s="28">
        <v>257.42</v>
      </c>
      <c r="BQ41" s="24" t="s">
        <v>323</v>
      </c>
      <c r="BR41" s="24" t="s">
        <v>577</v>
      </c>
      <c r="BS41" s="24"/>
    </row>
    <row r="42" spans="1:71" x14ac:dyDescent="0.3">
      <c r="A42" s="24" t="s">
        <v>302</v>
      </c>
      <c r="B42" s="24" t="s">
        <v>578</v>
      </c>
      <c r="C42" s="24" t="s">
        <v>579</v>
      </c>
      <c r="D42" s="24" t="s">
        <v>580</v>
      </c>
      <c r="E42" s="25" t="s">
        <v>578</v>
      </c>
      <c r="F42" s="24">
        <v>5026</v>
      </c>
      <c r="G42" s="24" t="s">
        <v>581</v>
      </c>
      <c r="H42" s="62"/>
      <c r="I42" s="62"/>
      <c r="J42" s="62"/>
      <c r="K42" s="62"/>
      <c r="L42" s="24"/>
      <c r="M42" s="24" t="s">
        <v>356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 t="s">
        <v>581</v>
      </c>
      <c r="AA42" s="24"/>
      <c r="AB42" s="62"/>
      <c r="AC42" s="62"/>
      <c r="AD42" s="24"/>
      <c r="AE42" s="26"/>
      <c r="AF42" s="26"/>
      <c r="AG42" s="26"/>
      <c r="AH42" s="26"/>
      <c r="AI42" s="26"/>
      <c r="AJ42" s="26"/>
      <c r="AK42" s="26"/>
      <c r="AL42" s="26" t="s">
        <v>317</v>
      </c>
      <c r="AM42" s="26" t="s">
        <v>317</v>
      </c>
      <c r="AN42" s="26" t="s">
        <v>317</v>
      </c>
      <c r="AO42" s="26"/>
      <c r="AP42" s="26"/>
      <c r="AQ42" s="26" t="s">
        <v>582</v>
      </c>
      <c r="AR42" s="26" t="s">
        <v>583</v>
      </c>
      <c r="AS42" s="26" t="s">
        <v>584</v>
      </c>
      <c r="AT42" s="26"/>
      <c r="AU42" s="26"/>
      <c r="AV42" s="26"/>
      <c r="AW42" s="26" t="s">
        <v>317</v>
      </c>
      <c r="AX42" s="26" t="s">
        <v>317</v>
      </c>
      <c r="AY42" s="26" t="s">
        <v>317</v>
      </c>
      <c r="AZ42" s="26"/>
      <c r="BA42" s="26"/>
      <c r="BB42" s="26"/>
      <c r="BC42" s="26"/>
      <c r="BD42" s="24"/>
      <c r="BE42" s="24"/>
      <c r="BF42" s="24"/>
      <c r="BG42" s="24"/>
      <c r="BH42" s="24"/>
      <c r="BI42" s="27" t="s">
        <v>299</v>
      </c>
      <c r="BJ42" s="24" t="s">
        <v>585</v>
      </c>
      <c r="BK42" s="24" t="s">
        <v>586</v>
      </c>
      <c r="BL42" s="27" t="s">
        <v>299</v>
      </c>
      <c r="BM42" s="24" t="s">
        <v>321</v>
      </c>
      <c r="BN42" s="34" t="s">
        <v>417</v>
      </c>
      <c r="BO42" s="28">
        <v>106</v>
      </c>
      <c r="BP42" s="28">
        <v>104.19</v>
      </c>
      <c r="BQ42" s="24" t="s">
        <v>433</v>
      </c>
      <c r="BR42" s="24" t="s">
        <v>587</v>
      </c>
      <c r="BS42" s="24"/>
    </row>
    <row r="43" spans="1:71" x14ac:dyDescent="0.3">
      <c r="A43" s="24" t="s">
        <v>325</v>
      </c>
      <c r="B43" s="24" t="s">
        <v>92</v>
      </c>
      <c r="C43" s="24" t="s">
        <v>353</v>
      </c>
      <c r="D43" s="24" t="s">
        <v>588</v>
      </c>
      <c r="E43" s="25" t="s">
        <v>589</v>
      </c>
      <c r="F43" s="24">
        <v>5601</v>
      </c>
      <c r="G43" s="24" t="s">
        <v>590</v>
      </c>
      <c r="H43" s="62"/>
      <c r="I43" s="62"/>
      <c r="J43" s="62"/>
      <c r="K43" s="62"/>
      <c r="L43" s="24"/>
      <c r="M43" s="29" t="s">
        <v>306</v>
      </c>
      <c r="N43" s="24"/>
      <c r="O43" s="24" t="s">
        <v>591</v>
      </c>
      <c r="P43" s="24"/>
      <c r="Q43" s="24"/>
      <c r="R43" s="24"/>
      <c r="S43" s="24"/>
      <c r="T43" s="24"/>
      <c r="U43" s="24"/>
      <c r="V43" s="24"/>
      <c r="W43" s="24"/>
      <c r="X43" s="24"/>
      <c r="Y43" s="24" t="s">
        <v>592</v>
      </c>
      <c r="Z43" s="29" t="s">
        <v>593</v>
      </c>
      <c r="AA43" s="29"/>
      <c r="AB43" s="24"/>
      <c r="AC43" s="39" t="s">
        <v>338</v>
      </c>
      <c r="AD43" s="24" t="s">
        <v>594</v>
      </c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4" t="s">
        <v>595</v>
      </c>
      <c r="BE43" s="24" t="s">
        <v>596</v>
      </c>
      <c r="BF43" s="24"/>
      <c r="BG43" s="24"/>
      <c r="BH43" s="24"/>
      <c r="BI43" s="27" t="s">
        <v>299</v>
      </c>
      <c r="BJ43" s="24" t="s">
        <v>597</v>
      </c>
      <c r="BK43" s="24" t="s">
        <v>598</v>
      </c>
      <c r="BL43" s="31" t="s">
        <v>321</v>
      </c>
      <c r="BM43" s="31" t="s">
        <v>321</v>
      </c>
      <c r="BN43" s="31" t="s">
        <v>321</v>
      </c>
      <c r="BO43" s="28">
        <v>264</v>
      </c>
      <c r="BP43" s="28">
        <v>257.42</v>
      </c>
      <c r="BQ43" s="24" t="s">
        <v>323</v>
      </c>
      <c r="BR43" s="24" t="s">
        <v>599</v>
      </c>
      <c r="BS43" s="24"/>
    </row>
    <row r="44" spans="1:71" x14ac:dyDescent="0.3">
      <c r="A44" s="24" t="s">
        <v>490</v>
      </c>
      <c r="B44" s="24" t="s">
        <v>435</v>
      </c>
      <c r="C44" s="24" t="s">
        <v>600</v>
      </c>
      <c r="D44" s="24" t="s">
        <v>491</v>
      </c>
      <c r="E44" s="32" t="s">
        <v>601</v>
      </c>
      <c r="F44" s="24">
        <v>5189</v>
      </c>
      <c r="G44" s="24" t="s">
        <v>602</v>
      </c>
      <c r="H44" s="26">
        <v>1</v>
      </c>
      <c r="I44" s="26"/>
      <c r="J44" s="26"/>
      <c r="K44" s="26"/>
      <c r="L44" s="26"/>
      <c r="M44" s="24" t="s">
        <v>356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62"/>
      <c r="AC44" s="62"/>
      <c r="AD44" s="24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4"/>
      <c r="BE44" s="24"/>
      <c r="BF44" s="24"/>
      <c r="BG44" s="24"/>
      <c r="BH44" s="24"/>
      <c r="BI44" s="34" t="s">
        <v>417</v>
      </c>
      <c r="BJ44" s="24" t="s">
        <v>603</v>
      </c>
      <c r="BK44" s="24" t="s">
        <v>604</v>
      </c>
      <c r="BL44" s="34" t="s">
        <v>417</v>
      </c>
      <c r="BM44" s="24" t="s">
        <v>321</v>
      </c>
      <c r="BN44" s="31" t="s">
        <v>321</v>
      </c>
      <c r="BO44" s="28">
        <v>264</v>
      </c>
      <c r="BP44" s="28">
        <v>257.42</v>
      </c>
      <c r="BQ44" s="24" t="s">
        <v>433</v>
      </c>
      <c r="BR44" s="24" t="s">
        <v>605</v>
      </c>
      <c r="BS44" s="24"/>
    </row>
    <row r="45" spans="1:71" x14ac:dyDescent="0.3">
      <c r="A45" s="24" t="s">
        <v>490</v>
      </c>
      <c r="B45" s="24" t="s">
        <v>435</v>
      </c>
      <c r="C45" s="24" t="s">
        <v>227</v>
      </c>
      <c r="D45" s="24" t="s">
        <v>606</v>
      </c>
      <c r="E45" s="32" t="s">
        <v>601</v>
      </c>
      <c r="F45" s="24"/>
      <c r="G45" s="24" t="s">
        <v>607</v>
      </c>
      <c r="H45" s="26">
        <v>1</v>
      </c>
      <c r="I45" s="26"/>
      <c r="J45" s="26"/>
      <c r="K45" s="26">
        <v>1110</v>
      </c>
      <c r="L45" s="32" t="s">
        <v>608</v>
      </c>
      <c r="M45" s="29" t="s">
        <v>609</v>
      </c>
      <c r="N45" s="24"/>
      <c r="O45" s="24"/>
      <c r="P45" s="24"/>
      <c r="Q45" s="24"/>
      <c r="R45" s="24"/>
      <c r="S45" s="24"/>
      <c r="T45" s="24"/>
      <c r="U45" s="30" t="s">
        <v>610</v>
      </c>
      <c r="V45" s="30" t="s">
        <v>576</v>
      </c>
      <c r="W45" s="30" t="s">
        <v>611</v>
      </c>
      <c r="X45" s="30" t="s">
        <v>612</v>
      </c>
      <c r="Y45" s="24"/>
      <c r="Z45" s="24"/>
      <c r="AA45" s="24"/>
      <c r="AB45" s="62"/>
      <c r="AC45" s="62"/>
      <c r="AD45" s="24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4" t="s">
        <v>613</v>
      </c>
      <c r="BE45" s="24" t="s">
        <v>614</v>
      </c>
      <c r="BF45" s="24"/>
      <c r="BG45" s="24"/>
      <c r="BH45" s="24"/>
      <c r="BI45" s="31" t="s">
        <v>321</v>
      </c>
      <c r="BJ45" s="24" t="s">
        <v>615</v>
      </c>
      <c r="BK45" s="24" t="s">
        <v>616</v>
      </c>
      <c r="BL45" s="31" t="s">
        <v>321</v>
      </c>
      <c r="BM45" s="31" t="s">
        <v>321</v>
      </c>
      <c r="BN45" s="31" t="s">
        <v>321</v>
      </c>
      <c r="BO45" s="28">
        <v>264</v>
      </c>
      <c r="BP45" s="28">
        <v>257.42</v>
      </c>
      <c r="BQ45" s="24" t="s">
        <v>323</v>
      </c>
      <c r="BR45" s="37" t="s">
        <v>617</v>
      </c>
      <c r="BS45" s="24"/>
    </row>
    <row r="46" spans="1:71" x14ac:dyDescent="0.3">
      <c r="A46" s="24" t="s">
        <v>490</v>
      </c>
      <c r="B46" s="24" t="s">
        <v>435</v>
      </c>
      <c r="C46" s="24" t="s">
        <v>480</v>
      </c>
      <c r="D46" s="24" t="s">
        <v>480</v>
      </c>
      <c r="E46" s="24" t="s">
        <v>480</v>
      </c>
      <c r="F46" s="24"/>
      <c r="G46" s="24" t="s">
        <v>480</v>
      </c>
      <c r="H46" s="62"/>
      <c r="I46" s="62"/>
      <c r="J46" s="62"/>
      <c r="K46" s="62"/>
      <c r="L46" s="24"/>
      <c r="M46" s="24" t="s">
        <v>480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 t="s">
        <v>618</v>
      </c>
      <c r="AA46" s="24"/>
      <c r="AB46" s="62"/>
      <c r="AC46" s="62"/>
      <c r="AD46" s="24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4"/>
      <c r="BE46" s="24"/>
      <c r="BF46" s="24"/>
      <c r="BG46" s="24"/>
      <c r="BH46" s="24"/>
      <c r="BI46" s="24" t="s">
        <v>480</v>
      </c>
      <c r="BJ46" s="24" t="s">
        <v>619</v>
      </c>
      <c r="BK46" s="24" t="s">
        <v>620</v>
      </c>
      <c r="BL46" s="24" t="s">
        <v>480</v>
      </c>
      <c r="BM46" s="24" t="s">
        <v>480</v>
      </c>
      <c r="BN46" s="24" t="s">
        <v>480</v>
      </c>
      <c r="BO46" s="24"/>
      <c r="BP46" s="24"/>
      <c r="BQ46" s="24"/>
      <c r="BR46" s="24" t="s">
        <v>621</v>
      </c>
      <c r="BS46" s="24"/>
    </row>
    <row r="47" spans="1:71" x14ac:dyDescent="0.3">
      <c r="A47" s="24" t="s">
        <v>302</v>
      </c>
      <c r="B47" s="24" t="s">
        <v>622</v>
      </c>
      <c r="C47" s="24" t="s">
        <v>427</v>
      </c>
      <c r="D47" s="24" t="s">
        <v>428</v>
      </c>
      <c r="E47" s="25" t="s">
        <v>622</v>
      </c>
      <c r="F47" s="24" t="s">
        <v>623</v>
      </c>
      <c r="G47" s="24" t="s">
        <v>624</v>
      </c>
      <c r="H47" s="62"/>
      <c r="I47" s="62"/>
      <c r="J47" s="62"/>
      <c r="K47" s="62"/>
      <c r="L47" s="24"/>
      <c r="M47" s="24" t="s">
        <v>356</v>
      </c>
      <c r="N47" s="24"/>
      <c r="O47" s="24"/>
      <c r="P47" s="24"/>
      <c r="Q47" s="24"/>
      <c r="R47" s="24"/>
      <c r="S47" s="24"/>
      <c r="T47" s="24"/>
      <c r="U47" s="30" t="s">
        <v>308</v>
      </c>
      <c r="V47" s="30"/>
      <c r="W47" s="30" t="s">
        <v>625</v>
      </c>
      <c r="X47" s="30" t="s">
        <v>626</v>
      </c>
      <c r="Y47" s="24"/>
      <c r="Z47" s="24"/>
      <c r="AA47" s="24"/>
      <c r="AB47" s="62"/>
      <c r="AC47" s="62"/>
      <c r="AD47" s="24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4"/>
      <c r="BE47" s="24"/>
      <c r="BF47" s="24"/>
      <c r="BG47" s="24"/>
      <c r="BH47" s="24" t="s">
        <v>430</v>
      </c>
      <c r="BI47" s="27" t="s">
        <v>299</v>
      </c>
      <c r="BJ47" s="24" t="s">
        <v>627</v>
      </c>
      <c r="BK47" s="24" t="s">
        <v>628</v>
      </c>
      <c r="BL47" s="27" t="s">
        <v>299</v>
      </c>
      <c r="BM47" s="24"/>
      <c r="BN47" s="34" t="s">
        <v>417</v>
      </c>
      <c r="BO47" s="28">
        <v>106</v>
      </c>
      <c r="BP47" s="28">
        <v>104.19</v>
      </c>
      <c r="BQ47" s="24" t="s">
        <v>433</v>
      </c>
      <c r="BR47" s="24" t="s">
        <v>629</v>
      </c>
      <c r="BS47" s="24"/>
    </row>
    <row r="48" spans="1:71" x14ac:dyDescent="0.3">
      <c r="A48" s="24" t="s">
        <v>325</v>
      </c>
      <c r="B48" s="24" t="s">
        <v>435</v>
      </c>
      <c r="C48" s="24" t="s">
        <v>227</v>
      </c>
      <c r="D48" s="24" t="s">
        <v>630</v>
      </c>
      <c r="E48" s="32" t="s">
        <v>421</v>
      </c>
      <c r="F48" s="24"/>
      <c r="G48" s="24" t="s">
        <v>631</v>
      </c>
      <c r="H48" s="26">
        <v>1</v>
      </c>
      <c r="I48" s="26"/>
      <c r="J48" s="26"/>
      <c r="K48" s="26">
        <v>1117</v>
      </c>
      <c r="L48" s="32" t="s">
        <v>632</v>
      </c>
      <c r="M48" s="29" t="s">
        <v>332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 t="s">
        <v>633</v>
      </c>
      <c r="Z48" s="24" t="s">
        <v>634</v>
      </c>
      <c r="AA48" s="24"/>
      <c r="AB48" s="26"/>
      <c r="AC48" s="62" t="s">
        <v>338</v>
      </c>
      <c r="AD48" s="62"/>
      <c r="AE48" s="26" t="s">
        <v>563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4"/>
      <c r="BE48" s="24"/>
      <c r="BF48" s="24"/>
      <c r="BG48" s="24"/>
      <c r="BH48" s="24"/>
      <c r="BI48" s="29" t="s">
        <v>635</v>
      </c>
      <c r="BJ48" s="24" t="s">
        <v>636</v>
      </c>
      <c r="BK48" s="24" t="s">
        <v>637</v>
      </c>
      <c r="BL48" s="24" t="s">
        <v>635</v>
      </c>
      <c r="BM48" s="24" t="s">
        <v>638</v>
      </c>
      <c r="BN48" s="24" t="s">
        <v>638</v>
      </c>
      <c r="BO48" s="28">
        <v>832.28</v>
      </c>
      <c r="BP48" s="28">
        <v>526.5</v>
      </c>
      <c r="BQ48" s="24" t="s">
        <v>323</v>
      </c>
      <c r="BR48" s="24" t="s">
        <v>639</v>
      </c>
      <c r="BS48" s="24"/>
    </row>
    <row r="49" spans="1:71" x14ac:dyDescent="0.3">
      <c r="A49" s="24" t="s">
        <v>302</v>
      </c>
      <c r="B49" s="24" t="s">
        <v>360</v>
      </c>
      <c r="C49" s="24" t="s">
        <v>427</v>
      </c>
      <c r="D49" s="24" t="s">
        <v>428</v>
      </c>
      <c r="E49" s="25" t="s">
        <v>92</v>
      </c>
      <c r="F49" s="24">
        <v>4744</v>
      </c>
      <c r="G49" s="24" t="s">
        <v>640</v>
      </c>
      <c r="H49" s="26"/>
      <c r="I49" s="26"/>
      <c r="J49" s="26"/>
      <c r="K49" s="26"/>
      <c r="L49" s="26"/>
      <c r="M49" s="24" t="s">
        <v>356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62"/>
      <c r="AC49" s="62"/>
      <c r="AD49" s="24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4"/>
      <c r="BE49" s="24"/>
      <c r="BF49" s="24"/>
      <c r="BG49" s="24"/>
      <c r="BH49" s="24"/>
      <c r="BI49" s="34" t="s">
        <v>417</v>
      </c>
      <c r="BJ49" s="24" t="s">
        <v>641</v>
      </c>
      <c r="BK49" s="24" t="s">
        <v>642</v>
      </c>
      <c r="BL49" s="34" t="s">
        <v>417</v>
      </c>
      <c r="BM49" s="34" t="s">
        <v>417</v>
      </c>
      <c r="BN49" s="34" t="s">
        <v>417</v>
      </c>
      <c r="BO49" s="28">
        <v>106</v>
      </c>
      <c r="BP49" s="28">
        <v>104.19</v>
      </c>
      <c r="BQ49" s="24" t="s">
        <v>433</v>
      </c>
      <c r="BR49" s="24" t="s">
        <v>643</v>
      </c>
      <c r="BS49" s="24"/>
    </row>
    <row r="50" spans="1:71" x14ac:dyDescent="0.3">
      <c r="A50" s="24" t="s">
        <v>325</v>
      </c>
      <c r="B50" s="24" t="s">
        <v>435</v>
      </c>
      <c r="C50" s="24" t="s">
        <v>644</v>
      </c>
      <c r="D50" s="24" t="s">
        <v>645</v>
      </c>
      <c r="E50" s="32" t="s">
        <v>421</v>
      </c>
      <c r="F50" s="24"/>
      <c r="G50" s="24" t="s">
        <v>646</v>
      </c>
      <c r="H50" s="26">
        <v>1</v>
      </c>
      <c r="I50" s="26"/>
      <c r="J50" s="26"/>
      <c r="K50" s="26">
        <v>1114</v>
      </c>
      <c r="L50" s="32" t="s">
        <v>647</v>
      </c>
      <c r="M50" s="24" t="s">
        <v>356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 t="s">
        <v>648</v>
      </c>
      <c r="Z50" s="24" t="s">
        <v>649</v>
      </c>
      <c r="AA50" s="24"/>
      <c r="AB50" s="26"/>
      <c r="AC50" s="62" t="s">
        <v>314</v>
      </c>
      <c r="AD50" s="62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4"/>
      <c r="BE50" s="24"/>
      <c r="BF50" s="24"/>
      <c r="BG50" s="24"/>
      <c r="BH50" s="24"/>
      <c r="BI50" s="31" t="s">
        <v>321</v>
      </c>
      <c r="BJ50" s="24" t="s">
        <v>650</v>
      </c>
      <c r="BK50" s="24" t="s">
        <v>651</v>
      </c>
      <c r="BL50" s="31" t="s">
        <v>321</v>
      </c>
      <c r="BM50" s="31" t="s">
        <v>321</v>
      </c>
      <c r="BN50" s="31" t="s">
        <v>321</v>
      </c>
      <c r="BO50" s="28">
        <v>264</v>
      </c>
      <c r="BP50" s="28">
        <v>257.42</v>
      </c>
      <c r="BQ50" s="24" t="s">
        <v>323</v>
      </c>
      <c r="BR50" s="24" t="s">
        <v>652</v>
      </c>
      <c r="BS50" s="24"/>
    </row>
    <row r="51" spans="1:71" x14ac:dyDescent="0.3">
      <c r="A51" s="24" t="s">
        <v>325</v>
      </c>
      <c r="B51" s="24" t="s">
        <v>435</v>
      </c>
      <c r="C51" s="24" t="s">
        <v>436</v>
      </c>
      <c r="D51" s="24" t="s">
        <v>653</v>
      </c>
      <c r="E51" s="32" t="s">
        <v>654</v>
      </c>
      <c r="F51" s="24" t="s">
        <v>655</v>
      </c>
      <c r="G51" s="24" t="s">
        <v>656</v>
      </c>
      <c r="H51" s="26">
        <v>1</v>
      </c>
      <c r="I51" s="26"/>
      <c r="J51" s="26"/>
      <c r="K51" s="26">
        <v>1143</v>
      </c>
      <c r="L51" s="32" t="s">
        <v>657</v>
      </c>
      <c r="M51" s="24" t="s">
        <v>356</v>
      </c>
      <c r="N51" s="24"/>
      <c r="O51" s="24"/>
      <c r="P51" s="24"/>
      <c r="Q51" s="24"/>
      <c r="R51" s="24"/>
      <c r="S51" s="24"/>
      <c r="T51" s="24"/>
      <c r="U51" s="24"/>
      <c r="V51" s="24" t="s">
        <v>658</v>
      </c>
      <c r="W51" s="24"/>
      <c r="X51" s="24"/>
      <c r="Y51" s="24"/>
      <c r="Z51" s="24" t="s">
        <v>659</v>
      </c>
      <c r="AA51" s="24"/>
      <c r="AB51" s="62"/>
      <c r="AC51" s="62"/>
      <c r="AD51" s="24"/>
      <c r="AE51" s="26"/>
      <c r="AF51" s="26"/>
      <c r="AG51" s="26"/>
      <c r="AH51" s="26"/>
      <c r="AI51" s="26"/>
      <c r="AJ51" s="26" t="s">
        <v>317</v>
      </c>
      <c r="AK51" s="26"/>
      <c r="AL51" s="26"/>
      <c r="AM51" s="26"/>
      <c r="AN51" s="26"/>
      <c r="AO51" s="26"/>
      <c r="AP51" s="26"/>
      <c r="AQ51" s="26"/>
      <c r="AR51" s="26" t="s">
        <v>317</v>
      </c>
      <c r="AS51" s="26" t="s">
        <v>317</v>
      </c>
      <c r="AT51" s="26"/>
      <c r="AU51" s="26" t="s">
        <v>317</v>
      </c>
      <c r="AV51" s="26" t="s">
        <v>317</v>
      </c>
      <c r="AW51" s="26"/>
      <c r="AX51" s="26"/>
      <c r="AY51" s="26"/>
      <c r="AZ51" s="26"/>
      <c r="BA51" s="26" t="s">
        <v>316</v>
      </c>
      <c r="BB51" s="26" t="s">
        <v>317</v>
      </c>
      <c r="BC51" s="26"/>
      <c r="BD51" s="24"/>
      <c r="BE51" s="24"/>
      <c r="BF51" s="24"/>
      <c r="BG51" s="24"/>
      <c r="BH51" s="24"/>
      <c r="BI51" s="34" t="s">
        <v>417</v>
      </c>
      <c r="BJ51" s="24" t="s">
        <v>660</v>
      </c>
      <c r="BK51" s="24" t="s">
        <v>661</v>
      </c>
      <c r="BL51" s="34" t="s">
        <v>417</v>
      </c>
      <c r="BM51" s="34" t="s">
        <v>417</v>
      </c>
      <c r="BN51" s="34" t="s">
        <v>417</v>
      </c>
      <c r="BO51" s="28">
        <v>106</v>
      </c>
      <c r="BP51" s="28">
        <v>104.19</v>
      </c>
      <c r="BQ51" s="24" t="s">
        <v>433</v>
      </c>
      <c r="BR51" s="24" t="s">
        <v>662</v>
      </c>
      <c r="BS51" s="24"/>
    </row>
    <row r="52" spans="1:71" x14ac:dyDescent="0.3">
      <c r="A52" s="24" t="s">
        <v>663</v>
      </c>
      <c r="B52" s="24" t="s">
        <v>435</v>
      </c>
      <c r="C52" s="24" t="s">
        <v>664</v>
      </c>
      <c r="D52" s="24" t="s">
        <v>665</v>
      </c>
      <c r="E52" s="32" t="s">
        <v>666</v>
      </c>
      <c r="F52" s="24"/>
      <c r="G52" s="24" t="s">
        <v>667</v>
      </c>
      <c r="H52" s="26">
        <v>1</v>
      </c>
      <c r="I52" s="26"/>
      <c r="J52" s="26"/>
      <c r="K52" s="26"/>
      <c r="L52" s="32"/>
      <c r="M52" s="24" t="s">
        <v>356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 t="s">
        <v>668</v>
      </c>
      <c r="AA52" s="24"/>
      <c r="AB52" s="62"/>
      <c r="AC52" s="62"/>
      <c r="AD52" s="24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4"/>
      <c r="BE52" s="24"/>
      <c r="BF52" s="24"/>
      <c r="BG52" s="24"/>
      <c r="BH52" s="24"/>
      <c r="BI52" s="34" t="s">
        <v>417</v>
      </c>
      <c r="BJ52" s="24" t="s">
        <v>669</v>
      </c>
      <c r="BK52" s="24" t="s">
        <v>670</v>
      </c>
      <c r="BL52" s="34" t="s">
        <v>417</v>
      </c>
      <c r="BM52" s="34" t="s">
        <v>417</v>
      </c>
      <c r="BN52" s="34" t="s">
        <v>417</v>
      </c>
      <c r="BO52" s="28">
        <v>106</v>
      </c>
      <c r="BP52" s="28">
        <v>104.19</v>
      </c>
      <c r="BQ52" s="24" t="s">
        <v>433</v>
      </c>
      <c r="BR52" s="24" t="s">
        <v>671</v>
      </c>
      <c r="BS52" s="24"/>
    </row>
    <row r="53" spans="1:71" x14ac:dyDescent="0.3">
      <c r="A53" s="24" t="s">
        <v>325</v>
      </c>
      <c r="B53" s="24" t="s">
        <v>435</v>
      </c>
      <c r="C53" s="24" t="s">
        <v>452</v>
      </c>
      <c r="D53" s="24" t="s">
        <v>672</v>
      </c>
      <c r="E53" s="32" t="s">
        <v>421</v>
      </c>
      <c r="F53" s="24" t="s">
        <v>673</v>
      </c>
      <c r="G53" s="24" t="s">
        <v>674</v>
      </c>
      <c r="H53" s="26">
        <v>1</v>
      </c>
      <c r="I53" s="26"/>
      <c r="J53" s="26"/>
      <c r="K53" s="26">
        <v>1147</v>
      </c>
      <c r="L53" s="32" t="s">
        <v>675</v>
      </c>
      <c r="M53" s="24" t="s">
        <v>356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 t="s">
        <v>676</v>
      </c>
      <c r="Z53" s="24" t="s">
        <v>677</v>
      </c>
      <c r="AA53" s="24"/>
      <c r="AB53" s="26"/>
      <c r="AC53" s="62" t="s">
        <v>314</v>
      </c>
      <c r="AD53" s="62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4"/>
      <c r="BE53" s="24"/>
      <c r="BF53" s="24"/>
      <c r="BG53" s="24"/>
      <c r="BH53" s="24"/>
      <c r="BI53" s="34" t="s">
        <v>417</v>
      </c>
      <c r="BJ53" s="24" t="s">
        <v>678</v>
      </c>
      <c r="BK53" s="24" t="s">
        <v>679</v>
      </c>
      <c r="BL53" s="34" t="s">
        <v>417</v>
      </c>
      <c r="BM53" s="24" t="s">
        <v>321</v>
      </c>
      <c r="BN53" s="34" t="s">
        <v>417</v>
      </c>
      <c r="BO53" s="28">
        <v>106</v>
      </c>
      <c r="BP53" s="28">
        <v>104.19</v>
      </c>
      <c r="BQ53" s="24" t="s">
        <v>433</v>
      </c>
      <c r="BR53" s="24" t="s">
        <v>680</v>
      </c>
      <c r="BS53" s="24"/>
    </row>
    <row r="54" spans="1:71" x14ac:dyDescent="0.3">
      <c r="A54" s="24" t="s">
        <v>302</v>
      </c>
      <c r="B54" s="24" t="s">
        <v>578</v>
      </c>
      <c r="C54" s="24" t="s">
        <v>579</v>
      </c>
      <c r="D54" s="24" t="s">
        <v>681</v>
      </c>
      <c r="E54" s="25" t="s">
        <v>578</v>
      </c>
      <c r="F54" s="24">
        <v>3240</v>
      </c>
      <c r="G54" s="24" t="s">
        <v>682</v>
      </c>
      <c r="H54" s="62"/>
      <c r="I54" s="62"/>
      <c r="J54" s="62"/>
      <c r="K54" s="62"/>
      <c r="L54" s="24"/>
      <c r="M54" s="24" t="s">
        <v>356</v>
      </c>
      <c r="N54" s="24"/>
      <c r="O54" s="24" t="s">
        <v>683</v>
      </c>
      <c r="P54" s="24"/>
      <c r="Q54" s="24"/>
      <c r="R54" s="24"/>
      <c r="S54" s="24"/>
      <c r="T54" s="24"/>
      <c r="U54" s="24"/>
      <c r="V54" s="24"/>
      <c r="W54" s="24"/>
      <c r="X54" s="24"/>
      <c r="Y54" s="24" t="s">
        <v>684</v>
      </c>
      <c r="Z54" s="24" t="s">
        <v>685</v>
      </c>
      <c r="AA54" s="24"/>
      <c r="AB54" s="26"/>
      <c r="AC54" s="24"/>
      <c r="AD54" s="40" t="s">
        <v>430</v>
      </c>
      <c r="AE54" s="26"/>
      <c r="AF54" s="26"/>
      <c r="AG54" s="26"/>
      <c r="AH54" s="26"/>
      <c r="AI54" s="26"/>
      <c r="AJ54" s="26"/>
      <c r="AK54" s="26"/>
      <c r="AL54" s="26" t="s">
        <v>317</v>
      </c>
      <c r="AM54" s="41" t="s">
        <v>686</v>
      </c>
      <c r="AN54" s="26" t="s">
        <v>317</v>
      </c>
      <c r="AO54" s="26"/>
      <c r="AP54" s="26"/>
      <c r="AQ54" s="26" t="s">
        <v>582</v>
      </c>
      <c r="AR54" s="26" t="s">
        <v>687</v>
      </c>
      <c r="AS54" s="26" t="s">
        <v>317</v>
      </c>
      <c r="AT54" s="26"/>
      <c r="AU54" s="26"/>
      <c r="AV54" s="26"/>
      <c r="AW54" s="26" t="s">
        <v>317</v>
      </c>
      <c r="AX54" s="26" t="s">
        <v>317</v>
      </c>
      <c r="AY54" s="26" t="s">
        <v>317</v>
      </c>
      <c r="AZ54" s="26" t="s">
        <v>317</v>
      </c>
      <c r="BA54" s="26"/>
      <c r="BB54" s="26" t="s">
        <v>317</v>
      </c>
      <c r="BC54" s="26"/>
      <c r="BD54" s="24"/>
      <c r="BE54" s="24"/>
      <c r="BF54" s="24"/>
      <c r="BG54" s="24"/>
      <c r="BH54" s="24"/>
      <c r="BI54" s="27" t="s">
        <v>299</v>
      </c>
      <c r="BJ54" s="24" t="s">
        <v>688</v>
      </c>
      <c r="BK54" s="24"/>
      <c r="BL54" s="27" t="s">
        <v>299</v>
      </c>
      <c r="BM54" s="24" t="s">
        <v>321</v>
      </c>
      <c r="BN54" s="31" t="s">
        <v>321</v>
      </c>
      <c r="BO54" s="28">
        <v>264</v>
      </c>
      <c r="BP54" s="28">
        <v>257.42</v>
      </c>
      <c r="BQ54" s="24" t="s">
        <v>323</v>
      </c>
      <c r="BR54" s="24" t="s">
        <v>689</v>
      </c>
      <c r="BS54" s="24"/>
    </row>
    <row r="55" spans="1:71" x14ac:dyDescent="0.3">
      <c r="A55" s="24" t="s">
        <v>302</v>
      </c>
      <c r="B55" s="24" t="s">
        <v>92</v>
      </c>
      <c r="C55" s="24" t="s">
        <v>690</v>
      </c>
      <c r="D55" s="24" t="s">
        <v>691</v>
      </c>
      <c r="E55" s="25" t="s">
        <v>304</v>
      </c>
      <c r="F55" s="24">
        <v>1214</v>
      </c>
      <c r="G55" s="24" t="s">
        <v>692</v>
      </c>
      <c r="H55" s="62"/>
      <c r="I55" s="62"/>
      <c r="J55" s="62"/>
      <c r="K55" s="62"/>
      <c r="L55" s="24"/>
      <c r="M55" s="24" t="s">
        <v>374</v>
      </c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 t="s">
        <v>693</v>
      </c>
      <c r="Z55" s="24" t="s">
        <v>694</v>
      </c>
      <c r="AA55" s="24"/>
      <c r="AB55" s="26"/>
      <c r="AC55" s="62" t="s">
        <v>399</v>
      </c>
      <c r="AD55" s="62"/>
      <c r="AE55" s="26"/>
      <c r="AF55" s="26"/>
      <c r="AG55" s="26"/>
      <c r="AH55" s="26"/>
      <c r="AI55" s="26"/>
      <c r="AJ55" s="26" t="s">
        <v>317</v>
      </c>
      <c r="AK55" s="26"/>
      <c r="AL55" s="26"/>
      <c r="AM55" s="26"/>
      <c r="AN55" s="26"/>
      <c r="AO55" s="26"/>
      <c r="AP55" s="26" t="s">
        <v>317</v>
      </c>
      <c r="AQ55" s="26"/>
      <c r="AR55" s="26" t="s">
        <v>317</v>
      </c>
      <c r="AS55" s="26" t="s">
        <v>317</v>
      </c>
      <c r="AT55" s="26" t="s">
        <v>317</v>
      </c>
      <c r="AU55" s="26"/>
      <c r="AV55" s="26"/>
      <c r="AW55" s="26"/>
      <c r="AX55" s="26"/>
      <c r="AY55" s="26"/>
      <c r="AZ55" s="26"/>
      <c r="BA55" s="26"/>
      <c r="BB55" s="26"/>
      <c r="BC55" s="26"/>
      <c r="BD55" s="24" t="s">
        <v>695</v>
      </c>
      <c r="BE55" s="24" t="s">
        <v>696</v>
      </c>
      <c r="BF55" s="24"/>
      <c r="BG55" s="24"/>
      <c r="BH55" s="24"/>
      <c r="BI55" s="31" t="s">
        <v>321</v>
      </c>
      <c r="BJ55" s="24" t="s">
        <v>697</v>
      </c>
      <c r="BK55" s="24"/>
      <c r="BL55" s="31" t="s">
        <v>321</v>
      </c>
      <c r="BM55" s="24" t="s">
        <v>321</v>
      </c>
      <c r="BN55" s="31" t="s">
        <v>321</v>
      </c>
      <c r="BO55" s="28">
        <v>264</v>
      </c>
      <c r="BP55" s="28">
        <v>257.42</v>
      </c>
      <c r="BQ55" s="24" t="s">
        <v>323</v>
      </c>
      <c r="BR55" s="24" t="s">
        <v>698</v>
      </c>
      <c r="BS55" s="24"/>
    </row>
    <row r="56" spans="1:71" x14ac:dyDescent="0.3">
      <c r="A56" s="24" t="s">
        <v>302</v>
      </c>
      <c r="B56" s="24" t="s">
        <v>92</v>
      </c>
      <c r="C56" s="24" t="s">
        <v>690</v>
      </c>
      <c r="D56" s="24" t="s">
        <v>699</v>
      </c>
      <c r="E56" s="25" t="s">
        <v>700</v>
      </c>
      <c r="F56" s="24">
        <v>5567</v>
      </c>
      <c r="G56" s="24" t="s">
        <v>701</v>
      </c>
      <c r="H56" s="62"/>
      <c r="I56" s="62"/>
      <c r="J56" s="62"/>
      <c r="K56" s="62"/>
      <c r="L56" s="24"/>
      <c r="M56" s="24" t="s">
        <v>356</v>
      </c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 t="s">
        <v>702</v>
      </c>
      <c r="Z56" s="24" t="s">
        <v>703</v>
      </c>
      <c r="AA56" s="24"/>
      <c r="AB56" s="26"/>
      <c r="AC56" s="62" t="s">
        <v>399</v>
      </c>
      <c r="AD56" s="62"/>
      <c r="AE56" s="26"/>
      <c r="AF56" s="26"/>
      <c r="AG56" s="26"/>
      <c r="AH56" s="26"/>
      <c r="AI56" s="26"/>
      <c r="AJ56" s="26" t="s">
        <v>317</v>
      </c>
      <c r="AK56" s="26"/>
      <c r="AL56" s="26"/>
      <c r="AM56" s="26"/>
      <c r="AN56" s="26"/>
      <c r="AO56" s="26"/>
      <c r="AP56" s="26" t="s">
        <v>317</v>
      </c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36" t="s">
        <v>704</v>
      </c>
      <c r="BE56" s="24" t="s">
        <v>705</v>
      </c>
      <c r="BF56" s="24"/>
      <c r="BG56" s="24"/>
      <c r="BH56" s="24" t="s">
        <v>430</v>
      </c>
      <c r="BI56" s="27" t="s">
        <v>299</v>
      </c>
      <c r="BJ56" s="24" t="s">
        <v>706</v>
      </c>
      <c r="BK56" s="24" t="s">
        <v>707</v>
      </c>
      <c r="BL56" s="27" t="s">
        <v>299</v>
      </c>
      <c r="BM56" s="24"/>
      <c r="BN56" s="34" t="s">
        <v>417</v>
      </c>
      <c r="BO56" s="28">
        <v>106</v>
      </c>
      <c r="BP56" s="28">
        <v>104.19</v>
      </c>
      <c r="BQ56" s="24" t="s">
        <v>433</v>
      </c>
      <c r="BR56" s="24" t="s">
        <v>708</v>
      </c>
      <c r="BS56" s="24"/>
    </row>
    <row r="57" spans="1:71" x14ac:dyDescent="0.3">
      <c r="A57" s="24" t="s">
        <v>302</v>
      </c>
      <c r="B57" s="24" t="s">
        <v>525</v>
      </c>
      <c r="C57" s="24" t="s">
        <v>490</v>
      </c>
      <c r="D57" s="24" t="s">
        <v>491</v>
      </c>
      <c r="E57" s="25" t="s">
        <v>525</v>
      </c>
      <c r="F57" s="24">
        <v>3806</v>
      </c>
      <c r="G57" s="24" t="s">
        <v>709</v>
      </c>
      <c r="H57" s="62"/>
      <c r="I57" s="62"/>
      <c r="J57" s="24"/>
      <c r="K57" s="26">
        <v>1402</v>
      </c>
      <c r="L57" s="24"/>
      <c r="M57" s="24" t="s">
        <v>356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 t="s">
        <v>618</v>
      </c>
      <c r="AA57" s="24"/>
      <c r="AB57" s="62"/>
      <c r="AC57" s="62"/>
      <c r="AD57" s="24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4"/>
      <c r="BE57" s="24"/>
      <c r="BF57" s="24"/>
      <c r="BG57" s="24"/>
      <c r="BH57" s="24"/>
      <c r="BI57" s="27" t="s">
        <v>299</v>
      </c>
      <c r="BJ57" s="24" t="s">
        <v>710</v>
      </c>
      <c r="BK57" s="24" t="s">
        <v>711</v>
      </c>
      <c r="BL57" s="27" t="s">
        <v>299</v>
      </c>
      <c r="BM57" s="24" t="s">
        <v>321</v>
      </c>
      <c r="BN57" s="34" t="s">
        <v>417</v>
      </c>
      <c r="BO57" s="28">
        <v>106</v>
      </c>
      <c r="BP57" s="28">
        <v>104.19</v>
      </c>
      <c r="BQ57" s="24" t="s">
        <v>433</v>
      </c>
      <c r="BR57" s="24" t="s">
        <v>712</v>
      </c>
      <c r="BS57" s="30"/>
    </row>
    <row r="58" spans="1:71" x14ac:dyDescent="0.3">
      <c r="A58" s="24" t="s">
        <v>302</v>
      </c>
      <c r="B58" s="24" t="s">
        <v>92</v>
      </c>
      <c r="C58" s="24" t="s">
        <v>713</v>
      </c>
      <c r="D58" s="24" t="s">
        <v>714</v>
      </c>
      <c r="E58" s="25" t="s">
        <v>304</v>
      </c>
      <c r="F58" s="24">
        <v>3884</v>
      </c>
      <c r="G58" s="24" t="s">
        <v>715</v>
      </c>
      <c r="H58" s="62"/>
      <c r="I58" s="62"/>
      <c r="J58" s="62"/>
      <c r="K58" s="62"/>
      <c r="L58" s="24"/>
      <c r="M58" s="29" t="s">
        <v>332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 t="s">
        <v>716</v>
      </c>
      <c r="AA58" s="24"/>
      <c r="AB58" s="62"/>
      <c r="AC58" s="62"/>
      <c r="AD58" s="24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4"/>
      <c r="BE58" s="24"/>
      <c r="BF58" s="24"/>
      <c r="BG58" s="24"/>
      <c r="BH58" s="24"/>
      <c r="BI58" s="34" t="s">
        <v>417</v>
      </c>
      <c r="BJ58" s="24" t="s">
        <v>717</v>
      </c>
      <c r="BK58" s="24"/>
      <c r="BL58" s="34" t="s">
        <v>417</v>
      </c>
      <c r="BM58" s="24" t="s">
        <v>321</v>
      </c>
      <c r="BN58" s="31" t="s">
        <v>321</v>
      </c>
      <c r="BO58" s="28">
        <v>264</v>
      </c>
      <c r="BP58" s="28">
        <v>257.42</v>
      </c>
      <c r="BQ58" s="24" t="s">
        <v>323</v>
      </c>
      <c r="BR58" s="24" t="s">
        <v>718</v>
      </c>
      <c r="BS58" s="30"/>
    </row>
    <row r="59" spans="1:71" x14ac:dyDescent="0.3">
      <c r="A59" s="24" t="s">
        <v>325</v>
      </c>
      <c r="B59" s="24" t="s">
        <v>326</v>
      </c>
      <c r="C59" s="24" t="s">
        <v>327</v>
      </c>
      <c r="D59" s="24" t="s">
        <v>719</v>
      </c>
      <c r="E59" s="32" t="s">
        <v>329</v>
      </c>
      <c r="F59" s="24">
        <v>4578</v>
      </c>
      <c r="G59" s="24" t="s">
        <v>720</v>
      </c>
      <c r="H59" s="26">
        <v>1</v>
      </c>
      <c r="I59" s="26"/>
      <c r="J59" s="26"/>
      <c r="K59" s="26">
        <v>1120</v>
      </c>
      <c r="L59" s="32" t="s">
        <v>721</v>
      </c>
      <c r="M59" s="24" t="s">
        <v>374</v>
      </c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 t="s">
        <v>722</v>
      </c>
      <c r="Z59" s="24" t="s">
        <v>723</v>
      </c>
      <c r="AA59" s="24"/>
      <c r="AB59" s="26"/>
      <c r="AC59" s="62" t="s">
        <v>338</v>
      </c>
      <c r="AD59" s="62"/>
      <c r="AE59" s="26" t="s">
        <v>563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4" t="s">
        <v>724</v>
      </c>
      <c r="BE59" s="24" t="s">
        <v>725</v>
      </c>
      <c r="BF59" s="24"/>
      <c r="BG59" s="24"/>
      <c r="BH59" s="24"/>
      <c r="BI59" s="31" t="s">
        <v>321</v>
      </c>
      <c r="BJ59" s="24" t="s">
        <v>726</v>
      </c>
      <c r="BK59" s="24"/>
      <c r="BL59" s="31" t="s">
        <v>321</v>
      </c>
      <c r="BM59" s="31" t="s">
        <v>321</v>
      </c>
      <c r="BN59" s="31" t="s">
        <v>321</v>
      </c>
      <c r="BO59" s="28">
        <v>264</v>
      </c>
      <c r="BP59" s="28">
        <v>257.42</v>
      </c>
      <c r="BQ59" s="24" t="s">
        <v>323</v>
      </c>
      <c r="BR59" s="24" t="s">
        <v>727</v>
      </c>
      <c r="BS59" s="24"/>
    </row>
    <row r="60" spans="1:71" x14ac:dyDescent="0.3">
      <c r="A60" s="24" t="s">
        <v>663</v>
      </c>
      <c r="B60" s="24" t="s">
        <v>435</v>
      </c>
      <c r="C60" s="24" t="s">
        <v>427</v>
      </c>
      <c r="D60" s="24" t="s">
        <v>728</v>
      </c>
      <c r="E60" s="32" t="s">
        <v>421</v>
      </c>
      <c r="F60" s="24"/>
      <c r="G60" s="24" t="s">
        <v>729</v>
      </c>
      <c r="H60" s="26">
        <v>1</v>
      </c>
      <c r="I60" s="26"/>
      <c r="J60" s="26"/>
      <c r="K60" s="26">
        <v>1177</v>
      </c>
      <c r="L60" s="26"/>
      <c r="M60" s="24" t="s">
        <v>730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 t="s">
        <v>731</v>
      </c>
      <c r="Z60" s="24" t="s">
        <v>732</v>
      </c>
      <c r="AA60" s="24"/>
      <c r="AB60" s="26"/>
      <c r="AC60" s="62" t="s">
        <v>399</v>
      </c>
      <c r="AD60" s="62"/>
      <c r="AE60" s="42" t="s">
        <v>733</v>
      </c>
      <c r="AF60" s="26" t="s">
        <v>594</v>
      </c>
      <c r="AG60" s="26"/>
      <c r="AH60" s="26"/>
      <c r="AI60" s="26"/>
      <c r="AJ60" s="26" t="s">
        <v>317</v>
      </c>
      <c r="AK60" s="26" t="s">
        <v>317</v>
      </c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4"/>
      <c r="BE60" s="24"/>
      <c r="BF60" s="24"/>
      <c r="BG60" s="24"/>
      <c r="BH60" s="24"/>
      <c r="BI60" s="34" t="s">
        <v>417</v>
      </c>
      <c r="BJ60" s="24" t="s">
        <v>734</v>
      </c>
      <c r="BK60" s="24" t="s">
        <v>735</v>
      </c>
      <c r="BL60" s="34" t="s">
        <v>417</v>
      </c>
      <c r="BM60" s="24" t="s">
        <v>321</v>
      </c>
      <c r="BN60" s="31" t="s">
        <v>321</v>
      </c>
      <c r="BO60" s="28">
        <v>264</v>
      </c>
      <c r="BP60" s="28">
        <v>257.42</v>
      </c>
      <c r="BQ60" s="24" t="s">
        <v>323</v>
      </c>
      <c r="BR60" s="24" t="s">
        <v>736</v>
      </c>
      <c r="BS60" s="24"/>
    </row>
    <row r="61" spans="1:71" x14ac:dyDescent="0.3">
      <c r="A61" s="24" t="s">
        <v>663</v>
      </c>
      <c r="B61" s="24" t="s">
        <v>435</v>
      </c>
      <c r="C61" s="24" t="s">
        <v>427</v>
      </c>
      <c r="D61" s="24" t="s">
        <v>737</v>
      </c>
      <c r="E61" s="32" t="s">
        <v>738</v>
      </c>
      <c r="F61" s="24">
        <v>5594</v>
      </c>
      <c r="G61" s="24" t="s">
        <v>739</v>
      </c>
      <c r="H61" s="26">
        <v>1</v>
      </c>
      <c r="I61" s="26"/>
      <c r="J61" s="26"/>
      <c r="K61" s="26">
        <v>1126</v>
      </c>
      <c r="L61" s="32" t="s">
        <v>738</v>
      </c>
      <c r="M61" s="24" t="s">
        <v>356</v>
      </c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 t="s">
        <v>740</v>
      </c>
      <c r="Z61" s="24" t="s">
        <v>741</v>
      </c>
      <c r="AA61" s="24"/>
      <c r="AB61" s="26"/>
      <c r="AC61" s="43" t="s">
        <v>399</v>
      </c>
      <c r="AD61" s="24" t="s">
        <v>253</v>
      </c>
      <c r="AE61" s="44"/>
      <c r="AF61" s="26" t="s">
        <v>253</v>
      </c>
      <c r="AG61" s="26" t="s">
        <v>317</v>
      </c>
      <c r="AH61" s="26"/>
      <c r="AI61" s="26"/>
      <c r="AJ61" s="26" t="s">
        <v>317</v>
      </c>
      <c r="AK61" s="26" t="s">
        <v>317</v>
      </c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4"/>
      <c r="BE61" s="24"/>
      <c r="BF61" s="24"/>
      <c r="BG61" s="24"/>
      <c r="BH61" s="24"/>
      <c r="BI61" s="34" t="s">
        <v>417</v>
      </c>
      <c r="BJ61" s="24" t="s">
        <v>742</v>
      </c>
      <c r="BK61" s="24" t="s">
        <v>743</v>
      </c>
      <c r="BL61" s="34" t="s">
        <v>417</v>
      </c>
      <c r="BM61" s="24" t="s">
        <v>321</v>
      </c>
      <c r="BN61" s="31" t="s">
        <v>321</v>
      </c>
      <c r="BO61" s="28">
        <v>264</v>
      </c>
      <c r="BP61" s="28">
        <v>257.42</v>
      </c>
      <c r="BQ61" s="24" t="s">
        <v>323</v>
      </c>
      <c r="BR61" s="24" t="s">
        <v>744</v>
      </c>
      <c r="BS61" s="24"/>
    </row>
    <row r="62" spans="1:71" x14ac:dyDescent="0.3">
      <c r="A62" s="24" t="s">
        <v>490</v>
      </c>
      <c r="B62" s="24" t="s">
        <v>435</v>
      </c>
      <c r="C62" s="24" t="s">
        <v>745</v>
      </c>
      <c r="D62" s="24" t="s">
        <v>491</v>
      </c>
      <c r="E62" s="32" t="s">
        <v>601</v>
      </c>
      <c r="F62" s="24">
        <v>667</v>
      </c>
      <c r="G62" s="24" t="s">
        <v>746</v>
      </c>
      <c r="H62" s="26">
        <v>1</v>
      </c>
      <c r="I62" s="26"/>
      <c r="J62" s="26"/>
      <c r="K62" s="26"/>
      <c r="L62" s="26"/>
      <c r="M62" s="24" t="s">
        <v>356</v>
      </c>
      <c r="N62" s="24"/>
      <c r="O62" s="24"/>
      <c r="P62" s="24"/>
      <c r="Q62" s="24"/>
      <c r="R62" s="24"/>
      <c r="S62" s="24"/>
      <c r="T62" s="24"/>
      <c r="U62" s="24" t="s">
        <v>747</v>
      </c>
      <c r="V62" s="24"/>
      <c r="W62" s="24"/>
      <c r="X62" s="24" t="s">
        <v>748</v>
      </c>
      <c r="Y62" s="24"/>
      <c r="Z62" s="24"/>
      <c r="AA62" s="24"/>
      <c r="AB62" s="62"/>
      <c r="AC62" s="62"/>
      <c r="AD62" s="24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4"/>
      <c r="BE62" s="24"/>
      <c r="BF62" s="24"/>
      <c r="BG62" s="24"/>
      <c r="BH62" s="24"/>
      <c r="BI62" s="27" t="s">
        <v>299</v>
      </c>
      <c r="BJ62" s="24" t="s">
        <v>749</v>
      </c>
      <c r="BK62" s="24" t="s">
        <v>750</v>
      </c>
      <c r="BL62" s="27" t="s">
        <v>299</v>
      </c>
      <c r="BM62" s="24" t="s">
        <v>321</v>
      </c>
      <c r="BN62" s="31" t="s">
        <v>321</v>
      </c>
      <c r="BO62" s="28">
        <v>264</v>
      </c>
      <c r="BP62" s="28">
        <v>257.42</v>
      </c>
      <c r="BQ62" s="24" t="s">
        <v>433</v>
      </c>
      <c r="BR62" s="24" t="s">
        <v>751</v>
      </c>
      <c r="BS62" s="24"/>
    </row>
    <row r="63" spans="1:71" x14ac:dyDescent="0.3">
      <c r="A63" s="24" t="s">
        <v>663</v>
      </c>
      <c r="B63" s="24" t="s">
        <v>435</v>
      </c>
      <c r="C63" s="24" t="s">
        <v>427</v>
      </c>
      <c r="D63" s="24" t="s">
        <v>752</v>
      </c>
      <c r="E63" s="32" t="s">
        <v>753</v>
      </c>
      <c r="F63" s="24" t="s">
        <v>754</v>
      </c>
      <c r="G63" s="24" t="s">
        <v>755</v>
      </c>
      <c r="H63" s="26">
        <v>1</v>
      </c>
      <c r="I63" s="26"/>
      <c r="J63" s="26"/>
      <c r="K63" s="26">
        <v>1135</v>
      </c>
      <c r="L63" s="32" t="s">
        <v>756</v>
      </c>
      <c r="M63" s="24" t="s">
        <v>356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 t="s">
        <v>757</v>
      </c>
      <c r="Z63" s="24" t="s">
        <v>758</v>
      </c>
      <c r="AA63" s="24"/>
      <c r="AB63" s="26"/>
      <c r="AC63" s="43" t="s">
        <v>399</v>
      </c>
      <c r="AD63" s="24" t="s">
        <v>253</v>
      </c>
      <c r="AE63" s="26"/>
      <c r="AF63" s="26"/>
      <c r="AG63" s="26" t="s">
        <v>317</v>
      </c>
      <c r="AH63" s="26"/>
      <c r="AI63" s="26"/>
      <c r="AJ63" s="26" t="s">
        <v>317</v>
      </c>
      <c r="AK63" s="26" t="s">
        <v>317</v>
      </c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4"/>
      <c r="BE63" s="24"/>
      <c r="BF63" s="24"/>
      <c r="BG63" s="24"/>
      <c r="BH63" s="24"/>
      <c r="BI63" s="34" t="s">
        <v>417</v>
      </c>
      <c r="BJ63" s="24" t="s">
        <v>759</v>
      </c>
      <c r="BK63" s="24" t="s">
        <v>760</v>
      </c>
      <c r="BL63" s="34" t="s">
        <v>417</v>
      </c>
      <c r="BM63" s="24" t="s">
        <v>417</v>
      </c>
      <c r="BN63" s="34" t="s">
        <v>417</v>
      </c>
      <c r="BO63" s="28">
        <v>106</v>
      </c>
      <c r="BP63" s="28">
        <v>104.19</v>
      </c>
      <c r="BQ63" s="24" t="s">
        <v>433</v>
      </c>
      <c r="BR63" s="24" t="s">
        <v>761</v>
      </c>
      <c r="BS63" s="24"/>
    </row>
    <row r="64" spans="1:71" x14ac:dyDescent="0.3">
      <c r="A64" s="24" t="s">
        <v>663</v>
      </c>
      <c r="B64" s="24" t="s">
        <v>435</v>
      </c>
      <c r="C64" s="24" t="s">
        <v>427</v>
      </c>
      <c r="D64" s="24" t="s">
        <v>762</v>
      </c>
      <c r="E64" s="32" t="s">
        <v>763</v>
      </c>
      <c r="F64" s="24">
        <v>5419</v>
      </c>
      <c r="G64" s="24" t="s">
        <v>764</v>
      </c>
      <c r="H64" s="26">
        <v>1</v>
      </c>
      <c r="I64" s="26"/>
      <c r="J64" s="26"/>
      <c r="K64" s="26"/>
      <c r="L64" s="26"/>
      <c r="M64" s="24" t="s">
        <v>730</v>
      </c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 t="s">
        <v>765</v>
      </c>
      <c r="Z64" s="24" t="s">
        <v>766</v>
      </c>
      <c r="AA64" s="24"/>
      <c r="AB64" s="26"/>
      <c r="AC64" s="62" t="s">
        <v>399</v>
      </c>
      <c r="AD64" s="62"/>
      <c r="AE64" s="42" t="s">
        <v>733</v>
      </c>
      <c r="AF64" s="26" t="s">
        <v>594</v>
      </c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4"/>
      <c r="BE64" s="24"/>
      <c r="BF64" s="24"/>
      <c r="BG64" s="24"/>
      <c r="BH64" s="24"/>
      <c r="BI64" s="34" t="s">
        <v>417</v>
      </c>
      <c r="BJ64" s="24" t="s">
        <v>767</v>
      </c>
      <c r="BK64" s="24" t="s">
        <v>768</v>
      </c>
      <c r="BL64" s="34" t="s">
        <v>417</v>
      </c>
      <c r="BM64" s="24" t="s">
        <v>417</v>
      </c>
      <c r="BN64" s="34" t="s">
        <v>417</v>
      </c>
      <c r="BO64" s="28">
        <v>106</v>
      </c>
      <c r="BP64" s="28">
        <v>104.19</v>
      </c>
      <c r="BQ64" s="24" t="s">
        <v>433</v>
      </c>
      <c r="BR64" s="24" t="s">
        <v>769</v>
      </c>
      <c r="BS64" s="24"/>
    </row>
    <row r="65" spans="1:71" x14ac:dyDescent="0.3">
      <c r="A65" s="24" t="s">
        <v>663</v>
      </c>
      <c r="B65" s="24" t="s">
        <v>435</v>
      </c>
      <c r="C65" s="24" t="s">
        <v>770</v>
      </c>
      <c r="D65" s="24" t="s">
        <v>771</v>
      </c>
      <c r="E65" s="32" t="s">
        <v>763</v>
      </c>
      <c r="F65" s="24"/>
      <c r="G65" s="24" t="s">
        <v>772</v>
      </c>
      <c r="H65" s="26">
        <v>1</v>
      </c>
      <c r="I65" s="26"/>
      <c r="J65" s="26"/>
      <c r="K65" s="26">
        <v>1122</v>
      </c>
      <c r="L65" s="32" t="s">
        <v>770</v>
      </c>
      <c r="M65" s="24" t="s">
        <v>374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 t="s">
        <v>773</v>
      </c>
      <c r="Z65" s="24" t="s">
        <v>774</v>
      </c>
      <c r="AA65" s="24"/>
      <c r="AB65" s="26"/>
      <c r="AC65" s="62" t="s">
        <v>399</v>
      </c>
      <c r="AD65" s="62"/>
      <c r="AE65" s="26" t="s">
        <v>563</v>
      </c>
      <c r="AF65" s="26"/>
      <c r="AG65" s="26"/>
      <c r="AH65" s="26" t="s">
        <v>317</v>
      </c>
      <c r="AI65" s="26" t="s">
        <v>317</v>
      </c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4" t="s">
        <v>775</v>
      </c>
      <c r="BE65" s="24" t="s">
        <v>776</v>
      </c>
      <c r="BF65" s="24"/>
      <c r="BG65" s="24"/>
      <c r="BH65" s="24"/>
      <c r="BI65" s="31" t="s">
        <v>321</v>
      </c>
      <c r="BJ65" s="24" t="s">
        <v>777</v>
      </c>
      <c r="BK65" s="24" t="s">
        <v>322</v>
      </c>
      <c r="BL65" s="31" t="s">
        <v>321</v>
      </c>
      <c r="BM65" s="31" t="s">
        <v>321</v>
      </c>
      <c r="BN65" s="31" t="s">
        <v>321</v>
      </c>
      <c r="BO65" s="28">
        <v>264</v>
      </c>
      <c r="BP65" s="28">
        <v>257.42</v>
      </c>
      <c r="BQ65" s="24" t="s">
        <v>323</v>
      </c>
      <c r="BR65" s="24" t="s">
        <v>778</v>
      </c>
      <c r="BS65" s="24"/>
    </row>
    <row r="66" spans="1:71" x14ac:dyDescent="0.3">
      <c r="A66" s="24" t="s">
        <v>302</v>
      </c>
      <c r="B66" s="24" t="s">
        <v>578</v>
      </c>
      <c r="C66" s="24" t="s">
        <v>427</v>
      </c>
      <c r="D66" s="24" t="s">
        <v>428</v>
      </c>
      <c r="E66" s="25" t="s">
        <v>578</v>
      </c>
      <c r="F66" s="24"/>
      <c r="G66" s="24" t="s">
        <v>779</v>
      </c>
      <c r="H66" s="62"/>
      <c r="I66" s="62"/>
      <c r="J66" s="62"/>
      <c r="K66" s="62"/>
      <c r="L66" s="24"/>
      <c r="M66" s="24" t="s">
        <v>356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62"/>
      <c r="AC66" s="62"/>
      <c r="AD66" s="24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4"/>
      <c r="BE66" s="24"/>
      <c r="BF66" s="24"/>
      <c r="BG66" s="24"/>
      <c r="BH66" s="24" t="s">
        <v>430</v>
      </c>
      <c r="BI66" s="27" t="s">
        <v>299</v>
      </c>
      <c r="BJ66" s="24" t="s">
        <v>780</v>
      </c>
      <c r="BK66" s="24" t="s">
        <v>781</v>
      </c>
      <c r="BL66" s="27" t="s">
        <v>299</v>
      </c>
      <c r="BM66" s="24"/>
      <c r="BN66" s="34" t="s">
        <v>417</v>
      </c>
      <c r="BO66" s="28">
        <v>106</v>
      </c>
      <c r="BP66" s="28">
        <v>104.19</v>
      </c>
      <c r="BQ66" s="24" t="s">
        <v>433</v>
      </c>
      <c r="BR66" s="24" t="s">
        <v>782</v>
      </c>
      <c r="BS66" s="24"/>
    </row>
    <row r="67" spans="1:71" x14ac:dyDescent="0.3">
      <c r="A67" s="24" t="s">
        <v>663</v>
      </c>
      <c r="B67" s="24" t="s">
        <v>435</v>
      </c>
      <c r="C67" s="24" t="s">
        <v>664</v>
      </c>
      <c r="D67" s="24" t="s">
        <v>783</v>
      </c>
      <c r="E67" s="32" t="s">
        <v>666</v>
      </c>
      <c r="F67" s="24"/>
      <c r="G67" s="24" t="s">
        <v>784</v>
      </c>
      <c r="H67" s="26">
        <v>1</v>
      </c>
      <c r="I67" s="26"/>
      <c r="J67" s="26"/>
      <c r="K67" s="26">
        <v>1118</v>
      </c>
      <c r="L67" s="32" t="s">
        <v>664</v>
      </c>
      <c r="M67" s="24" t="s">
        <v>356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 t="s">
        <v>785</v>
      </c>
      <c r="Z67" s="24" t="s">
        <v>786</v>
      </c>
      <c r="AA67" s="24"/>
      <c r="AB67" s="26"/>
      <c r="AC67" s="43" t="s">
        <v>399</v>
      </c>
      <c r="AD67" s="24" t="s">
        <v>253</v>
      </c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4"/>
      <c r="BE67" s="24"/>
      <c r="BF67" s="24"/>
      <c r="BG67" s="24"/>
      <c r="BH67" s="24"/>
      <c r="BI67" s="31" t="s">
        <v>321</v>
      </c>
      <c r="BJ67" s="24" t="s">
        <v>787</v>
      </c>
      <c r="BK67" s="24" t="s">
        <v>788</v>
      </c>
      <c r="BL67" s="31" t="s">
        <v>321</v>
      </c>
      <c r="BM67" s="24" t="s">
        <v>321</v>
      </c>
      <c r="BN67" s="34" t="s">
        <v>417</v>
      </c>
      <c r="BO67" s="28">
        <v>106</v>
      </c>
      <c r="BP67" s="28">
        <v>104.19</v>
      </c>
      <c r="BQ67" s="24" t="s">
        <v>433</v>
      </c>
      <c r="BR67" s="24" t="s">
        <v>789</v>
      </c>
      <c r="BS67" s="30"/>
    </row>
    <row r="68" spans="1:71" x14ac:dyDescent="0.3">
      <c r="A68" s="24" t="s">
        <v>663</v>
      </c>
      <c r="B68" s="24" t="s">
        <v>435</v>
      </c>
      <c r="C68" s="24" t="s">
        <v>770</v>
      </c>
      <c r="D68" s="24" t="s">
        <v>790</v>
      </c>
      <c r="E68" s="32" t="s">
        <v>763</v>
      </c>
      <c r="F68" s="24"/>
      <c r="G68" s="24" t="s">
        <v>791</v>
      </c>
      <c r="H68" s="26">
        <v>1</v>
      </c>
      <c r="I68" s="26"/>
      <c r="J68" s="26"/>
      <c r="K68" s="26">
        <v>1138</v>
      </c>
      <c r="L68" s="32" t="s">
        <v>792</v>
      </c>
      <c r="M68" s="24" t="s">
        <v>356</v>
      </c>
      <c r="N68" s="24"/>
      <c r="O68" s="24"/>
      <c r="P68" s="24"/>
      <c r="Q68" s="24"/>
      <c r="R68" s="24"/>
      <c r="S68" s="24"/>
      <c r="T68" s="24"/>
      <c r="U68" s="30" t="s">
        <v>308</v>
      </c>
      <c r="V68" s="30" t="s">
        <v>793</v>
      </c>
      <c r="W68" s="30" t="s">
        <v>181</v>
      </c>
      <c r="X68" s="30" t="s">
        <v>794</v>
      </c>
      <c r="Y68" s="24" t="s">
        <v>795</v>
      </c>
      <c r="Z68" s="24" t="s">
        <v>796</v>
      </c>
      <c r="AA68" s="24"/>
      <c r="AB68" s="26" t="s">
        <v>797</v>
      </c>
      <c r="AC68" s="24"/>
      <c r="AD68" s="24" t="s">
        <v>798</v>
      </c>
      <c r="AE68" s="26"/>
      <c r="AF68" s="26" t="s">
        <v>253</v>
      </c>
      <c r="AG68" s="26" t="s">
        <v>317</v>
      </c>
      <c r="AH68" s="26" t="s">
        <v>317</v>
      </c>
      <c r="AI68" s="26" t="s">
        <v>317</v>
      </c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4"/>
      <c r="BE68" s="24"/>
      <c r="BF68" s="24"/>
      <c r="BG68" s="24"/>
      <c r="BH68" s="24"/>
      <c r="BI68" s="34" t="s">
        <v>417</v>
      </c>
      <c r="BJ68" s="24" t="s">
        <v>799</v>
      </c>
      <c r="BK68" s="24" t="s">
        <v>800</v>
      </c>
      <c r="BL68" s="34" t="s">
        <v>417</v>
      </c>
      <c r="BM68" s="24" t="s">
        <v>321</v>
      </c>
      <c r="BN68" s="34" t="s">
        <v>417</v>
      </c>
      <c r="BO68" s="28">
        <v>106</v>
      </c>
      <c r="BP68" s="28">
        <v>104.19</v>
      </c>
      <c r="BQ68" s="24" t="s">
        <v>433</v>
      </c>
      <c r="BR68" s="24" t="s">
        <v>801</v>
      </c>
      <c r="BS68" s="24"/>
    </row>
    <row r="69" spans="1:71" x14ac:dyDescent="0.3">
      <c r="A69" s="24" t="s">
        <v>663</v>
      </c>
      <c r="B69" s="24" t="s">
        <v>435</v>
      </c>
      <c r="C69" s="24" t="s">
        <v>802</v>
      </c>
      <c r="D69" s="24" t="s">
        <v>803</v>
      </c>
      <c r="E69" s="32" t="s">
        <v>804</v>
      </c>
      <c r="F69" s="24">
        <v>97</v>
      </c>
      <c r="G69" s="24" t="s">
        <v>805</v>
      </c>
      <c r="H69" s="26">
        <v>1</v>
      </c>
      <c r="I69" s="26"/>
      <c r="J69" s="26"/>
      <c r="K69" s="26">
        <v>1130</v>
      </c>
      <c r="L69" s="32" t="s">
        <v>802</v>
      </c>
      <c r="M69" s="24" t="s">
        <v>356</v>
      </c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 t="s">
        <v>806</v>
      </c>
      <c r="Z69" s="24" t="s">
        <v>807</v>
      </c>
      <c r="AA69" s="24"/>
      <c r="AB69" s="26"/>
      <c r="AC69" s="43" t="s">
        <v>399</v>
      </c>
      <c r="AD69" s="24" t="s">
        <v>253</v>
      </c>
      <c r="AE69" s="44"/>
      <c r="AF69" s="26" t="s">
        <v>253</v>
      </c>
      <c r="AG69" s="26" t="s">
        <v>317</v>
      </c>
      <c r="AH69" s="26" t="s">
        <v>317</v>
      </c>
      <c r="AI69" s="26" t="s">
        <v>317</v>
      </c>
      <c r="AJ69" s="26" t="s">
        <v>317</v>
      </c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4"/>
      <c r="BE69" s="24"/>
      <c r="BF69" s="24"/>
      <c r="BG69" s="24"/>
      <c r="BH69" s="24"/>
      <c r="BI69" s="31" t="s">
        <v>321</v>
      </c>
      <c r="BJ69" s="24" t="s">
        <v>808</v>
      </c>
      <c r="BK69" s="24" t="s">
        <v>809</v>
      </c>
      <c r="BL69" s="31" t="s">
        <v>321</v>
      </c>
      <c r="BM69" s="31" t="s">
        <v>321</v>
      </c>
      <c r="BN69" s="31" t="s">
        <v>321</v>
      </c>
      <c r="BO69" s="28">
        <v>264</v>
      </c>
      <c r="BP69" s="28">
        <v>257.42</v>
      </c>
      <c r="BQ69" s="24"/>
      <c r="BR69" s="24" t="s">
        <v>810</v>
      </c>
      <c r="BS69" s="24"/>
    </row>
    <row r="70" spans="1:71" x14ac:dyDescent="0.3">
      <c r="A70" s="24" t="s">
        <v>663</v>
      </c>
      <c r="B70" s="24" t="s">
        <v>435</v>
      </c>
      <c r="C70" s="24" t="s">
        <v>664</v>
      </c>
      <c r="D70" s="24" t="s">
        <v>811</v>
      </c>
      <c r="E70" s="32" t="s">
        <v>666</v>
      </c>
      <c r="F70" s="24">
        <v>5348</v>
      </c>
      <c r="G70" s="24" t="s">
        <v>812</v>
      </c>
      <c r="H70" s="26">
        <v>1</v>
      </c>
      <c r="I70" s="26"/>
      <c r="J70" s="26"/>
      <c r="K70" s="26"/>
      <c r="L70" s="26"/>
      <c r="M70" s="24" t="s">
        <v>356</v>
      </c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62"/>
      <c r="AC70" s="62"/>
      <c r="AD70" s="24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4"/>
      <c r="BE70" s="24"/>
      <c r="BF70" s="24"/>
      <c r="BG70" s="24"/>
      <c r="BH70" s="24"/>
      <c r="BI70" s="31" t="s">
        <v>321</v>
      </c>
      <c r="BJ70" s="24" t="s">
        <v>813</v>
      </c>
      <c r="BK70" s="24" t="s">
        <v>760</v>
      </c>
      <c r="BL70" s="31" t="s">
        <v>321</v>
      </c>
      <c r="BM70" s="24" t="s">
        <v>321</v>
      </c>
      <c r="BN70" s="31" t="s">
        <v>321</v>
      </c>
      <c r="BO70" s="28">
        <v>264</v>
      </c>
      <c r="BP70" s="28">
        <v>257.42</v>
      </c>
      <c r="BQ70" s="24" t="s">
        <v>323</v>
      </c>
      <c r="BR70" s="24" t="s">
        <v>814</v>
      </c>
      <c r="BS70" s="24"/>
    </row>
    <row r="71" spans="1:71" x14ac:dyDescent="0.3">
      <c r="A71" s="24" t="s">
        <v>663</v>
      </c>
      <c r="B71" s="24" t="s">
        <v>435</v>
      </c>
      <c r="C71" s="24" t="s">
        <v>664</v>
      </c>
      <c r="D71" s="24" t="s">
        <v>653</v>
      </c>
      <c r="E71" s="32"/>
      <c r="F71" s="24"/>
      <c r="G71" s="24" t="s">
        <v>815</v>
      </c>
      <c r="H71" s="26"/>
      <c r="I71" s="26"/>
      <c r="J71" s="26"/>
      <c r="K71" s="26"/>
      <c r="L71" s="26"/>
      <c r="M71" s="24" t="s">
        <v>356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 t="s">
        <v>435</v>
      </c>
      <c r="AA71" s="24"/>
      <c r="AB71" s="62"/>
      <c r="AC71" s="62"/>
      <c r="AD71" s="24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4"/>
      <c r="BE71" s="24"/>
      <c r="BF71" s="24"/>
      <c r="BG71" s="24"/>
      <c r="BH71" s="24"/>
      <c r="BI71" s="27" t="s">
        <v>299</v>
      </c>
      <c r="BJ71" s="24" t="s">
        <v>816</v>
      </c>
      <c r="BK71" s="24" t="s">
        <v>817</v>
      </c>
      <c r="BL71" s="27" t="s">
        <v>299</v>
      </c>
      <c r="BM71" s="24" t="s">
        <v>321</v>
      </c>
      <c r="BN71" s="34" t="s">
        <v>417</v>
      </c>
      <c r="BO71" s="28">
        <v>106</v>
      </c>
      <c r="BP71" s="28">
        <v>104.19</v>
      </c>
      <c r="BQ71" s="24" t="s">
        <v>433</v>
      </c>
      <c r="BR71" s="24" t="s">
        <v>818</v>
      </c>
      <c r="BS71" s="24"/>
    </row>
    <row r="72" spans="1:71" x14ac:dyDescent="0.3">
      <c r="A72" s="24" t="s">
        <v>663</v>
      </c>
      <c r="B72" s="24" t="s">
        <v>435</v>
      </c>
      <c r="C72" s="24" t="s">
        <v>664</v>
      </c>
      <c r="D72" s="24" t="s">
        <v>491</v>
      </c>
      <c r="E72" s="32" t="s">
        <v>753</v>
      </c>
      <c r="F72" s="24"/>
      <c r="G72" s="24" t="s">
        <v>819</v>
      </c>
      <c r="H72" s="26">
        <v>1</v>
      </c>
      <c r="I72" s="26"/>
      <c r="J72" s="26"/>
      <c r="K72" s="26"/>
      <c r="L72" s="26"/>
      <c r="M72" s="24" t="s">
        <v>356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 t="s">
        <v>820</v>
      </c>
      <c r="AA72" s="24"/>
      <c r="AB72" s="62"/>
      <c r="AC72" s="62"/>
      <c r="AD72" s="24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4"/>
      <c r="BE72" s="24"/>
      <c r="BF72" s="24"/>
      <c r="BG72" s="24"/>
      <c r="BH72" s="24"/>
      <c r="BI72" s="34" t="s">
        <v>417</v>
      </c>
      <c r="BJ72" s="24" t="s">
        <v>821</v>
      </c>
      <c r="BK72" s="24" t="s">
        <v>822</v>
      </c>
      <c r="BL72" s="34" t="s">
        <v>417</v>
      </c>
      <c r="BM72" s="34" t="s">
        <v>417</v>
      </c>
      <c r="BN72" s="34" t="s">
        <v>417</v>
      </c>
      <c r="BO72" s="28">
        <v>106</v>
      </c>
      <c r="BP72" s="28">
        <v>104.19</v>
      </c>
      <c r="BQ72" s="24" t="s">
        <v>433</v>
      </c>
      <c r="BR72" s="24" t="s">
        <v>823</v>
      </c>
      <c r="BS72" s="24"/>
    </row>
    <row r="73" spans="1:71" x14ac:dyDescent="0.3">
      <c r="A73" s="24" t="s">
        <v>490</v>
      </c>
      <c r="B73" s="24" t="s">
        <v>435</v>
      </c>
      <c r="C73" s="24" t="s">
        <v>824</v>
      </c>
      <c r="D73" s="24" t="s">
        <v>825</v>
      </c>
      <c r="E73" s="32" t="s">
        <v>826</v>
      </c>
      <c r="F73" s="24"/>
      <c r="G73" s="24" t="s">
        <v>827</v>
      </c>
      <c r="H73" s="26"/>
      <c r="I73" s="26"/>
      <c r="J73" s="26"/>
      <c r="K73" s="26"/>
      <c r="L73" s="26"/>
      <c r="M73" s="24" t="s">
        <v>356</v>
      </c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62"/>
      <c r="AC73" s="62"/>
      <c r="AD73" s="24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4"/>
      <c r="BE73" s="24"/>
      <c r="BF73" s="24"/>
      <c r="BG73" s="24"/>
      <c r="BH73" s="24"/>
      <c r="BI73" s="27" t="s">
        <v>299</v>
      </c>
      <c r="BJ73" s="24" t="s">
        <v>828</v>
      </c>
      <c r="BK73" s="24" t="s">
        <v>829</v>
      </c>
      <c r="BL73" s="27" t="s">
        <v>299</v>
      </c>
      <c r="BM73" s="27" t="s">
        <v>299</v>
      </c>
      <c r="BN73" s="27" t="s">
        <v>299</v>
      </c>
      <c r="BO73" s="28">
        <v>84</v>
      </c>
      <c r="BP73" s="28">
        <v>83.76</v>
      </c>
      <c r="BQ73" s="24" t="s">
        <v>297</v>
      </c>
      <c r="BR73" s="24" t="s">
        <v>830</v>
      </c>
      <c r="BS73" s="24"/>
    </row>
    <row r="74" spans="1:71" x14ac:dyDescent="0.3">
      <c r="A74" s="24" t="s">
        <v>663</v>
      </c>
      <c r="B74" s="24" t="s">
        <v>435</v>
      </c>
      <c r="C74" s="24" t="s">
        <v>664</v>
      </c>
      <c r="D74" s="24" t="s">
        <v>831</v>
      </c>
      <c r="E74" s="32" t="s">
        <v>753</v>
      </c>
      <c r="F74" s="24">
        <v>5133</v>
      </c>
      <c r="G74" s="24" t="s">
        <v>832</v>
      </c>
      <c r="H74" s="26">
        <v>1</v>
      </c>
      <c r="I74" s="26"/>
      <c r="J74" s="26"/>
      <c r="K74" s="26"/>
      <c r="L74" s="32"/>
      <c r="M74" s="24" t="s">
        <v>356</v>
      </c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 t="s">
        <v>833</v>
      </c>
      <c r="Z74" s="24" t="s">
        <v>664</v>
      </c>
      <c r="AA74" s="24"/>
      <c r="AB74" s="26"/>
      <c r="AC74" s="43" t="s">
        <v>399</v>
      </c>
      <c r="AD74" s="24" t="s">
        <v>253</v>
      </c>
      <c r="AE74" s="44"/>
      <c r="AF74" s="26" t="s">
        <v>253</v>
      </c>
      <c r="AG74" s="26" t="s">
        <v>317</v>
      </c>
      <c r="AH74" s="26" t="s">
        <v>317</v>
      </c>
      <c r="AI74" s="26" t="s">
        <v>317</v>
      </c>
      <c r="AJ74" s="26" t="s">
        <v>317</v>
      </c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4"/>
      <c r="BE74" s="24"/>
      <c r="BF74" s="24"/>
      <c r="BG74" s="24"/>
      <c r="BH74" s="24" t="s">
        <v>430</v>
      </c>
      <c r="BI74" s="27" t="s">
        <v>299</v>
      </c>
      <c r="BJ74" s="24" t="s">
        <v>834</v>
      </c>
      <c r="BK74" s="24" t="s">
        <v>488</v>
      </c>
      <c r="BL74" s="27" t="s">
        <v>299</v>
      </c>
      <c r="BM74" s="24"/>
      <c r="BN74" s="34" t="s">
        <v>417</v>
      </c>
      <c r="BO74" s="28">
        <v>106</v>
      </c>
      <c r="BP74" s="28">
        <v>104.19</v>
      </c>
      <c r="BQ74" s="24" t="s">
        <v>433</v>
      </c>
      <c r="BR74" s="24" t="s">
        <v>835</v>
      </c>
      <c r="BS74" s="24"/>
    </row>
    <row r="75" spans="1:71" x14ac:dyDescent="0.3">
      <c r="A75" s="24" t="s">
        <v>302</v>
      </c>
      <c r="B75" s="24" t="s">
        <v>578</v>
      </c>
      <c r="C75" s="24" t="s">
        <v>227</v>
      </c>
      <c r="D75" s="24" t="s">
        <v>361</v>
      </c>
      <c r="E75" s="25" t="s">
        <v>578</v>
      </c>
      <c r="F75" s="24"/>
      <c r="G75" s="24" t="s">
        <v>836</v>
      </c>
      <c r="H75" s="62"/>
      <c r="I75" s="62"/>
      <c r="J75" s="24"/>
      <c r="K75" s="26">
        <v>1301</v>
      </c>
      <c r="L75" s="24"/>
      <c r="M75" s="29" t="s">
        <v>332</v>
      </c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 t="s">
        <v>837</v>
      </c>
      <c r="AA75" s="24"/>
      <c r="AB75" s="62"/>
      <c r="AC75" s="62"/>
      <c r="AD75" s="24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4" t="s">
        <v>838</v>
      </c>
      <c r="BE75" s="24" t="s">
        <v>839</v>
      </c>
      <c r="BF75" s="24"/>
      <c r="BG75" s="24"/>
      <c r="BH75" s="24"/>
      <c r="BI75" s="31" t="s">
        <v>321</v>
      </c>
      <c r="BJ75" s="24" t="s">
        <v>840</v>
      </c>
      <c r="BK75" s="24" t="s">
        <v>322</v>
      </c>
      <c r="BL75" s="31" t="s">
        <v>321</v>
      </c>
      <c r="BM75" s="31" t="s">
        <v>321</v>
      </c>
      <c r="BN75" s="31" t="s">
        <v>321</v>
      </c>
      <c r="BO75" s="28">
        <v>264</v>
      </c>
      <c r="BP75" s="28">
        <v>257.42</v>
      </c>
      <c r="BQ75" s="24" t="s">
        <v>323</v>
      </c>
      <c r="BR75" s="24" t="s">
        <v>533</v>
      </c>
      <c r="BS75" s="24"/>
    </row>
    <row r="76" spans="1:71" x14ac:dyDescent="0.3">
      <c r="A76" s="24" t="s">
        <v>663</v>
      </c>
      <c r="B76" s="24" t="s">
        <v>435</v>
      </c>
      <c r="C76" s="24" t="s">
        <v>664</v>
      </c>
      <c r="D76" s="24" t="s">
        <v>841</v>
      </c>
      <c r="E76" s="32" t="s">
        <v>753</v>
      </c>
      <c r="F76" s="24">
        <v>4558</v>
      </c>
      <c r="G76" s="24" t="s">
        <v>842</v>
      </c>
      <c r="H76" s="26">
        <v>1</v>
      </c>
      <c r="I76" s="26"/>
      <c r="J76" s="26"/>
      <c r="K76" s="26">
        <v>1136</v>
      </c>
      <c r="L76" s="32" t="s">
        <v>843</v>
      </c>
      <c r="M76" s="24" t="s">
        <v>356</v>
      </c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 t="s">
        <v>844</v>
      </c>
      <c r="Z76" s="24" t="s">
        <v>845</v>
      </c>
      <c r="AA76" s="24"/>
      <c r="AB76" s="26"/>
      <c r="AC76" s="43" t="s">
        <v>399</v>
      </c>
      <c r="AD76" s="24" t="s">
        <v>253</v>
      </c>
      <c r="AE76" s="44"/>
      <c r="AF76" s="26" t="s">
        <v>253</v>
      </c>
      <c r="AG76" s="26" t="s">
        <v>317</v>
      </c>
      <c r="AH76" s="26" t="s">
        <v>317</v>
      </c>
      <c r="AI76" s="26" t="s">
        <v>317</v>
      </c>
      <c r="AJ76" s="26" t="s">
        <v>317</v>
      </c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4"/>
      <c r="BE76" s="24"/>
      <c r="BF76" s="24"/>
      <c r="BG76" s="24"/>
      <c r="BH76" s="24" t="s">
        <v>430</v>
      </c>
      <c r="BI76" s="27" t="s">
        <v>299</v>
      </c>
      <c r="BJ76" s="24" t="s">
        <v>846</v>
      </c>
      <c r="BK76" s="24" t="s">
        <v>847</v>
      </c>
      <c r="BL76" s="27" t="s">
        <v>299</v>
      </c>
      <c r="BM76" s="24"/>
      <c r="BN76" s="34" t="s">
        <v>417</v>
      </c>
      <c r="BO76" s="28">
        <v>106</v>
      </c>
      <c r="BP76" s="28">
        <v>104.19</v>
      </c>
      <c r="BQ76" s="24" t="s">
        <v>433</v>
      </c>
      <c r="BR76" s="24" t="s">
        <v>835</v>
      </c>
      <c r="BS76" s="24"/>
    </row>
    <row r="77" spans="1:71" x14ac:dyDescent="0.3">
      <c r="A77" s="24" t="s">
        <v>663</v>
      </c>
      <c r="B77" s="24" t="s">
        <v>435</v>
      </c>
      <c r="C77" s="24" t="s">
        <v>664</v>
      </c>
      <c r="D77" s="24" t="s">
        <v>848</v>
      </c>
      <c r="E77" s="32" t="s">
        <v>753</v>
      </c>
      <c r="F77" s="24" t="s">
        <v>849</v>
      </c>
      <c r="G77" s="24" t="s">
        <v>850</v>
      </c>
      <c r="H77" s="26">
        <v>1</v>
      </c>
      <c r="I77" s="26"/>
      <c r="J77" s="26"/>
      <c r="K77" s="26"/>
      <c r="L77" s="26"/>
      <c r="M77" s="24" t="s">
        <v>356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 t="s">
        <v>851</v>
      </c>
      <c r="Z77" s="24" t="s">
        <v>852</v>
      </c>
      <c r="AA77" s="24"/>
      <c r="AB77" s="26"/>
      <c r="AC77" s="43" t="s">
        <v>399</v>
      </c>
      <c r="AD77" s="24" t="s">
        <v>253</v>
      </c>
      <c r="AE77" s="44"/>
      <c r="AF77" s="26" t="s">
        <v>253</v>
      </c>
      <c r="AG77" s="26" t="s">
        <v>317</v>
      </c>
      <c r="AH77" s="26" t="s">
        <v>317</v>
      </c>
      <c r="AI77" s="26" t="s">
        <v>317</v>
      </c>
      <c r="AJ77" s="26" t="s">
        <v>317</v>
      </c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4"/>
      <c r="BE77" s="24"/>
      <c r="BF77" s="24"/>
      <c r="BG77" s="24"/>
      <c r="BH77" s="24" t="s">
        <v>430</v>
      </c>
      <c r="BI77" s="27" t="s">
        <v>299</v>
      </c>
      <c r="BJ77" s="24" t="s">
        <v>853</v>
      </c>
      <c r="BK77" s="24" t="s">
        <v>854</v>
      </c>
      <c r="BL77" s="27" t="s">
        <v>299</v>
      </c>
      <c r="BM77" s="24"/>
      <c r="BN77" s="34" t="s">
        <v>417</v>
      </c>
      <c r="BO77" s="28">
        <v>106</v>
      </c>
      <c r="BP77" s="28">
        <v>104.19</v>
      </c>
      <c r="BQ77" s="24" t="s">
        <v>433</v>
      </c>
      <c r="BR77" s="24" t="s">
        <v>835</v>
      </c>
      <c r="BS77" s="24"/>
    </row>
    <row r="78" spans="1:71" x14ac:dyDescent="0.3">
      <c r="A78" s="24" t="s">
        <v>663</v>
      </c>
      <c r="B78" s="24" t="s">
        <v>435</v>
      </c>
      <c r="C78" s="24" t="s">
        <v>770</v>
      </c>
      <c r="D78" s="24" t="s">
        <v>855</v>
      </c>
      <c r="E78" s="32" t="s">
        <v>856</v>
      </c>
      <c r="F78" s="24">
        <v>2081</v>
      </c>
      <c r="G78" s="24" t="s">
        <v>857</v>
      </c>
      <c r="H78" s="26">
        <v>1</v>
      </c>
      <c r="I78" s="26"/>
      <c r="J78" s="26"/>
      <c r="K78" s="26">
        <v>1131</v>
      </c>
      <c r="L78" s="32" t="s">
        <v>858</v>
      </c>
      <c r="M78" s="24" t="s">
        <v>356</v>
      </c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 t="s">
        <v>859</v>
      </c>
      <c r="Z78" s="24" t="s">
        <v>860</v>
      </c>
      <c r="AA78" s="24"/>
      <c r="AB78" s="26"/>
      <c r="AC78" s="62" t="s">
        <v>399</v>
      </c>
      <c r="AD78" s="62"/>
      <c r="AE78" s="26"/>
      <c r="AF78" s="26"/>
      <c r="AG78" s="26"/>
      <c r="AH78" s="26"/>
      <c r="AI78" s="26"/>
      <c r="AJ78" s="26" t="s">
        <v>317</v>
      </c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4"/>
      <c r="BE78" s="24"/>
      <c r="BF78" s="24"/>
      <c r="BG78" s="24"/>
      <c r="BH78" s="24"/>
      <c r="BI78" s="31" t="s">
        <v>321</v>
      </c>
      <c r="BJ78" s="24" t="s">
        <v>861</v>
      </c>
      <c r="BK78" s="24" t="s">
        <v>862</v>
      </c>
      <c r="BL78" s="31" t="s">
        <v>321</v>
      </c>
      <c r="BM78" s="24" t="s">
        <v>321</v>
      </c>
      <c r="BN78" s="34" t="s">
        <v>417</v>
      </c>
      <c r="BO78" s="28">
        <v>106</v>
      </c>
      <c r="BP78" s="28">
        <v>104.19</v>
      </c>
      <c r="BQ78" s="24" t="s">
        <v>433</v>
      </c>
      <c r="BR78" s="24" t="s">
        <v>863</v>
      </c>
      <c r="BS78" s="24"/>
    </row>
    <row r="79" spans="1:71" x14ac:dyDescent="0.3">
      <c r="A79" s="24" t="s">
        <v>325</v>
      </c>
      <c r="B79" s="24" t="s">
        <v>326</v>
      </c>
      <c r="C79" s="24" t="s">
        <v>419</v>
      </c>
      <c r="D79" s="24" t="s">
        <v>864</v>
      </c>
      <c r="E79" s="32" t="s">
        <v>421</v>
      </c>
      <c r="F79" s="24">
        <v>4441</v>
      </c>
      <c r="G79" s="24" t="s">
        <v>865</v>
      </c>
      <c r="H79" s="26">
        <v>1</v>
      </c>
      <c r="I79" s="26"/>
      <c r="J79" s="26"/>
      <c r="K79" s="26">
        <v>1128</v>
      </c>
      <c r="L79" s="32" t="s">
        <v>419</v>
      </c>
      <c r="M79" s="24" t="s">
        <v>356</v>
      </c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 t="s">
        <v>866</v>
      </c>
      <c r="AA79" s="24"/>
      <c r="AB79" s="62"/>
      <c r="AC79" s="62"/>
      <c r="AD79" s="24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4"/>
      <c r="BE79" s="24"/>
      <c r="BF79" s="24"/>
      <c r="BG79" s="24"/>
      <c r="BH79" s="24"/>
      <c r="BI79" s="31" t="s">
        <v>321</v>
      </c>
      <c r="BJ79" s="24" t="s">
        <v>867</v>
      </c>
      <c r="BK79" s="29" t="s">
        <v>868</v>
      </c>
      <c r="BL79" s="31" t="s">
        <v>321</v>
      </c>
      <c r="BM79" s="31" t="s">
        <v>321</v>
      </c>
      <c r="BN79" s="31" t="s">
        <v>321</v>
      </c>
      <c r="BO79" s="28">
        <v>264</v>
      </c>
      <c r="BP79" s="28">
        <v>257.42</v>
      </c>
      <c r="BQ79" s="24" t="s">
        <v>323</v>
      </c>
      <c r="BR79" s="24" t="s">
        <v>869</v>
      </c>
      <c r="BS79" s="24"/>
    </row>
    <row r="80" spans="1:71" x14ac:dyDescent="0.3">
      <c r="A80" s="24" t="s">
        <v>302</v>
      </c>
      <c r="B80" s="24" t="s">
        <v>525</v>
      </c>
      <c r="C80" s="24" t="s">
        <v>427</v>
      </c>
      <c r="D80" s="24" t="s">
        <v>428</v>
      </c>
      <c r="E80" s="25" t="s">
        <v>525</v>
      </c>
      <c r="F80" s="24">
        <v>2781</v>
      </c>
      <c r="G80" s="24" t="s">
        <v>870</v>
      </c>
      <c r="H80" s="62"/>
      <c r="I80" s="62"/>
      <c r="J80" s="62"/>
      <c r="K80" s="62"/>
      <c r="L80" s="24"/>
      <c r="M80" s="24" t="s">
        <v>356</v>
      </c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62"/>
      <c r="AC80" s="62"/>
      <c r="AD80" s="24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4"/>
      <c r="BE80" s="24"/>
      <c r="BF80" s="24"/>
      <c r="BG80" s="24"/>
      <c r="BH80" s="24" t="s">
        <v>430</v>
      </c>
      <c r="BI80" s="27" t="s">
        <v>299</v>
      </c>
      <c r="BJ80" s="24" t="s">
        <v>871</v>
      </c>
      <c r="BK80" s="24" t="s">
        <v>872</v>
      </c>
      <c r="BL80" s="27" t="s">
        <v>299</v>
      </c>
      <c r="BM80" s="24"/>
      <c r="BN80" s="34" t="s">
        <v>417</v>
      </c>
      <c r="BO80" s="28">
        <v>106</v>
      </c>
      <c r="BP80" s="28">
        <v>104.19</v>
      </c>
      <c r="BQ80" s="24" t="s">
        <v>433</v>
      </c>
      <c r="BR80" s="24" t="s">
        <v>873</v>
      </c>
      <c r="BS80" s="24"/>
    </row>
    <row r="81" spans="1:71" x14ac:dyDescent="0.3">
      <c r="A81" s="24" t="s">
        <v>663</v>
      </c>
      <c r="B81" s="24" t="s">
        <v>435</v>
      </c>
      <c r="C81" s="24" t="s">
        <v>874</v>
      </c>
      <c r="D81" s="24" t="s">
        <v>875</v>
      </c>
      <c r="E81" s="32" t="s">
        <v>753</v>
      </c>
      <c r="F81" s="24">
        <v>2189</v>
      </c>
      <c r="G81" s="24" t="s">
        <v>876</v>
      </c>
      <c r="H81" s="26">
        <v>1</v>
      </c>
      <c r="I81" s="26"/>
      <c r="J81" s="26"/>
      <c r="K81" s="26"/>
      <c r="L81" s="26"/>
      <c r="M81" s="24" t="s">
        <v>356</v>
      </c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 t="s">
        <v>877</v>
      </c>
      <c r="Y81" s="24" t="s">
        <v>878</v>
      </c>
      <c r="Z81" s="24" t="s">
        <v>879</v>
      </c>
      <c r="AA81" s="24"/>
      <c r="AB81" s="26"/>
      <c r="AC81" s="24" t="s">
        <v>399</v>
      </c>
      <c r="AD81" s="24" t="s">
        <v>594</v>
      </c>
      <c r="AE81" s="26" t="s">
        <v>563</v>
      </c>
      <c r="AF81" s="26" t="s">
        <v>594</v>
      </c>
      <c r="AG81" s="26"/>
      <c r="AH81" s="26" t="s">
        <v>317</v>
      </c>
      <c r="AI81" s="26" t="s">
        <v>317</v>
      </c>
      <c r="AJ81" s="26"/>
      <c r="AK81" s="26" t="s">
        <v>317</v>
      </c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4"/>
      <c r="BE81" s="24"/>
      <c r="BF81" s="24"/>
      <c r="BG81" s="24"/>
      <c r="BH81" s="24"/>
      <c r="BI81" s="27" t="s">
        <v>299</v>
      </c>
      <c r="BJ81" s="24" t="s">
        <v>880</v>
      </c>
      <c r="BK81" s="24"/>
      <c r="BL81" s="27" t="s">
        <v>299</v>
      </c>
      <c r="BM81" s="24" t="s">
        <v>321</v>
      </c>
      <c r="BN81" s="34" t="s">
        <v>417</v>
      </c>
      <c r="BO81" s="28">
        <v>106</v>
      </c>
      <c r="BP81" s="28">
        <v>104.19</v>
      </c>
      <c r="BQ81" s="24" t="s">
        <v>433</v>
      </c>
      <c r="BR81" s="24" t="s">
        <v>881</v>
      </c>
      <c r="BS81" s="24"/>
    </row>
    <row r="82" spans="1:71" x14ac:dyDescent="0.3">
      <c r="A82" s="24" t="s">
        <v>663</v>
      </c>
      <c r="B82" s="24" t="s">
        <v>435</v>
      </c>
      <c r="C82" s="24" t="s">
        <v>664</v>
      </c>
      <c r="D82" s="24" t="s">
        <v>882</v>
      </c>
      <c r="E82" s="32" t="s">
        <v>763</v>
      </c>
      <c r="F82" s="24"/>
      <c r="G82" s="24" t="s">
        <v>883</v>
      </c>
      <c r="H82" s="26">
        <v>1</v>
      </c>
      <c r="I82" s="26"/>
      <c r="J82" s="26"/>
      <c r="K82" s="26"/>
      <c r="L82" s="32"/>
      <c r="M82" s="24" t="s">
        <v>356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 t="s">
        <v>884</v>
      </c>
      <c r="Z82" s="24" t="s">
        <v>885</v>
      </c>
      <c r="AA82" s="24"/>
      <c r="AB82" s="26"/>
      <c r="AC82" s="62" t="s">
        <v>399</v>
      </c>
      <c r="AD82" s="62"/>
      <c r="AE82" s="26" t="s">
        <v>563</v>
      </c>
      <c r="AF82" s="26"/>
      <c r="AG82" s="26"/>
      <c r="AH82" s="26" t="s">
        <v>317</v>
      </c>
      <c r="AI82" s="26" t="s">
        <v>317</v>
      </c>
      <c r="AJ82" s="26" t="s">
        <v>317</v>
      </c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4"/>
      <c r="BE82" s="24"/>
      <c r="BF82" s="24"/>
      <c r="BG82" s="24"/>
      <c r="BH82" s="24"/>
      <c r="BI82" s="27" t="s">
        <v>299</v>
      </c>
      <c r="BJ82" s="24" t="s">
        <v>886</v>
      </c>
      <c r="BK82" s="24" t="s">
        <v>887</v>
      </c>
      <c r="BL82" s="34" t="s">
        <v>417</v>
      </c>
      <c r="BM82" s="24" t="s">
        <v>321</v>
      </c>
      <c r="BN82" s="34" t="s">
        <v>417</v>
      </c>
      <c r="BO82" s="28">
        <v>106</v>
      </c>
      <c r="BP82" s="28">
        <v>104.19</v>
      </c>
      <c r="BQ82" s="24" t="s">
        <v>433</v>
      </c>
      <c r="BR82" s="24" t="s">
        <v>888</v>
      </c>
      <c r="BS82" s="24"/>
    </row>
    <row r="83" spans="1:71" x14ac:dyDescent="0.3">
      <c r="A83" s="24" t="s">
        <v>302</v>
      </c>
      <c r="B83" s="24" t="s">
        <v>426</v>
      </c>
      <c r="C83" s="24" t="s">
        <v>579</v>
      </c>
      <c r="D83" s="24" t="s">
        <v>889</v>
      </c>
      <c r="E83" s="25" t="s">
        <v>426</v>
      </c>
      <c r="F83" s="24">
        <v>3428</v>
      </c>
      <c r="G83" s="24" t="s">
        <v>890</v>
      </c>
      <c r="H83" s="62"/>
      <c r="I83" s="62"/>
      <c r="J83" s="62"/>
      <c r="K83" s="62"/>
      <c r="L83" s="24"/>
      <c r="M83" s="24" t="s">
        <v>356</v>
      </c>
      <c r="N83" s="24"/>
      <c r="O83" s="24"/>
      <c r="P83" s="24"/>
      <c r="Q83" s="24"/>
      <c r="R83" s="24"/>
      <c r="S83" s="24"/>
      <c r="T83" s="24"/>
      <c r="U83" s="30" t="s">
        <v>308</v>
      </c>
      <c r="V83" s="30" t="s">
        <v>822</v>
      </c>
      <c r="W83" s="30" t="s">
        <v>891</v>
      </c>
      <c r="X83" s="30" t="s">
        <v>892</v>
      </c>
      <c r="Y83" s="24" t="s">
        <v>893</v>
      </c>
      <c r="Z83" s="24" t="s">
        <v>894</v>
      </c>
      <c r="AA83" s="24" t="s">
        <v>398</v>
      </c>
      <c r="AB83" s="26"/>
      <c r="AC83" s="62" t="s">
        <v>399</v>
      </c>
      <c r="AD83" s="62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 t="s">
        <v>317</v>
      </c>
      <c r="AP83" s="26"/>
      <c r="AQ83" s="26" t="s">
        <v>582</v>
      </c>
      <c r="AR83" s="26"/>
      <c r="AS83" s="26" t="s">
        <v>317</v>
      </c>
      <c r="AT83" s="26"/>
      <c r="AU83" s="26"/>
      <c r="AV83" s="26" t="s">
        <v>317</v>
      </c>
      <c r="AW83" s="26" t="s">
        <v>317</v>
      </c>
      <c r="AX83" s="26" t="s">
        <v>317</v>
      </c>
      <c r="AY83" s="26" t="s">
        <v>317</v>
      </c>
      <c r="AZ83" s="26" t="s">
        <v>317</v>
      </c>
      <c r="BA83" s="26"/>
      <c r="BB83" s="26" t="s">
        <v>317</v>
      </c>
      <c r="BC83" s="26"/>
      <c r="BD83" s="24"/>
      <c r="BE83" s="24"/>
      <c r="BF83" s="24"/>
      <c r="BG83" s="24"/>
      <c r="BH83" s="24"/>
      <c r="BI83" s="27" t="s">
        <v>299</v>
      </c>
      <c r="BJ83" s="24" t="s">
        <v>895</v>
      </c>
      <c r="BK83" s="24" t="s">
        <v>896</v>
      </c>
      <c r="BL83" s="27" t="s">
        <v>299</v>
      </c>
      <c r="BM83" s="24" t="s">
        <v>321</v>
      </c>
      <c r="BN83" s="34" t="s">
        <v>417</v>
      </c>
      <c r="BO83" s="28">
        <v>106</v>
      </c>
      <c r="BP83" s="28">
        <v>104.19</v>
      </c>
      <c r="BQ83" s="24" t="s">
        <v>433</v>
      </c>
      <c r="BR83" s="30" t="s">
        <v>897</v>
      </c>
      <c r="BS83" s="24"/>
    </row>
    <row r="84" spans="1:71" x14ac:dyDescent="0.3">
      <c r="A84" s="24" t="s">
        <v>302</v>
      </c>
      <c r="B84" s="24" t="s">
        <v>622</v>
      </c>
      <c r="C84" s="24" t="s">
        <v>490</v>
      </c>
      <c r="D84" s="24" t="s">
        <v>491</v>
      </c>
      <c r="E84" s="25" t="s">
        <v>622</v>
      </c>
      <c r="F84" s="24">
        <v>5080</v>
      </c>
      <c r="G84" s="24" t="s">
        <v>898</v>
      </c>
      <c r="H84" s="62"/>
      <c r="I84" s="62"/>
      <c r="J84" s="24"/>
      <c r="K84" s="26">
        <v>1202</v>
      </c>
      <c r="L84" s="24"/>
      <c r="M84" s="24" t="s">
        <v>356</v>
      </c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 t="s">
        <v>899</v>
      </c>
      <c r="AA84" s="24"/>
      <c r="AB84" s="62"/>
      <c r="AC84" s="62"/>
      <c r="AD84" s="24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4"/>
      <c r="BE84" s="24"/>
      <c r="BF84" s="24"/>
      <c r="BG84" s="24"/>
      <c r="BH84" s="24"/>
      <c r="BI84" s="27" t="s">
        <v>299</v>
      </c>
      <c r="BJ84" s="24" t="s">
        <v>900</v>
      </c>
      <c r="BK84" s="24" t="s">
        <v>901</v>
      </c>
      <c r="BL84" s="27" t="s">
        <v>299</v>
      </c>
      <c r="BM84" s="24" t="s">
        <v>321</v>
      </c>
      <c r="BN84" s="34" t="s">
        <v>417</v>
      </c>
      <c r="BO84" s="28">
        <v>106</v>
      </c>
      <c r="BP84" s="28">
        <v>104.19</v>
      </c>
      <c r="BQ84" s="24" t="s">
        <v>433</v>
      </c>
      <c r="BR84" s="24" t="s">
        <v>902</v>
      </c>
      <c r="BS84" s="24"/>
    </row>
    <row r="85" spans="1:71" x14ac:dyDescent="0.3">
      <c r="A85" s="24" t="s">
        <v>302</v>
      </c>
      <c r="B85" s="24" t="s">
        <v>426</v>
      </c>
      <c r="C85" s="24" t="s">
        <v>579</v>
      </c>
      <c r="D85" s="24" t="s">
        <v>580</v>
      </c>
      <c r="E85" s="25" t="s">
        <v>426</v>
      </c>
      <c r="F85" s="24">
        <v>3958</v>
      </c>
      <c r="G85" s="24" t="s">
        <v>903</v>
      </c>
      <c r="H85" s="62"/>
      <c r="I85" s="62"/>
      <c r="J85" s="62"/>
      <c r="K85" s="62"/>
      <c r="L85" s="24"/>
      <c r="M85" s="24" t="s">
        <v>356</v>
      </c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 t="s">
        <v>904</v>
      </c>
      <c r="Z85" s="24" t="s">
        <v>905</v>
      </c>
      <c r="AA85" s="24" t="s">
        <v>398</v>
      </c>
      <c r="AB85" s="26"/>
      <c r="AC85" s="62" t="s">
        <v>338</v>
      </c>
      <c r="AD85" s="62"/>
      <c r="AE85" s="26"/>
      <c r="AF85" s="26"/>
      <c r="AG85" s="26"/>
      <c r="AH85" s="26"/>
      <c r="AI85" s="26"/>
      <c r="AJ85" s="26"/>
      <c r="AK85" s="26"/>
      <c r="AL85" s="26" t="s">
        <v>317</v>
      </c>
      <c r="AM85" s="41" t="s">
        <v>317</v>
      </c>
      <c r="AN85" s="26" t="s">
        <v>317</v>
      </c>
      <c r="AO85" s="26" t="s">
        <v>317</v>
      </c>
      <c r="AP85" s="26"/>
      <c r="AQ85" s="26" t="s">
        <v>582</v>
      </c>
      <c r="AR85" s="26"/>
      <c r="AS85" s="26"/>
      <c r="AT85" s="26"/>
      <c r="AU85" s="26"/>
      <c r="AV85" s="26"/>
      <c r="AW85" s="26" t="s">
        <v>317</v>
      </c>
      <c r="AX85" s="26" t="s">
        <v>317</v>
      </c>
      <c r="AY85" s="26" t="s">
        <v>317</v>
      </c>
      <c r="AZ85" s="26" t="s">
        <v>317</v>
      </c>
      <c r="BA85" s="26"/>
      <c r="BB85" s="26"/>
      <c r="BC85" s="26"/>
      <c r="BD85" s="24"/>
      <c r="BE85" s="24"/>
      <c r="BF85" s="24"/>
      <c r="BG85" s="24"/>
      <c r="BH85" s="24"/>
      <c r="BI85" s="27" t="s">
        <v>299</v>
      </c>
      <c r="BJ85" s="24" t="s">
        <v>906</v>
      </c>
      <c r="BK85" s="24"/>
      <c r="BL85" s="27" t="s">
        <v>299</v>
      </c>
      <c r="BM85" s="24" t="s">
        <v>321</v>
      </c>
      <c r="BN85" s="34" t="s">
        <v>417</v>
      </c>
      <c r="BO85" s="28">
        <v>106</v>
      </c>
      <c r="BP85" s="28">
        <v>104.19</v>
      </c>
      <c r="BQ85" s="24" t="s">
        <v>433</v>
      </c>
      <c r="BR85" s="30" t="s">
        <v>897</v>
      </c>
      <c r="BS85" s="24"/>
    </row>
    <row r="86" spans="1:71" x14ac:dyDescent="0.3">
      <c r="A86" s="24" t="s">
        <v>907</v>
      </c>
      <c r="B86" s="24" t="s">
        <v>907</v>
      </c>
      <c r="C86" s="24" t="s">
        <v>907</v>
      </c>
      <c r="D86" s="24" t="s">
        <v>907</v>
      </c>
      <c r="E86" s="32" t="s">
        <v>908</v>
      </c>
      <c r="F86" s="24"/>
      <c r="G86" s="24" t="s">
        <v>909</v>
      </c>
      <c r="H86" s="26">
        <v>1</v>
      </c>
      <c r="I86" s="26"/>
      <c r="J86" s="26"/>
      <c r="K86" s="26">
        <v>1112</v>
      </c>
      <c r="L86" s="32" t="s">
        <v>910</v>
      </c>
      <c r="M86" s="24" t="s">
        <v>374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 t="s">
        <v>911</v>
      </c>
      <c r="AA86" s="24"/>
      <c r="AB86" s="62"/>
      <c r="AC86" s="62"/>
      <c r="AD86" s="24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4"/>
      <c r="BE86" s="24"/>
      <c r="BF86" s="24"/>
      <c r="BG86" s="24"/>
      <c r="BH86" s="24"/>
      <c r="BI86" s="34" t="s">
        <v>417</v>
      </c>
      <c r="BJ86" s="24" t="s">
        <v>912</v>
      </c>
      <c r="BK86" s="24" t="s">
        <v>913</v>
      </c>
      <c r="BL86" s="34" t="s">
        <v>417</v>
      </c>
      <c r="BM86" s="34" t="s">
        <v>417</v>
      </c>
      <c r="BN86" s="34" t="s">
        <v>417</v>
      </c>
      <c r="BO86" s="28">
        <v>106</v>
      </c>
      <c r="BP86" s="28">
        <v>104.19</v>
      </c>
      <c r="BQ86" s="24" t="s">
        <v>433</v>
      </c>
      <c r="BR86" s="24" t="s">
        <v>907</v>
      </c>
      <c r="BS86" s="24"/>
    </row>
    <row r="87" spans="1:71" x14ac:dyDescent="0.3">
      <c r="A87" s="24" t="s">
        <v>302</v>
      </c>
      <c r="B87" s="24" t="s">
        <v>360</v>
      </c>
      <c r="C87" s="24" t="s">
        <v>490</v>
      </c>
      <c r="D87" s="24" t="s">
        <v>491</v>
      </c>
      <c r="E87" s="25" t="s">
        <v>92</v>
      </c>
      <c r="F87" s="24"/>
      <c r="G87" s="24" t="s">
        <v>914</v>
      </c>
      <c r="H87" s="26"/>
      <c r="I87" s="26"/>
      <c r="J87" s="26"/>
      <c r="K87" s="26">
        <v>1601</v>
      </c>
      <c r="L87" s="26"/>
      <c r="M87" s="24" t="s">
        <v>356</v>
      </c>
      <c r="N87" s="24" t="s">
        <v>915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 t="s">
        <v>916</v>
      </c>
      <c r="AA87" s="24"/>
      <c r="AB87" s="62"/>
      <c r="AC87" s="62"/>
      <c r="AD87" s="24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4"/>
      <c r="BE87" s="24"/>
      <c r="BF87" s="24"/>
      <c r="BG87" s="24"/>
      <c r="BH87" s="24"/>
      <c r="BI87" s="27" t="s">
        <v>299</v>
      </c>
      <c r="BJ87" s="24" t="s">
        <v>917</v>
      </c>
      <c r="BK87" s="24" t="s">
        <v>768</v>
      </c>
      <c r="BL87" s="27" t="s">
        <v>299</v>
      </c>
      <c r="BM87" s="24" t="s">
        <v>321</v>
      </c>
      <c r="BN87" s="34" t="s">
        <v>417</v>
      </c>
      <c r="BO87" s="28">
        <v>106</v>
      </c>
      <c r="BP87" s="28">
        <v>104.19</v>
      </c>
      <c r="BQ87" s="24" t="s">
        <v>433</v>
      </c>
      <c r="BR87" s="24" t="s">
        <v>712</v>
      </c>
      <c r="BS87" s="24"/>
    </row>
    <row r="88" spans="1:71" x14ac:dyDescent="0.3">
      <c r="A88" s="24" t="s">
        <v>385</v>
      </c>
      <c r="B88" s="24" t="s">
        <v>92</v>
      </c>
      <c r="C88" s="24" t="s">
        <v>386</v>
      </c>
      <c r="D88" s="24" t="s">
        <v>918</v>
      </c>
      <c r="E88" s="25" t="s">
        <v>388</v>
      </c>
      <c r="F88" s="24">
        <v>457</v>
      </c>
      <c r="G88" s="24" t="s">
        <v>919</v>
      </c>
      <c r="H88" s="62"/>
      <c r="I88" s="62"/>
      <c r="J88" s="62"/>
      <c r="K88" s="62"/>
      <c r="L88" s="24"/>
      <c r="M88" s="29" t="s">
        <v>332</v>
      </c>
      <c r="N88" s="24"/>
      <c r="O88" s="24" t="s">
        <v>920</v>
      </c>
      <c r="P88" s="24"/>
      <c r="Q88" s="24"/>
      <c r="R88" s="24"/>
      <c r="S88" s="24"/>
      <c r="T88" s="24"/>
      <c r="U88" s="30" t="s">
        <v>308</v>
      </c>
      <c r="V88" s="30" t="s">
        <v>333</v>
      </c>
      <c r="W88" s="24"/>
      <c r="X88" s="24">
        <v>1234</v>
      </c>
      <c r="Y88" s="24"/>
      <c r="Z88" s="24" t="s">
        <v>921</v>
      </c>
      <c r="AA88" s="24"/>
      <c r="AB88" s="62"/>
      <c r="AC88" s="62"/>
      <c r="AD88" s="24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33"/>
      <c r="BE88" s="24"/>
      <c r="BF88" s="24"/>
      <c r="BG88" s="24"/>
      <c r="BH88" s="24"/>
      <c r="BI88" s="29" t="s">
        <v>922</v>
      </c>
      <c r="BJ88" s="24" t="s">
        <v>923</v>
      </c>
      <c r="BK88" s="24" t="s">
        <v>924</v>
      </c>
      <c r="BL88" s="24" t="s">
        <v>922</v>
      </c>
      <c r="BM88" s="24" t="s">
        <v>922</v>
      </c>
      <c r="BN88" s="24" t="s">
        <v>922</v>
      </c>
      <c r="BO88" s="28">
        <v>509</v>
      </c>
      <c r="BP88" s="28">
        <v>557</v>
      </c>
      <c r="BQ88" s="24" t="s">
        <v>323</v>
      </c>
      <c r="BR88" s="24" t="s">
        <v>925</v>
      </c>
      <c r="BS88" s="24"/>
    </row>
    <row r="89" spans="1:71" x14ac:dyDescent="0.3">
      <c r="A89" s="24" t="s">
        <v>302</v>
      </c>
      <c r="B89" s="24" t="s">
        <v>426</v>
      </c>
      <c r="C89" s="24" t="s">
        <v>926</v>
      </c>
      <c r="D89" s="24" t="s">
        <v>653</v>
      </c>
      <c r="E89" s="25" t="s">
        <v>426</v>
      </c>
      <c r="F89" s="24">
        <v>3258</v>
      </c>
      <c r="G89" s="24" t="s">
        <v>927</v>
      </c>
      <c r="H89" s="62"/>
      <c r="I89" s="62"/>
      <c r="J89" s="24"/>
      <c r="K89" s="26">
        <v>1508</v>
      </c>
      <c r="L89" s="24"/>
      <c r="M89" s="24" t="s">
        <v>356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 t="s">
        <v>928</v>
      </c>
      <c r="Z89" s="24" t="s">
        <v>426</v>
      </c>
      <c r="AA89" s="24"/>
      <c r="AB89" s="26"/>
      <c r="AC89" s="62" t="s">
        <v>399</v>
      </c>
      <c r="AD89" s="62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 t="s">
        <v>317</v>
      </c>
      <c r="AQ89" s="26" t="s">
        <v>317</v>
      </c>
      <c r="AR89" s="26" t="s">
        <v>317</v>
      </c>
      <c r="AS89" s="26" t="s">
        <v>317</v>
      </c>
      <c r="AT89" s="26" t="s">
        <v>317</v>
      </c>
      <c r="AU89" s="26"/>
      <c r="AV89" s="26"/>
      <c r="AW89" s="26"/>
      <c r="AX89" s="26"/>
      <c r="AY89" s="26"/>
      <c r="AZ89" s="26"/>
      <c r="BA89" s="26"/>
      <c r="BB89" s="26"/>
      <c r="BC89" s="26"/>
      <c r="BD89" s="24"/>
      <c r="BE89" s="24"/>
      <c r="BF89" s="24"/>
      <c r="BG89" s="24"/>
      <c r="BH89" s="24"/>
      <c r="BI89" s="27" t="s">
        <v>299</v>
      </c>
      <c r="BJ89" s="24" t="s">
        <v>929</v>
      </c>
      <c r="BK89" s="24" t="s">
        <v>930</v>
      </c>
      <c r="BL89" s="27" t="s">
        <v>299</v>
      </c>
      <c r="BM89" s="24" t="s">
        <v>321</v>
      </c>
      <c r="BN89" s="34" t="s">
        <v>417</v>
      </c>
      <c r="BO89" s="28">
        <v>106</v>
      </c>
      <c r="BP89" s="28">
        <v>104.19</v>
      </c>
      <c r="BQ89" s="24" t="s">
        <v>433</v>
      </c>
      <c r="BR89" s="24" t="s">
        <v>931</v>
      </c>
      <c r="BS89" s="24"/>
    </row>
    <row r="90" spans="1:71" x14ac:dyDescent="0.3">
      <c r="A90" s="24" t="s">
        <v>302</v>
      </c>
      <c r="B90" s="24" t="s">
        <v>578</v>
      </c>
      <c r="C90" s="24" t="s">
        <v>579</v>
      </c>
      <c r="D90" s="24" t="s">
        <v>932</v>
      </c>
      <c r="E90" s="25" t="s">
        <v>578</v>
      </c>
      <c r="F90" s="24">
        <v>1945</v>
      </c>
      <c r="G90" s="24" t="s">
        <v>933</v>
      </c>
      <c r="H90" s="62"/>
      <c r="I90" s="62"/>
      <c r="J90" s="24"/>
      <c r="K90" s="26">
        <v>1310</v>
      </c>
      <c r="L90" s="24"/>
      <c r="M90" s="24" t="s">
        <v>356</v>
      </c>
      <c r="N90" s="24"/>
      <c r="O90" s="24"/>
      <c r="P90" s="24"/>
      <c r="Q90" s="24"/>
      <c r="R90" s="24" t="s">
        <v>934</v>
      </c>
      <c r="S90" s="24"/>
      <c r="T90" s="24"/>
      <c r="U90" s="24"/>
      <c r="V90" s="24"/>
      <c r="W90" s="24"/>
      <c r="X90" s="24"/>
      <c r="Y90" s="24" t="s">
        <v>935</v>
      </c>
      <c r="Z90" s="24" t="s">
        <v>936</v>
      </c>
      <c r="AA90" s="24"/>
      <c r="AB90" s="26"/>
      <c r="AC90" s="62" t="s">
        <v>399</v>
      </c>
      <c r="AD90" s="62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 t="s">
        <v>317</v>
      </c>
      <c r="AP90" s="26"/>
      <c r="AQ90" s="26" t="s">
        <v>582</v>
      </c>
      <c r="AR90" s="26" t="s">
        <v>583</v>
      </c>
      <c r="AS90" s="26" t="s">
        <v>584</v>
      </c>
      <c r="AT90" s="26"/>
      <c r="AU90" s="26"/>
      <c r="AV90" s="26" t="s">
        <v>317</v>
      </c>
      <c r="AW90" s="26" t="s">
        <v>317</v>
      </c>
      <c r="AX90" s="26" t="s">
        <v>317</v>
      </c>
      <c r="AY90" s="26" t="s">
        <v>317</v>
      </c>
      <c r="AZ90" s="26" t="s">
        <v>317</v>
      </c>
      <c r="BA90" s="26"/>
      <c r="BB90" s="26" t="s">
        <v>317</v>
      </c>
      <c r="BC90" s="26"/>
      <c r="BD90" s="24" t="s">
        <v>937</v>
      </c>
      <c r="BE90" s="24" t="s">
        <v>938</v>
      </c>
      <c r="BF90" s="24"/>
      <c r="BG90" s="24"/>
      <c r="BH90" s="24"/>
      <c r="BI90" s="34" t="s">
        <v>417</v>
      </c>
      <c r="BJ90" s="24" t="s">
        <v>939</v>
      </c>
      <c r="BK90" s="24"/>
      <c r="BL90" s="34" t="s">
        <v>417</v>
      </c>
      <c r="BM90" s="31" t="s">
        <v>321</v>
      </c>
      <c r="BN90" s="34" t="s">
        <v>417</v>
      </c>
      <c r="BO90" s="28">
        <v>106</v>
      </c>
      <c r="BP90" s="28">
        <v>104.19</v>
      </c>
      <c r="BQ90" s="24" t="s">
        <v>433</v>
      </c>
      <c r="BR90" s="30" t="s">
        <v>897</v>
      </c>
      <c r="BS90" s="24"/>
    </row>
    <row r="91" spans="1:71" x14ac:dyDescent="0.3">
      <c r="A91" s="24" t="s">
        <v>302</v>
      </c>
      <c r="B91" s="24" t="s">
        <v>578</v>
      </c>
      <c r="C91" s="24" t="s">
        <v>579</v>
      </c>
      <c r="D91" s="24" t="s">
        <v>580</v>
      </c>
      <c r="E91" s="25" t="s">
        <v>578</v>
      </c>
      <c r="F91" s="24">
        <v>4904</v>
      </c>
      <c r="G91" s="24" t="s">
        <v>940</v>
      </c>
      <c r="H91" s="62"/>
      <c r="I91" s="62"/>
      <c r="J91" s="24"/>
      <c r="K91" s="26">
        <v>1305</v>
      </c>
      <c r="L91" s="24"/>
      <c r="M91" s="24" t="s">
        <v>356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 t="s">
        <v>941</v>
      </c>
      <c r="Z91" s="24"/>
      <c r="AA91" s="24"/>
      <c r="AB91" s="26"/>
      <c r="AC91" s="62" t="s">
        <v>338</v>
      </c>
      <c r="AD91" s="62"/>
      <c r="AE91" s="26"/>
      <c r="AF91" s="26"/>
      <c r="AG91" s="26"/>
      <c r="AH91" s="26"/>
      <c r="AI91" s="26"/>
      <c r="AJ91" s="26"/>
      <c r="AK91" s="26"/>
      <c r="AL91" s="26" t="s">
        <v>317</v>
      </c>
      <c r="AM91" s="41" t="s">
        <v>317</v>
      </c>
      <c r="AN91" s="26" t="s">
        <v>317</v>
      </c>
      <c r="AO91" s="26" t="s">
        <v>317</v>
      </c>
      <c r="AP91" s="26"/>
      <c r="AQ91" s="26" t="s">
        <v>582</v>
      </c>
      <c r="AR91" s="26" t="s">
        <v>583</v>
      </c>
      <c r="AS91" s="26"/>
      <c r="AT91" s="26"/>
      <c r="AU91" s="26"/>
      <c r="AV91" s="26"/>
      <c r="AW91" s="26" t="s">
        <v>317</v>
      </c>
      <c r="AX91" s="26" t="s">
        <v>317</v>
      </c>
      <c r="AY91" s="26" t="s">
        <v>317</v>
      </c>
      <c r="AZ91" s="26" t="s">
        <v>317</v>
      </c>
      <c r="BA91" s="26"/>
      <c r="BB91" s="26"/>
      <c r="BC91" s="26"/>
      <c r="BD91" s="24"/>
      <c r="BE91" s="24"/>
      <c r="BF91" s="24"/>
      <c r="BG91" s="24"/>
      <c r="BH91" s="24"/>
      <c r="BI91" s="27" t="s">
        <v>299</v>
      </c>
      <c r="BJ91" s="24" t="s">
        <v>942</v>
      </c>
      <c r="BK91" s="24"/>
      <c r="BL91" s="27" t="s">
        <v>299</v>
      </c>
      <c r="BM91" s="24" t="s">
        <v>321</v>
      </c>
      <c r="BN91" s="34" t="s">
        <v>417</v>
      </c>
      <c r="BO91" s="28">
        <v>106</v>
      </c>
      <c r="BP91" s="28">
        <v>104.19</v>
      </c>
      <c r="BQ91" s="24" t="s">
        <v>433</v>
      </c>
      <c r="BR91" s="30" t="s">
        <v>897</v>
      </c>
      <c r="BS91" s="24"/>
    </row>
    <row r="92" spans="1:71" x14ac:dyDescent="0.3">
      <c r="A92" s="24" t="s">
        <v>302</v>
      </c>
      <c r="B92" s="24" t="s">
        <v>578</v>
      </c>
      <c r="C92" s="24" t="s">
        <v>926</v>
      </c>
      <c r="D92" s="24" t="s">
        <v>653</v>
      </c>
      <c r="E92" s="25" t="s">
        <v>578</v>
      </c>
      <c r="F92" s="24">
        <v>1864</v>
      </c>
      <c r="G92" s="24" t="s">
        <v>943</v>
      </c>
      <c r="H92" s="62"/>
      <c r="I92" s="62"/>
      <c r="J92" s="24"/>
      <c r="K92" s="26">
        <v>1304</v>
      </c>
      <c r="L92" s="24"/>
      <c r="M92" s="24" t="s">
        <v>356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 t="s">
        <v>944</v>
      </c>
      <c r="Z92" s="24"/>
      <c r="AA92" s="24"/>
      <c r="AB92" s="26"/>
      <c r="AC92" s="62" t="s">
        <v>399</v>
      </c>
      <c r="AD92" s="62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 t="s">
        <v>317</v>
      </c>
      <c r="AQ92" s="26" t="s">
        <v>317</v>
      </c>
      <c r="AR92" s="26" t="s">
        <v>317</v>
      </c>
      <c r="AS92" s="26" t="s">
        <v>317</v>
      </c>
      <c r="AT92" s="26" t="s">
        <v>317</v>
      </c>
      <c r="AU92" s="26"/>
      <c r="AV92" s="26"/>
      <c r="AW92" s="26"/>
      <c r="AX92" s="26"/>
      <c r="AY92" s="26"/>
      <c r="AZ92" s="26"/>
      <c r="BA92" s="26"/>
      <c r="BB92" s="26"/>
      <c r="BC92" s="26"/>
      <c r="BD92" s="24"/>
      <c r="BE92" s="24"/>
      <c r="BF92" s="24"/>
      <c r="BG92" s="24"/>
      <c r="BH92" s="24"/>
      <c r="BI92" s="27" t="s">
        <v>299</v>
      </c>
      <c r="BJ92" s="24" t="s">
        <v>945</v>
      </c>
      <c r="BK92" s="24"/>
      <c r="BL92" s="27" t="s">
        <v>299</v>
      </c>
      <c r="BM92" s="24" t="s">
        <v>321</v>
      </c>
      <c r="BN92" s="34" t="s">
        <v>417</v>
      </c>
      <c r="BO92" s="28">
        <v>106</v>
      </c>
      <c r="BP92" s="28">
        <v>104.19</v>
      </c>
      <c r="BQ92" s="24" t="s">
        <v>433</v>
      </c>
      <c r="BR92" s="24" t="s">
        <v>931</v>
      </c>
      <c r="BS92" s="24"/>
    </row>
    <row r="93" spans="1:71" x14ac:dyDescent="0.3">
      <c r="A93" s="24" t="s">
        <v>302</v>
      </c>
      <c r="B93" s="24" t="s">
        <v>92</v>
      </c>
      <c r="C93" s="24" t="s">
        <v>480</v>
      </c>
      <c r="D93" s="24" t="s">
        <v>480</v>
      </c>
      <c r="E93" s="32" t="s">
        <v>480</v>
      </c>
      <c r="F93" s="32"/>
      <c r="G93" s="24" t="s">
        <v>946</v>
      </c>
      <c r="H93" s="63"/>
      <c r="I93" s="63"/>
      <c r="J93" s="63"/>
      <c r="K93" s="63"/>
      <c r="L93" s="32"/>
      <c r="M93" s="32" t="s">
        <v>480</v>
      </c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24"/>
      <c r="Z93" s="24" t="s">
        <v>947</v>
      </c>
      <c r="AA93" s="24"/>
      <c r="AB93" s="62"/>
      <c r="AC93" s="62"/>
      <c r="AD93" s="24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4"/>
      <c r="BE93" s="24"/>
      <c r="BF93" s="24"/>
      <c r="BG93" s="24"/>
      <c r="BH93" s="24"/>
      <c r="BI93" s="24" t="s">
        <v>480</v>
      </c>
      <c r="BJ93" s="24" t="s">
        <v>948</v>
      </c>
      <c r="BK93" s="24"/>
      <c r="BL93" s="24" t="s">
        <v>480</v>
      </c>
      <c r="BM93" s="24" t="s">
        <v>480</v>
      </c>
      <c r="BN93" s="24" t="s">
        <v>480</v>
      </c>
      <c r="BO93" s="24"/>
      <c r="BP93" s="24"/>
      <c r="BQ93" s="24"/>
      <c r="BR93" s="24" t="s">
        <v>949</v>
      </c>
      <c r="BS93" s="24"/>
    </row>
    <row r="94" spans="1:71" x14ac:dyDescent="0.3">
      <c r="A94" s="24" t="s">
        <v>302</v>
      </c>
      <c r="B94" s="24" t="s">
        <v>360</v>
      </c>
      <c r="C94" s="24" t="s">
        <v>471</v>
      </c>
      <c r="D94" s="24" t="s">
        <v>472</v>
      </c>
      <c r="E94" s="25" t="s">
        <v>950</v>
      </c>
      <c r="F94" s="24">
        <v>5530</v>
      </c>
      <c r="G94" s="24" t="s">
        <v>951</v>
      </c>
      <c r="H94" s="26"/>
      <c r="I94" s="26"/>
      <c r="J94" s="26"/>
      <c r="K94" s="26"/>
      <c r="L94" s="26"/>
      <c r="M94" s="24" t="s">
        <v>952</v>
      </c>
      <c r="N94" s="24"/>
      <c r="O94" s="24" t="s">
        <v>953</v>
      </c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 t="s">
        <v>954</v>
      </c>
      <c r="AA94" s="24"/>
      <c r="AB94" s="62"/>
      <c r="AC94" s="62"/>
      <c r="AD94" s="24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 t="s">
        <v>317</v>
      </c>
      <c r="BC94" s="26"/>
      <c r="BD94" s="24"/>
      <c r="BE94" s="24"/>
      <c r="BF94" s="24"/>
      <c r="BG94" s="24"/>
      <c r="BH94" s="24" t="s">
        <v>430</v>
      </c>
      <c r="BI94" s="27" t="s">
        <v>299</v>
      </c>
      <c r="BJ94" s="24" t="s">
        <v>955</v>
      </c>
      <c r="BK94" s="24" t="s">
        <v>956</v>
      </c>
      <c r="BL94" s="27" t="s">
        <v>299</v>
      </c>
      <c r="BM94" s="27" t="s">
        <v>299</v>
      </c>
      <c r="BN94" s="27" t="s">
        <v>299</v>
      </c>
      <c r="BO94" s="28">
        <v>84</v>
      </c>
      <c r="BP94" s="28">
        <v>83.76</v>
      </c>
      <c r="BQ94" s="24" t="s">
        <v>297</v>
      </c>
      <c r="BR94" s="24" t="s">
        <v>407</v>
      </c>
      <c r="BS94" s="24"/>
    </row>
    <row r="95" spans="1:71" x14ac:dyDescent="0.3">
      <c r="A95" s="24" t="s">
        <v>490</v>
      </c>
      <c r="B95" s="24" t="s">
        <v>435</v>
      </c>
      <c r="C95" s="30" t="s">
        <v>600</v>
      </c>
      <c r="D95" s="24" t="s">
        <v>957</v>
      </c>
      <c r="E95" s="32" t="s">
        <v>601</v>
      </c>
      <c r="F95" s="24">
        <v>5343</v>
      </c>
      <c r="G95" s="45" t="s">
        <v>958</v>
      </c>
      <c r="H95" s="26">
        <v>1</v>
      </c>
      <c r="I95" s="26"/>
      <c r="J95" s="26"/>
      <c r="K95" s="26"/>
      <c r="L95" s="32"/>
      <c r="M95" s="24" t="s">
        <v>356</v>
      </c>
      <c r="N95" s="24" t="s">
        <v>959</v>
      </c>
      <c r="O95" s="24"/>
      <c r="P95" s="24"/>
      <c r="Q95" s="24"/>
      <c r="R95" s="24"/>
      <c r="S95" s="24"/>
      <c r="T95" s="24"/>
      <c r="U95" s="30" t="s">
        <v>610</v>
      </c>
      <c r="V95" s="30" t="s">
        <v>335</v>
      </c>
      <c r="W95" s="30" t="s">
        <v>916</v>
      </c>
      <c r="X95" s="30" t="s">
        <v>960</v>
      </c>
      <c r="Y95" s="24"/>
      <c r="Z95" s="30"/>
      <c r="AA95" s="30"/>
      <c r="AB95" s="62"/>
      <c r="AC95" s="62"/>
      <c r="AD95" s="24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30"/>
      <c r="BE95" s="30"/>
      <c r="BF95" s="30"/>
      <c r="BG95" s="30"/>
      <c r="BH95" s="30"/>
      <c r="BI95" s="31" t="s">
        <v>321</v>
      </c>
      <c r="BJ95" s="24" t="s">
        <v>961</v>
      </c>
      <c r="BK95" s="24" t="s">
        <v>781</v>
      </c>
      <c r="BL95" s="31" t="s">
        <v>321</v>
      </c>
      <c r="BM95" s="31" t="s">
        <v>321</v>
      </c>
      <c r="BN95" s="31" t="s">
        <v>321</v>
      </c>
      <c r="BO95" s="28">
        <v>264</v>
      </c>
      <c r="BP95" s="28">
        <v>257.42</v>
      </c>
      <c r="BQ95" s="24" t="s">
        <v>323</v>
      </c>
      <c r="BR95" s="24" t="s">
        <v>962</v>
      </c>
      <c r="BS95" s="24"/>
    </row>
    <row r="96" spans="1:71" x14ac:dyDescent="0.3">
      <c r="A96" s="24" t="s">
        <v>302</v>
      </c>
      <c r="B96" s="24" t="s">
        <v>578</v>
      </c>
      <c r="C96" s="24" t="s">
        <v>471</v>
      </c>
      <c r="D96" s="24" t="s">
        <v>472</v>
      </c>
      <c r="E96" s="25" t="s">
        <v>578</v>
      </c>
      <c r="F96" s="24">
        <v>4921</v>
      </c>
      <c r="G96" s="24" t="s">
        <v>963</v>
      </c>
      <c r="H96" s="62"/>
      <c r="I96" s="62"/>
      <c r="J96" s="24"/>
      <c r="K96" s="26">
        <v>1307</v>
      </c>
      <c r="L96" s="24"/>
      <c r="M96" s="24" t="s">
        <v>964</v>
      </c>
      <c r="N96" s="24"/>
      <c r="O96" s="24" t="s">
        <v>965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 t="s">
        <v>966</v>
      </c>
      <c r="AA96" s="24"/>
      <c r="AB96" s="62"/>
      <c r="AC96" s="62"/>
      <c r="AD96" s="24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4"/>
      <c r="BE96" s="24"/>
      <c r="BF96" s="24"/>
      <c r="BG96" s="24"/>
      <c r="BH96" s="24" t="s">
        <v>430</v>
      </c>
      <c r="BI96" s="27" t="s">
        <v>299</v>
      </c>
      <c r="BJ96" s="24" t="s">
        <v>967</v>
      </c>
      <c r="BK96" s="24"/>
      <c r="BL96" s="27" t="s">
        <v>299</v>
      </c>
      <c r="BM96" s="27" t="s">
        <v>299</v>
      </c>
      <c r="BN96" s="27" t="s">
        <v>299</v>
      </c>
      <c r="BO96" s="28">
        <v>84</v>
      </c>
      <c r="BP96" s="28">
        <v>83.76</v>
      </c>
      <c r="BQ96" s="24" t="s">
        <v>297</v>
      </c>
      <c r="BR96" s="24" t="s">
        <v>407</v>
      </c>
      <c r="BS96" s="24"/>
    </row>
    <row r="97" spans="1:71" x14ac:dyDescent="0.3">
      <c r="A97" s="24" t="s">
        <v>302</v>
      </c>
      <c r="B97" s="24" t="s">
        <v>622</v>
      </c>
      <c r="C97" s="24" t="s">
        <v>471</v>
      </c>
      <c r="D97" s="24" t="s">
        <v>472</v>
      </c>
      <c r="E97" s="25" t="s">
        <v>622</v>
      </c>
      <c r="F97" s="24">
        <v>3935</v>
      </c>
      <c r="G97" s="24" t="s">
        <v>968</v>
      </c>
      <c r="H97" s="62"/>
      <c r="I97" s="62"/>
      <c r="J97" s="24"/>
      <c r="K97" s="26">
        <v>1203</v>
      </c>
      <c r="L97" s="24"/>
      <c r="M97" s="24" t="s">
        <v>969</v>
      </c>
      <c r="N97" s="24"/>
      <c r="O97" s="24" t="s">
        <v>970</v>
      </c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 t="s">
        <v>622</v>
      </c>
      <c r="AA97" s="24"/>
      <c r="AB97" s="62"/>
      <c r="AC97" s="62"/>
      <c r="AD97" s="24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4"/>
      <c r="BE97" s="24"/>
      <c r="BF97" s="24"/>
      <c r="BG97" s="24"/>
      <c r="BH97" s="24" t="s">
        <v>430</v>
      </c>
      <c r="BI97" s="27" t="s">
        <v>299</v>
      </c>
      <c r="BJ97" s="24" t="s">
        <v>971</v>
      </c>
      <c r="BK97" s="24" t="s">
        <v>972</v>
      </c>
      <c r="BL97" s="27" t="s">
        <v>299</v>
      </c>
      <c r="BM97" s="27" t="s">
        <v>299</v>
      </c>
      <c r="BN97" s="27" t="s">
        <v>299</v>
      </c>
      <c r="BO97" s="28">
        <v>84</v>
      </c>
      <c r="BP97" s="28">
        <v>83.76</v>
      </c>
      <c r="BQ97" s="24" t="s">
        <v>297</v>
      </c>
      <c r="BR97" s="24" t="s">
        <v>407</v>
      </c>
      <c r="BS97" s="24"/>
    </row>
    <row r="98" spans="1:71" x14ac:dyDescent="0.3">
      <c r="A98" s="24" t="s">
        <v>302</v>
      </c>
      <c r="B98" s="24" t="s">
        <v>525</v>
      </c>
      <c r="C98" s="24" t="s">
        <v>471</v>
      </c>
      <c r="D98" s="24" t="s">
        <v>472</v>
      </c>
      <c r="E98" s="25" t="s">
        <v>525</v>
      </c>
      <c r="F98" s="24">
        <v>3257</v>
      </c>
      <c r="G98" s="24" t="s">
        <v>973</v>
      </c>
      <c r="H98" s="62"/>
      <c r="I98" s="62"/>
      <c r="J98" s="62"/>
      <c r="K98" s="62"/>
      <c r="L98" s="24"/>
      <c r="M98" s="24" t="s">
        <v>969</v>
      </c>
      <c r="N98" s="24"/>
      <c r="O98" s="24" t="s">
        <v>974</v>
      </c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62"/>
      <c r="AC98" s="62"/>
      <c r="AD98" s="24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4"/>
      <c r="BE98" s="24"/>
      <c r="BF98" s="24"/>
      <c r="BG98" s="24"/>
      <c r="BH98" s="24" t="s">
        <v>430</v>
      </c>
      <c r="BI98" s="27" t="s">
        <v>299</v>
      </c>
      <c r="BJ98" s="24" t="s">
        <v>975</v>
      </c>
      <c r="BK98" s="24"/>
      <c r="BL98" s="27" t="s">
        <v>299</v>
      </c>
      <c r="BM98" s="27" t="s">
        <v>299</v>
      </c>
      <c r="BN98" s="27" t="s">
        <v>299</v>
      </c>
      <c r="BO98" s="28">
        <v>84</v>
      </c>
      <c r="BP98" s="28">
        <v>83.76</v>
      </c>
      <c r="BQ98" s="24" t="s">
        <v>297</v>
      </c>
      <c r="BR98" s="24" t="s">
        <v>407</v>
      </c>
      <c r="BS98" s="24"/>
    </row>
    <row r="99" spans="1:71" x14ac:dyDescent="0.3">
      <c r="A99" s="24" t="s">
        <v>302</v>
      </c>
      <c r="B99" s="24" t="s">
        <v>360</v>
      </c>
      <c r="C99" s="24" t="s">
        <v>471</v>
      </c>
      <c r="D99" s="24" t="s">
        <v>472</v>
      </c>
      <c r="E99" s="32" t="s">
        <v>435</v>
      </c>
      <c r="F99" s="24">
        <v>3504</v>
      </c>
      <c r="G99" s="24" t="s">
        <v>976</v>
      </c>
      <c r="H99" s="26">
        <v>1</v>
      </c>
      <c r="I99" s="26"/>
      <c r="J99" s="26"/>
      <c r="K99" s="26">
        <v>1123</v>
      </c>
      <c r="L99" s="32" t="s">
        <v>977</v>
      </c>
      <c r="M99" s="24" t="s">
        <v>952</v>
      </c>
      <c r="N99" s="24"/>
      <c r="O99" s="24" t="s">
        <v>978</v>
      </c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 t="s">
        <v>360</v>
      </c>
      <c r="AA99" s="24"/>
      <c r="AB99" s="62"/>
      <c r="AC99" s="62"/>
      <c r="AD99" s="24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4"/>
      <c r="BE99" s="24"/>
      <c r="BF99" s="24"/>
      <c r="BG99" s="24"/>
      <c r="BH99" s="24" t="s">
        <v>430</v>
      </c>
      <c r="BI99" s="27" t="s">
        <v>299</v>
      </c>
      <c r="BJ99" s="24" t="s">
        <v>979</v>
      </c>
      <c r="BK99" s="24" t="s">
        <v>980</v>
      </c>
      <c r="BL99" s="27" t="s">
        <v>299</v>
      </c>
      <c r="BM99" s="27" t="s">
        <v>299</v>
      </c>
      <c r="BN99" s="27" t="s">
        <v>299</v>
      </c>
      <c r="BO99" s="28">
        <v>84</v>
      </c>
      <c r="BP99" s="28">
        <v>83.76</v>
      </c>
      <c r="BQ99" s="24" t="s">
        <v>297</v>
      </c>
      <c r="BR99" s="24" t="s">
        <v>407</v>
      </c>
      <c r="BS99" s="24"/>
    </row>
    <row r="100" spans="1:71" x14ac:dyDescent="0.3">
      <c r="A100" s="24" t="s">
        <v>302</v>
      </c>
      <c r="B100" s="24" t="s">
        <v>622</v>
      </c>
      <c r="C100" s="24" t="s">
        <v>579</v>
      </c>
      <c r="D100" s="24" t="s">
        <v>932</v>
      </c>
      <c r="E100" s="25" t="s">
        <v>622</v>
      </c>
      <c r="F100" s="24">
        <v>2720</v>
      </c>
      <c r="G100" s="24" t="s">
        <v>981</v>
      </c>
      <c r="H100" s="62"/>
      <c r="I100" s="62"/>
      <c r="J100" s="62"/>
      <c r="K100" s="62"/>
      <c r="L100" s="24"/>
      <c r="M100" s="24" t="s">
        <v>356</v>
      </c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 t="s">
        <v>982</v>
      </c>
      <c r="Z100" s="24" t="s">
        <v>983</v>
      </c>
      <c r="AA100" s="24" t="s">
        <v>398</v>
      </c>
      <c r="AB100" s="26"/>
      <c r="AC100" s="62" t="s">
        <v>399</v>
      </c>
      <c r="AD100" s="62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 t="s">
        <v>317</v>
      </c>
      <c r="AP100" s="26"/>
      <c r="AQ100" s="26" t="s">
        <v>582</v>
      </c>
      <c r="AR100" s="26" t="s">
        <v>583</v>
      </c>
      <c r="AS100" s="26" t="s">
        <v>317</v>
      </c>
      <c r="AT100" s="26"/>
      <c r="AU100" s="26"/>
      <c r="AV100" s="26" t="s">
        <v>317</v>
      </c>
      <c r="AW100" s="26" t="s">
        <v>317</v>
      </c>
      <c r="AX100" s="26" t="s">
        <v>317</v>
      </c>
      <c r="AY100" s="26" t="s">
        <v>317</v>
      </c>
      <c r="AZ100" s="26" t="s">
        <v>317</v>
      </c>
      <c r="BA100" s="26"/>
      <c r="BB100" s="26" t="s">
        <v>317</v>
      </c>
      <c r="BC100" s="26"/>
      <c r="BD100" s="24"/>
      <c r="BE100" s="24"/>
      <c r="BF100" s="24"/>
      <c r="BG100" s="24"/>
      <c r="BH100" s="24"/>
      <c r="BI100" s="34" t="s">
        <v>417</v>
      </c>
      <c r="BJ100" s="24" t="s">
        <v>984</v>
      </c>
      <c r="BK100" s="24" t="s">
        <v>829</v>
      </c>
      <c r="BL100" s="34" t="s">
        <v>417</v>
      </c>
      <c r="BM100" s="31" t="s">
        <v>321</v>
      </c>
      <c r="BN100" s="34" t="s">
        <v>417</v>
      </c>
      <c r="BO100" s="28">
        <v>106</v>
      </c>
      <c r="BP100" s="28">
        <v>104.19</v>
      </c>
      <c r="BQ100" s="24" t="s">
        <v>433</v>
      </c>
      <c r="BR100" s="30" t="s">
        <v>897</v>
      </c>
      <c r="BS100" s="24"/>
    </row>
    <row r="101" spans="1:71" x14ac:dyDescent="0.3">
      <c r="A101" s="24" t="s">
        <v>302</v>
      </c>
      <c r="B101" s="24" t="s">
        <v>622</v>
      </c>
      <c r="C101" s="24" t="s">
        <v>227</v>
      </c>
      <c r="D101" s="24" t="s">
        <v>361</v>
      </c>
      <c r="E101" s="25" t="s">
        <v>622</v>
      </c>
      <c r="F101" s="24">
        <v>5039</v>
      </c>
      <c r="G101" s="24" t="s">
        <v>985</v>
      </c>
      <c r="H101" s="62"/>
      <c r="I101" s="62"/>
      <c r="J101" s="24"/>
      <c r="K101" s="26">
        <v>1201</v>
      </c>
      <c r="L101" s="24"/>
      <c r="M101" s="29" t="s">
        <v>986</v>
      </c>
      <c r="N101" s="24"/>
      <c r="O101" s="24" t="s">
        <v>987</v>
      </c>
      <c r="P101" s="24"/>
      <c r="Q101" s="24"/>
      <c r="R101" s="24"/>
      <c r="S101" s="24"/>
      <c r="T101" s="24"/>
      <c r="U101" s="24" t="s">
        <v>475</v>
      </c>
      <c r="V101" s="24"/>
      <c r="W101" s="24" t="s">
        <v>988</v>
      </c>
      <c r="X101" s="24" t="s">
        <v>989</v>
      </c>
      <c r="Y101" s="24"/>
      <c r="Z101" s="24" t="s">
        <v>634</v>
      </c>
      <c r="AA101" s="24"/>
      <c r="AB101" s="62"/>
      <c r="AC101" s="62"/>
      <c r="AD101" s="24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4" t="s">
        <v>990</v>
      </c>
      <c r="BE101" s="24" t="s">
        <v>991</v>
      </c>
      <c r="BF101" s="24"/>
      <c r="BG101" s="24"/>
      <c r="BH101" s="24"/>
      <c r="BI101" s="31" t="s">
        <v>321</v>
      </c>
      <c r="BJ101" s="24" t="s">
        <v>992</v>
      </c>
      <c r="BK101" s="24" t="s">
        <v>760</v>
      </c>
      <c r="BL101" s="31" t="s">
        <v>321</v>
      </c>
      <c r="BM101" s="31" t="s">
        <v>321</v>
      </c>
      <c r="BN101" s="31" t="s">
        <v>321</v>
      </c>
      <c r="BO101" s="28">
        <v>264</v>
      </c>
      <c r="BP101" s="28">
        <v>257.42</v>
      </c>
      <c r="BQ101" s="24" t="s">
        <v>323</v>
      </c>
      <c r="BR101" s="24" t="s">
        <v>533</v>
      </c>
      <c r="BS101" s="24"/>
    </row>
    <row r="102" spans="1:71" x14ac:dyDescent="0.3">
      <c r="A102" s="24" t="s">
        <v>385</v>
      </c>
      <c r="B102" s="24" t="s">
        <v>92</v>
      </c>
      <c r="C102" s="24" t="s">
        <v>386</v>
      </c>
      <c r="D102" s="24" t="s">
        <v>993</v>
      </c>
      <c r="E102" s="25" t="s">
        <v>388</v>
      </c>
      <c r="F102" s="24">
        <v>4981</v>
      </c>
      <c r="G102" s="24" t="s">
        <v>994</v>
      </c>
      <c r="H102" s="62"/>
      <c r="I102" s="62"/>
      <c r="J102" s="62"/>
      <c r="K102" s="62"/>
      <c r="L102" s="24"/>
      <c r="M102" s="29" t="s">
        <v>332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 t="s">
        <v>995</v>
      </c>
      <c r="AA102" s="24"/>
      <c r="AB102" s="62"/>
      <c r="AC102" s="62"/>
      <c r="AD102" s="24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4"/>
      <c r="BE102" s="24"/>
      <c r="BF102" s="24"/>
      <c r="BG102" s="24"/>
      <c r="BH102" s="24"/>
      <c r="BI102" s="31" t="s">
        <v>321</v>
      </c>
      <c r="BJ102" s="24" t="s">
        <v>996</v>
      </c>
      <c r="BK102" s="24" t="s">
        <v>997</v>
      </c>
      <c r="BL102" s="31" t="s">
        <v>321</v>
      </c>
      <c r="BM102" s="31" t="s">
        <v>321</v>
      </c>
      <c r="BN102" s="31" t="s">
        <v>321</v>
      </c>
      <c r="BO102" s="28">
        <v>264</v>
      </c>
      <c r="BP102" s="28">
        <v>257.42</v>
      </c>
      <c r="BQ102" s="24" t="s">
        <v>323</v>
      </c>
      <c r="BR102" s="24" t="s">
        <v>998</v>
      </c>
      <c r="BS102" s="24"/>
    </row>
    <row r="103" spans="1:71" x14ac:dyDescent="0.3">
      <c r="A103" s="24" t="s">
        <v>302</v>
      </c>
      <c r="B103" s="24" t="s">
        <v>622</v>
      </c>
      <c r="C103" s="24" t="s">
        <v>579</v>
      </c>
      <c r="D103" s="24" t="s">
        <v>580</v>
      </c>
      <c r="E103" s="25" t="s">
        <v>622</v>
      </c>
      <c r="F103" s="24">
        <v>3572</v>
      </c>
      <c r="G103" s="24" t="s">
        <v>999</v>
      </c>
      <c r="H103" s="62"/>
      <c r="I103" s="62"/>
      <c r="J103" s="24"/>
      <c r="K103" s="26">
        <v>1205</v>
      </c>
      <c r="L103" s="24"/>
      <c r="M103" s="24" t="s">
        <v>356</v>
      </c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 t="s">
        <v>1000</v>
      </c>
      <c r="Z103" s="24" t="s">
        <v>622</v>
      </c>
      <c r="AA103" s="24" t="s">
        <v>398</v>
      </c>
      <c r="AB103" s="26"/>
      <c r="AC103" s="62" t="s">
        <v>338</v>
      </c>
      <c r="AD103" s="62"/>
      <c r="AE103" s="26"/>
      <c r="AF103" s="26"/>
      <c r="AG103" s="26"/>
      <c r="AH103" s="26"/>
      <c r="AI103" s="26"/>
      <c r="AJ103" s="26"/>
      <c r="AK103" s="26"/>
      <c r="AL103" s="26" t="s">
        <v>317</v>
      </c>
      <c r="AM103" s="41" t="s">
        <v>317</v>
      </c>
      <c r="AN103" s="26" t="s">
        <v>317</v>
      </c>
      <c r="AO103" s="26" t="s">
        <v>317</v>
      </c>
      <c r="AP103" s="26"/>
      <c r="AQ103" s="26" t="s">
        <v>582</v>
      </c>
      <c r="AR103" s="26" t="s">
        <v>583</v>
      </c>
      <c r="AS103" s="26"/>
      <c r="AT103" s="26"/>
      <c r="AU103" s="26"/>
      <c r="AV103" s="26"/>
      <c r="AW103" s="26" t="s">
        <v>317</v>
      </c>
      <c r="AX103" s="26" t="s">
        <v>317</v>
      </c>
      <c r="AY103" s="26" t="s">
        <v>317</v>
      </c>
      <c r="AZ103" s="26" t="s">
        <v>317</v>
      </c>
      <c r="BA103" s="26"/>
      <c r="BB103" s="26"/>
      <c r="BC103" s="26"/>
      <c r="BD103" s="24"/>
      <c r="BE103" s="24"/>
      <c r="BF103" s="24"/>
      <c r="BG103" s="24"/>
      <c r="BH103" s="24"/>
      <c r="BI103" s="34" t="s">
        <v>417</v>
      </c>
      <c r="BJ103" s="24" t="s">
        <v>1001</v>
      </c>
      <c r="BK103" s="29" t="s">
        <v>1002</v>
      </c>
      <c r="BL103" s="34" t="s">
        <v>417</v>
      </c>
      <c r="BM103" s="24" t="s">
        <v>321</v>
      </c>
      <c r="BN103" s="34" t="s">
        <v>417</v>
      </c>
      <c r="BO103" s="28">
        <v>106</v>
      </c>
      <c r="BP103" s="28">
        <v>104.19</v>
      </c>
      <c r="BQ103" s="24" t="s">
        <v>433</v>
      </c>
      <c r="BR103" s="30" t="s">
        <v>897</v>
      </c>
      <c r="BS103" s="24"/>
    </row>
    <row r="104" spans="1:71" x14ac:dyDescent="0.3">
      <c r="A104" s="24" t="s">
        <v>302</v>
      </c>
      <c r="B104" s="24" t="s">
        <v>578</v>
      </c>
      <c r="C104" s="24" t="s">
        <v>471</v>
      </c>
      <c r="D104" s="24" t="s">
        <v>1003</v>
      </c>
      <c r="E104" s="25" t="s">
        <v>578</v>
      </c>
      <c r="F104" s="24" t="s">
        <v>1004</v>
      </c>
      <c r="G104" s="24" t="s">
        <v>1005</v>
      </c>
      <c r="H104" s="62"/>
      <c r="I104" s="62"/>
      <c r="J104" s="62"/>
      <c r="K104" s="62"/>
      <c r="L104" s="24"/>
      <c r="M104" s="24" t="s">
        <v>356</v>
      </c>
      <c r="N104" s="24"/>
      <c r="O104" s="24"/>
      <c r="P104" s="24"/>
      <c r="Q104" s="24"/>
      <c r="R104" s="24"/>
      <c r="S104" s="24"/>
      <c r="T104" s="24"/>
      <c r="U104" s="30" t="s">
        <v>308</v>
      </c>
      <c r="V104" s="30" t="s">
        <v>488</v>
      </c>
      <c r="W104" s="30" t="s">
        <v>1006</v>
      </c>
      <c r="X104" s="24" t="s">
        <v>1007</v>
      </c>
      <c r="Y104" s="24"/>
      <c r="Z104" s="24" t="s">
        <v>578</v>
      </c>
      <c r="AA104" s="24"/>
      <c r="AB104" s="62"/>
      <c r="AC104" s="62"/>
      <c r="AD104" s="24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4"/>
      <c r="BE104" s="24"/>
      <c r="BF104" s="24"/>
      <c r="BG104" s="24"/>
      <c r="BH104" s="24" t="s">
        <v>430</v>
      </c>
      <c r="BI104" s="27" t="s">
        <v>299</v>
      </c>
      <c r="BJ104" s="24" t="s">
        <v>1008</v>
      </c>
      <c r="BK104" s="24"/>
      <c r="BL104" s="27" t="s">
        <v>299</v>
      </c>
      <c r="BM104" s="24" t="s">
        <v>321</v>
      </c>
      <c r="BN104" s="34" t="s">
        <v>417</v>
      </c>
      <c r="BO104" s="28">
        <v>106</v>
      </c>
      <c r="BP104" s="28">
        <v>104.19</v>
      </c>
      <c r="BQ104" s="24" t="s">
        <v>433</v>
      </c>
      <c r="BR104" s="24" t="s">
        <v>1009</v>
      </c>
      <c r="BS104" s="24"/>
    </row>
    <row r="105" spans="1:71" x14ac:dyDescent="0.3">
      <c r="A105" s="24" t="s">
        <v>325</v>
      </c>
      <c r="B105" s="24" t="s">
        <v>435</v>
      </c>
      <c r="C105" s="24" t="s">
        <v>480</v>
      </c>
      <c r="D105" s="24" t="s">
        <v>480</v>
      </c>
      <c r="E105" s="24" t="s">
        <v>480</v>
      </c>
      <c r="F105" s="24"/>
      <c r="G105" s="24"/>
      <c r="H105" s="62"/>
      <c r="I105" s="62"/>
      <c r="J105" s="62"/>
      <c r="K105" s="62"/>
      <c r="L105" s="24"/>
      <c r="M105" s="24" t="s">
        <v>480</v>
      </c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 t="s">
        <v>1010</v>
      </c>
      <c r="AA105" s="24"/>
      <c r="AB105" s="62"/>
      <c r="AC105" s="62"/>
      <c r="AD105" s="24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4"/>
      <c r="BE105" s="24"/>
      <c r="BF105" s="24"/>
      <c r="BG105" s="24"/>
      <c r="BH105" s="24"/>
      <c r="BI105" s="24" t="s">
        <v>480</v>
      </c>
      <c r="BJ105" s="24" t="s">
        <v>1011</v>
      </c>
      <c r="BK105" s="24"/>
      <c r="BL105" s="24" t="s">
        <v>480</v>
      </c>
      <c r="BM105" s="24" t="s">
        <v>480</v>
      </c>
      <c r="BN105" s="24" t="s">
        <v>480</v>
      </c>
      <c r="BO105" s="24"/>
      <c r="BP105" s="24"/>
      <c r="BQ105" s="24"/>
      <c r="BR105" s="24" t="s">
        <v>1012</v>
      </c>
      <c r="BS105" s="24"/>
    </row>
    <row r="106" spans="1:71" x14ac:dyDescent="0.3">
      <c r="A106" s="24" t="s">
        <v>302</v>
      </c>
      <c r="B106" s="24" t="s">
        <v>622</v>
      </c>
      <c r="C106" s="24" t="s">
        <v>471</v>
      </c>
      <c r="D106" s="24" t="s">
        <v>1013</v>
      </c>
      <c r="E106" s="25" t="s">
        <v>622</v>
      </c>
      <c r="F106" s="25" t="s">
        <v>1014</v>
      </c>
      <c r="G106" s="32" t="s">
        <v>1015</v>
      </c>
      <c r="H106" s="62"/>
      <c r="I106" s="62"/>
      <c r="J106" s="62"/>
      <c r="K106" s="62"/>
      <c r="L106" s="24"/>
      <c r="M106" s="24" t="s">
        <v>356</v>
      </c>
      <c r="N106" s="24"/>
      <c r="O106" s="24"/>
      <c r="P106" s="24"/>
      <c r="Q106" s="24"/>
      <c r="R106" s="24"/>
      <c r="S106" s="24"/>
      <c r="T106" s="24"/>
      <c r="U106" s="30" t="s">
        <v>308</v>
      </c>
      <c r="V106" s="30" t="s">
        <v>576</v>
      </c>
      <c r="W106" s="30" t="s">
        <v>1006</v>
      </c>
      <c r="X106" s="24" t="s">
        <v>1007</v>
      </c>
      <c r="Y106" s="24"/>
      <c r="Z106" s="24" t="s">
        <v>622</v>
      </c>
      <c r="AA106" s="24"/>
      <c r="AB106" s="62"/>
      <c r="AC106" s="62"/>
      <c r="AD106" s="24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4" t="s">
        <v>1016</v>
      </c>
      <c r="BE106" s="24" t="s">
        <v>1017</v>
      </c>
      <c r="BF106" s="24"/>
      <c r="BG106" s="24"/>
      <c r="BH106" s="24" t="s">
        <v>430</v>
      </c>
      <c r="BI106" s="27" t="s">
        <v>299</v>
      </c>
      <c r="BJ106" s="24" t="s">
        <v>1018</v>
      </c>
      <c r="BK106" s="24" t="s">
        <v>1019</v>
      </c>
      <c r="BL106" s="27" t="s">
        <v>299</v>
      </c>
      <c r="BM106" s="24" t="s">
        <v>321</v>
      </c>
      <c r="BN106" s="34" t="s">
        <v>417</v>
      </c>
      <c r="BO106" s="28">
        <v>106</v>
      </c>
      <c r="BP106" s="28">
        <v>104.19</v>
      </c>
      <c r="BQ106" s="24" t="s">
        <v>433</v>
      </c>
      <c r="BR106" s="24" t="s">
        <v>1020</v>
      </c>
      <c r="BS106" s="24"/>
    </row>
    <row r="107" spans="1:71" x14ac:dyDescent="0.3">
      <c r="A107" s="24" t="s">
        <v>302</v>
      </c>
      <c r="B107" s="24" t="s">
        <v>525</v>
      </c>
      <c r="C107" s="24" t="s">
        <v>471</v>
      </c>
      <c r="D107" s="24" t="s">
        <v>1013</v>
      </c>
      <c r="E107" s="25" t="s">
        <v>525</v>
      </c>
      <c r="F107" s="24">
        <v>5312</v>
      </c>
      <c r="G107" s="24" t="s">
        <v>1021</v>
      </c>
      <c r="H107" s="62"/>
      <c r="I107" s="62"/>
      <c r="J107" s="62"/>
      <c r="K107" s="62"/>
      <c r="L107" s="24"/>
      <c r="M107" s="24" t="s">
        <v>1022</v>
      </c>
      <c r="N107" s="24"/>
      <c r="O107" s="24"/>
      <c r="P107" s="24"/>
      <c r="Q107" s="24"/>
      <c r="R107" s="24" t="s">
        <v>1023</v>
      </c>
      <c r="S107" s="24"/>
      <c r="T107" s="24"/>
      <c r="U107" s="24"/>
      <c r="V107" s="24" t="s">
        <v>1024</v>
      </c>
      <c r="W107" s="24"/>
      <c r="X107" s="24"/>
      <c r="Y107" s="24"/>
      <c r="Z107" s="24" t="s">
        <v>1025</v>
      </c>
      <c r="AA107" s="24"/>
      <c r="AB107" s="62"/>
      <c r="AC107" s="62"/>
      <c r="AD107" s="24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4" t="s">
        <v>1026</v>
      </c>
      <c r="BE107" s="24" t="s">
        <v>1027</v>
      </c>
      <c r="BF107" s="24"/>
      <c r="BG107" s="24"/>
      <c r="BH107" s="24" t="s">
        <v>430</v>
      </c>
      <c r="BI107" s="27" t="s">
        <v>299</v>
      </c>
      <c r="BJ107" s="24" t="s">
        <v>1028</v>
      </c>
      <c r="BK107" s="24" t="s">
        <v>1029</v>
      </c>
      <c r="BL107" s="27" t="s">
        <v>299</v>
      </c>
      <c r="BM107" s="24" t="s">
        <v>321</v>
      </c>
      <c r="BN107" s="34" t="s">
        <v>417</v>
      </c>
      <c r="BO107" s="28">
        <v>106</v>
      </c>
      <c r="BP107" s="28">
        <v>104.19</v>
      </c>
      <c r="BQ107" s="24" t="s">
        <v>433</v>
      </c>
      <c r="BR107" s="24" t="s">
        <v>1009</v>
      </c>
      <c r="BS107" s="24"/>
    </row>
    <row r="108" spans="1:71" x14ac:dyDescent="0.3">
      <c r="A108" s="24" t="s">
        <v>663</v>
      </c>
      <c r="B108" s="24" t="s">
        <v>435</v>
      </c>
      <c r="C108" s="24" t="s">
        <v>427</v>
      </c>
      <c r="D108" s="24" t="s">
        <v>1030</v>
      </c>
      <c r="E108" s="32" t="s">
        <v>753</v>
      </c>
      <c r="F108" s="24"/>
      <c r="G108" s="24"/>
      <c r="H108" s="26">
        <v>1</v>
      </c>
      <c r="I108" s="26"/>
      <c r="J108" s="26"/>
      <c r="K108" s="26"/>
      <c r="L108" s="26"/>
      <c r="M108" s="24" t="s">
        <v>356</v>
      </c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62"/>
      <c r="AC108" s="62"/>
      <c r="AD108" s="24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4"/>
      <c r="BE108" s="24"/>
      <c r="BF108" s="24"/>
      <c r="BG108" s="24"/>
      <c r="BH108" s="24"/>
      <c r="BI108" s="24" t="s">
        <v>480</v>
      </c>
      <c r="BJ108" s="24" t="s">
        <v>1031</v>
      </c>
      <c r="BK108" s="24" t="s">
        <v>1032</v>
      </c>
      <c r="BL108" s="24" t="s">
        <v>480</v>
      </c>
      <c r="BM108" s="24" t="s">
        <v>480</v>
      </c>
      <c r="BN108" s="24" t="s">
        <v>480</v>
      </c>
      <c r="BO108" s="28">
        <v>106</v>
      </c>
      <c r="BP108" s="28">
        <v>104.19</v>
      </c>
      <c r="BQ108" s="24" t="s">
        <v>433</v>
      </c>
      <c r="BR108" s="24" t="s">
        <v>434</v>
      </c>
      <c r="BS108" s="24"/>
    </row>
    <row r="109" spans="1:71" x14ac:dyDescent="0.3">
      <c r="A109" s="24" t="s">
        <v>302</v>
      </c>
      <c r="B109" s="24" t="s">
        <v>578</v>
      </c>
      <c r="C109" s="24" t="s">
        <v>490</v>
      </c>
      <c r="D109" s="24" t="s">
        <v>491</v>
      </c>
      <c r="E109" s="25" t="s">
        <v>578</v>
      </c>
      <c r="F109" s="24">
        <v>4075</v>
      </c>
      <c r="G109" s="24" t="s">
        <v>1033</v>
      </c>
      <c r="H109" s="62"/>
      <c r="I109" s="62"/>
      <c r="J109" s="24"/>
      <c r="K109" s="26">
        <v>1303</v>
      </c>
      <c r="L109" s="24"/>
      <c r="M109" s="24" t="s">
        <v>356</v>
      </c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 t="s">
        <v>916</v>
      </c>
      <c r="AA109" s="24"/>
      <c r="AB109" s="62"/>
      <c r="AC109" s="62"/>
      <c r="AD109" s="24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4"/>
      <c r="BE109" s="24"/>
      <c r="BF109" s="24"/>
      <c r="BG109" s="24"/>
      <c r="BH109" s="24"/>
      <c r="BI109" s="34" t="s">
        <v>417</v>
      </c>
      <c r="BJ109" s="24" t="s">
        <v>1034</v>
      </c>
      <c r="BK109" s="24"/>
      <c r="BL109" s="34" t="s">
        <v>417</v>
      </c>
      <c r="BM109" s="24" t="s">
        <v>321</v>
      </c>
      <c r="BN109" s="34" t="s">
        <v>417</v>
      </c>
      <c r="BO109" s="28">
        <v>106</v>
      </c>
      <c r="BP109" s="28">
        <v>104.19</v>
      </c>
      <c r="BQ109" s="24" t="s">
        <v>433</v>
      </c>
      <c r="BR109" s="24" t="s">
        <v>712</v>
      </c>
      <c r="BS109" s="24"/>
    </row>
    <row r="110" spans="1:71" x14ac:dyDescent="0.3">
      <c r="A110" s="24" t="s">
        <v>302</v>
      </c>
      <c r="B110" s="24" t="s">
        <v>360</v>
      </c>
      <c r="C110" s="24" t="s">
        <v>471</v>
      </c>
      <c r="D110" s="24" t="s">
        <v>1013</v>
      </c>
      <c r="E110" s="25" t="s">
        <v>92</v>
      </c>
      <c r="F110" s="24" t="s">
        <v>1035</v>
      </c>
      <c r="G110" s="46" t="s">
        <v>1036</v>
      </c>
      <c r="H110" s="26"/>
      <c r="I110" s="26"/>
      <c r="J110" s="26"/>
      <c r="K110" s="26"/>
      <c r="L110" s="26"/>
      <c r="M110" s="24" t="s">
        <v>1037</v>
      </c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 t="s">
        <v>360</v>
      </c>
      <c r="AA110" s="24"/>
      <c r="AB110" s="62"/>
      <c r="AC110" s="62"/>
      <c r="AD110" s="24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4"/>
      <c r="BE110" s="24"/>
      <c r="BF110" s="24"/>
      <c r="BG110" s="24"/>
      <c r="BH110" s="24" t="s">
        <v>430</v>
      </c>
      <c r="BI110" s="27" t="s">
        <v>299</v>
      </c>
      <c r="BJ110" s="24" t="s">
        <v>1038</v>
      </c>
      <c r="BK110" s="24" t="s">
        <v>1039</v>
      </c>
      <c r="BL110" s="27" t="s">
        <v>299</v>
      </c>
      <c r="BM110" s="24" t="s">
        <v>321</v>
      </c>
      <c r="BN110" s="34" t="s">
        <v>417</v>
      </c>
      <c r="BO110" s="28">
        <v>106</v>
      </c>
      <c r="BP110" s="28">
        <v>104.19</v>
      </c>
      <c r="BQ110" s="24" t="s">
        <v>433</v>
      </c>
      <c r="BR110" s="24" t="s">
        <v>1040</v>
      </c>
      <c r="BS110" s="24"/>
    </row>
    <row r="111" spans="1:71" x14ac:dyDescent="0.3">
      <c r="A111" s="24" t="s">
        <v>302</v>
      </c>
      <c r="B111" s="24" t="s">
        <v>622</v>
      </c>
      <c r="C111" s="24" t="s">
        <v>926</v>
      </c>
      <c r="D111" s="24" t="s">
        <v>653</v>
      </c>
      <c r="E111" s="25" t="s">
        <v>622</v>
      </c>
      <c r="F111" s="24">
        <v>5270</v>
      </c>
      <c r="G111" s="24" t="s">
        <v>1041</v>
      </c>
      <c r="H111" s="62"/>
      <c r="I111" s="62"/>
      <c r="J111" s="62"/>
      <c r="K111" s="62"/>
      <c r="L111" s="24"/>
      <c r="M111" s="24" t="s">
        <v>356</v>
      </c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 t="s">
        <v>1042</v>
      </c>
      <c r="Z111" s="24" t="s">
        <v>622</v>
      </c>
      <c r="AA111" s="24"/>
      <c r="AB111" s="26"/>
      <c r="AC111" s="62" t="s">
        <v>399</v>
      </c>
      <c r="AD111" s="62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 t="s">
        <v>317</v>
      </c>
      <c r="AQ111" s="26" t="s">
        <v>317</v>
      </c>
      <c r="AR111" s="26" t="s">
        <v>317</v>
      </c>
      <c r="AS111" s="26" t="s">
        <v>317</v>
      </c>
      <c r="AT111" s="26" t="s">
        <v>317</v>
      </c>
      <c r="AU111" s="26"/>
      <c r="AV111" s="26"/>
      <c r="AW111" s="26"/>
      <c r="AX111" s="26"/>
      <c r="AY111" s="26"/>
      <c r="AZ111" s="26"/>
      <c r="BA111" s="26"/>
      <c r="BB111" s="26"/>
      <c r="BC111" s="26"/>
      <c r="BD111" s="24"/>
      <c r="BE111" s="24"/>
      <c r="BF111" s="24"/>
      <c r="BG111" s="24"/>
      <c r="BH111" s="24"/>
      <c r="BI111" s="27" t="s">
        <v>299</v>
      </c>
      <c r="BJ111" s="24" t="s">
        <v>1043</v>
      </c>
      <c r="BK111" s="24"/>
      <c r="BL111" s="27" t="s">
        <v>299</v>
      </c>
      <c r="BM111" s="24" t="s">
        <v>321</v>
      </c>
      <c r="BN111" s="34" t="s">
        <v>417</v>
      </c>
      <c r="BO111" s="28">
        <v>106</v>
      </c>
      <c r="BP111" s="28">
        <v>104.19</v>
      </c>
      <c r="BQ111" s="24" t="s">
        <v>433</v>
      </c>
      <c r="BR111" s="24" t="s">
        <v>931</v>
      </c>
      <c r="BS111" s="24"/>
    </row>
    <row r="112" spans="1:71" x14ac:dyDescent="0.3">
      <c r="A112" s="24" t="s">
        <v>325</v>
      </c>
      <c r="B112" s="24" t="s">
        <v>326</v>
      </c>
      <c r="C112" s="24" t="s">
        <v>327</v>
      </c>
      <c r="D112" s="24" t="s">
        <v>1044</v>
      </c>
      <c r="E112" s="32" t="s">
        <v>329</v>
      </c>
      <c r="F112" s="24">
        <v>4676</v>
      </c>
      <c r="G112" s="24" t="s">
        <v>1045</v>
      </c>
      <c r="H112" s="26">
        <v>1</v>
      </c>
      <c r="I112" s="26"/>
      <c r="J112" s="26"/>
      <c r="K112" s="26">
        <v>1153</v>
      </c>
      <c r="L112" s="32" t="s">
        <v>1046</v>
      </c>
      <c r="M112" s="29" t="s">
        <v>332</v>
      </c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 t="s">
        <v>1047</v>
      </c>
      <c r="AA112" s="24"/>
      <c r="AB112" s="62"/>
      <c r="AC112" s="62"/>
      <c r="AD112" s="24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4"/>
      <c r="BE112" s="24"/>
      <c r="BF112" s="24"/>
      <c r="BG112" s="24"/>
      <c r="BH112" s="24"/>
      <c r="BI112" s="27" t="s">
        <v>299</v>
      </c>
      <c r="BJ112" s="24" t="s">
        <v>1048</v>
      </c>
      <c r="BK112" s="24" t="s">
        <v>1049</v>
      </c>
      <c r="BL112" s="27" t="s">
        <v>299</v>
      </c>
      <c r="BM112" s="24" t="s">
        <v>321</v>
      </c>
      <c r="BN112" s="34" t="s">
        <v>417</v>
      </c>
      <c r="BO112" s="28">
        <v>106</v>
      </c>
      <c r="BP112" s="28">
        <v>104.19</v>
      </c>
      <c r="BQ112" s="24" t="s">
        <v>433</v>
      </c>
      <c r="BR112" s="24" t="s">
        <v>1050</v>
      </c>
      <c r="BS112" s="24"/>
    </row>
    <row r="113" spans="1:71" x14ac:dyDescent="0.3">
      <c r="A113" s="24" t="s">
        <v>663</v>
      </c>
      <c r="B113" s="24" t="s">
        <v>435</v>
      </c>
      <c r="C113" s="24" t="s">
        <v>427</v>
      </c>
      <c r="D113" s="24" t="s">
        <v>1030</v>
      </c>
      <c r="E113" s="32" t="s">
        <v>1051</v>
      </c>
      <c r="F113" s="24" t="s">
        <v>1052</v>
      </c>
      <c r="G113" s="24" t="s">
        <v>1053</v>
      </c>
      <c r="H113" s="26">
        <v>1</v>
      </c>
      <c r="I113" s="26"/>
      <c r="J113" s="26"/>
      <c r="K113" s="26"/>
      <c r="L113" s="26"/>
      <c r="M113" s="24" t="s">
        <v>356</v>
      </c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62"/>
      <c r="AC113" s="62"/>
      <c r="AD113" s="24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4"/>
      <c r="BE113" s="24"/>
      <c r="BF113" s="24"/>
      <c r="BG113" s="24"/>
      <c r="BH113" s="24"/>
      <c r="BI113" s="27" t="s">
        <v>299</v>
      </c>
      <c r="BJ113" s="24" t="s">
        <v>1054</v>
      </c>
      <c r="BK113" s="24" t="s">
        <v>417</v>
      </c>
      <c r="BL113" s="27" t="s">
        <v>299</v>
      </c>
      <c r="BM113" s="24" t="s">
        <v>321</v>
      </c>
      <c r="BN113" s="34" t="s">
        <v>417</v>
      </c>
      <c r="BO113" s="28">
        <v>106</v>
      </c>
      <c r="BP113" s="28">
        <v>104.19</v>
      </c>
      <c r="BQ113" s="24" t="s">
        <v>433</v>
      </c>
      <c r="BR113" s="24" t="s">
        <v>1055</v>
      </c>
      <c r="BS113" s="24"/>
    </row>
    <row r="114" spans="1:71" x14ac:dyDescent="0.3">
      <c r="A114" s="24" t="s">
        <v>302</v>
      </c>
      <c r="B114" s="24" t="s">
        <v>525</v>
      </c>
      <c r="C114" s="24" t="s">
        <v>579</v>
      </c>
      <c r="D114" s="24" t="s">
        <v>932</v>
      </c>
      <c r="E114" s="25" t="s">
        <v>525</v>
      </c>
      <c r="F114" s="24">
        <v>314</v>
      </c>
      <c r="G114" s="24" t="s">
        <v>1056</v>
      </c>
      <c r="H114" s="62"/>
      <c r="I114" s="62"/>
      <c r="J114" s="24"/>
      <c r="K114" s="26">
        <v>1404</v>
      </c>
      <c r="L114" s="24"/>
      <c r="M114" s="24" t="s">
        <v>356</v>
      </c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 t="s">
        <v>1057</v>
      </c>
      <c r="Z114" s="24" t="s">
        <v>1058</v>
      </c>
      <c r="AA114" s="24"/>
      <c r="AB114" s="26"/>
      <c r="AC114" s="62" t="s">
        <v>399</v>
      </c>
      <c r="AD114" s="62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 t="s">
        <v>317</v>
      </c>
      <c r="AP114" s="26"/>
      <c r="AQ114" s="26" t="s">
        <v>582</v>
      </c>
      <c r="AR114" s="26" t="s">
        <v>583</v>
      </c>
      <c r="AS114" s="26" t="s">
        <v>317</v>
      </c>
      <c r="AT114" s="26"/>
      <c r="AU114" s="26"/>
      <c r="AV114" s="26" t="s">
        <v>317</v>
      </c>
      <c r="AW114" s="26" t="s">
        <v>317</v>
      </c>
      <c r="AX114" s="26" t="s">
        <v>317</v>
      </c>
      <c r="AY114" s="26" t="s">
        <v>317</v>
      </c>
      <c r="AZ114" s="26" t="s">
        <v>317</v>
      </c>
      <c r="BA114" s="26"/>
      <c r="BB114" s="26" t="s">
        <v>317</v>
      </c>
      <c r="BC114" s="26"/>
      <c r="BD114" s="24" t="s">
        <v>1059</v>
      </c>
      <c r="BE114" s="24" t="s">
        <v>1060</v>
      </c>
      <c r="BF114" s="24"/>
      <c r="BG114" s="24"/>
      <c r="BH114" s="24"/>
      <c r="BI114" s="31" t="s">
        <v>321</v>
      </c>
      <c r="BJ114" s="24" t="s">
        <v>1061</v>
      </c>
      <c r="BK114" s="24"/>
      <c r="BL114" s="31" t="s">
        <v>321</v>
      </c>
      <c r="BM114" s="24" t="s">
        <v>321</v>
      </c>
      <c r="BN114" s="31" t="s">
        <v>321</v>
      </c>
      <c r="BO114" s="28">
        <v>264</v>
      </c>
      <c r="BP114" s="28">
        <v>257.42</v>
      </c>
      <c r="BQ114" s="24" t="s">
        <v>323</v>
      </c>
      <c r="BR114" s="24" t="s">
        <v>1062</v>
      </c>
      <c r="BS114" s="24"/>
    </row>
    <row r="115" spans="1:71" x14ac:dyDescent="0.3">
      <c r="A115" s="24" t="s">
        <v>663</v>
      </c>
      <c r="B115" s="24" t="s">
        <v>435</v>
      </c>
      <c r="C115" s="24" t="s">
        <v>227</v>
      </c>
      <c r="D115" s="24" t="s">
        <v>1063</v>
      </c>
      <c r="E115" s="32" t="s">
        <v>908</v>
      </c>
      <c r="F115" s="24"/>
      <c r="G115" s="24" t="s">
        <v>1064</v>
      </c>
      <c r="H115" s="26">
        <v>1</v>
      </c>
      <c r="I115" s="26"/>
      <c r="J115" s="26"/>
      <c r="K115" s="26">
        <v>1125</v>
      </c>
      <c r="L115" s="32" t="s">
        <v>1065</v>
      </c>
      <c r="M115" s="29" t="s">
        <v>332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 t="s">
        <v>1066</v>
      </c>
      <c r="Z115" s="24" t="s">
        <v>1067</v>
      </c>
      <c r="AA115" s="24"/>
      <c r="AB115" s="26"/>
      <c r="AC115" s="39"/>
      <c r="AD115" s="24" t="s">
        <v>798</v>
      </c>
      <c r="AE115" s="42" t="s">
        <v>733</v>
      </c>
      <c r="AF115" s="26" t="s">
        <v>594</v>
      </c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4"/>
      <c r="BE115" s="24"/>
      <c r="BF115" s="24"/>
      <c r="BG115" s="24"/>
      <c r="BH115" s="24"/>
      <c r="BI115" s="31" t="s">
        <v>321</v>
      </c>
      <c r="BJ115" s="24" t="s">
        <v>1068</v>
      </c>
      <c r="BK115" s="24" t="s">
        <v>1069</v>
      </c>
      <c r="BL115" s="31" t="s">
        <v>321</v>
      </c>
      <c r="BM115" s="24" t="s">
        <v>321</v>
      </c>
      <c r="BN115" s="31" t="s">
        <v>321</v>
      </c>
      <c r="BO115" s="28">
        <v>264</v>
      </c>
      <c r="BP115" s="28">
        <v>257.42</v>
      </c>
      <c r="BQ115" s="24" t="s">
        <v>323</v>
      </c>
      <c r="BR115" s="24" t="s">
        <v>1070</v>
      </c>
      <c r="BS115" s="24"/>
    </row>
    <row r="116" spans="1:71" x14ac:dyDescent="0.3">
      <c r="A116" s="24" t="s">
        <v>302</v>
      </c>
      <c r="B116" s="24" t="s">
        <v>525</v>
      </c>
      <c r="C116" s="24" t="s">
        <v>579</v>
      </c>
      <c r="D116" s="24" t="s">
        <v>580</v>
      </c>
      <c r="E116" s="25" t="s">
        <v>525</v>
      </c>
      <c r="F116" s="24">
        <v>4559</v>
      </c>
      <c r="G116" s="24" t="s">
        <v>1071</v>
      </c>
      <c r="H116" s="62"/>
      <c r="I116" s="62"/>
      <c r="J116" s="24"/>
      <c r="K116" s="26">
        <v>1403</v>
      </c>
      <c r="L116" s="24"/>
      <c r="M116" s="24" t="s">
        <v>356</v>
      </c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 t="s">
        <v>1072</v>
      </c>
      <c r="Z116" s="24" t="s">
        <v>1025</v>
      </c>
      <c r="AA116" s="24"/>
      <c r="AB116" s="26"/>
      <c r="AC116" s="62" t="s">
        <v>338</v>
      </c>
      <c r="AD116" s="62"/>
      <c r="AE116" s="26"/>
      <c r="AF116" s="26"/>
      <c r="AG116" s="26"/>
      <c r="AH116" s="26"/>
      <c r="AI116" s="26"/>
      <c r="AJ116" s="26"/>
      <c r="AK116" s="26"/>
      <c r="AL116" s="26" t="s">
        <v>317</v>
      </c>
      <c r="AM116" s="41" t="s">
        <v>317</v>
      </c>
      <c r="AN116" s="26" t="s">
        <v>317</v>
      </c>
      <c r="AO116" s="26" t="s">
        <v>317</v>
      </c>
      <c r="AP116" s="26"/>
      <c r="AQ116" s="26" t="s">
        <v>582</v>
      </c>
      <c r="AR116" s="26" t="s">
        <v>583</v>
      </c>
      <c r="AS116" s="26"/>
      <c r="AT116" s="26"/>
      <c r="AU116" s="26"/>
      <c r="AV116" s="26"/>
      <c r="AW116" s="26" t="s">
        <v>317</v>
      </c>
      <c r="AX116" s="26" t="s">
        <v>317</v>
      </c>
      <c r="AY116" s="26" t="s">
        <v>317</v>
      </c>
      <c r="AZ116" s="26" t="s">
        <v>317</v>
      </c>
      <c r="BA116" s="26"/>
      <c r="BB116" s="26"/>
      <c r="BC116" s="26"/>
      <c r="BD116" s="24"/>
      <c r="BE116" s="24"/>
      <c r="BF116" s="24"/>
      <c r="BG116" s="24"/>
      <c r="BH116" s="24"/>
      <c r="BI116" s="34" t="s">
        <v>417</v>
      </c>
      <c r="BJ116" s="24" t="s">
        <v>1073</v>
      </c>
      <c r="BK116" s="24"/>
      <c r="BL116" s="34" t="s">
        <v>417</v>
      </c>
      <c r="BM116" s="24" t="s">
        <v>321</v>
      </c>
      <c r="BN116" s="34" t="s">
        <v>417</v>
      </c>
      <c r="BO116" s="28">
        <v>106</v>
      </c>
      <c r="BP116" s="28">
        <v>104.19</v>
      </c>
      <c r="BQ116" s="24" t="s">
        <v>433</v>
      </c>
      <c r="BR116" s="30" t="s">
        <v>897</v>
      </c>
      <c r="BS116" s="24"/>
    </row>
    <row r="117" spans="1:71" x14ac:dyDescent="0.3">
      <c r="A117" s="24" t="s">
        <v>663</v>
      </c>
      <c r="B117" s="24" t="s">
        <v>435</v>
      </c>
      <c r="C117" s="24" t="s">
        <v>802</v>
      </c>
      <c r="D117" s="24" t="s">
        <v>1074</v>
      </c>
      <c r="E117" s="32" t="s">
        <v>804</v>
      </c>
      <c r="F117" s="24">
        <v>5300</v>
      </c>
      <c r="G117" s="24" t="s">
        <v>1075</v>
      </c>
      <c r="H117" s="26"/>
      <c r="I117" s="26"/>
      <c r="J117" s="26"/>
      <c r="K117" s="26"/>
      <c r="L117" s="63"/>
      <c r="M117" s="63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62"/>
      <c r="AC117" s="62"/>
      <c r="AD117" s="24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4"/>
      <c r="BE117" s="24"/>
      <c r="BF117" s="24"/>
      <c r="BG117" s="24"/>
      <c r="BH117" s="24"/>
      <c r="BI117" s="27" t="s">
        <v>299</v>
      </c>
      <c r="BJ117" s="24" t="s">
        <v>1076</v>
      </c>
      <c r="BK117" s="24" t="s">
        <v>1077</v>
      </c>
      <c r="BL117" s="27" t="s">
        <v>299</v>
      </c>
      <c r="BM117" s="24" t="s">
        <v>299</v>
      </c>
      <c r="BN117" s="27" t="s">
        <v>299</v>
      </c>
      <c r="BO117" s="28">
        <v>84</v>
      </c>
      <c r="BP117" s="28">
        <v>83.76</v>
      </c>
      <c r="BQ117" s="24" t="s">
        <v>297</v>
      </c>
      <c r="BR117" s="24" t="s">
        <v>1078</v>
      </c>
      <c r="BS117" s="24"/>
    </row>
    <row r="118" spans="1:71" x14ac:dyDescent="0.3">
      <c r="A118" s="24" t="s">
        <v>490</v>
      </c>
      <c r="B118" s="24" t="s">
        <v>435</v>
      </c>
      <c r="C118" s="30" t="s">
        <v>600</v>
      </c>
      <c r="D118" s="24" t="s">
        <v>1079</v>
      </c>
      <c r="E118" s="32" t="s">
        <v>601</v>
      </c>
      <c r="F118" s="24"/>
      <c r="G118" s="24" t="s">
        <v>1080</v>
      </c>
      <c r="H118" s="26">
        <v>1</v>
      </c>
      <c r="I118" s="26"/>
      <c r="J118" s="26"/>
      <c r="K118" s="26">
        <v>1134</v>
      </c>
      <c r="L118" s="32" t="s">
        <v>1081</v>
      </c>
      <c r="M118" s="24" t="s">
        <v>356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62"/>
      <c r="AC118" s="62"/>
      <c r="AD118" s="24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4"/>
      <c r="BE118" s="24"/>
      <c r="BF118" s="24"/>
      <c r="BG118" s="24"/>
      <c r="BH118" s="24"/>
      <c r="BI118" s="34" t="s">
        <v>417</v>
      </c>
      <c r="BJ118" s="24" t="s">
        <v>1082</v>
      </c>
      <c r="BK118" s="24" t="s">
        <v>1083</v>
      </c>
      <c r="BL118" s="34" t="s">
        <v>417</v>
      </c>
      <c r="BM118" s="24" t="s">
        <v>321</v>
      </c>
      <c r="BN118" s="34" t="s">
        <v>417</v>
      </c>
      <c r="BO118" s="28">
        <v>106</v>
      </c>
      <c r="BP118" s="28">
        <v>104.19</v>
      </c>
      <c r="BQ118" s="24" t="s">
        <v>433</v>
      </c>
      <c r="BR118" s="24" t="s">
        <v>1084</v>
      </c>
      <c r="BS118" s="24"/>
    </row>
    <row r="119" spans="1:71" x14ac:dyDescent="0.3">
      <c r="A119" s="24" t="s">
        <v>663</v>
      </c>
      <c r="B119" s="24" t="s">
        <v>435</v>
      </c>
      <c r="C119" s="24" t="s">
        <v>427</v>
      </c>
      <c r="D119" s="24" t="s">
        <v>1085</v>
      </c>
      <c r="E119" s="32" t="s">
        <v>763</v>
      </c>
      <c r="F119" s="24"/>
      <c r="G119" s="24" t="s">
        <v>1086</v>
      </c>
      <c r="H119" s="26">
        <v>1</v>
      </c>
      <c r="I119" s="26"/>
      <c r="J119" s="26"/>
      <c r="K119" s="26">
        <v>1141</v>
      </c>
      <c r="L119" s="32" t="s">
        <v>427</v>
      </c>
      <c r="M119" s="24" t="s">
        <v>374</v>
      </c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 t="s">
        <v>1087</v>
      </c>
      <c r="AA119" s="24"/>
      <c r="AB119" s="62"/>
      <c r="AC119" s="62"/>
      <c r="AD119" s="24" t="s">
        <v>253</v>
      </c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4" t="s">
        <v>1088</v>
      </c>
      <c r="BE119" s="24" t="s">
        <v>1089</v>
      </c>
      <c r="BF119" s="24"/>
      <c r="BG119" s="24"/>
      <c r="BH119" s="24"/>
      <c r="BI119" s="31" t="s">
        <v>1090</v>
      </c>
      <c r="BJ119" s="24" t="s">
        <v>1091</v>
      </c>
      <c r="BK119" s="24" t="s">
        <v>322</v>
      </c>
      <c r="BL119" s="31" t="s">
        <v>1090</v>
      </c>
      <c r="BM119" s="24" t="s">
        <v>1090</v>
      </c>
      <c r="BN119" s="31" t="s">
        <v>1090</v>
      </c>
      <c r="BO119" s="28">
        <v>587.28</v>
      </c>
      <c r="BP119" s="28">
        <v>526.5</v>
      </c>
      <c r="BQ119" s="24" t="s">
        <v>323</v>
      </c>
      <c r="BR119" s="24" t="s">
        <v>1092</v>
      </c>
      <c r="BS119" s="24"/>
    </row>
    <row r="120" spans="1:71" x14ac:dyDescent="0.3">
      <c r="A120" s="24" t="s">
        <v>302</v>
      </c>
      <c r="B120" s="24" t="s">
        <v>525</v>
      </c>
      <c r="C120" s="24" t="s">
        <v>926</v>
      </c>
      <c r="D120" s="24" t="s">
        <v>653</v>
      </c>
      <c r="E120" s="25" t="s">
        <v>525</v>
      </c>
      <c r="F120" s="24">
        <v>5120</v>
      </c>
      <c r="G120" s="24" t="s">
        <v>1093</v>
      </c>
      <c r="H120" s="62"/>
      <c r="I120" s="62"/>
      <c r="J120" s="62"/>
      <c r="K120" s="62"/>
      <c r="L120" s="24"/>
      <c r="M120" s="24" t="s">
        <v>356</v>
      </c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 t="s">
        <v>1094</v>
      </c>
      <c r="Z120" s="24" t="s">
        <v>1095</v>
      </c>
      <c r="AA120" s="24"/>
      <c r="AB120" s="26"/>
      <c r="AC120" s="62" t="s">
        <v>399</v>
      </c>
      <c r="AD120" s="62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 t="s">
        <v>317</v>
      </c>
      <c r="AQ120" s="26" t="s">
        <v>317</v>
      </c>
      <c r="AR120" s="26" t="s">
        <v>317</v>
      </c>
      <c r="AS120" s="26" t="s">
        <v>317</v>
      </c>
      <c r="AT120" s="26" t="s">
        <v>317</v>
      </c>
      <c r="AU120" s="26"/>
      <c r="AV120" s="26"/>
      <c r="AW120" s="26"/>
      <c r="AX120" s="26"/>
      <c r="AY120" s="26"/>
      <c r="AZ120" s="26"/>
      <c r="BA120" s="26"/>
      <c r="BB120" s="26"/>
      <c r="BC120" s="26"/>
      <c r="BD120" s="24"/>
      <c r="BE120" s="24"/>
      <c r="BF120" s="24"/>
      <c r="BG120" s="24"/>
      <c r="BH120" s="24"/>
      <c r="BI120" s="27" t="s">
        <v>299</v>
      </c>
      <c r="BJ120" s="24" t="s">
        <v>1096</v>
      </c>
      <c r="BK120" s="24" t="s">
        <v>1097</v>
      </c>
      <c r="BL120" s="27" t="s">
        <v>299</v>
      </c>
      <c r="BM120" s="24" t="s">
        <v>321</v>
      </c>
      <c r="BN120" s="34" t="s">
        <v>417</v>
      </c>
      <c r="BO120" s="28">
        <v>106</v>
      </c>
      <c r="BP120" s="28">
        <v>104.19</v>
      </c>
      <c r="BQ120" s="24" t="s">
        <v>433</v>
      </c>
      <c r="BR120" s="24" t="s">
        <v>931</v>
      </c>
      <c r="BS120" s="24"/>
    </row>
    <row r="121" spans="1:71" x14ac:dyDescent="0.3">
      <c r="A121" s="24" t="s">
        <v>302</v>
      </c>
      <c r="B121" s="24" t="s">
        <v>360</v>
      </c>
      <c r="C121" s="24" t="s">
        <v>579</v>
      </c>
      <c r="D121" s="29" t="s">
        <v>580</v>
      </c>
      <c r="E121" s="25" t="s">
        <v>92</v>
      </c>
      <c r="F121" s="24">
        <v>4049</v>
      </c>
      <c r="G121" s="24" t="s">
        <v>1098</v>
      </c>
      <c r="H121" s="26"/>
      <c r="I121" s="26"/>
      <c r="J121" s="26"/>
      <c r="K121" s="26"/>
      <c r="L121" s="26"/>
      <c r="M121" s="24" t="s">
        <v>356</v>
      </c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 t="s">
        <v>1099</v>
      </c>
      <c r="Z121" s="24" t="s">
        <v>360</v>
      </c>
      <c r="AA121" s="24"/>
      <c r="AB121" s="26"/>
      <c r="AC121" s="62" t="s">
        <v>399</v>
      </c>
      <c r="AD121" s="62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 t="s">
        <v>1100</v>
      </c>
      <c r="AR121" s="26"/>
      <c r="AS121" s="26"/>
      <c r="AT121" s="26"/>
      <c r="AU121" s="26"/>
      <c r="AV121" s="26"/>
      <c r="AW121" s="26" t="s">
        <v>317</v>
      </c>
      <c r="AX121" s="26" t="s">
        <v>317</v>
      </c>
      <c r="AY121" s="26" t="s">
        <v>317</v>
      </c>
      <c r="AZ121" s="26" t="s">
        <v>317</v>
      </c>
      <c r="BA121" s="26"/>
      <c r="BB121" s="26"/>
      <c r="BC121" s="26"/>
      <c r="BD121" s="24"/>
      <c r="BE121" s="24"/>
      <c r="BF121" s="24"/>
      <c r="BG121" s="24"/>
      <c r="BH121" s="24"/>
      <c r="BI121" s="27" t="s">
        <v>299</v>
      </c>
      <c r="BJ121" s="24" t="s">
        <v>1101</v>
      </c>
      <c r="BK121" s="24" t="s">
        <v>1102</v>
      </c>
      <c r="BL121" s="27" t="s">
        <v>299</v>
      </c>
      <c r="BM121" s="24" t="s">
        <v>321</v>
      </c>
      <c r="BN121" s="34" t="s">
        <v>417</v>
      </c>
      <c r="BO121" s="28">
        <v>106</v>
      </c>
      <c r="BP121" s="28">
        <v>104.19</v>
      </c>
      <c r="BQ121" s="24" t="s">
        <v>433</v>
      </c>
      <c r="BR121" s="24" t="s">
        <v>1103</v>
      </c>
      <c r="BS121" s="24"/>
    </row>
    <row r="122" spans="1:71" x14ac:dyDescent="0.3">
      <c r="A122" s="24" t="s">
        <v>663</v>
      </c>
      <c r="B122" s="24" t="s">
        <v>435</v>
      </c>
      <c r="C122" s="24" t="s">
        <v>770</v>
      </c>
      <c r="D122" s="24" t="s">
        <v>1104</v>
      </c>
      <c r="E122" s="25" t="s">
        <v>1105</v>
      </c>
      <c r="F122" s="24">
        <v>5294</v>
      </c>
      <c r="G122" s="24" t="s">
        <v>1106</v>
      </c>
      <c r="H122" s="26">
        <v>1</v>
      </c>
      <c r="I122" s="62"/>
      <c r="J122" s="62"/>
      <c r="K122" s="62"/>
      <c r="L122" s="62"/>
      <c r="M122" s="24" t="s">
        <v>356</v>
      </c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>
        <v>1232025</v>
      </c>
      <c r="Y122" s="24"/>
      <c r="Z122" s="24"/>
      <c r="AA122" s="24"/>
      <c r="AB122" s="62"/>
      <c r="AC122" s="62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7" t="s">
        <v>299</v>
      </c>
      <c r="BJ122" s="24" t="s">
        <v>1107</v>
      </c>
      <c r="BK122" s="24" t="s">
        <v>1108</v>
      </c>
      <c r="BL122" s="27" t="s">
        <v>299</v>
      </c>
      <c r="BM122" s="24" t="s">
        <v>299</v>
      </c>
      <c r="BN122" s="34" t="s">
        <v>417</v>
      </c>
      <c r="BO122" s="28">
        <v>106</v>
      </c>
      <c r="BP122" s="28">
        <v>83.76</v>
      </c>
      <c r="BQ122" s="24" t="s">
        <v>297</v>
      </c>
      <c r="BR122" s="24" t="s">
        <v>1109</v>
      </c>
      <c r="BS122" s="24"/>
    </row>
    <row r="123" spans="1:71" ht="30.05" x14ac:dyDescent="0.3">
      <c r="A123" s="24" t="s">
        <v>325</v>
      </c>
      <c r="B123" s="24" t="s">
        <v>435</v>
      </c>
      <c r="C123" s="24" t="s">
        <v>644</v>
      </c>
      <c r="D123" s="24" t="s">
        <v>1110</v>
      </c>
      <c r="E123" s="32" t="s">
        <v>421</v>
      </c>
      <c r="F123" s="24"/>
      <c r="G123" s="24" t="s">
        <v>1111</v>
      </c>
      <c r="H123" s="26">
        <v>1</v>
      </c>
      <c r="I123" s="26"/>
      <c r="J123" s="26"/>
      <c r="K123" s="26">
        <v>1116</v>
      </c>
      <c r="L123" s="32" t="s">
        <v>1110</v>
      </c>
      <c r="M123" s="24" t="s">
        <v>1112</v>
      </c>
      <c r="N123" s="24"/>
      <c r="O123" s="35" t="s">
        <v>1113</v>
      </c>
      <c r="P123" s="24"/>
      <c r="Q123" s="24"/>
      <c r="R123" s="24"/>
      <c r="S123" s="24"/>
      <c r="T123" s="24"/>
      <c r="U123" s="24"/>
      <c r="V123" s="24"/>
      <c r="W123" s="24"/>
      <c r="X123" s="24" t="s">
        <v>1114</v>
      </c>
      <c r="Y123" s="24"/>
      <c r="Z123" s="24" t="s">
        <v>1115</v>
      </c>
      <c r="AA123" s="24"/>
      <c r="AB123" s="62"/>
      <c r="AC123" s="62"/>
      <c r="AD123" s="24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4"/>
      <c r="BE123" s="24"/>
      <c r="BF123" s="24"/>
      <c r="BG123" s="24"/>
      <c r="BH123" s="47" t="s">
        <v>1116</v>
      </c>
      <c r="BI123" s="31" t="s">
        <v>321</v>
      </c>
      <c r="BJ123" s="24" t="s">
        <v>1117</v>
      </c>
      <c r="BK123" s="45" t="s">
        <v>1118</v>
      </c>
      <c r="BL123" s="31" t="s">
        <v>321</v>
      </c>
      <c r="BM123" s="24" t="s">
        <v>321</v>
      </c>
      <c r="BN123" s="31" t="s">
        <v>321</v>
      </c>
      <c r="BO123" s="28">
        <v>264</v>
      </c>
      <c r="BP123" s="28">
        <v>257.42</v>
      </c>
      <c r="BQ123" s="24" t="s">
        <v>323</v>
      </c>
      <c r="BR123" s="24" t="s">
        <v>1119</v>
      </c>
      <c r="BS123" s="24"/>
    </row>
    <row r="124" spans="1:71" x14ac:dyDescent="0.3">
      <c r="A124" s="24" t="s">
        <v>302</v>
      </c>
      <c r="B124" s="24" t="s">
        <v>360</v>
      </c>
      <c r="C124" s="24" t="s">
        <v>471</v>
      </c>
      <c r="D124" s="24" t="s">
        <v>505</v>
      </c>
      <c r="E124" s="24" t="s">
        <v>1120</v>
      </c>
      <c r="F124" s="24"/>
      <c r="G124" s="24" t="s">
        <v>1121</v>
      </c>
      <c r="H124" s="62"/>
      <c r="I124" s="62"/>
      <c r="J124" s="62"/>
      <c r="K124" s="62"/>
      <c r="L124" s="62"/>
      <c r="M124" s="62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62"/>
      <c r="AC124" s="62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</row>
    <row r="125" spans="1:71" x14ac:dyDescent="0.3">
      <c r="A125" s="24" t="s">
        <v>302</v>
      </c>
      <c r="B125" s="24" t="s">
        <v>360</v>
      </c>
      <c r="C125" s="24" t="s">
        <v>471</v>
      </c>
      <c r="D125" s="24" t="s">
        <v>505</v>
      </c>
      <c r="E125" s="24" t="s">
        <v>1122</v>
      </c>
      <c r="F125" s="24">
        <v>4981</v>
      </c>
      <c r="G125" s="24" t="s">
        <v>1123</v>
      </c>
      <c r="H125" s="62"/>
      <c r="I125" s="62"/>
      <c r="J125" s="62"/>
      <c r="K125" s="62"/>
      <c r="L125" s="24"/>
      <c r="M125" s="24" t="s">
        <v>508</v>
      </c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62"/>
      <c r="AC125" s="62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</row>
    <row r="126" spans="1:71" x14ac:dyDescent="0.3">
      <c r="A126" s="24" t="s">
        <v>302</v>
      </c>
      <c r="B126" s="24" t="s">
        <v>360</v>
      </c>
      <c r="C126" s="24" t="s">
        <v>471</v>
      </c>
      <c r="D126" s="24" t="s">
        <v>505</v>
      </c>
      <c r="E126" s="24" t="s">
        <v>1124</v>
      </c>
      <c r="F126" s="24">
        <v>3873</v>
      </c>
      <c r="G126" s="24" t="s">
        <v>1125</v>
      </c>
      <c r="H126" s="62"/>
      <c r="I126" s="62"/>
      <c r="J126" s="62"/>
      <c r="K126" s="62"/>
      <c r="L126" s="24"/>
      <c r="M126" s="24" t="s">
        <v>508</v>
      </c>
      <c r="N126" s="24"/>
      <c r="O126" s="24"/>
      <c r="P126" s="24"/>
      <c r="Q126" s="24"/>
      <c r="R126" s="24">
        <v>6646417259</v>
      </c>
      <c r="S126" s="24"/>
      <c r="T126" s="24"/>
      <c r="U126" s="24"/>
      <c r="V126" s="24"/>
      <c r="W126" s="24"/>
      <c r="X126" s="24"/>
      <c r="Y126" s="24"/>
      <c r="Z126" s="24"/>
      <c r="AA126" s="24"/>
      <c r="AB126" s="62"/>
      <c r="AC126" s="62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</row>
    <row r="127" spans="1:71" x14ac:dyDescent="0.3">
      <c r="A127" s="24" t="s">
        <v>302</v>
      </c>
      <c r="B127" s="24" t="s">
        <v>360</v>
      </c>
      <c r="C127" s="24" t="s">
        <v>579</v>
      </c>
      <c r="D127" s="24" t="s">
        <v>1126</v>
      </c>
      <c r="E127" s="25" t="s">
        <v>92</v>
      </c>
      <c r="F127" s="24"/>
      <c r="G127" s="24" t="s">
        <v>395</v>
      </c>
      <c r="H127" s="26"/>
      <c r="I127" s="26"/>
      <c r="J127" s="26"/>
      <c r="K127" s="26"/>
      <c r="L127" s="26"/>
      <c r="M127" s="24" t="s">
        <v>356</v>
      </c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 t="s">
        <v>1127</v>
      </c>
      <c r="Z127" s="24" t="s">
        <v>381</v>
      </c>
      <c r="AA127" s="24" t="s">
        <v>398</v>
      </c>
      <c r="AB127" s="26"/>
      <c r="AC127" s="62" t="s">
        <v>399</v>
      </c>
      <c r="AD127" s="62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4"/>
      <c r="BE127" s="24"/>
      <c r="BF127" s="24"/>
      <c r="BG127" s="24"/>
      <c r="BH127" s="24"/>
      <c r="BI127" s="24" t="s">
        <v>299</v>
      </c>
      <c r="BJ127" s="24" t="s">
        <v>1128</v>
      </c>
      <c r="BK127" s="24"/>
      <c r="BL127" s="27" t="s">
        <v>299</v>
      </c>
      <c r="BM127" s="24" t="s">
        <v>321</v>
      </c>
      <c r="BN127" s="34" t="s">
        <v>417</v>
      </c>
      <c r="BO127" s="28">
        <v>106</v>
      </c>
      <c r="BP127" s="28">
        <v>104.19</v>
      </c>
      <c r="BQ127" s="24" t="s">
        <v>433</v>
      </c>
      <c r="BR127" s="30" t="s">
        <v>897</v>
      </c>
      <c r="BS127" s="24"/>
    </row>
    <row r="128" spans="1:71" x14ac:dyDescent="0.3">
      <c r="A128" s="24" t="s">
        <v>302</v>
      </c>
      <c r="B128" s="24" t="s">
        <v>360</v>
      </c>
      <c r="C128" s="24" t="s">
        <v>579</v>
      </c>
      <c r="D128" s="29" t="s">
        <v>580</v>
      </c>
      <c r="E128" s="25" t="s">
        <v>92</v>
      </c>
      <c r="F128" s="24">
        <v>5041</v>
      </c>
      <c r="G128" s="24" t="s">
        <v>1129</v>
      </c>
      <c r="H128" s="26"/>
      <c r="I128" s="26"/>
      <c r="J128" s="26"/>
      <c r="K128" s="26"/>
      <c r="L128" s="26"/>
      <c r="M128" s="24" t="s">
        <v>356</v>
      </c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 t="s">
        <v>1130</v>
      </c>
      <c r="Z128" s="24" t="s">
        <v>1131</v>
      </c>
      <c r="AA128" s="24"/>
      <c r="AB128" s="26"/>
      <c r="AC128" s="62" t="s">
        <v>338</v>
      </c>
      <c r="AD128" s="62"/>
      <c r="AE128" s="26"/>
      <c r="AF128" s="26"/>
      <c r="AG128" s="26"/>
      <c r="AH128" s="26"/>
      <c r="AI128" s="26"/>
      <c r="AJ128" s="26"/>
      <c r="AK128" s="26"/>
      <c r="AL128" s="26" t="s">
        <v>317</v>
      </c>
      <c r="AM128" s="41" t="s">
        <v>317</v>
      </c>
      <c r="AN128" s="26" t="s">
        <v>317</v>
      </c>
      <c r="AO128" s="26" t="s">
        <v>317</v>
      </c>
      <c r="AP128" s="26"/>
      <c r="AQ128" s="26" t="s">
        <v>582</v>
      </c>
      <c r="AR128" s="26" t="s">
        <v>583</v>
      </c>
      <c r="AS128" s="26" t="s">
        <v>317</v>
      </c>
      <c r="AT128" s="26"/>
      <c r="AU128" s="26"/>
      <c r="AV128" s="26" t="s">
        <v>317</v>
      </c>
      <c r="AW128" s="26" t="s">
        <v>317</v>
      </c>
      <c r="AX128" s="26" t="s">
        <v>317</v>
      </c>
      <c r="AY128" s="26" t="s">
        <v>317</v>
      </c>
      <c r="AZ128" s="26" t="s">
        <v>317</v>
      </c>
      <c r="BA128" s="26"/>
      <c r="BB128" s="26" t="s">
        <v>317</v>
      </c>
      <c r="BC128" s="26"/>
      <c r="BD128" s="24"/>
      <c r="BE128" s="24"/>
      <c r="BF128" s="24"/>
      <c r="BG128" s="24"/>
      <c r="BH128" s="24"/>
      <c r="BI128" s="34" t="s">
        <v>417</v>
      </c>
      <c r="BJ128" s="24" t="s">
        <v>1132</v>
      </c>
      <c r="BK128" s="24" t="s">
        <v>1133</v>
      </c>
      <c r="BL128" s="34" t="s">
        <v>417</v>
      </c>
      <c r="BM128" s="24" t="s">
        <v>321</v>
      </c>
      <c r="BN128" s="34" t="s">
        <v>417</v>
      </c>
      <c r="BO128" s="28">
        <v>106</v>
      </c>
      <c r="BP128" s="28">
        <v>104.19</v>
      </c>
      <c r="BQ128" s="24" t="s">
        <v>433</v>
      </c>
      <c r="BR128" s="30" t="s">
        <v>1134</v>
      </c>
      <c r="BS128" s="24"/>
    </row>
    <row r="129" spans="1:71" x14ac:dyDescent="0.3">
      <c r="A129" s="24" t="s">
        <v>663</v>
      </c>
      <c r="B129" s="24" t="s">
        <v>1135</v>
      </c>
      <c r="C129" s="24" t="s">
        <v>664</v>
      </c>
      <c r="D129" s="24" t="s">
        <v>1136</v>
      </c>
      <c r="E129" s="32" t="s">
        <v>753</v>
      </c>
      <c r="F129" s="24"/>
      <c r="G129" s="24" t="s">
        <v>1137</v>
      </c>
      <c r="H129" s="26" t="s">
        <v>1138</v>
      </c>
      <c r="I129" s="26"/>
      <c r="J129" s="26"/>
      <c r="K129" s="26"/>
      <c r="L129" s="26"/>
      <c r="M129" s="24" t="s">
        <v>1138</v>
      </c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62"/>
      <c r="AC129" s="62"/>
      <c r="AD129" s="24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4"/>
      <c r="BE129" s="24"/>
      <c r="BF129" s="24"/>
      <c r="BG129" s="24"/>
      <c r="BH129" s="24"/>
      <c r="BI129" s="34" t="s">
        <v>417</v>
      </c>
      <c r="BJ129" s="24" t="s">
        <v>1139</v>
      </c>
      <c r="BK129" s="24" t="s">
        <v>1140</v>
      </c>
      <c r="BL129" s="24" t="s">
        <v>480</v>
      </c>
      <c r="BM129" s="24" t="s">
        <v>480</v>
      </c>
      <c r="BN129" s="24" t="s">
        <v>480</v>
      </c>
      <c r="BO129" s="28">
        <v>106</v>
      </c>
      <c r="BP129" s="28">
        <v>104.19</v>
      </c>
      <c r="BQ129" s="24" t="s">
        <v>433</v>
      </c>
      <c r="BR129" s="24" t="s">
        <v>1141</v>
      </c>
      <c r="BS129" s="24"/>
    </row>
    <row r="130" spans="1:71" x14ac:dyDescent="0.3">
      <c r="A130" s="24" t="s">
        <v>480</v>
      </c>
      <c r="B130" s="24" t="s">
        <v>480</v>
      </c>
      <c r="C130" s="24" t="s">
        <v>480</v>
      </c>
      <c r="D130" s="24" t="s">
        <v>480</v>
      </c>
      <c r="E130" s="24" t="s">
        <v>480</v>
      </c>
      <c r="F130" s="24"/>
      <c r="G130" s="24" t="s">
        <v>480</v>
      </c>
      <c r="H130" s="62"/>
      <c r="I130" s="62"/>
      <c r="J130" s="62"/>
      <c r="K130" s="62"/>
      <c r="L130" s="24"/>
      <c r="M130" s="24" t="s">
        <v>480</v>
      </c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62"/>
      <c r="AC130" s="62"/>
      <c r="AD130" s="24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4"/>
      <c r="BE130" s="24"/>
      <c r="BF130" s="24"/>
      <c r="BG130" s="24"/>
      <c r="BH130" s="24"/>
      <c r="BI130" s="24" t="s">
        <v>480</v>
      </c>
      <c r="BJ130" s="24" t="s">
        <v>1142</v>
      </c>
      <c r="BK130" s="24"/>
      <c r="BL130" s="24" t="s">
        <v>480</v>
      </c>
      <c r="BM130" s="24" t="s">
        <v>480</v>
      </c>
      <c r="BN130" s="24" t="s">
        <v>480</v>
      </c>
      <c r="BO130" s="24"/>
      <c r="BP130" s="24"/>
      <c r="BQ130" s="24"/>
      <c r="BR130" s="24" t="s">
        <v>1143</v>
      </c>
      <c r="BS130" s="24"/>
    </row>
    <row r="131" spans="1:71" x14ac:dyDescent="0.3">
      <c r="A131" s="24" t="s">
        <v>490</v>
      </c>
      <c r="B131" s="24" t="s">
        <v>435</v>
      </c>
      <c r="C131" s="24" t="s">
        <v>1144</v>
      </c>
      <c r="D131" s="24" t="s">
        <v>1145</v>
      </c>
      <c r="E131" s="32" t="s">
        <v>826</v>
      </c>
      <c r="F131" s="24"/>
      <c r="G131" s="24" t="s">
        <v>1146</v>
      </c>
      <c r="H131" s="26">
        <v>1</v>
      </c>
      <c r="I131" s="26"/>
      <c r="J131" s="26"/>
      <c r="K131" s="26">
        <v>1154</v>
      </c>
      <c r="L131" s="32" t="s">
        <v>1147</v>
      </c>
      <c r="M131" s="24" t="s">
        <v>356</v>
      </c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62"/>
      <c r="AC131" s="62"/>
      <c r="AD131" s="24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4"/>
      <c r="BE131" s="24"/>
      <c r="BF131" s="24"/>
      <c r="BG131" s="24"/>
      <c r="BH131" s="24"/>
      <c r="BI131" s="34" t="s">
        <v>417</v>
      </c>
      <c r="BJ131" s="24" t="s">
        <v>1148</v>
      </c>
      <c r="BK131" s="24" t="s">
        <v>1149</v>
      </c>
      <c r="BL131" s="34" t="s">
        <v>417</v>
      </c>
      <c r="BM131" s="24" t="s">
        <v>321</v>
      </c>
      <c r="BN131" s="31" t="s">
        <v>321</v>
      </c>
      <c r="BO131" s="28">
        <v>264</v>
      </c>
      <c r="BP131" s="28">
        <v>257.42</v>
      </c>
      <c r="BQ131" s="24" t="s">
        <v>433</v>
      </c>
      <c r="BR131" s="24" t="s">
        <v>1150</v>
      </c>
      <c r="BS131" s="24"/>
    </row>
    <row r="132" spans="1:71" x14ac:dyDescent="0.3">
      <c r="A132" s="24" t="s">
        <v>663</v>
      </c>
      <c r="B132" s="24" t="s">
        <v>435</v>
      </c>
      <c r="C132" s="24" t="s">
        <v>664</v>
      </c>
      <c r="D132" s="24" t="s">
        <v>1151</v>
      </c>
      <c r="E132" s="32" t="s">
        <v>753</v>
      </c>
      <c r="F132" s="24">
        <v>4371</v>
      </c>
      <c r="G132" s="24" t="s">
        <v>1152</v>
      </c>
      <c r="H132" s="26">
        <v>1</v>
      </c>
      <c r="I132" s="26"/>
      <c r="J132" s="26"/>
      <c r="K132" s="26"/>
      <c r="L132" s="26"/>
      <c r="M132" s="24" t="s">
        <v>356</v>
      </c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62"/>
      <c r="AC132" s="62"/>
      <c r="AD132" s="24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4"/>
      <c r="BE132" s="24"/>
      <c r="BF132" s="24"/>
      <c r="BG132" s="24"/>
      <c r="BH132" s="24"/>
      <c r="BI132" s="34" t="s">
        <v>417</v>
      </c>
      <c r="BJ132" s="24" t="s">
        <v>1153</v>
      </c>
      <c r="BK132" s="24" t="s">
        <v>1154</v>
      </c>
      <c r="BL132" s="34" t="s">
        <v>417</v>
      </c>
      <c r="BM132" s="34" t="s">
        <v>417</v>
      </c>
      <c r="BN132" s="34" t="s">
        <v>417</v>
      </c>
      <c r="BO132" s="28">
        <v>106</v>
      </c>
      <c r="BP132" s="28">
        <v>104.19</v>
      </c>
      <c r="BQ132" s="24" t="s">
        <v>433</v>
      </c>
      <c r="BR132" s="24" t="s">
        <v>1155</v>
      </c>
      <c r="BS132" s="24"/>
    </row>
    <row r="133" spans="1:71" x14ac:dyDescent="0.3">
      <c r="A133" s="24" t="s">
        <v>490</v>
      </c>
      <c r="B133" s="24" t="s">
        <v>435</v>
      </c>
      <c r="C133" s="24" t="s">
        <v>490</v>
      </c>
      <c r="D133" s="24" t="s">
        <v>1156</v>
      </c>
      <c r="E133" s="32" t="s">
        <v>826</v>
      </c>
      <c r="F133" s="24">
        <v>5072</v>
      </c>
      <c r="G133" s="24" t="s">
        <v>1157</v>
      </c>
      <c r="H133" s="26">
        <v>1</v>
      </c>
      <c r="I133" s="26"/>
      <c r="J133" s="26"/>
      <c r="K133" s="26"/>
      <c r="L133" s="26"/>
      <c r="M133" s="24" t="s">
        <v>356</v>
      </c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62"/>
      <c r="AC133" s="62"/>
      <c r="AD133" s="24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4"/>
      <c r="BE133" s="24"/>
      <c r="BF133" s="24"/>
      <c r="BG133" s="24"/>
      <c r="BH133" s="24"/>
      <c r="BI133" s="27" t="s">
        <v>299</v>
      </c>
      <c r="BJ133" s="24" t="s">
        <v>1158</v>
      </c>
      <c r="BK133" s="24" t="s">
        <v>1159</v>
      </c>
      <c r="BL133" s="27" t="s">
        <v>299</v>
      </c>
      <c r="BM133" s="24" t="s">
        <v>321</v>
      </c>
      <c r="BN133" s="34" t="s">
        <v>417</v>
      </c>
      <c r="BO133" s="28">
        <v>106</v>
      </c>
      <c r="BP133" s="28">
        <v>104.19</v>
      </c>
      <c r="BQ133" s="24" t="s">
        <v>433</v>
      </c>
      <c r="BR133" s="24" t="s">
        <v>1160</v>
      </c>
      <c r="BS133" s="24"/>
    </row>
    <row r="134" spans="1:71" x14ac:dyDescent="0.3">
      <c r="A134" s="24" t="s">
        <v>490</v>
      </c>
      <c r="B134" s="24" t="s">
        <v>435</v>
      </c>
      <c r="C134" s="24" t="s">
        <v>1144</v>
      </c>
      <c r="D134" s="24" t="s">
        <v>1161</v>
      </c>
      <c r="E134" s="32" t="s">
        <v>1162</v>
      </c>
      <c r="F134" s="24">
        <v>2376</v>
      </c>
      <c r="G134" s="24" t="s">
        <v>1163</v>
      </c>
      <c r="H134" s="26">
        <v>1</v>
      </c>
      <c r="I134" s="26"/>
      <c r="J134" s="26"/>
      <c r="K134" s="26">
        <v>1146</v>
      </c>
      <c r="L134" s="32" t="s">
        <v>1162</v>
      </c>
      <c r="M134" s="24" t="s">
        <v>356</v>
      </c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62"/>
      <c r="AC134" s="62"/>
      <c r="AD134" s="24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4"/>
      <c r="BE134" s="24"/>
      <c r="BF134" s="24"/>
      <c r="BG134" s="24"/>
      <c r="BH134" s="24" t="s">
        <v>430</v>
      </c>
      <c r="BI134" s="27" t="s">
        <v>299</v>
      </c>
      <c r="BJ134" s="24" t="s">
        <v>1164</v>
      </c>
      <c r="BK134" s="24" t="s">
        <v>1165</v>
      </c>
      <c r="BL134" s="27" t="s">
        <v>299</v>
      </c>
      <c r="BM134" s="24" t="s">
        <v>321</v>
      </c>
      <c r="BN134" s="34" t="s">
        <v>417</v>
      </c>
      <c r="BO134" s="28">
        <v>106</v>
      </c>
      <c r="BP134" s="28">
        <v>104.19</v>
      </c>
      <c r="BQ134" s="24" t="s">
        <v>433</v>
      </c>
      <c r="BR134" s="24" t="s">
        <v>1166</v>
      </c>
      <c r="BS134" s="24"/>
    </row>
    <row r="135" spans="1:71" x14ac:dyDescent="0.3">
      <c r="A135" s="24" t="s">
        <v>663</v>
      </c>
      <c r="B135" s="24" t="s">
        <v>435</v>
      </c>
      <c r="C135" s="24" t="s">
        <v>664</v>
      </c>
      <c r="D135" s="24" t="s">
        <v>1167</v>
      </c>
      <c r="E135" s="32" t="s">
        <v>753</v>
      </c>
      <c r="F135" s="24">
        <v>5416</v>
      </c>
      <c r="G135" s="24" t="s">
        <v>1168</v>
      </c>
      <c r="H135" s="26">
        <v>1</v>
      </c>
      <c r="I135" s="26"/>
      <c r="J135" s="26"/>
      <c r="K135" s="26"/>
      <c r="L135" s="26"/>
      <c r="M135" s="24" t="s">
        <v>356</v>
      </c>
      <c r="N135" s="24"/>
      <c r="O135" s="24"/>
      <c r="P135" s="24"/>
      <c r="Q135" s="24"/>
      <c r="R135" s="24"/>
      <c r="S135" s="24"/>
      <c r="T135" s="24"/>
      <c r="U135" s="24"/>
      <c r="V135" s="33"/>
      <c r="W135" s="24"/>
      <c r="X135" s="24"/>
      <c r="Y135" s="24"/>
      <c r="Z135" s="24" t="s">
        <v>1169</v>
      </c>
      <c r="AA135" s="24"/>
      <c r="AB135" s="62"/>
      <c r="AC135" s="62"/>
      <c r="AD135" s="24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4"/>
      <c r="BE135" s="24"/>
      <c r="BF135" s="24"/>
      <c r="BG135" s="24"/>
      <c r="BH135" s="24"/>
      <c r="BI135" s="27" t="s">
        <v>299</v>
      </c>
      <c r="BJ135" s="24" t="s">
        <v>1170</v>
      </c>
      <c r="BK135" s="24" t="s">
        <v>1171</v>
      </c>
      <c r="BL135" s="27" t="s">
        <v>299</v>
      </c>
      <c r="BM135" s="24" t="s">
        <v>321</v>
      </c>
      <c r="BN135" s="34" t="s">
        <v>417</v>
      </c>
      <c r="BO135" s="28">
        <v>106</v>
      </c>
      <c r="BP135" s="28">
        <v>104.19</v>
      </c>
      <c r="BQ135" s="24" t="s">
        <v>433</v>
      </c>
      <c r="BR135" s="24" t="s">
        <v>1172</v>
      </c>
      <c r="BS135" s="24"/>
    </row>
    <row r="136" spans="1:71" x14ac:dyDescent="0.3">
      <c r="A136" s="24" t="s">
        <v>302</v>
      </c>
      <c r="B136" s="24" t="s">
        <v>360</v>
      </c>
      <c r="C136" s="24" t="s">
        <v>926</v>
      </c>
      <c r="D136" s="24" t="s">
        <v>653</v>
      </c>
      <c r="E136" s="25" t="s">
        <v>92</v>
      </c>
      <c r="F136" s="24" t="s">
        <v>1173</v>
      </c>
      <c r="G136" s="24" t="s">
        <v>1174</v>
      </c>
      <c r="H136" s="26">
        <v>2</v>
      </c>
      <c r="I136" s="26"/>
      <c r="J136" s="26"/>
      <c r="K136" s="26">
        <v>1602</v>
      </c>
      <c r="L136" s="26"/>
      <c r="M136" s="24" t="s">
        <v>356</v>
      </c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 t="s">
        <v>1175</v>
      </c>
      <c r="Z136" s="24" t="s">
        <v>1176</v>
      </c>
      <c r="AA136" s="24"/>
      <c r="AB136" s="26"/>
      <c r="AC136" s="62" t="s">
        <v>399</v>
      </c>
      <c r="AD136" s="62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 t="s">
        <v>317</v>
      </c>
      <c r="AQ136" s="26" t="s">
        <v>317</v>
      </c>
      <c r="AR136" s="26" t="s">
        <v>317</v>
      </c>
      <c r="AS136" s="26" t="s">
        <v>317</v>
      </c>
      <c r="AT136" s="26" t="s">
        <v>317</v>
      </c>
      <c r="AU136" s="26"/>
      <c r="AV136" s="26"/>
      <c r="AW136" s="26"/>
      <c r="AX136" s="26"/>
      <c r="AY136" s="26"/>
      <c r="AZ136" s="26"/>
      <c r="BA136" s="26"/>
      <c r="BB136" s="26"/>
      <c r="BC136" s="26"/>
      <c r="BD136" s="24"/>
      <c r="BE136" s="24"/>
      <c r="BF136" s="24"/>
      <c r="BG136" s="24"/>
      <c r="BH136" s="24"/>
      <c r="BI136" s="27" t="s">
        <v>299</v>
      </c>
      <c r="BJ136" s="24" t="s">
        <v>1177</v>
      </c>
      <c r="BK136" s="29" t="s">
        <v>1178</v>
      </c>
      <c r="BL136" s="27" t="s">
        <v>299</v>
      </c>
      <c r="BM136" s="24" t="s">
        <v>321</v>
      </c>
      <c r="BN136" s="34" t="s">
        <v>417</v>
      </c>
      <c r="BO136" s="28">
        <v>106</v>
      </c>
      <c r="BP136" s="28">
        <v>104.19</v>
      </c>
      <c r="BQ136" s="24" t="s">
        <v>433</v>
      </c>
      <c r="BR136" s="24" t="s">
        <v>1179</v>
      </c>
      <c r="BS136" s="24"/>
    </row>
    <row r="137" spans="1:71" x14ac:dyDescent="0.3">
      <c r="A137" s="24" t="s">
        <v>490</v>
      </c>
      <c r="B137" s="24" t="s">
        <v>435</v>
      </c>
      <c r="C137" s="24" t="s">
        <v>824</v>
      </c>
      <c r="D137" s="24" t="s">
        <v>1180</v>
      </c>
      <c r="E137" s="32" t="s">
        <v>826</v>
      </c>
      <c r="F137" s="24"/>
      <c r="G137" s="24" t="s">
        <v>1181</v>
      </c>
      <c r="H137" s="26">
        <v>1</v>
      </c>
      <c r="I137" s="26"/>
      <c r="J137" s="26"/>
      <c r="K137" s="26">
        <v>1149</v>
      </c>
      <c r="L137" s="32" t="s">
        <v>1182</v>
      </c>
      <c r="M137" s="24" t="s">
        <v>356</v>
      </c>
      <c r="N137" s="24" t="s">
        <v>959</v>
      </c>
      <c r="O137" s="24"/>
      <c r="P137" s="24"/>
      <c r="Q137" s="24"/>
      <c r="R137" s="24"/>
      <c r="S137" s="24"/>
      <c r="T137" s="24"/>
      <c r="U137" s="24"/>
      <c r="V137" s="24" t="s">
        <v>1183</v>
      </c>
      <c r="W137" s="24"/>
      <c r="X137" s="29" t="s">
        <v>1184</v>
      </c>
      <c r="Y137" s="24"/>
      <c r="Z137" s="24"/>
      <c r="AA137" s="24"/>
      <c r="AB137" s="62"/>
      <c r="AC137" s="62"/>
      <c r="AD137" s="24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4"/>
      <c r="BE137" s="24"/>
      <c r="BF137" s="24"/>
      <c r="BG137" s="24"/>
      <c r="BH137" s="24"/>
      <c r="BI137" s="27" t="s">
        <v>299</v>
      </c>
      <c r="BJ137" s="24" t="s">
        <v>1185</v>
      </c>
      <c r="BK137" s="24" t="s">
        <v>1186</v>
      </c>
      <c r="BL137" s="27" t="s">
        <v>299</v>
      </c>
      <c r="BM137" s="24" t="s">
        <v>321</v>
      </c>
      <c r="BN137" s="34" t="s">
        <v>417</v>
      </c>
      <c r="BO137" s="28">
        <v>106</v>
      </c>
      <c r="BP137" s="28">
        <v>104.19</v>
      </c>
      <c r="BQ137" s="24" t="s">
        <v>433</v>
      </c>
      <c r="BR137" s="24" t="s">
        <v>1187</v>
      </c>
      <c r="BS137" s="48">
        <v>45962</v>
      </c>
    </row>
    <row r="138" spans="1:71" x14ac:dyDescent="0.3">
      <c r="A138" s="24" t="s">
        <v>325</v>
      </c>
      <c r="B138" s="24" t="s">
        <v>435</v>
      </c>
      <c r="C138" s="24" t="s">
        <v>644</v>
      </c>
      <c r="D138" s="24" t="s">
        <v>1188</v>
      </c>
      <c r="E138" s="32" t="s">
        <v>763</v>
      </c>
      <c r="F138" s="24"/>
      <c r="G138" s="46" t="s">
        <v>1189</v>
      </c>
      <c r="H138" s="26">
        <v>1</v>
      </c>
      <c r="I138" s="26"/>
      <c r="J138" s="26"/>
      <c r="K138" s="26">
        <v>1111</v>
      </c>
      <c r="L138" s="32" t="s">
        <v>1190</v>
      </c>
      <c r="M138" s="24" t="s">
        <v>356</v>
      </c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 t="s">
        <v>1191</v>
      </c>
      <c r="AA138" s="24"/>
      <c r="AB138" s="62"/>
      <c r="AC138" s="62"/>
      <c r="AD138" s="24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4"/>
      <c r="BE138" s="24"/>
      <c r="BF138" s="24"/>
      <c r="BG138" s="24"/>
      <c r="BH138" s="24" t="s">
        <v>1192</v>
      </c>
      <c r="BI138" s="27" t="s">
        <v>299</v>
      </c>
      <c r="BJ138" s="24" t="s">
        <v>1193</v>
      </c>
      <c r="BK138" s="24" t="s">
        <v>1194</v>
      </c>
      <c r="BL138" s="27" t="s">
        <v>299</v>
      </c>
      <c r="BM138" s="27" t="s">
        <v>299</v>
      </c>
      <c r="BN138" s="27" t="s">
        <v>299</v>
      </c>
      <c r="BO138" s="28">
        <v>84</v>
      </c>
      <c r="BP138" s="28">
        <v>83.76</v>
      </c>
      <c r="BQ138" s="24" t="s">
        <v>297</v>
      </c>
      <c r="BR138" s="24" t="s">
        <v>1195</v>
      </c>
      <c r="BS138" s="48">
        <v>45962</v>
      </c>
    </row>
    <row r="139" spans="1:71" x14ac:dyDescent="0.3">
      <c r="A139" s="24" t="s">
        <v>490</v>
      </c>
      <c r="B139" s="24" t="s">
        <v>435</v>
      </c>
      <c r="C139" s="24" t="s">
        <v>824</v>
      </c>
      <c r="D139" s="24" t="s">
        <v>1196</v>
      </c>
      <c r="E139" s="32" t="s">
        <v>601</v>
      </c>
      <c r="F139" s="24">
        <v>5661</v>
      </c>
      <c r="G139" s="24" t="s">
        <v>1197</v>
      </c>
      <c r="H139" s="26">
        <v>1</v>
      </c>
      <c r="I139" s="26"/>
      <c r="J139" s="26"/>
      <c r="K139" s="26">
        <v>1145</v>
      </c>
      <c r="L139" s="32" t="s">
        <v>1198</v>
      </c>
      <c r="M139" s="24" t="s">
        <v>356</v>
      </c>
      <c r="N139" s="24"/>
      <c r="O139" s="24"/>
      <c r="P139" s="24"/>
      <c r="Q139" s="24"/>
      <c r="R139" s="24"/>
      <c r="S139" s="24"/>
      <c r="T139" s="24"/>
      <c r="U139" s="30" t="s">
        <v>610</v>
      </c>
      <c r="V139" s="30" t="s">
        <v>1199</v>
      </c>
      <c r="W139" s="30" t="s">
        <v>916</v>
      </c>
      <c r="X139" s="30" t="s">
        <v>1200</v>
      </c>
      <c r="Y139" s="24"/>
      <c r="Z139" s="24"/>
      <c r="AA139" s="24"/>
      <c r="AB139" s="62"/>
      <c r="AC139" s="62"/>
      <c r="AD139" s="24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4"/>
      <c r="BE139" s="24"/>
      <c r="BF139" s="24"/>
      <c r="BG139" s="24"/>
      <c r="BH139" s="24"/>
      <c r="BI139" s="24" t="s">
        <v>395</v>
      </c>
      <c r="BJ139" s="24" t="s">
        <v>1201</v>
      </c>
      <c r="BK139" s="24" t="s">
        <v>1202</v>
      </c>
      <c r="BL139" s="24" t="s">
        <v>395</v>
      </c>
      <c r="BM139" s="24" t="s">
        <v>395</v>
      </c>
      <c r="BN139" s="31" t="s">
        <v>321</v>
      </c>
      <c r="BO139" s="28">
        <v>264</v>
      </c>
      <c r="BP139" s="28">
        <v>257.42</v>
      </c>
      <c r="BQ139" s="24" t="s">
        <v>323</v>
      </c>
      <c r="BR139" s="24" t="s">
        <v>962</v>
      </c>
      <c r="BS139" s="24"/>
    </row>
    <row r="140" spans="1:71" x14ac:dyDescent="0.3">
      <c r="A140" s="24" t="s">
        <v>490</v>
      </c>
      <c r="B140" s="24" t="s">
        <v>435</v>
      </c>
      <c r="C140" s="24" t="s">
        <v>824</v>
      </c>
      <c r="D140" s="24" t="s">
        <v>1203</v>
      </c>
      <c r="E140" s="32" t="s">
        <v>826</v>
      </c>
      <c r="F140" s="24"/>
      <c r="G140" s="24" t="s">
        <v>1204</v>
      </c>
      <c r="H140" s="26">
        <v>1</v>
      </c>
      <c r="I140" s="26"/>
      <c r="J140" s="26"/>
      <c r="K140" s="26">
        <v>1132</v>
      </c>
      <c r="L140" s="32" t="s">
        <v>1205</v>
      </c>
      <c r="M140" s="24" t="s">
        <v>356</v>
      </c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62"/>
      <c r="AC140" s="62"/>
      <c r="AD140" s="24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4" t="s">
        <v>1206</v>
      </c>
      <c r="BE140" s="24" t="s">
        <v>1207</v>
      </c>
      <c r="BF140" s="24"/>
      <c r="BG140" s="24"/>
      <c r="BH140" s="24"/>
      <c r="BI140" s="34" t="s">
        <v>417</v>
      </c>
      <c r="BJ140" s="24" t="s">
        <v>1208</v>
      </c>
      <c r="BK140" s="24" t="s">
        <v>1209</v>
      </c>
      <c r="BL140" s="34" t="s">
        <v>417</v>
      </c>
      <c r="BM140" s="24" t="s">
        <v>321</v>
      </c>
      <c r="BN140" s="31" t="s">
        <v>321</v>
      </c>
      <c r="BO140" s="28">
        <v>264</v>
      </c>
      <c r="BP140" s="28">
        <v>257.42</v>
      </c>
      <c r="BQ140" s="24" t="s">
        <v>323</v>
      </c>
      <c r="BR140" s="24" t="s">
        <v>1210</v>
      </c>
      <c r="BS140" s="24"/>
    </row>
    <row r="141" spans="1:71" x14ac:dyDescent="0.3">
      <c r="A141" s="24" t="s">
        <v>663</v>
      </c>
      <c r="B141" s="24" t="s">
        <v>435</v>
      </c>
      <c r="C141" s="24" t="s">
        <v>427</v>
      </c>
      <c r="D141" s="24" t="s">
        <v>1211</v>
      </c>
      <c r="E141" s="25" t="s">
        <v>738</v>
      </c>
      <c r="F141" s="24"/>
      <c r="G141" s="24"/>
      <c r="H141" s="62"/>
      <c r="I141" s="62"/>
      <c r="J141" s="62"/>
      <c r="K141" s="62"/>
      <c r="L141" s="62"/>
      <c r="M141" s="62"/>
      <c r="N141" s="24"/>
      <c r="O141" s="24"/>
      <c r="P141" s="24"/>
      <c r="Q141" s="24"/>
      <c r="R141" s="24"/>
      <c r="S141" s="24"/>
      <c r="T141" s="24"/>
      <c r="U141" s="24"/>
      <c r="V141" s="24"/>
      <c r="W141" s="24" t="s">
        <v>1212</v>
      </c>
      <c r="X141" s="24" t="s">
        <v>1213</v>
      </c>
      <c r="Y141" s="24"/>
      <c r="Z141" s="24"/>
      <c r="AA141" s="24"/>
      <c r="AB141" s="62"/>
      <c r="AC141" s="62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 t="s">
        <v>1214</v>
      </c>
      <c r="BS141" s="24"/>
    </row>
    <row r="142" spans="1:71" x14ac:dyDescent="0.3">
      <c r="A142" s="24" t="s">
        <v>490</v>
      </c>
      <c r="B142" s="24" t="s">
        <v>435</v>
      </c>
      <c r="C142" s="24" t="s">
        <v>745</v>
      </c>
      <c r="D142" s="24" t="s">
        <v>1215</v>
      </c>
      <c r="E142" s="32" t="s">
        <v>763</v>
      </c>
      <c r="F142" s="24"/>
      <c r="G142" s="32"/>
      <c r="H142" s="26">
        <v>1</v>
      </c>
      <c r="I142" s="26"/>
      <c r="J142" s="26"/>
      <c r="K142" s="26"/>
      <c r="L142" s="26"/>
      <c r="M142" s="24" t="s">
        <v>1216</v>
      </c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62"/>
      <c r="AC142" s="62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</row>
    <row r="143" spans="1:71" x14ac:dyDescent="0.3">
      <c r="A143" s="24" t="s">
        <v>490</v>
      </c>
      <c r="B143" s="24" t="s">
        <v>435</v>
      </c>
      <c r="C143" s="24" t="s">
        <v>824</v>
      </c>
      <c r="D143" s="24" t="s">
        <v>1215</v>
      </c>
      <c r="E143" s="32" t="s">
        <v>1217</v>
      </c>
      <c r="F143" s="24"/>
      <c r="G143" s="32"/>
      <c r="H143" s="26">
        <v>1</v>
      </c>
      <c r="I143" s="26"/>
      <c r="J143" s="26"/>
      <c r="K143" s="26"/>
      <c r="L143" s="26"/>
      <c r="M143" s="24" t="s">
        <v>1218</v>
      </c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62"/>
      <c r="AC143" s="62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</row>
    <row r="144" spans="1:71" x14ac:dyDescent="0.3">
      <c r="A144" s="24" t="s">
        <v>490</v>
      </c>
      <c r="B144" s="24" t="s">
        <v>435</v>
      </c>
      <c r="C144" s="24" t="s">
        <v>824</v>
      </c>
      <c r="D144" s="24" t="s">
        <v>1215</v>
      </c>
      <c r="E144" s="32" t="s">
        <v>1217</v>
      </c>
      <c r="F144" s="24"/>
      <c r="G144" s="32"/>
      <c r="H144" s="26">
        <v>1</v>
      </c>
      <c r="I144" s="26"/>
      <c r="J144" s="26"/>
      <c r="K144" s="26"/>
      <c r="L144" s="26"/>
      <c r="M144" s="24" t="s">
        <v>1218</v>
      </c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62"/>
      <c r="AC144" s="62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</row>
    <row r="145" spans="1:71" x14ac:dyDescent="0.3">
      <c r="A145" s="24" t="s">
        <v>490</v>
      </c>
      <c r="B145" s="24" t="s">
        <v>435</v>
      </c>
      <c r="C145" s="24" t="s">
        <v>824</v>
      </c>
      <c r="D145" s="24" t="s">
        <v>1215</v>
      </c>
      <c r="E145" s="32" t="s">
        <v>1219</v>
      </c>
      <c r="F145" s="24"/>
      <c r="G145" s="32"/>
      <c r="H145" s="26">
        <v>0</v>
      </c>
      <c r="I145" s="26"/>
      <c r="J145" s="26"/>
      <c r="K145" s="26"/>
      <c r="L145" s="26"/>
      <c r="M145" s="24" t="s">
        <v>1218</v>
      </c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62"/>
      <c r="AC145" s="62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</row>
    <row r="146" spans="1:71" x14ac:dyDescent="0.3">
      <c r="A146" s="24" t="s">
        <v>325</v>
      </c>
      <c r="B146" s="24" t="s">
        <v>435</v>
      </c>
      <c r="C146" s="24" t="s">
        <v>1220</v>
      </c>
      <c r="D146" s="24" t="s">
        <v>1221</v>
      </c>
      <c r="E146" s="32" t="s">
        <v>657</v>
      </c>
      <c r="F146" s="24"/>
      <c r="G146" s="32" t="s">
        <v>380</v>
      </c>
      <c r="H146" s="26">
        <v>1</v>
      </c>
      <c r="I146" s="26"/>
      <c r="J146" s="26"/>
      <c r="K146" s="26"/>
      <c r="L146" s="26"/>
      <c r="M146" s="24" t="s">
        <v>1222</v>
      </c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62"/>
      <c r="AC146" s="62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</row>
    <row r="147" spans="1:71" x14ac:dyDescent="0.3">
      <c r="A147" s="24" t="s">
        <v>325</v>
      </c>
      <c r="B147" s="24" t="s">
        <v>435</v>
      </c>
      <c r="C147" s="24" t="s">
        <v>1220</v>
      </c>
      <c r="D147" s="24" t="s">
        <v>1221</v>
      </c>
      <c r="E147" s="32" t="s">
        <v>421</v>
      </c>
      <c r="F147" s="24"/>
      <c r="G147" s="32" t="s">
        <v>380</v>
      </c>
      <c r="H147" s="26">
        <v>1</v>
      </c>
      <c r="I147" s="26"/>
      <c r="J147" s="26"/>
      <c r="K147" s="26"/>
      <c r="L147" s="26"/>
      <c r="M147" s="24" t="s">
        <v>1222</v>
      </c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62"/>
      <c r="AC147" s="62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</row>
    <row r="148" spans="1:71" x14ac:dyDescent="0.3">
      <c r="A148" s="24" t="s">
        <v>663</v>
      </c>
      <c r="B148" s="24" t="s">
        <v>435</v>
      </c>
      <c r="C148" s="24" t="s">
        <v>1220</v>
      </c>
      <c r="D148" s="24" t="s">
        <v>1221</v>
      </c>
      <c r="E148" s="32" t="s">
        <v>804</v>
      </c>
      <c r="F148" s="24"/>
      <c r="G148" s="32"/>
      <c r="H148" s="26">
        <v>1</v>
      </c>
      <c r="I148" s="26"/>
      <c r="J148" s="26"/>
      <c r="K148" s="26"/>
      <c r="L148" s="26"/>
      <c r="M148" s="24" t="s">
        <v>1222</v>
      </c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62"/>
      <c r="AC148" s="62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</row>
    <row r="149" spans="1:71" x14ac:dyDescent="0.3">
      <c r="A149" s="24" t="s">
        <v>663</v>
      </c>
      <c r="B149" s="24" t="s">
        <v>435</v>
      </c>
      <c r="C149" s="24" t="s">
        <v>1220</v>
      </c>
      <c r="D149" s="24" t="s">
        <v>1221</v>
      </c>
      <c r="E149" s="32" t="s">
        <v>856</v>
      </c>
      <c r="F149" s="24"/>
      <c r="G149" s="32"/>
      <c r="H149" s="26">
        <v>1</v>
      </c>
      <c r="I149" s="26"/>
      <c r="J149" s="26"/>
      <c r="K149" s="26"/>
      <c r="L149" s="26"/>
      <c r="M149" s="24" t="s">
        <v>1222</v>
      </c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62"/>
      <c r="AC149" s="62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</row>
    <row r="150" spans="1:71" x14ac:dyDescent="0.3">
      <c r="A150" s="24" t="s">
        <v>663</v>
      </c>
      <c r="B150" s="24" t="s">
        <v>435</v>
      </c>
      <c r="C150" s="24" t="s">
        <v>1220</v>
      </c>
      <c r="D150" s="24" t="s">
        <v>1221</v>
      </c>
      <c r="E150" s="32" t="s">
        <v>763</v>
      </c>
      <c r="F150" s="24"/>
      <c r="G150" s="32"/>
      <c r="H150" s="26">
        <v>1</v>
      </c>
      <c r="I150" s="26"/>
      <c r="J150" s="26"/>
      <c r="K150" s="26"/>
      <c r="L150" s="26"/>
      <c r="M150" s="24" t="s">
        <v>1222</v>
      </c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62"/>
      <c r="AC150" s="62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</row>
    <row r="151" spans="1:71" x14ac:dyDescent="0.3">
      <c r="A151" s="24" t="s">
        <v>663</v>
      </c>
      <c r="B151" s="24" t="s">
        <v>435</v>
      </c>
      <c r="C151" s="24" t="s">
        <v>1220</v>
      </c>
      <c r="D151" s="24" t="s">
        <v>1221</v>
      </c>
      <c r="E151" s="32" t="s">
        <v>753</v>
      </c>
      <c r="F151" s="24"/>
      <c r="G151" s="32"/>
      <c r="H151" s="26">
        <v>1</v>
      </c>
      <c r="I151" s="26"/>
      <c r="J151" s="26"/>
      <c r="K151" s="26"/>
      <c r="L151" s="26"/>
      <c r="M151" s="24" t="s">
        <v>1222</v>
      </c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62"/>
      <c r="AC151" s="62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</row>
    <row r="152" spans="1:71" x14ac:dyDescent="0.3">
      <c r="A152" s="24" t="s">
        <v>490</v>
      </c>
      <c r="B152" s="24" t="s">
        <v>435</v>
      </c>
      <c r="C152" s="24" t="s">
        <v>1220</v>
      </c>
      <c r="D152" s="24" t="s">
        <v>1221</v>
      </c>
      <c r="E152" s="32" t="s">
        <v>601</v>
      </c>
      <c r="F152" s="24"/>
      <c r="G152" s="32"/>
      <c r="H152" s="26">
        <v>1</v>
      </c>
      <c r="I152" s="26"/>
      <c r="J152" s="26"/>
      <c r="K152" s="26"/>
      <c r="L152" s="26"/>
      <c r="M152" s="24" t="s">
        <v>1222</v>
      </c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62"/>
      <c r="AC152" s="62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</row>
    <row r="153" spans="1:71" x14ac:dyDescent="0.3">
      <c r="A153" s="24" t="s">
        <v>294</v>
      </c>
      <c r="B153" s="24" t="s">
        <v>435</v>
      </c>
      <c r="C153" s="24" t="s">
        <v>1220</v>
      </c>
      <c r="D153" s="24" t="s">
        <v>1223</v>
      </c>
      <c r="E153" s="32" t="s">
        <v>763</v>
      </c>
      <c r="F153" s="24"/>
      <c r="G153" s="32" t="s">
        <v>380</v>
      </c>
      <c r="H153" s="26">
        <v>1</v>
      </c>
      <c r="I153" s="26"/>
      <c r="J153" s="26"/>
      <c r="K153" s="26"/>
      <c r="L153" s="26"/>
      <c r="M153" s="24" t="s">
        <v>1222</v>
      </c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62"/>
      <c r="AC153" s="62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</row>
    <row r="154" spans="1:71" x14ac:dyDescent="0.3">
      <c r="A154" s="24" t="s">
        <v>490</v>
      </c>
      <c r="B154" s="24" t="s">
        <v>435</v>
      </c>
      <c r="C154" s="24" t="s">
        <v>600</v>
      </c>
      <c r="D154" s="24" t="s">
        <v>1224</v>
      </c>
      <c r="E154" s="32" t="s">
        <v>1225</v>
      </c>
      <c r="F154" s="24"/>
      <c r="G154" s="32"/>
      <c r="H154" s="26">
        <v>1</v>
      </c>
      <c r="I154" s="26"/>
      <c r="J154" s="26"/>
      <c r="K154" s="26"/>
      <c r="L154" s="26"/>
      <c r="M154" s="24" t="s">
        <v>1226</v>
      </c>
      <c r="N154" s="24"/>
      <c r="O154" s="24"/>
      <c r="P154" s="35" t="s">
        <v>1227</v>
      </c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62"/>
      <c r="AC154" s="62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</row>
    <row r="155" spans="1:71" x14ac:dyDescent="0.3">
      <c r="A155" s="24" t="s">
        <v>907</v>
      </c>
      <c r="B155" s="24" t="s">
        <v>435</v>
      </c>
      <c r="C155" s="24" t="s">
        <v>907</v>
      </c>
      <c r="D155" s="24" t="s">
        <v>1224</v>
      </c>
      <c r="E155" s="32" t="s">
        <v>908</v>
      </c>
      <c r="F155" s="32"/>
      <c r="G155" s="32" t="s">
        <v>380</v>
      </c>
      <c r="H155" s="26">
        <v>1</v>
      </c>
      <c r="I155" s="26"/>
      <c r="J155" s="26"/>
      <c r="K155" s="26"/>
      <c r="L155" s="26"/>
      <c r="M155" s="32" t="s">
        <v>1228</v>
      </c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24"/>
      <c r="Z155" s="24"/>
      <c r="AA155" s="24"/>
      <c r="AB155" s="62"/>
      <c r="AC155" s="62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</row>
    <row r="156" spans="1:71" x14ac:dyDescent="0.3">
      <c r="A156" s="24" t="s">
        <v>663</v>
      </c>
      <c r="B156" s="24" t="s">
        <v>435</v>
      </c>
      <c r="C156" s="24" t="s">
        <v>770</v>
      </c>
      <c r="D156" s="24" t="s">
        <v>1224</v>
      </c>
      <c r="E156" s="32" t="s">
        <v>1229</v>
      </c>
      <c r="F156" s="24"/>
      <c r="G156" s="32"/>
      <c r="H156" s="26">
        <v>1</v>
      </c>
      <c r="I156" s="26"/>
      <c r="J156" s="26"/>
      <c r="K156" s="26"/>
      <c r="L156" s="26"/>
      <c r="M156" s="24" t="s">
        <v>1226</v>
      </c>
      <c r="N156" s="24"/>
      <c r="O156" s="24"/>
      <c r="P156" s="35" t="s">
        <v>1227</v>
      </c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62"/>
      <c r="AC156" s="62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</row>
    <row r="157" spans="1:71" x14ac:dyDescent="0.3">
      <c r="A157" s="24" t="s">
        <v>663</v>
      </c>
      <c r="B157" s="24" t="s">
        <v>435</v>
      </c>
      <c r="C157" s="24" t="s">
        <v>770</v>
      </c>
      <c r="D157" s="24" t="s">
        <v>1224</v>
      </c>
      <c r="E157" s="32" t="s">
        <v>1229</v>
      </c>
      <c r="F157" s="24"/>
      <c r="G157" s="32"/>
      <c r="H157" s="26">
        <v>1</v>
      </c>
      <c r="I157" s="26"/>
      <c r="J157" s="26"/>
      <c r="K157" s="26"/>
      <c r="L157" s="26"/>
      <c r="M157" s="24" t="s">
        <v>1226</v>
      </c>
      <c r="N157" s="24"/>
      <c r="O157" s="24"/>
      <c r="P157" s="35" t="s">
        <v>1227</v>
      </c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62"/>
      <c r="AC157" s="62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</row>
    <row r="158" spans="1:71" x14ac:dyDescent="0.3">
      <c r="A158" s="24" t="s">
        <v>663</v>
      </c>
      <c r="B158" s="24" t="s">
        <v>435</v>
      </c>
      <c r="C158" s="24" t="s">
        <v>770</v>
      </c>
      <c r="D158" s="24" t="s">
        <v>1224</v>
      </c>
      <c r="E158" s="32" t="s">
        <v>1230</v>
      </c>
      <c r="F158" s="24"/>
      <c r="G158" s="32"/>
      <c r="H158" s="26">
        <v>1</v>
      </c>
      <c r="I158" s="26"/>
      <c r="J158" s="26"/>
      <c r="K158" s="26"/>
      <c r="L158" s="26"/>
      <c r="M158" s="24" t="s">
        <v>1226</v>
      </c>
      <c r="N158" s="24"/>
      <c r="O158" s="24"/>
      <c r="P158" s="35" t="s">
        <v>1227</v>
      </c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62"/>
      <c r="AC158" s="62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</row>
    <row r="159" spans="1:71" x14ac:dyDescent="0.3">
      <c r="A159" s="24" t="s">
        <v>663</v>
      </c>
      <c r="B159" s="24" t="s">
        <v>435</v>
      </c>
      <c r="C159" s="24" t="s">
        <v>664</v>
      </c>
      <c r="D159" s="24" t="s">
        <v>1224</v>
      </c>
      <c r="E159" s="32" t="s">
        <v>1231</v>
      </c>
      <c r="F159" s="24"/>
      <c r="G159" s="32"/>
      <c r="H159" s="26">
        <v>1</v>
      </c>
      <c r="I159" s="26"/>
      <c r="J159" s="26"/>
      <c r="K159" s="26"/>
      <c r="L159" s="26"/>
      <c r="M159" s="24" t="s">
        <v>1226</v>
      </c>
      <c r="N159" s="24"/>
      <c r="O159" s="24"/>
      <c r="P159" s="35" t="s">
        <v>1227</v>
      </c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62"/>
      <c r="AC159" s="62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</row>
    <row r="160" spans="1:71" x14ac:dyDescent="0.3">
      <c r="A160" s="24" t="s">
        <v>663</v>
      </c>
      <c r="B160" s="24" t="s">
        <v>435</v>
      </c>
      <c r="C160" s="24" t="s">
        <v>664</v>
      </c>
      <c r="D160" s="24" t="s">
        <v>1224</v>
      </c>
      <c r="E160" s="32" t="s">
        <v>753</v>
      </c>
      <c r="F160" s="32"/>
      <c r="G160" s="32"/>
      <c r="H160" s="26">
        <v>1</v>
      </c>
      <c r="I160" s="26"/>
      <c r="J160" s="26"/>
      <c r="K160" s="26"/>
      <c r="L160" s="26"/>
      <c r="M160" s="32" t="s">
        <v>1228</v>
      </c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24"/>
      <c r="Z160" s="24"/>
      <c r="AA160" s="24"/>
      <c r="AB160" s="62"/>
      <c r="AC160" s="62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</row>
    <row r="161" spans="1:71" x14ac:dyDescent="0.3">
      <c r="A161" s="24" t="s">
        <v>663</v>
      </c>
      <c r="B161" s="24" t="s">
        <v>435</v>
      </c>
      <c r="C161" s="24" t="s">
        <v>664</v>
      </c>
      <c r="D161" s="24" t="s">
        <v>1224</v>
      </c>
      <c r="E161" s="32" t="s">
        <v>666</v>
      </c>
      <c r="F161" s="32"/>
      <c r="G161" s="32"/>
      <c r="H161" s="26">
        <v>1</v>
      </c>
      <c r="I161" s="26"/>
      <c r="J161" s="26"/>
      <c r="K161" s="26"/>
      <c r="L161" s="26"/>
      <c r="M161" s="32" t="s">
        <v>1232</v>
      </c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24"/>
      <c r="Z161" s="24"/>
      <c r="AA161" s="24"/>
      <c r="AB161" s="62"/>
      <c r="AC161" s="62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</row>
    <row r="162" spans="1:71" x14ac:dyDescent="0.3">
      <c r="A162" s="24" t="s">
        <v>663</v>
      </c>
      <c r="B162" s="24" t="s">
        <v>435</v>
      </c>
      <c r="C162" s="24" t="s">
        <v>664</v>
      </c>
      <c r="D162" s="24" t="s">
        <v>1224</v>
      </c>
      <c r="E162" s="32" t="s">
        <v>1233</v>
      </c>
      <c r="F162" s="24"/>
      <c r="G162" s="32"/>
      <c r="H162" s="26">
        <v>1</v>
      </c>
      <c r="I162" s="26"/>
      <c r="J162" s="26"/>
      <c r="K162" s="26"/>
      <c r="L162" s="26"/>
      <c r="M162" s="24" t="s">
        <v>1226</v>
      </c>
      <c r="N162" s="24"/>
      <c r="O162" s="24"/>
      <c r="P162" s="29" t="s">
        <v>1227</v>
      </c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62"/>
      <c r="AC162" s="62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</row>
    <row r="163" spans="1:71" x14ac:dyDescent="0.3">
      <c r="A163" s="24" t="s">
        <v>663</v>
      </c>
      <c r="B163" s="24" t="s">
        <v>435</v>
      </c>
      <c r="C163" s="24" t="s">
        <v>664</v>
      </c>
      <c r="D163" s="24" t="s">
        <v>1224</v>
      </c>
      <c r="E163" s="32" t="s">
        <v>1234</v>
      </c>
      <c r="F163" s="24"/>
      <c r="G163" s="32"/>
      <c r="H163" s="26">
        <v>1</v>
      </c>
      <c r="I163" s="26"/>
      <c r="J163" s="26"/>
      <c r="K163" s="26"/>
      <c r="L163" s="26"/>
      <c r="M163" s="24" t="s">
        <v>1226</v>
      </c>
      <c r="N163" s="24"/>
      <c r="O163" s="24"/>
      <c r="P163" s="29" t="s">
        <v>1227</v>
      </c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62"/>
      <c r="AC163" s="62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</row>
    <row r="164" spans="1:71" x14ac:dyDescent="0.3">
      <c r="A164" s="24" t="s">
        <v>663</v>
      </c>
      <c r="B164" s="24" t="s">
        <v>435</v>
      </c>
      <c r="C164" s="24" t="s">
        <v>664</v>
      </c>
      <c r="D164" s="24" t="s">
        <v>1224</v>
      </c>
      <c r="E164" s="32" t="s">
        <v>1235</v>
      </c>
      <c r="F164" s="24"/>
      <c r="G164" s="32"/>
      <c r="H164" s="26">
        <v>1</v>
      </c>
      <c r="I164" s="26"/>
      <c r="J164" s="26"/>
      <c r="K164" s="26"/>
      <c r="L164" s="26"/>
      <c r="M164" s="24" t="s">
        <v>1226</v>
      </c>
      <c r="N164" s="24"/>
      <c r="O164" s="24"/>
      <c r="P164" s="29" t="s">
        <v>1227</v>
      </c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62"/>
      <c r="AC164" s="62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</row>
    <row r="165" spans="1:71" x14ac:dyDescent="0.3">
      <c r="A165" s="24" t="s">
        <v>663</v>
      </c>
      <c r="B165" s="24" t="s">
        <v>435</v>
      </c>
      <c r="C165" s="24" t="s">
        <v>664</v>
      </c>
      <c r="D165" s="24" t="s">
        <v>1224</v>
      </c>
      <c r="E165" s="32" t="s">
        <v>1235</v>
      </c>
      <c r="F165" s="24"/>
      <c r="G165" s="32"/>
      <c r="H165" s="26">
        <v>1</v>
      </c>
      <c r="I165" s="26"/>
      <c r="J165" s="26"/>
      <c r="K165" s="26"/>
      <c r="L165" s="26"/>
      <c r="M165" s="24" t="s">
        <v>1226</v>
      </c>
      <c r="N165" s="24"/>
      <c r="O165" s="24"/>
      <c r="P165" s="29" t="s">
        <v>1227</v>
      </c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62"/>
      <c r="AC165" s="62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</row>
    <row r="166" spans="1:71" x14ac:dyDescent="0.3">
      <c r="A166" s="24" t="s">
        <v>663</v>
      </c>
      <c r="B166" s="24" t="s">
        <v>435</v>
      </c>
      <c r="C166" s="24" t="s">
        <v>664</v>
      </c>
      <c r="D166" s="24" t="s">
        <v>1224</v>
      </c>
      <c r="E166" s="32" t="s">
        <v>802</v>
      </c>
      <c r="F166" s="24"/>
      <c r="G166" s="32"/>
      <c r="H166" s="26">
        <v>1</v>
      </c>
      <c r="I166" s="26"/>
      <c r="J166" s="26"/>
      <c r="K166" s="26"/>
      <c r="L166" s="26"/>
      <c r="M166" s="24" t="s">
        <v>1226</v>
      </c>
      <c r="N166" s="24"/>
      <c r="O166" s="24"/>
      <c r="P166" s="29" t="s">
        <v>1227</v>
      </c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62"/>
      <c r="AC166" s="62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</row>
    <row r="167" spans="1:71" x14ac:dyDescent="0.3">
      <c r="A167" s="24" t="s">
        <v>663</v>
      </c>
      <c r="B167" s="24" t="s">
        <v>435</v>
      </c>
      <c r="C167" s="24" t="s">
        <v>664</v>
      </c>
      <c r="D167" s="24" t="s">
        <v>1224</v>
      </c>
      <c r="E167" s="32" t="s">
        <v>802</v>
      </c>
      <c r="F167" s="24"/>
      <c r="G167" s="32"/>
      <c r="H167" s="26">
        <v>1</v>
      </c>
      <c r="I167" s="26"/>
      <c r="J167" s="26"/>
      <c r="K167" s="26"/>
      <c r="L167" s="26"/>
      <c r="M167" s="24" t="s">
        <v>1226</v>
      </c>
      <c r="N167" s="24"/>
      <c r="O167" s="24"/>
      <c r="P167" s="29" t="s">
        <v>1227</v>
      </c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62"/>
      <c r="AC167" s="62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</row>
    <row r="168" spans="1:71" x14ac:dyDescent="0.3">
      <c r="A168" s="24" t="s">
        <v>663</v>
      </c>
      <c r="B168" s="24" t="s">
        <v>435</v>
      </c>
      <c r="C168" s="24" t="s">
        <v>664</v>
      </c>
      <c r="D168" s="24" t="s">
        <v>1224</v>
      </c>
      <c r="E168" s="32" t="s">
        <v>1236</v>
      </c>
      <c r="F168" s="24"/>
      <c r="G168" s="32"/>
      <c r="H168" s="26">
        <v>1</v>
      </c>
      <c r="I168" s="26"/>
      <c r="J168" s="26"/>
      <c r="K168" s="26"/>
      <c r="L168" s="26"/>
      <c r="M168" s="24" t="s">
        <v>1226</v>
      </c>
      <c r="N168" s="24"/>
      <c r="O168" s="24"/>
      <c r="P168" s="29" t="s">
        <v>1227</v>
      </c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62"/>
      <c r="AC168" s="62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</row>
    <row r="169" spans="1:71" x14ac:dyDescent="0.3">
      <c r="A169" s="24" t="s">
        <v>663</v>
      </c>
      <c r="B169" s="24" t="s">
        <v>435</v>
      </c>
      <c r="C169" s="24" t="s">
        <v>664</v>
      </c>
      <c r="D169" s="24" t="s">
        <v>1224</v>
      </c>
      <c r="E169" s="32" t="s">
        <v>1236</v>
      </c>
      <c r="F169" s="24"/>
      <c r="G169" s="32"/>
      <c r="H169" s="26">
        <v>1</v>
      </c>
      <c r="I169" s="26"/>
      <c r="J169" s="26"/>
      <c r="K169" s="26"/>
      <c r="L169" s="26"/>
      <c r="M169" s="24" t="s">
        <v>1226</v>
      </c>
      <c r="N169" s="24"/>
      <c r="O169" s="24"/>
      <c r="P169" s="29" t="s">
        <v>1227</v>
      </c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62"/>
      <c r="AC169" s="62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</row>
    <row r="170" spans="1:71" x14ac:dyDescent="0.3">
      <c r="A170" s="24" t="s">
        <v>663</v>
      </c>
      <c r="B170" s="24" t="s">
        <v>435</v>
      </c>
      <c r="C170" s="24" t="s">
        <v>664</v>
      </c>
      <c r="D170" s="24" t="s">
        <v>1224</v>
      </c>
      <c r="E170" s="32" t="s">
        <v>1236</v>
      </c>
      <c r="F170" s="24"/>
      <c r="G170" s="32"/>
      <c r="H170" s="26">
        <v>1</v>
      </c>
      <c r="I170" s="26"/>
      <c r="J170" s="26"/>
      <c r="K170" s="26"/>
      <c r="L170" s="26"/>
      <c r="M170" s="24" t="s">
        <v>1226</v>
      </c>
      <c r="N170" s="24"/>
      <c r="O170" s="24"/>
      <c r="P170" s="29" t="s">
        <v>1227</v>
      </c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62"/>
      <c r="AC170" s="62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</row>
    <row r="171" spans="1:71" x14ac:dyDescent="0.3">
      <c r="A171" s="24" t="s">
        <v>663</v>
      </c>
      <c r="B171" s="24" t="s">
        <v>435</v>
      </c>
      <c r="C171" s="24" t="s">
        <v>664</v>
      </c>
      <c r="D171" s="24" t="s">
        <v>1224</v>
      </c>
      <c r="E171" s="32" t="s">
        <v>1237</v>
      </c>
      <c r="F171" s="24"/>
      <c r="G171" s="32"/>
      <c r="H171" s="26">
        <v>1</v>
      </c>
      <c r="I171" s="26"/>
      <c r="J171" s="26"/>
      <c r="K171" s="26"/>
      <c r="L171" s="26"/>
      <c r="M171" s="24" t="s">
        <v>1226</v>
      </c>
      <c r="N171" s="24"/>
      <c r="O171" s="24"/>
      <c r="P171" s="29" t="s">
        <v>1227</v>
      </c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62"/>
      <c r="AC171" s="62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</row>
    <row r="172" spans="1:71" x14ac:dyDescent="0.3">
      <c r="A172" s="24" t="s">
        <v>663</v>
      </c>
      <c r="B172" s="24" t="s">
        <v>435</v>
      </c>
      <c r="C172" s="24" t="s">
        <v>664</v>
      </c>
      <c r="D172" s="24" t="s">
        <v>1224</v>
      </c>
      <c r="E172" s="32" t="s">
        <v>1238</v>
      </c>
      <c r="F172" s="24"/>
      <c r="G172" s="32"/>
      <c r="H172" s="26">
        <v>1</v>
      </c>
      <c r="I172" s="26"/>
      <c r="J172" s="26"/>
      <c r="K172" s="26"/>
      <c r="L172" s="26"/>
      <c r="M172" s="24" t="s">
        <v>1226</v>
      </c>
      <c r="N172" s="24"/>
      <c r="O172" s="24"/>
      <c r="P172" s="29" t="s">
        <v>1227</v>
      </c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62"/>
      <c r="AC172" s="62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</row>
    <row r="173" spans="1:71" x14ac:dyDescent="0.3">
      <c r="A173" s="24" t="s">
        <v>663</v>
      </c>
      <c r="B173" s="24" t="s">
        <v>435</v>
      </c>
      <c r="C173" s="24" t="s">
        <v>664</v>
      </c>
      <c r="D173" s="24" t="s">
        <v>1224</v>
      </c>
      <c r="E173" s="32" t="s">
        <v>1238</v>
      </c>
      <c r="F173" s="24"/>
      <c r="G173" s="32"/>
      <c r="H173" s="26">
        <v>1</v>
      </c>
      <c r="I173" s="26"/>
      <c r="J173" s="26"/>
      <c r="K173" s="26"/>
      <c r="L173" s="26"/>
      <c r="M173" s="24" t="s">
        <v>1239</v>
      </c>
      <c r="N173" s="24"/>
      <c r="O173" s="24"/>
      <c r="P173" s="29" t="s">
        <v>1227</v>
      </c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62"/>
      <c r="AC173" s="62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</row>
    <row r="174" spans="1:71" x14ac:dyDescent="0.3">
      <c r="A174" s="24" t="s">
        <v>663</v>
      </c>
      <c r="B174" s="24" t="s">
        <v>435</v>
      </c>
      <c r="C174" s="24" t="s">
        <v>664</v>
      </c>
      <c r="D174" s="24" t="s">
        <v>1224</v>
      </c>
      <c r="E174" s="32" t="s">
        <v>1240</v>
      </c>
      <c r="F174" s="24"/>
      <c r="G174" s="32"/>
      <c r="H174" s="26">
        <v>1</v>
      </c>
      <c r="I174" s="26"/>
      <c r="J174" s="26"/>
      <c r="K174" s="26"/>
      <c r="L174" s="26"/>
      <c r="M174" s="24" t="s">
        <v>1226</v>
      </c>
      <c r="N174" s="24"/>
      <c r="O174" s="24"/>
      <c r="P174" s="29" t="s">
        <v>1227</v>
      </c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62"/>
      <c r="AC174" s="62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</row>
    <row r="175" spans="1:71" x14ac:dyDescent="0.3">
      <c r="A175" s="24" t="s">
        <v>663</v>
      </c>
      <c r="B175" s="24" t="s">
        <v>435</v>
      </c>
      <c r="C175" s="24" t="s">
        <v>664</v>
      </c>
      <c r="D175" s="24" t="s">
        <v>1224</v>
      </c>
      <c r="E175" s="32" t="s">
        <v>1241</v>
      </c>
      <c r="F175" s="24"/>
      <c r="G175" s="32"/>
      <c r="H175" s="26">
        <v>1</v>
      </c>
      <c r="I175" s="26"/>
      <c r="J175" s="26"/>
      <c r="K175" s="26"/>
      <c r="L175" s="26"/>
      <c r="M175" s="24" t="s">
        <v>1226</v>
      </c>
      <c r="N175" s="24"/>
      <c r="O175" s="24"/>
      <c r="P175" s="29" t="s">
        <v>1227</v>
      </c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62"/>
      <c r="AC175" s="62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</row>
    <row r="176" spans="1:71" x14ac:dyDescent="0.3">
      <c r="A176" s="24" t="s">
        <v>663</v>
      </c>
      <c r="B176" s="24" t="s">
        <v>435</v>
      </c>
      <c r="C176" s="24" t="s">
        <v>664</v>
      </c>
      <c r="D176" s="24" t="s">
        <v>1224</v>
      </c>
      <c r="E176" s="32" t="s">
        <v>1241</v>
      </c>
      <c r="F176" s="24"/>
      <c r="G176" s="32"/>
      <c r="H176" s="26">
        <v>1</v>
      </c>
      <c r="I176" s="26"/>
      <c r="J176" s="26"/>
      <c r="K176" s="26"/>
      <c r="L176" s="26"/>
      <c r="M176" s="24" t="s">
        <v>1226</v>
      </c>
      <c r="N176" s="24"/>
      <c r="O176" s="24"/>
      <c r="P176" s="29" t="s">
        <v>1227</v>
      </c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62"/>
      <c r="AC176" s="62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</row>
    <row r="177" spans="1:71" x14ac:dyDescent="0.3">
      <c r="A177" s="24" t="s">
        <v>663</v>
      </c>
      <c r="B177" s="24" t="s">
        <v>435</v>
      </c>
      <c r="C177" s="24" t="s">
        <v>664</v>
      </c>
      <c r="D177" s="24" t="s">
        <v>1224</v>
      </c>
      <c r="E177" s="32" t="s">
        <v>1242</v>
      </c>
      <c r="F177" s="24"/>
      <c r="G177" s="32"/>
      <c r="H177" s="26">
        <v>1</v>
      </c>
      <c r="I177" s="26"/>
      <c r="J177" s="26"/>
      <c r="K177" s="26"/>
      <c r="L177" s="26"/>
      <c r="M177" s="24" t="s">
        <v>1226</v>
      </c>
      <c r="N177" s="24"/>
      <c r="O177" s="24"/>
      <c r="P177" s="29" t="s">
        <v>1227</v>
      </c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62"/>
      <c r="AC177" s="62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</row>
    <row r="178" spans="1:71" x14ac:dyDescent="0.3">
      <c r="A178" s="24" t="s">
        <v>663</v>
      </c>
      <c r="B178" s="24" t="s">
        <v>435</v>
      </c>
      <c r="C178" s="24" t="s">
        <v>664</v>
      </c>
      <c r="D178" s="24" t="s">
        <v>1224</v>
      </c>
      <c r="E178" s="32" t="s">
        <v>1242</v>
      </c>
      <c r="F178" s="24"/>
      <c r="G178" s="32"/>
      <c r="H178" s="26">
        <v>1</v>
      </c>
      <c r="I178" s="26"/>
      <c r="J178" s="26"/>
      <c r="K178" s="26"/>
      <c r="L178" s="26"/>
      <c r="M178" s="24" t="s">
        <v>1243</v>
      </c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62"/>
      <c r="AC178" s="62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</row>
    <row r="179" spans="1:71" x14ac:dyDescent="0.3">
      <c r="A179" s="24" t="s">
        <v>663</v>
      </c>
      <c r="B179" s="24" t="s">
        <v>435</v>
      </c>
      <c r="C179" s="24" t="s">
        <v>664</v>
      </c>
      <c r="D179" s="24" t="s">
        <v>1224</v>
      </c>
      <c r="E179" s="32" t="s">
        <v>1231</v>
      </c>
      <c r="F179" s="24"/>
      <c r="G179" s="32"/>
      <c r="H179" s="26">
        <v>1</v>
      </c>
      <c r="I179" s="26"/>
      <c r="J179" s="26"/>
      <c r="K179" s="26"/>
      <c r="L179" s="26"/>
      <c r="M179" s="24" t="s">
        <v>1239</v>
      </c>
      <c r="N179" s="24"/>
      <c r="O179" s="24"/>
      <c r="P179" s="29" t="s">
        <v>1227</v>
      </c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62"/>
      <c r="AC179" s="62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</row>
    <row r="180" spans="1:71" x14ac:dyDescent="0.3">
      <c r="A180" s="24" t="s">
        <v>663</v>
      </c>
      <c r="B180" s="24" t="s">
        <v>435</v>
      </c>
      <c r="C180" s="24" t="s">
        <v>664</v>
      </c>
      <c r="D180" s="24" t="s">
        <v>1224</v>
      </c>
      <c r="E180" s="32" t="s">
        <v>1231</v>
      </c>
      <c r="F180" s="24"/>
      <c r="G180" s="32"/>
      <c r="H180" s="26">
        <v>1</v>
      </c>
      <c r="I180" s="26"/>
      <c r="J180" s="26"/>
      <c r="K180" s="26"/>
      <c r="L180" s="26"/>
      <c r="M180" s="24" t="s">
        <v>1226</v>
      </c>
      <c r="N180" s="24"/>
      <c r="O180" s="24"/>
      <c r="P180" s="29" t="s">
        <v>1227</v>
      </c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62"/>
      <c r="AC180" s="62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</row>
    <row r="181" spans="1:71" x14ac:dyDescent="0.3">
      <c r="A181" s="24" t="s">
        <v>663</v>
      </c>
      <c r="B181" s="24" t="s">
        <v>435</v>
      </c>
      <c r="C181" s="24" t="s">
        <v>664</v>
      </c>
      <c r="D181" s="24" t="s">
        <v>1224</v>
      </c>
      <c r="E181" s="32" t="s">
        <v>1244</v>
      </c>
      <c r="F181" s="24"/>
      <c r="G181" s="32"/>
      <c r="H181" s="26">
        <v>1</v>
      </c>
      <c r="I181" s="26"/>
      <c r="J181" s="26"/>
      <c r="K181" s="26"/>
      <c r="L181" s="26"/>
      <c r="M181" s="24" t="s">
        <v>1226</v>
      </c>
      <c r="N181" s="24"/>
      <c r="O181" s="24"/>
      <c r="P181" s="29" t="s">
        <v>1227</v>
      </c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62"/>
      <c r="AC181" s="62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</row>
    <row r="182" spans="1:71" x14ac:dyDescent="0.3">
      <c r="A182" s="24" t="s">
        <v>663</v>
      </c>
      <c r="B182" s="24" t="s">
        <v>435</v>
      </c>
      <c r="C182" s="24" t="s">
        <v>664</v>
      </c>
      <c r="D182" s="24" t="s">
        <v>1224</v>
      </c>
      <c r="E182" s="32" t="s">
        <v>1245</v>
      </c>
      <c r="F182" s="24"/>
      <c r="G182" s="32"/>
      <c r="H182" s="26">
        <v>1</v>
      </c>
      <c r="I182" s="26"/>
      <c r="J182" s="26"/>
      <c r="K182" s="26"/>
      <c r="L182" s="26"/>
      <c r="M182" s="24" t="s">
        <v>1226</v>
      </c>
      <c r="N182" s="24"/>
      <c r="O182" s="24"/>
      <c r="P182" s="29" t="s">
        <v>1227</v>
      </c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62"/>
      <c r="AC182" s="62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</row>
    <row r="183" spans="1:71" x14ac:dyDescent="0.3">
      <c r="A183" s="24" t="s">
        <v>663</v>
      </c>
      <c r="B183" s="24" t="s">
        <v>435</v>
      </c>
      <c r="C183" s="24" t="s">
        <v>664</v>
      </c>
      <c r="D183" s="24" t="s">
        <v>1224</v>
      </c>
      <c r="E183" s="32" t="s">
        <v>1246</v>
      </c>
      <c r="F183" s="24"/>
      <c r="G183" s="32"/>
      <c r="H183" s="26">
        <v>1</v>
      </c>
      <c r="I183" s="26"/>
      <c r="J183" s="26"/>
      <c r="K183" s="26"/>
      <c r="L183" s="26"/>
      <c r="M183" s="24" t="s">
        <v>1226</v>
      </c>
      <c r="N183" s="24"/>
      <c r="O183" s="24"/>
      <c r="P183" s="29" t="s">
        <v>1227</v>
      </c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62"/>
      <c r="AC183" s="62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</row>
    <row r="184" spans="1:71" x14ac:dyDescent="0.3">
      <c r="A184" s="24" t="s">
        <v>325</v>
      </c>
      <c r="B184" s="24" t="s">
        <v>326</v>
      </c>
      <c r="C184" s="24" t="s">
        <v>327</v>
      </c>
      <c r="D184" s="24" t="s">
        <v>1247</v>
      </c>
      <c r="E184" s="25" t="s">
        <v>329</v>
      </c>
      <c r="F184" s="24"/>
      <c r="G184" s="24"/>
      <c r="H184" s="62"/>
      <c r="I184" s="62"/>
      <c r="J184" s="62"/>
      <c r="K184" s="62"/>
      <c r="L184" s="24"/>
      <c r="M184" s="24" t="s">
        <v>1248</v>
      </c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 t="s">
        <v>1249</v>
      </c>
      <c r="Y184" s="24"/>
      <c r="Z184" s="24"/>
      <c r="AA184" s="24"/>
      <c r="AB184" s="62"/>
      <c r="AC184" s="62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</row>
    <row r="185" spans="1:71" x14ac:dyDescent="0.3">
      <c r="A185" s="24" t="s">
        <v>325</v>
      </c>
      <c r="B185" s="24" t="s">
        <v>326</v>
      </c>
      <c r="C185" s="24" t="s">
        <v>327</v>
      </c>
      <c r="D185" s="24" t="s">
        <v>1247</v>
      </c>
      <c r="E185" s="25" t="s">
        <v>329</v>
      </c>
      <c r="F185" s="24"/>
      <c r="G185" s="24"/>
      <c r="H185" s="62"/>
      <c r="I185" s="62"/>
      <c r="J185" s="62"/>
      <c r="K185" s="62"/>
      <c r="L185" s="24"/>
      <c r="M185" s="24" t="s">
        <v>1250</v>
      </c>
      <c r="N185" s="24"/>
      <c r="O185" s="24"/>
      <c r="P185" s="24"/>
      <c r="Q185" s="24"/>
      <c r="R185" s="24"/>
      <c r="S185" s="24"/>
      <c r="T185" s="24"/>
      <c r="U185" s="24"/>
      <c r="V185" s="24" t="s">
        <v>333</v>
      </c>
      <c r="W185" s="24" t="s">
        <v>381</v>
      </c>
      <c r="X185" s="24" t="s">
        <v>1249</v>
      </c>
      <c r="Y185" s="24"/>
      <c r="Z185" s="24"/>
      <c r="AA185" s="24"/>
      <c r="AB185" s="62"/>
      <c r="AC185" s="62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</row>
    <row r="186" spans="1:71" x14ac:dyDescent="0.3">
      <c r="A186" s="24" t="s">
        <v>663</v>
      </c>
      <c r="B186" s="24" t="s">
        <v>435</v>
      </c>
      <c r="C186" s="24" t="s">
        <v>664</v>
      </c>
      <c r="D186" s="24" t="s">
        <v>1224</v>
      </c>
      <c r="E186" s="32" t="s">
        <v>1246</v>
      </c>
      <c r="F186" s="24"/>
      <c r="G186" s="32"/>
      <c r="H186" s="26">
        <v>1</v>
      </c>
      <c r="I186" s="26"/>
      <c r="J186" s="26"/>
      <c r="K186" s="26"/>
      <c r="L186" s="26"/>
      <c r="M186" s="24" t="s">
        <v>1226</v>
      </c>
      <c r="N186" s="24"/>
      <c r="O186" s="24"/>
      <c r="P186" s="29" t="s">
        <v>1227</v>
      </c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62"/>
      <c r="AC186" s="62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</row>
    <row r="187" spans="1:71" x14ac:dyDescent="0.3">
      <c r="A187" s="24" t="s">
        <v>663</v>
      </c>
      <c r="B187" s="24" t="s">
        <v>435</v>
      </c>
      <c r="C187" s="24" t="s">
        <v>664</v>
      </c>
      <c r="D187" s="24" t="s">
        <v>1224</v>
      </c>
      <c r="E187" s="32" t="s">
        <v>1246</v>
      </c>
      <c r="F187" s="24"/>
      <c r="G187" s="32"/>
      <c r="H187" s="26">
        <v>1</v>
      </c>
      <c r="I187" s="26"/>
      <c r="J187" s="26"/>
      <c r="K187" s="26"/>
      <c r="L187" s="26"/>
      <c r="M187" s="24" t="s">
        <v>1226</v>
      </c>
      <c r="N187" s="24"/>
      <c r="O187" s="24"/>
      <c r="P187" s="29" t="s">
        <v>1227</v>
      </c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62"/>
      <c r="AC187" s="62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</row>
    <row r="188" spans="1:71" x14ac:dyDescent="0.3">
      <c r="A188" s="24" t="s">
        <v>663</v>
      </c>
      <c r="B188" s="24" t="s">
        <v>435</v>
      </c>
      <c r="C188" s="24" t="s">
        <v>664</v>
      </c>
      <c r="D188" s="24" t="s">
        <v>1224</v>
      </c>
      <c r="E188" s="32" t="s">
        <v>1246</v>
      </c>
      <c r="F188" s="24"/>
      <c r="G188" s="32"/>
      <c r="H188" s="26">
        <v>1</v>
      </c>
      <c r="I188" s="26"/>
      <c r="J188" s="26"/>
      <c r="K188" s="26"/>
      <c r="L188" s="26"/>
      <c r="M188" s="24" t="s">
        <v>1243</v>
      </c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62"/>
      <c r="AC188" s="62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</row>
    <row r="189" spans="1:71" x14ac:dyDescent="0.3">
      <c r="A189" s="24" t="s">
        <v>663</v>
      </c>
      <c r="B189" s="24" t="s">
        <v>435</v>
      </c>
      <c r="C189" s="24" t="s">
        <v>664</v>
      </c>
      <c r="D189" s="24" t="s">
        <v>1224</v>
      </c>
      <c r="E189" s="32" t="s">
        <v>1251</v>
      </c>
      <c r="F189" s="24"/>
      <c r="G189" s="32"/>
      <c r="H189" s="26">
        <v>1</v>
      </c>
      <c r="I189" s="26"/>
      <c r="J189" s="26"/>
      <c r="K189" s="26"/>
      <c r="L189" s="26"/>
      <c r="M189" s="24" t="s">
        <v>1226</v>
      </c>
      <c r="N189" s="24"/>
      <c r="O189" s="24"/>
      <c r="P189" s="29" t="s">
        <v>1227</v>
      </c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62"/>
      <c r="AC189" s="62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</row>
    <row r="190" spans="1:71" x14ac:dyDescent="0.3">
      <c r="A190" s="24" t="s">
        <v>302</v>
      </c>
      <c r="B190" s="24" t="s">
        <v>578</v>
      </c>
      <c r="C190" s="24" t="s">
        <v>471</v>
      </c>
      <c r="D190" s="24" t="s">
        <v>1252</v>
      </c>
      <c r="E190" s="25" t="s">
        <v>578</v>
      </c>
      <c r="F190" s="24" t="s">
        <v>1253</v>
      </c>
      <c r="G190" s="24" t="s">
        <v>1254</v>
      </c>
      <c r="H190" s="62"/>
      <c r="I190" s="62"/>
      <c r="J190" s="62"/>
      <c r="K190" s="62"/>
      <c r="L190" s="24"/>
      <c r="M190" s="24" t="s">
        <v>356</v>
      </c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62"/>
      <c r="AC190" s="62"/>
      <c r="AD190" s="24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</row>
    <row r="191" spans="1:71" x14ac:dyDescent="0.3">
      <c r="A191" s="24" t="s">
        <v>490</v>
      </c>
      <c r="B191" s="24" t="s">
        <v>435</v>
      </c>
      <c r="C191" s="24" t="s">
        <v>1255</v>
      </c>
      <c r="D191" s="24" t="s">
        <v>1224</v>
      </c>
      <c r="E191" s="32" t="s">
        <v>1217</v>
      </c>
      <c r="F191" s="24"/>
      <c r="G191" s="32"/>
      <c r="H191" s="26">
        <v>1</v>
      </c>
      <c r="I191" s="26"/>
      <c r="J191" s="26"/>
      <c r="K191" s="26"/>
      <c r="L191" s="26"/>
      <c r="M191" s="24" t="s">
        <v>1226</v>
      </c>
      <c r="N191" s="24"/>
      <c r="O191" s="24"/>
      <c r="P191" s="29" t="s">
        <v>1227</v>
      </c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62"/>
      <c r="AC191" s="62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</row>
    <row r="192" spans="1:71" x14ac:dyDescent="0.3">
      <c r="A192" s="24" t="s">
        <v>490</v>
      </c>
      <c r="B192" s="24" t="s">
        <v>435</v>
      </c>
      <c r="C192" s="24" t="s">
        <v>1255</v>
      </c>
      <c r="D192" s="24" t="s">
        <v>1224</v>
      </c>
      <c r="E192" s="32" t="s">
        <v>1217</v>
      </c>
      <c r="F192" s="24"/>
      <c r="G192" s="32"/>
      <c r="H192" s="26">
        <v>1</v>
      </c>
      <c r="I192" s="26"/>
      <c r="J192" s="26"/>
      <c r="K192" s="26"/>
      <c r="L192" s="26"/>
      <c r="M192" s="24" t="s">
        <v>1226</v>
      </c>
      <c r="N192" s="24"/>
      <c r="O192" s="24"/>
      <c r="P192" s="29" t="s">
        <v>1227</v>
      </c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62"/>
      <c r="AC192" s="62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</row>
    <row r="193" spans="1:71" x14ac:dyDescent="0.3">
      <c r="A193" s="24" t="s">
        <v>490</v>
      </c>
      <c r="B193" s="24" t="s">
        <v>435</v>
      </c>
      <c r="C193" s="24" t="s">
        <v>600</v>
      </c>
      <c r="D193" s="24" t="s">
        <v>1256</v>
      </c>
      <c r="E193" s="32" t="s">
        <v>1217</v>
      </c>
      <c r="F193" s="24"/>
      <c r="G193" s="32"/>
      <c r="H193" s="26">
        <v>1</v>
      </c>
      <c r="I193" s="26"/>
      <c r="J193" s="26"/>
      <c r="K193" s="26"/>
      <c r="L193" s="26"/>
      <c r="M193" s="24" t="s">
        <v>1257</v>
      </c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62"/>
      <c r="AC193" s="62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</row>
    <row r="194" spans="1:71" x14ac:dyDescent="0.3">
      <c r="A194" s="24" t="s">
        <v>490</v>
      </c>
      <c r="B194" s="24" t="s">
        <v>435</v>
      </c>
      <c r="C194" s="24" t="s">
        <v>600</v>
      </c>
      <c r="D194" s="24" t="s">
        <v>1256</v>
      </c>
      <c r="E194" s="32" t="s">
        <v>1190</v>
      </c>
      <c r="F194" s="24"/>
      <c r="G194" s="32"/>
      <c r="H194" s="26">
        <v>1</v>
      </c>
      <c r="I194" s="26"/>
      <c r="J194" s="26"/>
      <c r="K194" s="26"/>
      <c r="L194" s="26"/>
      <c r="M194" s="24" t="s">
        <v>1257</v>
      </c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62"/>
      <c r="AC194" s="62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</row>
    <row r="195" spans="1:71" x14ac:dyDescent="0.3">
      <c r="A195" s="24" t="s">
        <v>490</v>
      </c>
      <c r="B195" s="24" t="s">
        <v>435</v>
      </c>
      <c r="C195" s="24" t="s">
        <v>600</v>
      </c>
      <c r="D195" s="24" t="s">
        <v>1256</v>
      </c>
      <c r="E195" s="32" t="s">
        <v>1258</v>
      </c>
      <c r="F195" s="24"/>
      <c r="G195" s="32"/>
      <c r="H195" s="26">
        <v>1</v>
      </c>
      <c r="I195" s="26"/>
      <c r="J195" s="26"/>
      <c r="K195" s="26"/>
      <c r="L195" s="26"/>
      <c r="M195" s="24" t="s">
        <v>1257</v>
      </c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62"/>
      <c r="AC195" s="62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</row>
    <row r="196" spans="1:71" x14ac:dyDescent="0.3">
      <c r="A196" s="24" t="s">
        <v>663</v>
      </c>
      <c r="B196" s="24" t="s">
        <v>435</v>
      </c>
      <c r="C196" s="24" t="s">
        <v>427</v>
      </c>
      <c r="D196" s="24" t="s">
        <v>737</v>
      </c>
      <c r="E196" s="32" t="s">
        <v>738</v>
      </c>
      <c r="F196" s="24">
        <v>5594</v>
      </c>
      <c r="G196" s="24" t="s">
        <v>739</v>
      </c>
      <c r="H196" s="26">
        <v>1</v>
      </c>
      <c r="I196" s="26"/>
      <c r="J196" s="26"/>
      <c r="K196" s="26"/>
      <c r="L196" s="32"/>
      <c r="M196" s="24" t="s">
        <v>1259</v>
      </c>
      <c r="N196" s="24"/>
      <c r="O196" s="24"/>
      <c r="P196" s="24"/>
      <c r="Q196" s="24"/>
      <c r="R196" s="24"/>
      <c r="S196" s="24"/>
      <c r="T196" s="24"/>
      <c r="U196" s="24"/>
      <c r="V196" s="24"/>
      <c r="W196" s="24" t="s">
        <v>1260</v>
      </c>
      <c r="X196" s="24" t="s">
        <v>1261</v>
      </c>
      <c r="Y196" s="24"/>
      <c r="Z196" s="24"/>
      <c r="AA196" s="24"/>
      <c r="AB196" s="62"/>
      <c r="AC196" s="62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 t="s">
        <v>1262</v>
      </c>
      <c r="BS196" s="24"/>
    </row>
    <row r="197" spans="1:71" x14ac:dyDescent="0.3">
      <c r="A197" s="24" t="s">
        <v>490</v>
      </c>
      <c r="B197" s="24" t="s">
        <v>435</v>
      </c>
      <c r="C197" s="24" t="s">
        <v>824</v>
      </c>
      <c r="D197" s="24" t="s">
        <v>1263</v>
      </c>
      <c r="E197" s="32" t="s">
        <v>1219</v>
      </c>
      <c r="F197" s="24"/>
      <c r="G197" s="32"/>
      <c r="H197" s="26">
        <v>1</v>
      </c>
      <c r="I197" s="26"/>
      <c r="J197" s="26"/>
      <c r="K197" s="26"/>
      <c r="L197" s="26"/>
      <c r="M197" s="24" t="s">
        <v>1243</v>
      </c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62"/>
      <c r="AC197" s="62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</row>
    <row r="198" spans="1:71" x14ac:dyDescent="0.3">
      <c r="A198" s="24" t="s">
        <v>302</v>
      </c>
      <c r="B198" s="24" t="s">
        <v>360</v>
      </c>
      <c r="C198" s="24" t="s">
        <v>471</v>
      </c>
      <c r="D198" s="24" t="s">
        <v>505</v>
      </c>
      <c r="E198" s="24" t="s">
        <v>1264</v>
      </c>
      <c r="F198" s="24">
        <v>5200</v>
      </c>
      <c r="G198" s="24" t="s">
        <v>1265</v>
      </c>
      <c r="H198" s="62"/>
      <c r="I198" s="62"/>
      <c r="J198" s="62"/>
      <c r="K198" s="62"/>
      <c r="L198" s="24"/>
      <c r="M198" s="24" t="s">
        <v>508</v>
      </c>
      <c r="N198" s="24"/>
      <c r="O198" s="24"/>
      <c r="P198" s="24" t="s">
        <v>1266</v>
      </c>
      <c r="Q198" s="24"/>
      <c r="R198" s="24">
        <v>6643757367</v>
      </c>
      <c r="S198" s="24"/>
      <c r="T198" s="24"/>
      <c r="U198" s="24"/>
      <c r="V198" s="24"/>
      <c r="W198" s="24"/>
      <c r="X198" s="24"/>
      <c r="Y198" s="24"/>
      <c r="Z198" s="24"/>
      <c r="AA198" s="24"/>
      <c r="AB198" s="62"/>
      <c r="AC198" s="62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</row>
    <row r="199" spans="1:71" x14ac:dyDescent="0.3">
      <c r="A199" s="24" t="s">
        <v>302</v>
      </c>
      <c r="B199" s="24" t="s">
        <v>360</v>
      </c>
      <c r="C199" s="24" t="s">
        <v>471</v>
      </c>
      <c r="D199" s="24" t="s">
        <v>505</v>
      </c>
      <c r="E199" s="24" t="s">
        <v>1267</v>
      </c>
      <c r="F199" s="45">
        <v>5525</v>
      </c>
      <c r="G199" s="45" t="s">
        <v>1268</v>
      </c>
      <c r="H199" s="62"/>
      <c r="I199" s="62"/>
      <c r="J199" s="62"/>
      <c r="K199" s="62"/>
      <c r="L199" s="24"/>
      <c r="M199" s="24" t="s">
        <v>508</v>
      </c>
      <c r="N199" s="24"/>
      <c r="O199" s="24" t="s">
        <v>1269</v>
      </c>
      <c r="P199" s="24" t="s">
        <v>1266</v>
      </c>
      <c r="Q199" s="24"/>
      <c r="R199" s="24" t="s">
        <v>1270</v>
      </c>
      <c r="S199" s="24"/>
      <c r="T199" s="24"/>
      <c r="U199" s="24"/>
      <c r="V199" s="24"/>
      <c r="W199" s="24"/>
      <c r="X199" s="24"/>
      <c r="Y199" s="24"/>
      <c r="Z199" s="24"/>
      <c r="AA199" s="24"/>
      <c r="AB199" s="62"/>
      <c r="AC199" s="62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</row>
    <row r="200" spans="1:71" x14ac:dyDescent="0.3">
      <c r="A200" s="24" t="s">
        <v>302</v>
      </c>
      <c r="B200" s="24" t="s">
        <v>360</v>
      </c>
      <c r="C200" s="24" t="s">
        <v>471</v>
      </c>
      <c r="D200" s="24" t="s">
        <v>505</v>
      </c>
      <c r="E200" s="24" t="s">
        <v>1271</v>
      </c>
      <c r="F200" s="24"/>
      <c r="G200" s="24"/>
      <c r="H200" s="62"/>
      <c r="I200" s="62"/>
      <c r="J200" s="62"/>
      <c r="K200" s="62"/>
      <c r="L200" s="24"/>
      <c r="M200" s="24" t="s">
        <v>508</v>
      </c>
      <c r="N200" s="24"/>
      <c r="O200" s="24"/>
      <c r="P200" s="24" t="s">
        <v>1266</v>
      </c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62"/>
      <c r="AC200" s="62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</row>
    <row r="201" spans="1:71" x14ac:dyDescent="0.3">
      <c r="A201" s="24" t="s">
        <v>302</v>
      </c>
      <c r="B201" s="24" t="s">
        <v>360</v>
      </c>
      <c r="C201" s="24" t="s">
        <v>471</v>
      </c>
      <c r="D201" s="24" t="s">
        <v>505</v>
      </c>
      <c r="E201" s="24" t="s">
        <v>1272</v>
      </c>
      <c r="F201" s="24">
        <v>5345</v>
      </c>
      <c r="G201" s="24" t="s">
        <v>1273</v>
      </c>
      <c r="H201" s="62"/>
      <c r="I201" s="62"/>
      <c r="J201" s="62"/>
      <c r="K201" s="62"/>
      <c r="L201" s="24"/>
      <c r="M201" s="24" t="s">
        <v>508</v>
      </c>
      <c r="N201" s="24"/>
      <c r="O201" s="24"/>
      <c r="P201" s="24" t="s">
        <v>1266</v>
      </c>
      <c r="Q201" s="24"/>
      <c r="R201" s="24">
        <v>6646486120</v>
      </c>
      <c r="S201" s="24"/>
      <c r="T201" s="24"/>
      <c r="U201" s="24"/>
      <c r="V201" s="24"/>
      <c r="W201" s="24"/>
      <c r="X201" s="24"/>
      <c r="Y201" s="24"/>
      <c r="Z201" s="24"/>
      <c r="AA201" s="24"/>
      <c r="AB201" s="62"/>
      <c r="AC201" s="62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</row>
    <row r="202" spans="1:71" x14ac:dyDescent="0.3">
      <c r="A202" s="24" t="s">
        <v>302</v>
      </c>
      <c r="B202" s="24" t="s">
        <v>360</v>
      </c>
      <c r="C202" s="24" t="s">
        <v>471</v>
      </c>
      <c r="D202" s="24" t="s">
        <v>505</v>
      </c>
      <c r="E202" s="24" t="s">
        <v>1274</v>
      </c>
      <c r="F202" s="24">
        <v>3901</v>
      </c>
      <c r="G202" s="24" t="s">
        <v>1275</v>
      </c>
      <c r="H202" s="62"/>
      <c r="I202" s="62"/>
      <c r="J202" s="62"/>
      <c r="K202" s="62"/>
      <c r="L202" s="24"/>
      <c r="M202" s="24" t="s">
        <v>508</v>
      </c>
      <c r="N202" s="24"/>
      <c r="O202" s="24"/>
      <c r="P202" s="24" t="s">
        <v>1266</v>
      </c>
      <c r="Q202" s="24"/>
      <c r="R202" s="24">
        <v>6643756705</v>
      </c>
      <c r="S202" s="24"/>
      <c r="T202" s="24"/>
      <c r="U202" s="24"/>
      <c r="V202" s="24"/>
      <c r="W202" s="24"/>
      <c r="X202" s="24"/>
      <c r="Y202" s="24"/>
      <c r="Z202" s="24"/>
      <c r="AA202" s="24"/>
      <c r="AB202" s="62"/>
      <c r="AC202" s="62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</row>
    <row r="203" spans="1:71" x14ac:dyDescent="0.3">
      <c r="A203" s="24" t="s">
        <v>302</v>
      </c>
      <c r="B203" s="24" t="s">
        <v>360</v>
      </c>
      <c r="C203" s="24" t="s">
        <v>471</v>
      </c>
      <c r="D203" s="24" t="s">
        <v>505</v>
      </c>
      <c r="E203" s="24" t="s">
        <v>1276</v>
      </c>
      <c r="F203" s="24">
        <v>5413</v>
      </c>
      <c r="G203" s="24" t="s">
        <v>1277</v>
      </c>
      <c r="H203" s="62"/>
      <c r="I203" s="62"/>
      <c r="J203" s="62"/>
      <c r="K203" s="62"/>
      <c r="L203" s="24"/>
      <c r="M203" s="24" t="s">
        <v>508</v>
      </c>
      <c r="N203" s="24"/>
      <c r="O203" s="24"/>
      <c r="P203" s="24" t="s">
        <v>1266</v>
      </c>
      <c r="Q203" s="24"/>
      <c r="R203" s="24">
        <v>6643896780</v>
      </c>
      <c r="S203" s="24"/>
      <c r="T203" s="24"/>
      <c r="U203" s="24"/>
      <c r="V203" s="24"/>
      <c r="W203" s="24"/>
      <c r="X203" s="24"/>
      <c r="Y203" s="24"/>
      <c r="Z203" s="24"/>
      <c r="AA203" s="24"/>
      <c r="AB203" s="62"/>
      <c r="AC203" s="62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</row>
    <row r="204" spans="1:71" x14ac:dyDescent="0.3">
      <c r="A204" s="24" t="s">
        <v>302</v>
      </c>
      <c r="B204" s="24" t="s">
        <v>360</v>
      </c>
      <c r="C204" s="24" t="s">
        <v>471</v>
      </c>
      <c r="D204" s="24" t="s">
        <v>505</v>
      </c>
      <c r="E204" s="24" t="s">
        <v>1278</v>
      </c>
      <c r="F204" s="24">
        <v>342</v>
      </c>
      <c r="G204" s="24" t="s">
        <v>1279</v>
      </c>
      <c r="H204" s="62"/>
      <c r="I204" s="62"/>
      <c r="J204" s="62"/>
      <c r="K204" s="62"/>
      <c r="L204" s="24"/>
      <c r="M204" s="24" t="s">
        <v>508</v>
      </c>
      <c r="N204" s="24"/>
      <c r="O204" s="24"/>
      <c r="P204" s="24" t="s">
        <v>1266</v>
      </c>
      <c r="Q204" s="24"/>
      <c r="R204" s="24">
        <v>6643743176</v>
      </c>
      <c r="S204" s="24"/>
      <c r="T204" s="24"/>
      <c r="U204" s="24"/>
      <c r="V204" s="24"/>
      <c r="W204" s="24"/>
      <c r="X204" s="24"/>
      <c r="Y204" s="24"/>
      <c r="Z204" s="24"/>
      <c r="AA204" s="24"/>
      <c r="AB204" s="62"/>
      <c r="AC204" s="62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</row>
    <row r="205" spans="1:71" x14ac:dyDescent="0.3">
      <c r="A205" s="24" t="s">
        <v>302</v>
      </c>
      <c r="B205" s="24" t="s">
        <v>360</v>
      </c>
      <c r="C205" s="24" t="s">
        <v>471</v>
      </c>
      <c r="D205" s="24" t="s">
        <v>505</v>
      </c>
      <c r="E205" s="24" t="s">
        <v>1280</v>
      </c>
      <c r="F205" s="24">
        <v>4331</v>
      </c>
      <c r="G205" s="24" t="s">
        <v>1281</v>
      </c>
      <c r="H205" s="62"/>
      <c r="I205" s="62"/>
      <c r="J205" s="62"/>
      <c r="K205" s="62"/>
      <c r="L205" s="24"/>
      <c r="M205" s="24" t="s">
        <v>1282</v>
      </c>
      <c r="N205" s="24"/>
      <c r="O205" s="24"/>
      <c r="P205" s="24" t="s">
        <v>1266</v>
      </c>
      <c r="Q205" s="24"/>
      <c r="R205" s="24">
        <v>6643642605</v>
      </c>
      <c r="S205" s="24"/>
      <c r="T205" s="24"/>
      <c r="U205" s="36" t="s">
        <v>1283</v>
      </c>
      <c r="V205" s="24" t="s">
        <v>1284</v>
      </c>
      <c r="W205" s="24" t="s">
        <v>1285</v>
      </c>
      <c r="X205" s="24"/>
      <c r="Y205" s="24"/>
      <c r="Z205" s="24"/>
      <c r="AA205" s="24"/>
      <c r="AB205" s="62"/>
      <c r="AC205" s="62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</row>
    <row r="206" spans="1:71" x14ac:dyDescent="0.3">
      <c r="A206" s="24" t="s">
        <v>302</v>
      </c>
      <c r="B206" s="24" t="s">
        <v>426</v>
      </c>
      <c r="C206" s="24" t="s">
        <v>471</v>
      </c>
      <c r="D206" s="24" t="s">
        <v>505</v>
      </c>
      <c r="E206" s="24" t="s">
        <v>1286</v>
      </c>
      <c r="F206" s="24"/>
      <c r="G206" s="24"/>
      <c r="H206" s="62"/>
      <c r="I206" s="62"/>
      <c r="J206" s="62"/>
      <c r="K206" s="62"/>
      <c r="L206" s="62"/>
      <c r="M206" s="62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62"/>
      <c r="AC206" s="62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</row>
    <row r="207" spans="1:71" x14ac:dyDescent="0.3">
      <c r="A207" s="24" t="s">
        <v>302</v>
      </c>
      <c r="B207" s="24" t="s">
        <v>426</v>
      </c>
      <c r="C207" s="24" t="s">
        <v>471</v>
      </c>
      <c r="D207" s="24" t="s">
        <v>505</v>
      </c>
      <c r="E207" s="24" t="s">
        <v>1287</v>
      </c>
      <c r="F207" s="24">
        <v>43</v>
      </c>
      <c r="G207" s="24" t="s">
        <v>1288</v>
      </c>
      <c r="H207" s="64"/>
      <c r="I207" s="64"/>
      <c r="J207" s="62"/>
      <c r="K207" s="62"/>
      <c r="L207" s="62"/>
      <c r="M207" s="62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62"/>
      <c r="AC207" s="62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</row>
    <row r="208" spans="1:71" x14ac:dyDescent="0.3">
      <c r="A208" s="24" t="s">
        <v>302</v>
      </c>
      <c r="B208" s="24" t="s">
        <v>426</v>
      </c>
      <c r="C208" s="24" t="s">
        <v>471</v>
      </c>
      <c r="D208" s="24" t="s">
        <v>505</v>
      </c>
      <c r="E208" s="24" t="s">
        <v>1289</v>
      </c>
      <c r="F208" s="24">
        <v>5338</v>
      </c>
      <c r="G208" s="24" t="s">
        <v>1290</v>
      </c>
      <c r="H208" s="62"/>
      <c r="I208" s="62"/>
      <c r="J208" s="62"/>
      <c r="K208" s="62"/>
      <c r="L208" s="64"/>
      <c r="M208" s="6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62"/>
      <c r="AC208" s="62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</row>
    <row r="209" spans="1:71" x14ac:dyDescent="0.3">
      <c r="A209" s="24" t="s">
        <v>302</v>
      </c>
      <c r="B209" s="24" t="s">
        <v>426</v>
      </c>
      <c r="C209" s="24" t="s">
        <v>471</v>
      </c>
      <c r="D209" s="24" t="s">
        <v>505</v>
      </c>
      <c r="E209" s="24" t="s">
        <v>1291</v>
      </c>
      <c r="F209" s="24">
        <v>3667</v>
      </c>
      <c r="G209" s="24" t="s">
        <v>1292</v>
      </c>
      <c r="H209" s="62"/>
      <c r="I209" s="62"/>
      <c r="J209" s="62"/>
      <c r="K209" s="62"/>
      <c r="L209" s="62"/>
      <c r="M209" s="62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62"/>
      <c r="AC209" s="62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</row>
    <row r="210" spans="1:71" x14ac:dyDescent="0.3">
      <c r="A210" s="24" t="s">
        <v>302</v>
      </c>
      <c r="B210" s="24" t="s">
        <v>426</v>
      </c>
      <c r="C210" s="24" t="s">
        <v>471</v>
      </c>
      <c r="D210" s="24" t="s">
        <v>505</v>
      </c>
      <c r="E210" s="24" t="s">
        <v>1293</v>
      </c>
      <c r="F210" s="24" t="s">
        <v>1294</v>
      </c>
      <c r="G210" s="24" t="s">
        <v>1295</v>
      </c>
      <c r="H210" s="62"/>
      <c r="I210" s="62"/>
      <c r="J210" s="62"/>
      <c r="K210" s="62"/>
      <c r="L210" s="62"/>
      <c r="M210" s="62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62"/>
      <c r="AC210" s="62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</row>
    <row r="211" spans="1:71" x14ac:dyDescent="0.3">
      <c r="A211" s="24" t="s">
        <v>302</v>
      </c>
      <c r="B211" s="24" t="s">
        <v>426</v>
      </c>
      <c r="C211" s="24" t="s">
        <v>471</v>
      </c>
      <c r="D211" s="24" t="s">
        <v>505</v>
      </c>
      <c r="E211" s="24" t="s">
        <v>1296</v>
      </c>
      <c r="F211" s="24">
        <v>4013</v>
      </c>
      <c r="G211" s="24" t="s">
        <v>1297</v>
      </c>
      <c r="H211" s="62"/>
      <c r="I211" s="62"/>
      <c r="J211" s="62"/>
      <c r="K211" s="62"/>
      <c r="L211" s="62"/>
      <c r="M211" s="62"/>
      <c r="N211" s="24"/>
      <c r="O211" s="29" t="s">
        <v>1298</v>
      </c>
      <c r="P211" s="29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62"/>
      <c r="AC211" s="62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</row>
    <row r="212" spans="1:71" x14ac:dyDescent="0.3">
      <c r="A212" s="24" t="s">
        <v>302</v>
      </c>
      <c r="B212" s="24" t="s">
        <v>426</v>
      </c>
      <c r="C212" s="24" t="s">
        <v>471</v>
      </c>
      <c r="D212" s="24" t="s">
        <v>505</v>
      </c>
      <c r="E212" s="24" t="s">
        <v>1299</v>
      </c>
      <c r="F212" s="24">
        <v>4503</v>
      </c>
      <c r="G212" s="24" t="s">
        <v>1300</v>
      </c>
      <c r="H212" s="62"/>
      <c r="I212" s="62"/>
      <c r="J212" s="62"/>
      <c r="K212" s="62"/>
      <c r="L212" s="62"/>
      <c r="M212" s="62"/>
      <c r="N212" s="24"/>
      <c r="O212" s="29" t="s">
        <v>1301</v>
      </c>
      <c r="P212" s="29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62"/>
      <c r="AC212" s="62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</row>
    <row r="213" spans="1:71" x14ac:dyDescent="0.3">
      <c r="A213" s="24" t="s">
        <v>302</v>
      </c>
      <c r="B213" s="24" t="s">
        <v>426</v>
      </c>
      <c r="C213" s="24" t="s">
        <v>471</v>
      </c>
      <c r="D213" s="24" t="s">
        <v>505</v>
      </c>
      <c r="E213" s="24" t="s">
        <v>1302</v>
      </c>
      <c r="F213" s="24">
        <v>5028</v>
      </c>
      <c r="G213" s="24" t="s">
        <v>1303</v>
      </c>
      <c r="H213" s="62"/>
      <c r="I213" s="62"/>
      <c r="J213" s="62"/>
      <c r="K213" s="62"/>
      <c r="L213" s="62"/>
      <c r="M213" s="62"/>
      <c r="N213" s="24"/>
      <c r="O213" s="24" t="s">
        <v>1304</v>
      </c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62"/>
      <c r="AC213" s="62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</row>
    <row r="214" spans="1:71" x14ac:dyDescent="0.3">
      <c r="A214" s="24" t="s">
        <v>302</v>
      </c>
      <c r="B214" s="24" t="s">
        <v>426</v>
      </c>
      <c r="C214" s="24" t="s">
        <v>471</v>
      </c>
      <c r="D214" s="24" t="s">
        <v>505</v>
      </c>
      <c r="E214" s="24" t="s">
        <v>1305</v>
      </c>
      <c r="F214" s="24" t="s">
        <v>1306</v>
      </c>
      <c r="G214" s="24" t="s">
        <v>1307</v>
      </c>
      <c r="H214" s="62"/>
      <c r="I214" s="62"/>
      <c r="J214" s="62"/>
      <c r="K214" s="62"/>
      <c r="L214" s="24"/>
      <c r="M214" s="24" t="s">
        <v>1308</v>
      </c>
      <c r="N214" s="24"/>
      <c r="O214" s="24" t="s">
        <v>1309</v>
      </c>
      <c r="P214" s="24"/>
      <c r="Q214" s="49"/>
      <c r="R214" s="49" t="s">
        <v>1310</v>
      </c>
      <c r="S214" s="49"/>
      <c r="T214" s="24"/>
      <c r="U214" s="24"/>
      <c r="V214" s="24"/>
      <c r="W214" s="24"/>
      <c r="X214" s="24"/>
      <c r="Y214" s="24"/>
      <c r="Z214" s="24"/>
      <c r="AA214" s="24"/>
      <c r="AB214" s="62"/>
      <c r="AC214" s="62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</row>
    <row r="215" spans="1:71" x14ac:dyDescent="0.3">
      <c r="A215" s="24" t="s">
        <v>302</v>
      </c>
      <c r="B215" s="24" t="s">
        <v>622</v>
      </c>
      <c r="C215" s="24" t="s">
        <v>471</v>
      </c>
      <c r="D215" s="24" t="s">
        <v>505</v>
      </c>
      <c r="E215" s="24" t="s">
        <v>1311</v>
      </c>
      <c r="F215" s="24"/>
      <c r="G215" s="24"/>
      <c r="H215" s="62"/>
      <c r="I215" s="62"/>
      <c r="J215" s="62"/>
      <c r="K215" s="62"/>
      <c r="L215" s="62"/>
      <c r="M215" s="62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62"/>
      <c r="AC215" s="62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</row>
    <row r="216" spans="1:71" x14ac:dyDescent="0.3">
      <c r="A216" s="24" t="s">
        <v>302</v>
      </c>
      <c r="B216" s="24" t="s">
        <v>622</v>
      </c>
      <c r="C216" s="24" t="s">
        <v>471</v>
      </c>
      <c r="D216" s="24" t="s">
        <v>505</v>
      </c>
      <c r="E216" s="24" t="s">
        <v>1312</v>
      </c>
      <c r="F216" s="24">
        <v>2870</v>
      </c>
      <c r="G216" s="24" t="s">
        <v>1313</v>
      </c>
      <c r="H216" s="62"/>
      <c r="I216" s="62"/>
      <c r="J216" s="62"/>
      <c r="K216" s="62"/>
      <c r="L216" s="24"/>
      <c r="M216" s="24" t="s">
        <v>1314</v>
      </c>
      <c r="N216" s="24"/>
      <c r="O216" s="24" t="s">
        <v>1315</v>
      </c>
      <c r="P216" s="24"/>
      <c r="Q216" s="29">
        <v>2395515052001000</v>
      </c>
      <c r="R216" s="24" t="s">
        <v>1316</v>
      </c>
      <c r="S216" s="24"/>
      <c r="T216" s="24"/>
      <c r="U216" s="24"/>
      <c r="V216" s="24"/>
      <c r="W216" s="24"/>
      <c r="X216" s="24"/>
      <c r="Y216" s="24"/>
      <c r="Z216" s="24"/>
      <c r="AA216" s="24"/>
      <c r="AB216" s="62"/>
      <c r="AC216" s="62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</row>
    <row r="217" spans="1:71" x14ac:dyDescent="0.3">
      <c r="A217" s="24" t="s">
        <v>302</v>
      </c>
      <c r="B217" s="24" t="s">
        <v>622</v>
      </c>
      <c r="C217" s="24" t="s">
        <v>471</v>
      </c>
      <c r="D217" s="24" t="s">
        <v>505</v>
      </c>
      <c r="E217" s="24" t="s">
        <v>1317</v>
      </c>
      <c r="F217" s="24">
        <v>3738</v>
      </c>
      <c r="G217" s="24" t="s">
        <v>1318</v>
      </c>
      <c r="H217" s="62"/>
      <c r="I217" s="62"/>
      <c r="J217" s="62"/>
      <c r="K217" s="62"/>
      <c r="L217" s="24"/>
      <c r="M217" s="24" t="s">
        <v>1314</v>
      </c>
      <c r="N217" s="24"/>
      <c r="O217" s="24"/>
      <c r="P217" s="24"/>
      <c r="Q217" s="24"/>
      <c r="R217" s="24">
        <v>6861584352</v>
      </c>
      <c r="S217" s="24"/>
      <c r="T217" s="24"/>
      <c r="U217" s="24"/>
      <c r="V217" s="24"/>
      <c r="W217" s="24"/>
      <c r="X217" s="24"/>
      <c r="Y217" s="24"/>
      <c r="Z217" s="24"/>
      <c r="AA217" s="24"/>
      <c r="AB217" s="62"/>
      <c r="AC217" s="62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</row>
    <row r="218" spans="1:71" x14ac:dyDescent="0.3">
      <c r="A218" s="24" t="s">
        <v>302</v>
      </c>
      <c r="B218" s="24" t="s">
        <v>622</v>
      </c>
      <c r="C218" s="24" t="s">
        <v>471</v>
      </c>
      <c r="D218" s="24" t="s">
        <v>505</v>
      </c>
      <c r="E218" s="24" t="s">
        <v>1319</v>
      </c>
      <c r="F218" s="24">
        <v>3862</v>
      </c>
      <c r="G218" s="24" t="s">
        <v>1320</v>
      </c>
      <c r="H218" s="62"/>
      <c r="I218" s="62"/>
      <c r="J218" s="62"/>
      <c r="K218" s="62"/>
      <c r="L218" s="24"/>
      <c r="M218" s="24" t="s">
        <v>1314</v>
      </c>
      <c r="N218" s="24"/>
      <c r="O218" s="24" t="s">
        <v>1321</v>
      </c>
      <c r="P218" s="24"/>
      <c r="Q218" s="29">
        <v>2560024042000350</v>
      </c>
      <c r="R218" s="24">
        <v>6861516232</v>
      </c>
      <c r="S218" s="24"/>
      <c r="T218" s="24"/>
      <c r="U218" s="24"/>
      <c r="V218" s="24"/>
      <c r="W218" s="24"/>
      <c r="X218" s="24"/>
      <c r="Y218" s="24"/>
      <c r="Z218" s="24"/>
      <c r="AA218" s="24"/>
      <c r="AB218" s="62"/>
      <c r="AC218" s="62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</row>
    <row r="219" spans="1:71" x14ac:dyDescent="0.3">
      <c r="A219" s="24" t="s">
        <v>302</v>
      </c>
      <c r="B219" s="24" t="s">
        <v>622</v>
      </c>
      <c r="C219" s="24" t="s">
        <v>471</v>
      </c>
      <c r="D219" s="24" t="s">
        <v>505</v>
      </c>
      <c r="E219" s="24" t="s">
        <v>1322</v>
      </c>
      <c r="F219" s="24">
        <v>2682</v>
      </c>
      <c r="G219" s="24" t="s">
        <v>1323</v>
      </c>
      <c r="H219" s="62"/>
      <c r="I219" s="62"/>
      <c r="J219" s="62"/>
      <c r="K219" s="62"/>
      <c r="L219" s="24"/>
      <c r="M219" s="24" t="s">
        <v>1314</v>
      </c>
      <c r="N219" s="24"/>
      <c r="O219" s="24"/>
      <c r="P219" s="24"/>
      <c r="Q219" s="24"/>
      <c r="R219" s="24" t="s">
        <v>1324</v>
      </c>
      <c r="S219" s="24" t="s">
        <v>1325</v>
      </c>
      <c r="T219" s="24"/>
      <c r="U219" s="24"/>
      <c r="V219" s="24"/>
      <c r="W219" s="24"/>
      <c r="X219" s="24"/>
      <c r="Y219" s="24"/>
      <c r="Z219" s="24"/>
      <c r="AA219" s="24"/>
      <c r="AB219" s="62"/>
      <c r="AC219" s="62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</row>
    <row r="220" spans="1:71" x14ac:dyDescent="0.3">
      <c r="A220" s="24" t="s">
        <v>302</v>
      </c>
      <c r="B220" s="24" t="s">
        <v>622</v>
      </c>
      <c r="C220" s="24" t="s">
        <v>471</v>
      </c>
      <c r="D220" s="24" t="s">
        <v>505</v>
      </c>
      <c r="E220" s="24" t="s">
        <v>1326</v>
      </c>
      <c r="F220" s="24"/>
      <c r="G220" s="24"/>
      <c r="H220" s="62"/>
      <c r="I220" s="62"/>
      <c r="J220" s="62"/>
      <c r="K220" s="62"/>
      <c r="L220" s="62"/>
      <c r="M220" s="62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62"/>
      <c r="AC220" s="62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</row>
    <row r="221" spans="1:71" x14ac:dyDescent="0.3">
      <c r="A221" s="24" t="s">
        <v>302</v>
      </c>
      <c r="B221" s="24" t="s">
        <v>622</v>
      </c>
      <c r="C221" s="24" t="s">
        <v>471</v>
      </c>
      <c r="D221" s="24" t="s">
        <v>505</v>
      </c>
      <c r="E221" s="24" t="s">
        <v>1327</v>
      </c>
      <c r="F221" s="24">
        <v>259</v>
      </c>
      <c r="G221" s="24" t="s">
        <v>1328</v>
      </c>
      <c r="H221" s="62"/>
      <c r="I221" s="62"/>
      <c r="J221" s="62"/>
      <c r="K221" s="62"/>
      <c r="L221" s="24"/>
      <c r="M221" s="24" t="s">
        <v>1314</v>
      </c>
      <c r="N221" s="24"/>
      <c r="O221" s="29" t="s">
        <v>1329</v>
      </c>
      <c r="P221" s="29"/>
      <c r="Q221" s="24">
        <v>2565024082000150</v>
      </c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62"/>
      <c r="AC221" s="62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</row>
    <row r="222" spans="1:71" x14ac:dyDescent="0.3">
      <c r="A222" s="24" t="s">
        <v>302</v>
      </c>
      <c r="B222" s="24" t="s">
        <v>622</v>
      </c>
      <c r="C222" s="24" t="s">
        <v>471</v>
      </c>
      <c r="D222" s="24" t="s">
        <v>505</v>
      </c>
      <c r="E222" s="24" t="s">
        <v>1330</v>
      </c>
      <c r="F222" s="24">
        <v>399</v>
      </c>
      <c r="G222" s="24" t="s">
        <v>1331</v>
      </c>
      <c r="H222" s="62"/>
      <c r="I222" s="62"/>
      <c r="J222" s="62"/>
      <c r="K222" s="62"/>
      <c r="L222" s="24"/>
      <c r="M222" s="24" t="s">
        <v>1314</v>
      </c>
      <c r="N222" s="24"/>
      <c r="O222" s="24" t="s">
        <v>1332</v>
      </c>
      <c r="P222" s="24"/>
      <c r="Q222" s="29">
        <v>2560024042000350</v>
      </c>
      <c r="R222" s="24" t="s">
        <v>1333</v>
      </c>
      <c r="S222" s="24" t="s">
        <v>1334</v>
      </c>
      <c r="T222" s="24"/>
      <c r="U222" s="24"/>
      <c r="V222" s="24"/>
      <c r="W222" s="24"/>
      <c r="X222" s="24"/>
      <c r="Y222" s="24"/>
      <c r="Z222" s="24"/>
      <c r="AA222" s="24"/>
      <c r="AB222" s="62"/>
      <c r="AC222" s="62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</row>
    <row r="223" spans="1:71" x14ac:dyDescent="0.3">
      <c r="A223" s="24" t="s">
        <v>302</v>
      </c>
      <c r="B223" s="24" t="s">
        <v>622</v>
      </c>
      <c r="C223" s="24" t="s">
        <v>471</v>
      </c>
      <c r="D223" s="24" t="s">
        <v>505</v>
      </c>
      <c r="E223" s="24" t="s">
        <v>1335</v>
      </c>
      <c r="F223" s="24">
        <v>4854</v>
      </c>
      <c r="G223" s="24" t="s">
        <v>1336</v>
      </c>
      <c r="H223" s="62"/>
      <c r="I223" s="62"/>
      <c r="J223" s="62"/>
      <c r="K223" s="62"/>
      <c r="L223" s="24"/>
      <c r="M223" s="24" t="s">
        <v>1314</v>
      </c>
      <c r="N223" s="24"/>
      <c r="O223" s="24"/>
      <c r="P223" s="24"/>
      <c r="Q223" s="24"/>
      <c r="R223" s="24">
        <v>6862484927</v>
      </c>
      <c r="S223" s="24"/>
      <c r="T223" s="24"/>
      <c r="U223" s="24"/>
      <c r="V223" s="24"/>
      <c r="W223" s="24"/>
      <c r="X223" s="24"/>
      <c r="Y223" s="24"/>
      <c r="Z223" s="24"/>
      <c r="AA223" s="24"/>
      <c r="AB223" s="62"/>
      <c r="AC223" s="62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</row>
    <row r="224" spans="1:71" x14ac:dyDescent="0.3">
      <c r="A224" s="24" t="s">
        <v>302</v>
      </c>
      <c r="B224" s="24" t="s">
        <v>622</v>
      </c>
      <c r="C224" s="24" t="s">
        <v>471</v>
      </c>
      <c r="D224" s="24" t="s">
        <v>505</v>
      </c>
      <c r="E224" s="24" t="s">
        <v>1337</v>
      </c>
      <c r="F224" s="24">
        <v>5460</v>
      </c>
      <c r="G224" s="24" t="s">
        <v>1338</v>
      </c>
      <c r="H224" s="62"/>
      <c r="I224" s="62"/>
      <c r="J224" s="62"/>
      <c r="K224" s="62"/>
      <c r="L224" s="24"/>
      <c r="M224" s="24" t="s">
        <v>1314</v>
      </c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62"/>
      <c r="AC224" s="62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</row>
    <row r="225" spans="1:71" x14ac:dyDescent="0.3">
      <c r="A225" s="24" t="s">
        <v>302</v>
      </c>
      <c r="B225" s="24" t="s">
        <v>622</v>
      </c>
      <c r="C225" s="24" t="s">
        <v>471</v>
      </c>
      <c r="D225" s="24" t="s">
        <v>505</v>
      </c>
      <c r="E225" s="24" t="s">
        <v>1339</v>
      </c>
      <c r="F225" s="24">
        <v>5377</v>
      </c>
      <c r="G225" s="24" t="s">
        <v>1340</v>
      </c>
      <c r="H225" s="62"/>
      <c r="I225" s="62"/>
      <c r="J225" s="62"/>
      <c r="K225" s="62"/>
      <c r="L225" s="24"/>
      <c r="M225" s="24" t="s">
        <v>1314</v>
      </c>
      <c r="N225" s="24"/>
      <c r="O225" s="24"/>
      <c r="P225" s="24"/>
      <c r="Q225" s="24"/>
      <c r="R225" s="24">
        <v>6862485822</v>
      </c>
      <c r="S225" s="24"/>
      <c r="T225" s="24"/>
      <c r="U225" s="24"/>
      <c r="V225" s="24"/>
      <c r="W225" s="24"/>
      <c r="X225" s="24"/>
      <c r="Y225" s="24"/>
      <c r="Z225" s="24"/>
      <c r="AA225" s="24"/>
      <c r="AB225" s="62"/>
      <c r="AC225" s="62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</row>
    <row r="226" spans="1:71" x14ac:dyDescent="0.3">
      <c r="A226" s="24" t="s">
        <v>302</v>
      </c>
      <c r="B226" s="24" t="s">
        <v>622</v>
      </c>
      <c r="C226" s="24" t="s">
        <v>471</v>
      </c>
      <c r="D226" s="24" t="s">
        <v>505</v>
      </c>
      <c r="E226" s="24" t="s">
        <v>1341</v>
      </c>
      <c r="F226" s="24">
        <v>5497</v>
      </c>
      <c r="G226" s="24" t="s">
        <v>1342</v>
      </c>
      <c r="H226" s="62"/>
      <c r="I226" s="62"/>
      <c r="J226" s="62"/>
      <c r="K226" s="62"/>
      <c r="L226" s="24"/>
      <c r="M226" s="24" t="s">
        <v>1314</v>
      </c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62"/>
      <c r="AC226" s="62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</row>
    <row r="227" spans="1:71" x14ac:dyDescent="0.3">
      <c r="A227" s="24" t="s">
        <v>302</v>
      </c>
      <c r="B227" s="24" t="s">
        <v>622</v>
      </c>
      <c r="C227" s="24" t="s">
        <v>471</v>
      </c>
      <c r="D227" s="24" t="s">
        <v>505</v>
      </c>
      <c r="E227" s="24" t="s">
        <v>1343</v>
      </c>
      <c r="F227" s="24">
        <v>3932</v>
      </c>
      <c r="G227" s="24" t="s">
        <v>1344</v>
      </c>
      <c r="H227" s="62"/>
      <c r="I227" s="62"/>
      <c r="J227" s="62"/>
      <c r="K227" s="62"/>
      <c r="L227" s="24"/>
      <c r="M227" s="24" t="s">
        <v>1314</v>
      </c>
      <c r="N227" s="24"/>
      <c r="O227" s="29" t="s">
        <v>1345</v>
      </c>
      <c r="P227" s="29"/>
      <c r="Q227" s="24">
        <v>2565024082000150</v>
      </c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62"/>
      <c r="AC227" s="62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</row>
    <row r="228" spans="1:71" x14ac:dyDescent="0.3">
      <c r="A228" s="24" t="s">
        <v>302</v>
      </c>
      <c r="B228" s="24" t="s">
        <v>622</v>
      </c>
      <c r="C228" s="24" t="s">
        <v>471</v>
      </c>
      <c r="D228" s="24" t="s">
        <v>505</v>
      </c>
      <c r="E228" s="24" t="s">
        <v>1346</v>
      </c>
      <c r="F228" s="24">
        <v>5137</v>
      </c>
      <c r="G228" s="24" t="s">
        <v>1347</v>
      </c>
      <c r="H228" s="62"/>
      <c r="I228" s="62"/>
      <c r="J228" s="62"/>
      <c r="K228" s="62"/>
      <c r="L228" s="24"/>
      <c r="M228" s="24" t="s">
        <v>1314</v>
      </c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62"/>
      <c r="AC228" s="62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</row>
    <row r="229" spans="1:71" x14ac:dyDescent="0.3">
      <c r="A229" s="24" t="s">
        <v>302</v>
      </c>
      <c r="B229" s="24" t="s">
        <v>622</v>
      </c>
      <c r="C229" s="24" t="s">
        <v>471</v>
      </c>
      <c r="D229" s="24" t="s">
        <v>505</v>
      </c>
      <c r="E229" s="24" t="s">
        <v>1348</v>
      </c>
      <c r="F229" s="24"/>
      <c r="G229" s="24"/>
      <c r="H229" s="62"/>
      <c r="I229" s="62"/>
      <c r="J229" s="62"/>
      <c r="K229" s="62"/>
      <c r="L229" s="62"/>
      <c r="M229" s="62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62"/>
      <c r="AC229" s="62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</row>
    <row r="230" spans="1:71" x14ac:dyDescent="0.3">
      <c r="A230" s="24" t="s">
        <v>302</v>
      </c>
      <c r="B230" s="24" t="s">
        <v>578</v>
      </c>
      <c r="C230" s="24" t="s">
        <v>471</v>
      </c>
      <c r="D230" s="24" t="s">
        <v>505</v>
      </c>
      <c r="E230" s="24" t="s">
        <v>1349</v>
      </c>
      <c r="F230" s="24"/>
      <c r="G230" s="24"/>
      <c r="H230" s="62"/>
      <c r="I230" s="62"/>
      <c r="J230" s="62"/>
      <c r="K230" s="62"/>
      <c r="L230" s="62"/>
      <c r="M230" s="62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62"/>
      <c r="AC230" s="62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</row>
    <row r="231" spans="1:71" x14ac:dyDescent="0.3">
      <c r="A231" s="24" t="s">
        <v>302</v>
      </c>
      <c r="B231" s="24" t="s">
        <v>578</v>
      </c>
      <c r="C231" s="24" t="s">
        <v>471</v>
      </c>
      <c r="D231" s="24" t="s">
        <v>505</v>
      </c>
      <c r="E231" s="24" t="s">
        <v>1350</v>
      </c>
      <c r="F231" s="24">
        <v>4920</v>
      </c>
      <c r="G231" s="24" t="s">
        <v>1351</v>
      </c>
      <c r="H231" s="62"/>
      <c r="I231" s="62"/>
      <c r="J231" s="62"/>
      <c r="K231" s="62"/>
      <c r="L231" s="24"/>
      <c r="M231" s="24" t="s">
        <v>1352</v>
      </c>
      <c r="N231" s="24"/>
      <c r="O231" s="24" t="s">
        <v>1353</v>
      </c>
      <c r="P231" s="24"/>
      <c r="Q231" s="24">
        <v>2565024082000120</v>
      </c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62"/>
      <c r="AC231" s="62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</row>
    <row r="232" spans="1:71" x14ac:dyDescent="0.3">
      <c r="A232" s="24" t="s">
        <v>302</v>
      </c>
      <c r="B232" s="24" t="s">
        <v>578</v>
      </c>
      <c r="C232" s="24" t="s">
        <v>471</v>
      </c>
      <c r="D232" s="24" t="s">
        <v>505</v>
      </c>
      <c r="E232" s="24" t="s">
        <v>1354</v>
      </c>
      <c r="F232" s="24">
        <v>1859</v>
      </c>
      <c r="G232" s="24" t="s">
        <v>1355</v>
      </c>
      <c r="H232" s="62"/>
      <c r="I232" s="62"/>
      <c r="J232" s="62"/>
      <c r="K232" s="62"/>
      <c r="L232" s="62"/>
      <c r="M232" s="62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62"/>
      <c r="AC232" s="62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</row>
    <row r="233" spans="1:71" x14ac:dyDescent="0.3">
      <c r="A233" s="24" t="s">
        <v>302</v>
      </c>
      <c r="B233" s="24" t="s">
        <v>578</v>
      </c>
      <c r="C233" s="24" t="s">
        <v>471</v>
      </c>
      <c r="D233" s="24" t="s">
        <v>505</v>
      </c>
      <c r="E233" s="24" t="s">
        <v>1356</v>
      </c>
      <c r="F233" s="24">
        <v>5305</v>
      </c>
      <c r="G233" s="24" t="s">
        <v>1357</v>
      </c>
      <c r="H233" s="62"/>
      <c r="I233" s="62"/>
      <c r="J233" s="62"/>
      <c r="K233" s="62"/>
      <c r="L233" s="62"/>
      <c r="M233" s="62"/>
      <c r="N233" s="24"/>
      <c r="O233" s="24"/>
      <c r="P233" s="24"/>
      <c r="Q233" s="24"/>
      <c r="R233" s="24" t="s">
        <v>1358</v>
      </c>
      <c r="S233" s="24"/>
      <c r="T233" s="24"/>
      <c r="U233" s="24"/>
      <c r="V233" s="24"/>
      <c r="W233" s="24"/>
      <c r="X233" s="24"/>
      <c r="Y233" s="24"/>
      <c r="Z233" s="24"/>
      <c r="AA233" s="24"/>
      <c r="AB233" s="62"/>
      <c r="AC233" s="62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</row>
    <row r="234" spans="1:71" x14ac:dyDescent="0.3">
      <c r="A234" s="24" t="s">
        <v>302</v>
      </c>
      <c r="B234" s="24" t="s">
        <v>578</v>
      </c>
      <c r="C234" s="24" t="s">
        <v>471</v>
      </c>
      <c r="D234" s="24" t="s">
        <v>505</v>
      </c>
      <c r="E234" s="24" t="s">
        <v>1359</v>
      </c>
      <c r="F234" s="24">
        <v>5342</v>
      </c>
      <c r="G234" s="24" t="s">
        <v>1360</v>
      </c>
      <c r="H234" s="62"/>
      <c r="I234" s="62"/>
      <c r="J234" s="62"/>
      <c r="K234" s="62"/>
      <c r="L234" s="24"/>
      <c r="M234" s="24" t="s">
        <v>1361</v>
      </c>
      <c r="N234" s="24"/>
      <c r="O234" s="24" t="s">
        <v>1362</v>
      </c>
      <c r="P234" s="24"/>
      <c r="Q234" s="24">
        <v>2560024072000100</v>
      </c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62"/>
      <c r="AC234" s="62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</row>
    <row r="235" spans="1:71" x14ac:dyDescent="0.3">
      <c r="A235" s="24" t="s">
        <v>302</v>
      </c>
      <c r="B235" s="24" t="s">
        <v>578</v>
      </c>
      <c r="C235" s="50" t="s">
        <v>471</v>
      </c>
      <c r="D235" s="24" t="s">
        <v>505</v>
      </c>
      <c r="E235" s="24" t="s">
        <v>1363</v>
      </c>
      <c r="F235" s="24">
        <v>3644</v>
      </c>
      <c r="G235" s="24" t="s">
        <v>1364</v>
      </c>
      <c r="H235" s="62"/>
      <c r="I235" s="62"/>
      <c r="J235" s="62"/>
      <c r="K235" s="62"/>
      <c r="L235" s="24"/>
      <c r="M235" s="24" t="s">
        <v>1352</v>
      </c>
      <c r="N235" s="24"/>
      <c r="O235" s="24" t="s">
        <v>1365</v>
      </c>
      <c r="P235" s="24"/>
      <c r="Q235" s="24">
        <v>2565024082000120</v>
      </c>
      <c r="R235" s="24" t="s">
        <v>1366</v>
      </c>
      <c r="S235" s="24"/>
      <c r="T235" s="24"/>
      <c r="U235" s="24"/>
      <c r="V235" s="24"/>
      <c r="W235" s="24"/>
      <c r="X235" s="24"/>
      <c r="Y235" s="24"/>
      <c r="Z235" s="24"/>
      <c r="AA235" s="24"/>
      <c r="AB235" s="62"/>
      <c r="AC235" s="62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</row>
    <row r="236" spans="1:71" x14ac:dyDescent="0.3">
      <c r="A236" s="24" t="s">
        <v>302</v>
      </c>
      <c r="B236" s="24" t="s">
        <v>578</v>
      </c>
      <c r="C236" s="24" t="s">
        <v>471</v>
      </c>
      <c r="D236" s="24" t="s">
        <v>505</v>
      </c>
      <c r="E236" s="24" t="s">
        <v>1367</v>
      </c>
      <c r="F236" s="24">
        <v>332</v>
      </c>
      <c r="G236" s="49" t="s">
        <v>1368</v>
      </c>
      <c r="H236" s="62"/>
      <c r="I236" s="62"/>
      <c r="J236" s="62"/>
      <c r="K236" s="62"/>
      <c r="L236" s="24"/>
      <c r="M236" s="24" t="s">
        <v>1352</v>
      </c>
      <c r="N236" s="24"/>
      <c r="O236" s="24" t="s">
        <v>1369</v>
      </c>
      <c r="P236" s="24"/>
      <c r="Q236" s="24">
        <v>2565024082000120</v>
      </c>
      <c r="R236" s="49">
        <v>6621029112</v>
      </c>
      <c r="S236" s="49"/>
      <c r="T236" s="24"/>
      <c r="U236" s="24"/>
      <c r="V236" s="24"/>
      <c r="W236" s="24"/>
      <c r="X236" s="24"/>
      <c r="Y236" s="24"/>
      <c r="Z236" s="24"/>
      <c r="AA236" s="24"/>
      <c r="AB236" s="62"/>
      <c r="AC236" s="62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</row>
    <row r="237" spans="1:71" x14ac:dyDescent="0.3">
      <c r="A237" s="24" t="s">
        <v>302</v>
      </c>
      <c r="B237" s="24" t="s">
        <v>578</v>
      </c>
      <c r="C237" s="50" t="s">
        <v>471</v>
      </c>
      <c r="D237" s="24" t="s">
        <v>505</v>
      </c>
      <c r="E237" s="24" t="s">
        <v>1370</v>
      </c>
      <c r="F237" s="24">
        <v>4735</v>
      </c>
      <c r="G237" s="24" t="s">
        <v>1371</v>
      </c>
      <c r="H237" s="62"/>
      <c r="I237" s="62"/>
      <c r="J237" s="62"/>
      <c r="K237" s="62"/>
      <c r="L237" s="62"/>
      <c r="M237" s="62"/>
      <c r="N237" s="24"/>
      <c r="O237" s="24"/>
      <c r="P237" s="24"/>
      <c r="Q237" s="24"/>
      <c r="R237" s="24" t="s">
        <v>1372</v>
      </c>
      <c r="S237" s="24"/>
      <c r="T237" s="24"/>
      <c r="U237" s="24"/>
      <c r="V237" s="24"/>
      <c r="W237" s="24"/>
      <c r="X237" s="24"/>
      <c r="Y237" s="24"/>
      <c r="Z237" s="24"/>
      <c r="AA237" s="24"/>
      <c r="AB237" s="62"/>
      <c r="AC237" s="62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</row>
    <row r="238" spans="1:71" x14ac:dyDescent="0.3">
      <c r="A238" s="24" t="s">
        <v>302</v>
      </c>
      <c r="B238" s="24" t="s">
        <v>578</v>
      </c>
      <c r="C238" s="24" t="s">
        <v>471</v>
      </c>
      <c r="D238" s="24" t="s">
        <v>505</v>
      </c>
      <c r="E238" s="24" t="s">
        <v>1373</v>
      </c>
      <c r="F238" s="24">
        <v>5177</v>
      </c>
      <c r="G238" s="24" t="s">
        <v>1374</v>
      </c>
      <c r="H238" s="62"/>
      <c r="I238" s="62"/>
      <c r="J238" s="62"/>
      <c r="K238" s="62"/>
      <c r="L238" s="24"/>
      <c r="M238" s="24" t="s">
        <v>1352</v>
      </c>
      <c r="N238" s="24"/>
      <c r="O238" s="24" t="s">
        <v>1375</v>
      </c>
      <c r="P238" s="24"/>
      <c r="Q238" s="24">
        <v>2565024082000120</v>
      </c>
      <c r="R238" s="24" t="s">
        <v>1376</v>
      </c>
      <c r="S238" s="24"/>
      <c r="T238" s="24"/>
      <c r="U238" s="24"/>
      <c r="V238" s="24"/>
      <c r="W238" s="24"/>
      <c r="X238" s="24"/>
      <c r="Y238" s="24"/>
      <c r="Z238" s="24"/>
      <c r="AA238" s="24"/>
      <c r="AB238" s="62"/>
      <c r="AC238" s="62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</row>
    <row r="239" spans="1:71" x14ac:dyDescent="0.3">
      <c r="A239" s="24" t="s">
        <v>302</v>
      </c>
      <c r="B239" s="24" t="s">
        <v>578</v>
      </c>
      <c r="C239" s="24" t="s">
        <v>471</v>
      </c>
      <c r="D239" s="24" t="s">
        <v>505</v>
      </c>
      <c r="E239" s="24" t="s">
        <v>1377</v>
      </c>
      <c r="F239" s="24">
        <v>5475</v>
      </c>
      <c r="G239" s="24" t="s">
        <v>1378</v>
      </c>
      <c r="H239" s="62"/>
      <c r="I239" s="62"/>
      <c r="J239" s="62"/>
      <c r="K239" s="62"/>
      <c r="L239" s="24"/>
      <c r="M239" s="24" t="s">
        <v>1352</v>
      </c>
      <c r="N239" s="24"/>
      <c r="O239" s="24" t="s">
        <v>1379</v>
      </c>
      <c r="P239" s="24"/>
      <c r="Q239" s="24">
        <v>2565024082000120</v>
      </c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62"/>
      <c r="AC239" s="62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</row>
    <row r="240" spans="1:71" x14ac:dyDescent="0.3">
      <c r="A240" s="24" t="s">
        <v>302</v>
      </c>
      <c r="B240" s="24" t="s">
        <v>578</v>
      </c>
      <c r="C240" s="24" t="s">
        <v>471</v>
      </c>
      <c r="D240" s="24" t="s">
        <v>505</v>
      </c>
      <c r="E240" s="24" t="s">
        <v>1380</v>
      </c>
      <c r="F240" s="24">
        <v>3434</v>
      </c>
      <c r="G240" s="24" t="s">
        <v>1381</v>
      </c>
      <c r="H240" s="62"/>
      <c r="I240" s="62"/>
      <c r="J240" s="62"/>
      <c r="K240" s="62"/>
      <c r="L240" s="24"/>
      <c r="M240" s="24" t="s">
        <v>1361</v>
      </c>
      <c r="N240" s="24"/>
      <c r="O240" s="24" t="s">
        <v>1382</v>
      </c>
      <c r="P240" s="24"/>
      <c r="Q240" s="24">
        <v>2560024072000100</v>
      </c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62"/>
      <c r="AC240" s="62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</row>
    <row r="241" spans="1:71" x14ac:dyDescent="0.3">
      <c r="A241" s="24" t="s">
        <v>302</v>
      </c>
      <c r="B241" s="24" t="s">
        <v>578</v>
      </c>
      <c r="C241" s="50" t="s">
        <v>471</v>
      </c>
      <c r="D241" s="24" t="s">
        <v>505</v>
      </c>
      <c r="E241" s="24" t="s">
        <v>1383</v>
      </c>
      <c r="F241" s="24">
        <v>4030</v>
      </c>
      <c r="G241" s="24" t="s">
        <v>1384</v>
      </c>
      <c r="H241" s="62"/>
      <c r="I241" s="62"/>
      <c r="J241" s="62"/>
      <c r="K241" s="62"/>
      <c r="L241" s="24"/>
      <c r="M241" s="24" t="s">
        <v>1385</v>
      </c>
      <c r="N241" s="24"/>
      <c r="O241" s="24" t="s">
        <v>1386</v>
      </c>
      <c r="P241" s="24"/>
      <c r="Q241" s="24">
        <v>2565024082000120</v>
      </c>
      <c r="R241" s="24" t="s">
        <v>1387</v>
      </c>
      <c r="S241" s="24"/>
      <c r="T241" s="24"/>
      <c r="U241" s="24"/>
      <c r="V241" s="24"/>
      <c r="W241" s="24"/>
      <c r="X241" s="24"/>
      <c r="Y241" s="24"/>
      <c r="Z241" s="24"/>
      <c r="AA241" s="24"/>
      <c r="AB241" s="62"/>
      <c r="AC241" s="62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</row>
    <row r="242" spans="1:71" x14ac:dyDescent="0.3">
      <c r="A242" s="24" t="s">
        <v>302</v>
      </c>
      <c r="B242" s="24" t="s">
        <v>578</v>
      </c>
      <c r="C242" s="24" t="s">
        <v>471</v>
      </c>
      <c r="D242" s="24" t="s">
        <v>505</v>
      </c>
      <c r="E242" s="24" t="s">
        <v>1388</v>
      </c>
      <c r="F242" s="24">
        <v>5420</v>
      </c>
      <c r="G242" s="24" t="s">
        <v>1389</v>
      </c>
      <c r="H242" s="62"/>
      <c r="I242" s="62"/>
      <c r="J242" s="62"/>
      <c r="K242" s="62"/>
      <c r="L242" s="24"/>
      <c r="M242" s="24" t="s">
        <v>1361</v>
      </c>
      <c r="N242" s="24"/>
      <c r="O242" s="24" t="s">
        <v>1390</v>
      </c>
      <c r="P242" s="24"/>
      <c r="Q242" s="29">
        <v>2560024072000100</v>
      </c>
      <c r="R242" s="24" t="s">
        <v>1391</v>
      </c>
      <c r="S242" s="24" t="s">
        <v>1392</v>
      </c>
      <c r="T242" s="24"/>
      <c r="U242" s="24"/>
      <c r="V242" s="24"/>
      <c r="W242" s="24"/>
      <c r="X242" s="24"/>
      <c r="Y242" s="24"/>
      <c r="Z242" s="24"/>
      <c r="AA242" s="24"/>
      <c r="AB242" s="62"/>
      <c r="AC242" s="62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</row>
    <row r="243" spans="1:71" x14ac:dyDescent="0.3">
      <c r="A243" s="24" t="s">
        <v>302</v>
      </c>
      <c r="B243" s="24" t="s">
        <v>578</v>
      </c>
      <c r="C243" s="24" t="s">
        <v>471</v>
      </c>
      <c r="D243" s="24" t="s">
        <v>505</v>
      </c>
      <c r="E243" s="24" t="s">
        <v>1393</v>
      </c>
      <c r="F243" s="24">
        <v>271</v>
      </c>
      <c r="G243" s="24" t="s">
        <v>1394</v>
      </c>
      <c r="H243" s="62"/>
      <c r="I243" s="62"/>
      <c r="J243" s="62"/>
      <c r="K243" s="62"/>
      <c r="L243" s="24"/>
      <c r="M243" s="24" t="s">
        <v>1352</v>
      </c>
      <c r="N243" s="24"/>
      <c r="O243" s="24" t="s">
        <v>1395</v>
      </c>
      <c r="P243" s="24"/>
      <c r="Q243" s="24">
        <v>2565024082000120</v>
      </c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62"/>
      <c r="AC243" s="62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</row>
    <row r="244" spans="1:71" x14ac:dyDescent="0.3">
      <c r="A244" s="24" t="s">
        <v>302</v>
      </c>
      <c r="B244" s="24" t="s">
        <v>578</v>
      </c>
      <c r="C244" s="24" t="s">
        <v>471</v>
      </c>
      <c r="D244" s="24" t="s">
        <v>505</v>
      </c>
      <c r="E244" s="24" t="s">
        <v>1396</v>
      </c>
      <c r="F244" s="24">
        <v>3520</v>
      </c>
      <c r="G244" s="24" t="s">
        <v>1397</v>
      </c>
      <c r="H244" s="62"/>
      <c r="I244" s="62"/>
      <c r="J244" s="62"/>
      <c r="K244" s="62"/>
      <c r="L244" s="24"/>
      <c r="M244" s="24" t="s">
        <v>1361</v>
      </c>
      <c r="N244" s="24"/>
      <c r="O244" s="24" t="s">
        <v>1398</v>
      </c>
      <c r="P244" s="24"/>
      <c r="Q244" s="29">
        <v>2560024072000100</v>
      </c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62"/>
      <c r="AC244" s="62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</row>
    <row r="245" spans="1:71" x14ac:dyDescent="0.3">
      <c r="A245" s="24" t="s">
        <v>302</v>
      </c>
      <c r="B245" s="24" t="s">
        <v>578</v>
      </c>
      <c r="C245" s="24" t="s">
        <v>471</v>
      </c>
      <c r="D245" s="24" t="s">
        <v>505</v>
      </c>
      <c r="E245" s="24" t="s">
        <v>1399</v>
      </c>
      <c r="F245" s="24">
        <v>2867</v>
      </c>
      <c r="G245" s="24" t="s">
        <v>1400</v>
      </c>
      <c r="H245" s="62"/>
      <c r="I245" s="62"/>
      <c r="J245" s="62"/>
      <c r="K245" s="62"/>
      <c r="L245" s="62"/>
      <c r="M245" s="62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62"/>
      <c r="AC245" s="62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</row>
    <row r="246" spans="1:71" x14ac:dyDescent="0.3">
      <c r="A246" s="24" t="s">
        <v>302</v>
      </c>
      <c r="B246" s="24" t="s">
        <v>578</v>
      </c>
      <c r="C246" s="24" t="s">
        <v>471</v>
      </c>
      <c r="D246" s="24" t="s">
        <v>505</v>
      </c>
      <c r="E246" s="24" t="s">
        <v>1401</v>
      </c>
      <c r="F246" s="24">
        <v>2601</v>
      </c>
      <c r="G246" s="24" t="s">
        <v>1402</v>
      </c>
      <c r="H246" s="62"/>
      <c r="I246" s="62"/>
      <c r="J246" s="62"/>
      <c r="K246" s="62"/>
      <c r="L246" s="24"/>
      <c r="M246" s="24" t="s">
        <v>1352</v>
      </c>
      <c r="N246" s="24"/>
      <c r="O246" s="24" t="s">
        <v>1403</v>
      </c>
      <c r="P246" s="24"/>
      <c r="Q246" s="24">
        <v>2565024082000120</v>
      </c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62"/>
      <c r="AC246" s="62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</row>
    <row r="247" spans="1:71" x14ac:dyDescent="0.3">
      <c r="A247" s="24" t="s">
        <v>302</v>
      </c>
      <c r="B247" s="24" t="s">
        <v>578</v>
      </c>
      <c r="C247" s="24" t="s">
        <v>471</v>
      </c>
      <c r="D247" s="24" t="s">
        <v>505</v>
      </c>
      <c r="E247" s="24" t="s">
        <v>1404</v>
      </c>
      <c r="F247" s="24">
        <v>5303</v>
      </c>
      <c r="G247" s="24" t="s">
        <v>1405</v>
      </c>
      <c r="H247" s="62"/>
      <c r="I247" s="62"/>
      <c r="J247" s="62"/>
      <c r="K247" s="62"/>
      <c r="L247" s="24"/>
      <c r="M247" s="24" t="s">
        <v>1361</v>
      </c>
      <c r="N247" s="24"/>
      <c r="O247" s="24" t="s">
        <v>1406</v>
      </c>
      <c r="P247" s="24"/>
      <c r="Q247" s="29">
        <v>2560024072000100</v>
      </c>
      <c r="R247" s="24" t="s">
        <v>1407</v>
      </c>
      <c r="S247" s="24"/>
      <c r="T247" s="24"/>
      <c r="U247" s="24"/>
      <c r="V247" s="24"/>
      <c r="W247" s="24"/>
      <c r="X247" s="24"/>
      <c r="Y247" s="24"/>
      <c r="Z247" s="24"/>
      <c r="AA247" s="24"/>
      <c r="AB247" s="62"/>
      <c r="AC247" s="62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</row>
    <row r="248" spans="1:71" x14ac:dyDescent="0.3">
      <c r="A248" s="24" t="s">
        <v>302</v>
      </c>
      <c r="B248" s="24" t="s">
        <v>578</v>
      </c>
      <c r="C248" s="50" t="s">
        <v>471</v>
      </c>
      <c r="D248" s="24" t="s">
        <v>505</v>
      </c>
      <c r="E248" s="24" t="s">
        <v>1408</v>
      </c>
      <c r="F248" s="24">
        <v>4566</v>
      </c>
      <c r="G248" s="24" t="s">
        <v>1409</v>
      </c>
      <c r="H248" s="62"/>
      <c r="I248" s="62"/>
      <c r="J248" s="62"/>
      <c r="K248" s="62"/>
      <c r="L248" s="62"/>
      <c r="M248" s="62"/>
      <c r="N248" s="24"/>
      <c r="O248" s="24"/>
      <c r="P248" s="24"/>
      <c r="Q248" s="24"/>
      <c r="R248" s="24" t="s">
        <v>1410</v>
      </c>
      <c r="S248" s="24"/>
      <c r="T248" s="24"/>
      <c r="U248" s="24"/>
      <c r="V248" s="24"/>
      <c r="W248" s="24"/>
      <c r="X248" s="24"/>
      <c r="Y248" s="24"/>
      <c r="Z248" s="24"/>
      <c r="AA248" s="24"/>
      <c r="AB248" s="62"/>
      <c r="AC248" s="62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</row>
    <row r="249" spans="1:71" x14ac:dyDescent="0.3">
      <c r="A249" s="24" t="s">
        <v>302</v>
      </c>
      <c r="B249" s="24" t="s">
        <v>578</v>
      </c>
      <c r="C249" s="24" t="s">
        <v>471</v>
      </c>
      <c r="D249" s="24" t="s">
        <v>505</v>
      </c>
      <c r="E249" s="24" t="s">
        <v>1411</v>
      </c>
      <c r="F249" s="24">
        <v>1939</v>
      </c>
      <c r="G249" s="24" t="s">
        <v>1412</v>
      </c>
      <c r="H249" s="62"/>
      <c r="I249" s="62"/>
      <c r="J249" s="62"/>
      <c r="K249" s="62"/>
      <c r="L249" s="24"/>
      <c r="M249" s="24" t="s">
        <v>1361</v>
      </c>
      <c r="N249" s="24"/>
      <c r="O249" s="24" t="s">
        <v>1413</v>
      </c>
      <c r="P249" s="24"/>
      <c r="Q249" s="29">
        <v>2560024072000100</v>
      </c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62"/>
      <c r="AC249" s="62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</row>
    <row r="250" spans="1:71" x14ac:dyDescent="0.3">
      <c r="A250" s="24" t="s">
        <v>302</v>
      </c>
      <c r="B250" s="24" t="s">
        <v>578</v>
      </c>
      <c r="C250" s="24" t="s">
        <v>471</v>
      </c>
      <c r="D250" s="24" t="s">
        <v>505</v>
      </c>
      <c r="E250" s="24" t="s">
        <v>1414</v>
      </c>
      <c r="F250" s="24">
        <v>4977</v>
      </c>
      <c r="G250" s="24" t="s">
        <v>1415</v>
      </c>
      <c r="H250" s="62"/>
      <c r="I250" s="62"/>
      <c r="J250" s="62"/>
      <c r="K250" s="62"/>
      <c r="L250" s="62"/>
      <c r="M250" s="62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62"/>
      <c r="AC250" s="62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</row>
    <row r="251" spans="1:71" x14ac:dyDescent="0.3">
      <c r="A251" s="24" t="s">
        <v>302</v>
      </c>
      <c r="B251" s="24" t="s">
        <v>578</v>
      </c>
      <c r="C251" s="24" t="s">
        <v>471</v>
      </c>
      <c r="D251" s="24" t="s">
        <v>505</v>
      </c>
      <c r="E251" s="24" t="s">
        <v>1416</v>
      </c>
      <c r="F251" s="24">
        <v>2579</v>
      </c>
      <c r="G251" s="24" t="s">
        <v>1417</v>
      </c>
      <c r="H251" s="62"/>
      <c r="I251" s="62"/>
      <c r="J251" s="62"/>
      <c r="K251" s="62"/>
      <c r="L251" s="24"/>
      <c r="M251" s="24" t="s">
        <v>1352</v>
      </c>
      <c r="N251" s="24"/>
      <c r="O251" s="24" t="s">
        <v>1418</v>
      </c>
      <c r="P251" s="24"/>
      <c r="Q251" s="24">
        <v>2565024082000130</v>
      </c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62"/>
      <c r="AC251" s="62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</row>
    <row r="252" spans="1:71" x14ac:dyDescent="0.3">
      <c r="A252" s="24" t="s">
        <v>302</v>
      </c>
      <c r="B252" s="24" t="s">
        <v>578</v>
      </c>
      <c r="C252" s="24" t="s">
        <v>471</v>
      </c>
      <c r="D252" s="24" t="s">
        <v>505</v>
      </c>
      <c r="E252" s="24" t="s">
        <v>1419</v>
      </c>
      <c r="F252" s="24">
        <v>581</v>
      </c>
      <c r="G252" s="24" t="s">
        <v>1420</v>
      </c>
      <c r="H252" s="62"/>
      <c r="I252" s="62"/>
      <c r="J252" s="62"/>
      <c r="K252" s="62"/>
      <c r="L252" s="62"/>
      <c r="M252" s="62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62"/>
      <c r="AC252" s="62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</row>
    <row r="253" spans="1:71" x14ac:dyDescent="0.3">
      <c r="A253" s="24" t="s">
        <v>302</v>
      </c>
      <c r="B253" s="24" t="s">
        <v>525</v>
      </c>
      <c r="C253" s="24" t="s">
        <v>471</v>
      </c>
      <c r="D253" s="24" t="s">
        <v>505</v>
      </c>
      <c r="E253" s="24" t="s">
        <v>1421</v>
      </c>
      <c r="F253" s="24"/>
      <c r="G253" s="24"/>
      <c r="H253" s="62"/>
      <c r="I253" s="62"/>
      <c r="J253" s="62"/>
      <c r="K253" s="62"/>
      <c r="L253" s="62"/>
      <c r="M253" s="62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62"/>
      <c r="AC253" s="62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</row>
    <row r="254" spans="1:71" x14ac:dyDescent="0.3">
      <c r="A254" s="24" t="s">
        <v>302</v>
      </c>
      <c r="B254" s="24" t="s">
        <v>525</v>
      </c>
      <c r="C254" s="24" t="s">
        <v>471</v>
      </c>
      <c r="D254" s="24" t="s">
        <v>505</v>
      </c>
      <c r="E254" s="24" t="s">
        <v>1422</v>
      </c>
      <c r="F254" s="24">
        <v>5394</v>
      </c>
      <c r="G254" s="24" t="s">
        <v>1423</v>
      </c>
      <c r="H254" s="62"/>
      <c r="I254" s="62"/>
      <c r="J254" s="62"/>
      <c r="K254" s="62"/>
      <c r="L254" s="24"/>
      <c r="M254" s="24" t="s">
        <v>1314</v>
      </c>
      <c r="N254" s="24"/>
      <c r="O254" s="24" t="s">
        <v>1424</v>
      </c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62"/>
      <c r="AC254" s="62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</row>
    <row r="255" spans="1:71" x14ac:dyDescent="0.3">
      <c r="A255" s="24" t="s">
        <v>302</v>
      </c>
      <c r="B255" s="24" t="s">
        <v>525</v>
      </c>
      <c r="C255" s="24" t="s">
        <v>471</v>
      </c>
      <c r="D255" s="24" t="s">
        <v>505</v>
      </c>
      <c r="E255" s="24" t="s">
        <v>1425</v>
      </c>
      <c r="F255" s="24">
        <v>5094</v>
      </c>
      <c r="G255" s="24" t="s">
        <v>1426</v>
      </c>
      <c r="H255" s="62"/>
      <c r="I255" s="62"/>
      <c r="J255" s="62"/>
      <c r="K255" s="62"/>
      <c r="L255" s="24"/>
      <c r="M255" s="24" t="s">
        <v>1314</v>
      </c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62"/>
      <c r="AC255" s="62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</row>
    <row r="256" spans="1:71" x14ac:dyDescent="0.3">
      <c r="A256" s="24" t="s">
        <v>302</v>
      </c>
      <c r="B256" s="24" t="s">
        <v>525</v>
      </c>
      <c r="C256" s="24" t="s">
        <v>471</v>
      </c>
      <c r="D256" s="24" t="s">
        <v>505</v>
      </c>
      <c r="E256" s="24" t="s">
        <v>1427</v>
      </c>
      <c r="F256" s="24">
        <v>5566</v>
      </c>
      <c r="G256" s="24" t="s">
        <v>1428</v>
      </c>
      <c r="H256" s="62"/>
      <c r="I256" s="62"/>
      <c r="J256" s="62"/>
      <c r="K256" s="62"/>
      <c r="L256" s="24"/>
      <c r="M256" s="24" t="s">
        <v>1314</v>
      </c>
      <c r="N256" s="24"/>
      <c r="O256" s="24" t="s">
        <v>1429</v>
      </c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62"/>
      <c r="AC256" s="62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</row>
    <row r="257" spans="1:71" x14ac:dyDescent="0.3">
      <c r="A257" s="24" t="s">
        <v>302</v>
      </c>
      <c r="B257" s="24" t="s">
        <v>525</v>
      </c>
      <c r="C257" s="24" t="s">
        <v>471</v>
      </c>
      <c r="D257" s="24" t="s">
        <v>505</v>
      </c>
      <c r="E257" s="24" t="s">
        <v>1430</v>
      </c>
      <c r="F257" s="24">
        <v>5506</v>
      </c>
      <c r="G257" s="24" t="s">
        <v>1431</v>
      </c>
      <c r="H257" s="62"/>
      <c r="I257" s="62"/>
      <c r="J257" s="62"/>
      <c r="K257" s="62"/>
      <c r="L257" s="24"/>
      <c r="M257" s="24" t="s">
        <v>1314</v>
      </c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62"/>
      <c r="AC257" s="62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 t="s">
        <v>1432</v>
      </c>
      <c r="BK257" s="24" t="s">
        <v>1433</v>
      </c>
      <c r="BL257" s="24"/>
      <c r="BM257" s="24"/>
      <c r="BN257" s="24"/>
      <c r="BO257" s="24"/>
      <c r="BP257" s="24"/>
      <c r="BQ257" s="24"/>
      <c r="BR257" s="24"/>
      <c r="BS257" s="24"/>
    </row>
    <row r="258" spans="1:71" x14ac:dyDescent="0.3">
      <c r="A258" s="24" t="s">
        <v>302</v>
      </c>
      <c r="B258" s="24" t="s">
        <v>525</v>
      </c>
      <c r="C258" s="24" t="s">
        <v>471</v>
      </c>
      <c r="D258" s="24" t="s">
        <v>505</v>
      </c>
      <c r="E258" s="24" t="s">
        <v>1434</v>
      </c>
      <c r="F258" s="24">
        <v>2688</v>
      </c>
      <c r="G258" s="24" t="s">
        <v>1435</v>
      </c>
      <c r="H258" s="62"/>
      <c r="I258" s="62"/>
      <c r="J258" s="62"/>
      <c r="K258" s="62"/>
      <c r="L258" s="24"/>
      <c r="M258" s="24" t="s">
        <v>1314</v>
      </c>
      <c r="N258" s="24"/>
      <c r="O258" s="24"/>
      <c r="P258" s="24"/>
      <c r="Q258" s="24"/>
      <c r="R258" s="24" t="s">
        <v>1436</v>
      </c>
      <c r="S258" s="24"/>
      <c r="T258" s="24"/>
      <c r="U258" s="24"/>
      <c r="V258" s="24"/>
      <c r="W258" s="24"/>
      <c r="X258" s="24"/>
      <c r="Y258" s="24"/>
      <c r="Z258" s="24"/>
      <c r="AA258" s="24"/>
      <c r="AB258" s="62"/>
      <c r="AC258" s="62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 t="s">
        <v>1437</v>
      </c>
      <c r="BK258" s="24" t="s">
        <v>1438</v>
      </c>
      <c r="BL258" s="24"/>
      <c r="BM258" s="24"/>
      <c r="BN258" s="24"/>
      <c r="BO258" s="24"/>
      <c r="BP258" s="24"/>
      <c r="BQ258" s="24"/>
      <c r="BR258" s="24"/>
      <c r="BS258" s="24"/>
    </row>
    <row r="259" spans="1:71" x14ac:dyDescent="0.3">
      <c r="A259" s="24" t="s">
        <v>302</v>
      </c>
      <c r="B259" s="24" t="s">
        <v>525</v>
      </c>
      <c r="C259" s="24" t="s">
        <v>471</v>
      </c>
      <c r="D259" s="24" t="s">
        <v>505</v>
      </c>
      <c r="E259" s="24" t="s">
        <v>1439</v>
      </c>
      <c r="F259" s="24">
        <v>5081</v>
      </c>
      <c r="G259" s="24" t="s">
        <v>1440</v>
      </c>
      <c r="H259" s="62"/>
      <c r="I259" s="62"/>
      <c r="J259" s="62"/>
      <c r="K259" s="62"/>
      <c r="L259" s="24"/>
      <c r="M259" s="24" t="s">
        <v>1314</v>
      </c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62"/>
      <c r="AC259" s="62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</row>
    <row r="260" spans="1:71" x14ac:dyDescent="0.3">
      <c r="A260" s="24" t="s">
        <v>302</v>
      </c>
      <c r="B260" s="24" t="s">
        <v>525</v>
      </c>
      <c r="C260" s="24" t="s">
        <v>471</v>
      </c>
      <c r="D260" s="24" t="s">
        <v>505</v>
      </c>
      <c r="E260" s="24" t="s">
        <v>1441</v>
      </c>
      <c r="F260" s="24">
        <v>5428</v>
      </c>
      <c r="G260" s="24" t="s">
        <v>1442</v>
      </c>
      <c r="H260" s="62"/>
      <c r="I260" s="62"/>
      <c r="J260" s="62"/>
      <c r="K260" s="62"/>
      <c r="L260" s="24"/>
      <c r="M260" s="24" t="s">
        <v>1314</v>
      </c>
      <c r="N260" s="24"/>
      <c r="O260" s="24" t="s">
        <v>1443</v>
      </c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62"/>
      <c r="AC260" s="62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</row>
    <row r="261" spans="1:71" x14ac:dyDescent="0.3">
      <c r="A261" s="24" t="s">
        <v>302</v>
      </c>
      <c r="B261" s="24" t="s">
        <v>525</v>
      </c>
      <c r="C261" s="24" t="s">
        <v>471</v>
      </c>
      <c r="D261" s="24" t="s">
        <v>505</v>
      </c>
      <c r="E261" s="24" t="s">
        <v>1444</v>
      </c>
      <c r="F261" s="24"/>
      <c r="G261" s="24"/>
      <c r="H261" s="62"/>
      <c r="I261" s="62"/>
      <c r="J261" s="62"/>
      <c r="K261" s="62"/>
      <c r="L261" s="62"/>
      <c r="M261" s="62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62"/>
      <c r="AC261" s="62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</row>
    <row r="262" spans="1:71" x14ac:dyDescent="0.3">
      <c r="A262" s="24" t="s">
        <v>302</v>
      </c>
      <c r="B262" s="24" t="s">
        <v>525</v>
      </c>
      <c r="C262" s="24" t="s">
        <v>471</v>
      </c>
      <c r="D262" s="24" t="s">
        <v>505</v>
      </c>
      <c r="E262" s="24" t="s">
        <v>1445</v>
      </c>
      <c r="F262" s="24">
        <v>4649</v>
      </c>
      <c r="G262" s="24" t="s">
        <v>1446</v>
      </c>
      <c r="H262" s="62"/>
      <c r="I262" s="62"/>
      <c r="J262" s="62"/>
      <c r="K262" s="62"/>
      <c r="L262" s="24"/>
      <c r="M262" s="24" t="s">
        <v>1314</v>
      </c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62"/>
      <c r="AC262" s="62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</row>
    <row r="263" spans="1:71" x14ac:dyDescent="0.3">
      <c r="A263" s="24" t="s">
        <v>302</v>
      </c>
      <c r="B263" s="24" t="s">
        <v>525</v>
      </c>
      <c r="C263" s="24" t="s">
        <v>471</v>
      </c>
      <c r="D263" s="24" t="s">
        <v>505</v>
      </c>
      <c r="E263" s="24" t="s">
        <v>1447</v>
      </c>
      <c r="F263" s="24">
        <v>5193</v>
      </c>
      <c r="G263" s="24" t="s">
        <v>1448</v>
      </c>
      <c r="H263" s="62"/>
      <c r="I263" s="62"/>
      <c r="J263" s="62"/>
      <c r="K263" s="62"/>
      <c r="L263" s="24"/>
      <c r="M263" s="24" t="s">
        <v>1314</v>
      </c>
      <c r="N263" s="24"/>
      <c r="O263" s="24" t="s">
        <v>1449</v>
      </c>
      <c r="P263" s="24"/>
      <c r="Q263" s="24"/>
      <c r="R263" s="24" t="s">
        <v>1450</v>
      </c>
      <c r="S263" s="24"/>
      <c r="T263" s="24"/>
      <c r="U263" s="24"/>
      <c r="V263" s="24"/>
      <c r="W263" s="24"/>
      <c r="X263" s="24"/>
      <c r="Y263" s="24"/>
      <c r="Z263" s="24"/>
      <c r="AA263" s="24"/>
      <c r="AB263" s="62"/>
      <c r="AC263" s="62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 t="s">
        <v>1451</v>
      </c>
      <c r="BK263" s="24" t="s">
        <v>1452</v>
      </c>
      <c r="BL263" s="24"/>
      <c r="BM263" s="24"/>
      <c r="BN263" s="24"/>
      <c r="BO263" s="24"/>
      <c r="BP263" s="24"/>
      <c r="BQ263" s="24"/>
      <c r="BR263" s="24"/>
      <c r="BS263" s="24"/>
    </row>
    <row r="264" spans="1:71" x14ac:dyDescent="0.3">
      <c r="A264" s="24" t="s">
        <v>302</v>
      </c>
      <c r="B264" s="24" t="s">
        <v>525</v>
      </c>
      <c r="C264" s="24" t="s">
        <v>471</v>
      </c>
      <c r="D264" s="24" t="s">
        <v>505</v>
      </c>
      <c r="E264" s="24" t="s">
        <v>1453</v>
      </c>
      <c r="F264" s="24">
        <v>3559</v>
      </c>
      <c r="G264" s="24" t="s">
        <v>1454</v>
      </c>
      <c r="H264" s="62"/>
      <c r="I264" s="62"/>
      <c r="J264" s="62"/>
      <c r="K264" s="62"/>
      <c r="L264" s="24"/>
      <c r="M264" s="24" t="s">
        <v>1314</v>
      </c>
      <c r="N264" s="24"/>
      <c r="O264" s="24"/>
      <c r="P264" s="24"/>
      <c r="Q264" s="24"/>
      <c r="R264" s="24"/>
      <c r="S264" s="24"/>
      <c r="T264" s="24"/>
      <c r="U264" s="24"/>
      <c r="V264" s="24" t="s">
        <v>1455</v>
      </c>
      <c r="W264" s="24"/>
      <c r="X264" s="24"/>
      <c r="Y264" s="24"/>
      <c r="Z264" s="24"/>
      <c r="AA264" s="24"/>
      <c r="AB264" s="62"/>
      <c r="AC264" s="62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</row>
    <row r="265" spans="1:71" x14ac:dyDescent="0.3">
      <c r="A265" s="24" t="s">
        <v>302</v>
      </c>
      <c r="B265" s="24" t="s">
        <v>525</v>
      </c>
      <c r="C265" s="24" t="s">
        <v>471</v>
      </c>
      <c r="D265" s="24" t="s">
        <v>505</v>
      </c>
      <c r="E265" s="24" t="s">
        <v>1456</v>
      </c>
      <c r="F265" s="24">
        <v>5429</v>
      </c>
      <c r="G265" s="24" t="s">
        <v>1457</v>
      </c>
      <c r="H265" s="62"/>
      <c r="I265" s="62"/>
      <c r="J265" s="62"/>
      <c r="K265" s="62"/>
      <c r="L265" s="24"/>
      <c r="M265" s="24" t="s">
        <v>1314</v>
      </c>
      <c r="N265" s="24"/>
      <c r="O265" s="24" t="s">
        <v>1458</v>
      </c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62"/>
      <c r="AC265" s="62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</row>
    <row r="266" spans="1:71" x14ac:dyDescent="0.3">
      <c r="A266" s="24" t="s">
        <v>302</v>
      </c>
      <c r="B266" s="24" t="s">
        <v>525</v>
      </c>
      <c r="C266" s="24" t="s">
        <v>471</v>
      </c>
      <c r="D266" s="24" t="s">
        <v>505</v>
      </c>
      <c r="E266" s="24" t="s">
        <v>1459</v>
      </c>
      <c r="F266" s="24"/>
      <c r="G266" s="24"/>
      <c r="H266" s="62"/>
      <c r="I266" s="62"/>
      <c r="J266" s="62"/>
      <c r="K266" s="62"/>
      <c r="L266" s="62"/>
      <c r="M266" s="62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62"/>
      <c r="AC266" s="62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</row>
    <row r="267" spans="1:71" x14ac:dyDescent="0.3">
      <c r="A267" s="24" t="s">
        <v>490</v>
      </c>
      <c r="B267" s="24" t="s">
        <v>435</v>
      </c>
      <c r="C267" s="24" t="s">
        <v>824</v>
      </c>
      <c r="D267" s="24" t="s">
        <v>1263</v>
      </c>
      <c r="E267" s="32" t="s">
        <v>1219</v>
      </c>
      <c r="F267" s="24"/>
      <c r="G267" s="32"/>
      <c r="H267" s="26">
        <v>1</v>
      </c>
      <c r="I267" s="26"/>
      <c r="J267" s="26"/>
      <c r="K267" s="26"/>
      <c r="L267" s="26"/>
      <c r="M267" s="24" t="s">
        <v>1243</v>
      </c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62"/>
      <c r="AC267" s="62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</row>
    <row r="268" spans="1:71" x14ac:dyDescent="0.3">
      <c r="A268" s="24" t="s">
        <v>490</v>
      </c>
      <c r="B268" s="24" t="s">
        <v>435</v>
      </c>
      <c r="C268" s="24" t="s">
        <v>824</v>
      </c>
      <c r="D268" s="24" t="s">
        <v>1263</v>
      </c>
      <c r="E268" s="32" t="s">
        <v>1219</v>
      </c>
      <c r="F268" s="24"/>
      <c r="G268" s="32"/>
      <c r="H268" s="26">
        <v>1</v>
      </c>
      <c r="I268" s="26"/>
      <c r="J268" s="26"/>
      <c r="K268" s="26"/>
      <c r="L268" s="26"/>
      <c r="M268" s="24" t="s">
        <v>1243</v>
      </c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62"/>
      <c r="AC268" s="62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</row>
    <row r="269" spans="1:71" x14ac:dyDescent="0.3">
      <c r="A269" s="24" t="s">
        <v>663</v>
      </c>
      <c r="B269" s="24" t="s">
        <v>435</v>
      </c>
      <c r="C269" s="24" t="s">
        <v>1238</v>
      </c>
      <c r="D269" s="24" t="s">
        <v>1460</v>
      </c>
      <c r="E269" s="32" t="s">
        <v>1238</v>
      </c>
      <c r="F269" s="24"/>
      <c r="G269" s="32"/>
      <c r="H269" s="26"/>
      <c r="I269" s="26"/>
      <c r="J269" s="26"/>
      <c r="K269" s="26">
        <v>1157</v>
      </c>
      <c r="L269" s="32" t="s">
        <v>1238</v>
      </c>
      <c r="M269" s="24" t="s">
        <v>1461</v>
      </c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62"/>
      <c r="AC269" s="62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</row>
    <row r="270" spans="1:71" x14ac:dyDescent="0.3">
      <c r="A270" s="24" t="s">
        <v>663</v>
      </c>
      <c r="B270" s="24" t="s">
        <v>435</v>
      </c>
      <c r="C270" s="24" t="s">
        <v>1241</v>
      </c>
      <c r="D270" s="24" t="s">
        <v>1460</v>
      </c>
      <c r="E270" s="32" t="s">
        <v>1241</v>
      </c>
      <c r="F270" s="24"/>
      <c r="G270" s="32"/>
      <c r="H270" s="26"/>
      <c r="I270" s="26"/>
      <c r="J270" s="26"/>
      <c r="K270" s="26">
        <v>1158</v>
      </c>
      <c r="L270" s="32" t="s">
        <v>1241</v>
      </c>
      <c r="M270" s="24" t="s">
        <v>1461</v>
      </c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62"/>
      <c r="AC270" s="62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</row>
    <row r="271" spans="1:71" x14ac:dyDescent="0.3">
      <c r="A271" s="24" t="s">
        <v>663</v>
      </c>
      <c r="B271" s="24" t="s">
        <v>435</v>
      </c>
      <c r="C271" s="24" t="s">
        <v>1245</v>
      </c>
      <c r="D271" s="24" t="s">
        <v>1460</v>
      </c>
      <c r="E271" s="32" t="s">
        <v>1245</v>
      </c>
      <c r="F271" s="24"/>
      <c r="G271" s="32"/>
      <c r="H271" s="26"/>
      <c r="I271" s="26"/>
      <c r="J271" s="26"/>
      <c r="K271" s="26">
        <v>1159</v>
      </c>
      <c r="L271" s="32" t="s">
        <v>1245</v>
      </c>
      <c r="M271" s="24" t="s">
        <v>1461</v>
      </c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62"/>
      <c r="AC271" s="62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</row>
    <row r="272" spans="1:71" x14ac:dyDescent="0.3">
      <c r="A272" s="24" t="s">
        <v>663</v>
      </c>
      <c r="B272" s="24" t="s">
        <v>435</v>
      </c>
      <c r="C272" s="24" t="s">
        <v>802</v>
      </c>
      <c r="D272" s="24" t="s">
        <v>1460</v>
      </c>
      <c r="E272" s="32" t="s">
        <v>1462</v>
      </c>
      <c r="F272" s="24"/>
      <c r="G272" s="32"/>
      <c r="H272" s="26"/>
      <c r="I272" s="26"/>
      <c r="J272" s="26"/>
      <c r="K272" s="26">
        <v>1137</v>
      </c>
      <c r="L272" s="32" t="s">
        <v>1462</v>
      </c>
      <c r="M272" s="24" t="s">
        <v>1461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62"/>
      <c r="AC272" s="62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</row>
    <row r="273" spans="1:71" x14ac:dyDescent="0.3">
      <c r="A273" s="24" t="s">
        <v>663</v>
      </c>
      <c r="B273" s="24" t="s">
        <v>435</v>
      </c>
      <c r="C273" s="24" t="s">
        <v>770</v>
      </c>
      <c r="D273" s="24" t="s">
        <v>1460</v>
      </c>
      <c r="E273" s="32" t="s">
        <v>1229</v>
      </c>
      <c r="F273" s="24"/>
      <c r="G273" s="32"/>
      <c r="H273" s="26"/>
      <c r="I273" s="26"/>
      <c r="J273" s="26"/>
      <c r="K273" s="26">
        <v>1127</v>
      </c>
      <c r="L273" s="32" t="s">
        <v>1229</v>
      </c>
      <c r="M273" s="24" t="s">
        <v>1461</v>
      </c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62"/>
      <c r="AC273" s="62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</row>
    <row r="274" spans="1:71" x14ac:dyDescent="0.3">
      <c r="A274" s="24" t="s">
        <v>490</v>
      </c>
      <c r="B274" s="24" t="s">
        <v>435</v>
      </c>
      <c r="C274" s="24" t="s">
        <v>1255</v>
      </c>
      <c r="D274" s="24" t="s">
        <v>1460</v>
      </c>
      <c r="E274" s="32" t="s">
        <v>1463</v>
      </c>
      <c r="F274" s="24"/>
      <c r="G274" s="32"/>
      <c r="H274" s="26"/>
      <c r="I274" s="26"/>
      <c r="J274" s="26"/>
      <c r="K274" s="26">
        <v>1113</v>
      </c>
      <c r="L274" s="32" t="s">
        <v>1463</v>
      </c>
      <c r="M274" s="24" t="s">
        <v>1461</v>
      </c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62"/>
      <c r="AC274" s="62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</row>
    <row r="275" spans="1:71" x14ac:dyDescent="0.3">
      <c r="A275" s="24" t="s">
        <v>490</v>
      </c>
      <c r="B275" s="24" t="s">
        <v>435</v>
      </c>
      <c r="C275" s="24" t="s">
        <v>1255</v>
      </c>
      <c r="D275" s="24" t="s">
        <v>1460</v>
      </c>
      <c r="E275" s="32" t="s">
        <v>1464</v>
      </c>
      <c r="F275" s="24"/>
      <c r="G275" s="32"/>
      <c r="H275" s="26"/>
      <c r="I275" s="26"/>
      <c r="J275" s="26"/>
      <c r="K275" s="26">
        <v>1133</v>
      </c>
      <c r="L275" s="32" t="s">
        <v>1464</v>
      </c>
      <c r="M275" s="24" t="s">
        <v>1461</v>
      </c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62"/>
      <c r="AC275" s="62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</row>
    <row r="276" spans="1:71" x14ac:dyDescent="0.3">
      <c r="A276" s="24" t="s">
        <v>302</v>
      </c>
      <c r="B276" s="24" t="s">
        <v>622</v>
      </c>
      <c r="C276" s="24" t="s">
        <v>471</v>
      </c>
      <c r="D276" s="24" t="s">
        <v>1013</v>
      </c>
      <c r="E276" s="25" t="s">
        <v>1465</v>
      </c>
      <c r="F276" s="24">
        <v>5202</v>
      </c>
      <c r="G276" s="24" t="s">
        <v>1466</v>
      </c>
      <c r="H276" s="62"/>
      <c r="I276" s="62"/>
      <c r="J276" s="62"/>
      <c r="K276" s="62"/>
      <c r="L276" s="24"/>
      <c r="M276" s="24" t="s">
        <v>241</v>
      </c>
      <c r="N276" s="24"/>
      <c r="O276" s="24"/>
      <c r="P276" s="24"/>
      <c r="Q276" s="24"/>
      <c r="R276" s="24" t="s">
        <v>1467</v>
      </c>
      <c r="S276" s="24" t="s">
        <v>1468</v>
      </c>
      <c r="T276" s="24"/>
      <c r="U276" s="24"/>
      <c r="V276" s="24"/>
      <c r="W276" s="24"/>
      <c r="X276" s="24"/>
      <c r="Y276" s="24"/>
      <c r="Z276" s="24"/>
      <c r="AA276" s="24"/>
      <c r="AB276" s="62"/>
      <c r="AC276" s="62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</row>
    <row r="277" spans="1:71" x14ac:dyDescent="0.3">
      <c r="A277" s="24" t="s">
        <v>302</v>
      </c>
      <c r="B277" s="24" t="s">
        <v>622</v>
      </c>
      <c r="C277" s="24" t="s">
        <v>471</v>
      </c>
      <c r="D277" s="24" t="s">
        <v>1013</v>
      </c>
      <c r="E277" s="25" t="s">
        <v>1469</v>
      </c>
      <c r="F277" s="24">
        <v>5182</v>
      </c>
      <c r="G277" s="24" t="s">
        <v>1470</v>
      </c>
      <c r="H277" s="62"/>
      <c r="I277" s="62"/>
      <c r="J277" s="62"/>
      <c r="K277" s="62"/>
      <c r="L277" s="24"/>
      <c r="M277" s="24" t="s">
        <v>241</v>
      </c>
      <c r="N277" s="24"/>
      <c r="O277" s="24"/>
      <c r="P277" s="24"/>
      <c r="Q277" s="24"/>
      <c r="R277" s="24" t="s">
        <v>1471</v>
      </c>
      <c r="S277" s="24" t="s">
        <v>1472</v>
      </c>
      <c r="T277" s="24"/>
      <c r="U277" s="24"/>
      <c r="V277" s="24"/>
      <c r="W277" s="24"/>
      <c r="X277" s="24"/>
      <c r="Y277" s="24"/>
      <c r="Z277" s="24"/>
      <c r="AA277" s="24"/>
      <c r="AB277" s="62"/>
      <c r="AC277" s="62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9"/>
    </row>
    <row r="278" spans="1:71" x14ac:dyDescent="0.3">
      <c r="A278" s="24" t="s">
        <v>302</v>
      </c>
      <c r="B278" s="24" t="s">
        <v>525</v>
      </c>
      <c r="C278" s="24" t="s">
        <v>471</v>
      </c>
      <c r="D278" s="24" t="s">
        <v>1013</v>
      </c>
      <c r="E278" s="25" t="s">
        <v>525</v>
      </c>
      <c r="F278" s="24">
        <v>5490</v>
      </c>
      <c r="G278" s="24" t="s">
        <v>1473</v>
      </c>
      <c r="H278" s="62"/>
      <c r="I278" s="62"/>
      <c r="J278" s="62"/>
      <c r="K278" s="62"/>
      <c r="L278" s="24"/>
      <c r="M278" s="24" t="s">
        <v>241</v>
      </c>
      <c r="N278" s="24"/>
      <c r="O278" s="24"/>
      <c r="P278" s="24"/>
      <c r="Q278" s="24"/>
      <c r="R278" s="24" t="s">
        <v>1474</v>
      </c>
      <c r="S278" s="24"/>
      <c r="T278" s="24"/>
      <c r="U278" s="24"/>
      <c r="V278" s="24"/>
      <c r="W278" s="24"/>
      <c r="X278" s="24"/>
      <c r="Y278" s="24"/>
      <c r="Z278" s="33"/>
      <c r="AA278" s="33"/>
      <c r="AB278" s="62"/>
      <c r="AC278" s="62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</row>
    <row r="279" spans="1:71" x14ac:dyDescent="0.3">
      <c r="A279" s="24" t="s">
        <v>663</v>
      </c>
      <c r="B279" s="24" t="s">
        <v>435</v>
      </c>
      <c r="C279" s="24" t="s">
        <v>770</v>
      </c>
      <c r="D279" s="24" t="s">
        <v>1475</v>
      </c>
      <c r="E279" s="25"/>
      <c r="F279" s="24"/>
      <c r="G279" s="24"/>
      <c r="H279" s="26">
        <v>1</v>
      </c>
      <c r="I279" s="62"/>
      <c r="J279" s="62"/>
      <c r="K279" s="62"/>
      <c r="L279" s="62"/>
      <c r="M279" s="24" t="s">
        <v>356</v>
      </c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62"/>
      <c r="AC279" s="62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7" t="s">
        <v>299</v>
      </c>
      <c r="BJ279" s="33"/>
      <c r="BK279" s="24"/>
      <c r="BL279" s="27" t="s">
        <v>299</v>
      </c>
      <c r="BM279" s="27" t="s">
        <v>299</v>
      </c>
      <c r="BN279" s="34" t="s">
        <v>417</v>
      </c>
      <c r="BO279" s="28">
        <v>84</v>
      </c>
      <c r="BP279" s="28">
        <v>83.76</v>
      </c>
      <c r="BQ279" s="24" t="s">
        <v>297</v>
      </c>
      <c r="BR279" s="24" t="s">
        <v>1476</v>
      </c>
      <c r="BS279" s="24"/>
    </row>
    <row r="280" spans="1:71" x14ac:dyDescent="0.3">
      <c r="A280" s="24" t="s">
        <v>325</v>
      </c>
      <c r="B280" s="24" t="s">
        <v>435</v>
      </c>
      <c r="C280" s="24" t="s">
        <v>327</v>
      </c>
      <c r="D280" s="24" t="s">
        <v>1477</v>
      </c>
      <c r="E280" s="25" t="s">
        <v>1477</v>
      </c>
      <c r="F280" s="24"/>
      <c r="G280" s="24" t="s">
        <v>1478</v>
      </c>
      <c r="H280" s="62"/>
      <c r="I280" s="62"/>
      <c r="J280" s="62"/>
      <c r="K280" s="62"/>
      <c r="L280" s="62"/>
      <c r="M280" s="62"/>
      <c r="N280" s="24"/>
      <c r="O280" s="24" t="s">
        <v>1479</v>
      </c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62"/>
      <c r="AC280" s="62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33"/>
      <c r="BK280" s="24"/>
      <c r="BL280" s="24"/>
      <c r="BM280" s="24"/>
      <c r="BN280" s="24"/>
      <c r="BO280" s="24"/>
      <c r="BP280" s="24"/>
      <c r="BQ280" s="24"/>
      <c r="BR280" s="24"/>
      <c r="BS280" s="24"/>
    </row>
    <row r="281" spans="1:71" x14ac:dyDescent="0.3">
      <c r="A281" s="24" t="s">
        <v>302</v>
      </c>
      <c r="B281" s="24" t="s">
        <v>622</v>
      </c>
      <c r="C281" s="24" t="s">
        <v>471</v>
      </c>
      <c r="D281" s="24" t="s">
        <v>1013</v>
      </c>
      <c r="E281" s="25" t="s">
        <v>1480</v>
      </c>
      <c r="F281" s="24">
        <v>3657</v>
      </c>
      <c r="G281" s="24" t="s">
        <v>1481</v>
      </c>
      <c r="H281" s="62"/>
      <c r="I281" s="62"/>
      <c r="J281" s="62"/>
      <c r="K281" s="62"/>
      <c r="L281" s="24"/>
      <c r="M281" s="24" t="s">
        <v>241</v>
      </c>
      <c r="N281" s="24"/>
      <c r="O281" s="24"/>
      <c r="P281" s="24"/>
      <c r="Q281" s="24"/>
      <c r="R281" s="24" t="s">
        <v>1482</v>
      </c>
      <c r="S281" s="24" t="s">
        <v>1483</v>
      </c>
      <c r="T281" s="24"/>
      <c r="U281" s="24"/>
      <c r="V281" s="24"/>
      <c r="W281" s="24"/>
      <c r="X281" s="24"/>
      <c r="Y281" s="24"/>
      <c r="Z281" s="24"/>
      <c r="AA281" s="24"/>
      <c r="AB281" s="62"/>
      <c r="AC281" s="62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</row>
    <row r="282" spans="1:71" x14ac:dyDescent="0.3">
      <c r="A282" s="24" t="s">
        <v>302</v>
      </c>
      <c r="B282" s="24" t="s">
        <v>360</v>
      </c>
      <c r="C282" s="24" t="s">
        <v>471</v>
      </c>
      <c r="D282" s="24" t="s">
        <v>472</v>
      </c>
      <c r="E282" s="25" t="s">
        <v>950</v>
      </c>
      <c r="F282" s="24">
        <v>5530</v>
      </c>
      <c r="G282" s="24" t="s">
        <v>951</v>
      </c>
      <c r="H282" s="62"/>
      <c r="I282" s="62"/>
      <c r="J282" s="62"/>
      <c r="K282" s="62"/>
      <c r="L282" s="24"/>
      <c r="M282" s="24" t="s">
        <v>1484</v>
      </c>
      <c r="N282" s="24"/>
      <c r="O282" s="51">
        <v>45736</v>
      </c>
      <c r="P282" s="24"/>
      <c r="Q282" s="24" t="s">
        <v>1485</v>
      </c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62"/>
      <c r="AC282" s="62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</row>
    <row r="283" spans="1:71" x14ac:dyDescent="0.3">
      <c r="A283" s="24" t="s">
        <v>490</v>
      </c>
      <c r="B283" s="24" t="s">
        <v>435</v>
      </c>
      <c r="C283" s="24" t="s">
        <v>1255</v>
      </c>
      <c r="D283" s="24" t="s">
        <v>1460</v>
      </c>
      <c r="E283" s="32" t="s">
        <v>1464</v>
      </c>
      <c r="F283" s="24"/>
      <c r="G283" s="24"/>
      <c r="H283" s="62"/>
      <c r="I283" s="62"/>
      <c r="J283" s="62"/>
      <c r="K283" s="62"/>
      <c r="L283" s="62"/>
      <c r="M283" s="62"/>
      <c r="N283" s="24"/>
      <c r="O283" s="24"/>
      <c r="P283" s="24"/>
      <c r="Q283" s="24"/>
      <c r="R283" s="24"/>
      <c r="S283" s="24"/>
      <c r="T283" s="24"/>
      <c r="U283" s="33"/>
      <c r="V283" s="24"/>
      <c r="W283" s="24"/>
      <c r="X283" s="24"/>
      <c r="Y283" s="24"/>
      <c r="Z283" s="24"/>
      <c r="AA283" s="24"/>
      <c r="AB283" s="62"/>
      <c r="AC283" s="62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 t="s">
        <v>299</v>
      </c>
      <c r="BJ283" s="24" t="s">
        <v>1486</v>
      </c>
      <c r="BK283" s="24" t="s">
        <v>1487</v>
      </c>
      <c r="BL283" s="27" t="s">
        <v>299</v>
      </c>
      <c r="BM283" s="27" t="s">
        <v>299</v>
      </c>
      <c r="BN283" s="27" t="s">
        <v>299</v>
      </c>
      <c r="BO283" s="28">
        <v>84</v>
      </c>
      <c r="BP283" s="28">
        <v>83.76</v>
      </c>
      <c r="BQ283" s="24" t="s">
        <v>297</v>
      </c>
      <c r="BR283" s="24" t="s">
        <v>1488</v>
      </c>
      <c r="BS283" s="24"/>
    </row>
    <row r="284" spans="1:71" x14ac:dyDescent="0.3">
      <c r="A284" s="24" t="s">
        <v>302</v>
      </c>
      <c r="B284" s="24" t="s">
        <v>360</v>
      </c>
      <c r="C284" s="24" t="s">
        <v>579</v>
      </c>
      <c r="D284" s="24" t="s">
        <v>681</v>
      </c>
      <c r="E284" s="25" t="s">
        <v>92</v>
      </c>
      <c r="F284" s="24">
        <v>5041</v>
      </c>
      <c r="G284" s="24" t="s">
        <v>1489</v>
      </c>
      <c r="H284" s="62"/>
      <c r="I284" s="62"/>
      <c r="J284" s="62"/>
      <c r="K284" s="62"/>
      <c r="L284" s="62"/>
      <c r="M284" s="62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9" t="s">
        <v>1490</v>
      </c>
      <c r="Z284" s="24" t="s">
        <v>1491</v>
      </c>
      <c r="AA284" s="24"/>
      <c r="AB284" s="24"/>
      <c r="AC284" s="62" t="s">
        <v>338</v>
      </c>
      <c r="AD284" s="62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 t="s">
        <v>1492</v>
      </c>
      <c r="BK284" s="29" t="s">
        <v>972</v>
      </c>
      <c r="BL284" s="31" t="s">
        <v>321</v>
      </c>
      <c r="BM284" s="31" t="s">
        <v>321</v>
      </c>
      <c r="BN284" s="31" t="s">
        <v>321</v>
      </c>
      <c r="BO284" s="28">
        <v>264</v>
      </c>
      <c r="BP284" s="28">
        <v>257.42</v>
      </c>
      <c r="BQ284" s="24"/>
      <c r="BR284" s="24"/>
      <c r="BS284" s="24"/>
    </row>
  </sheetData>
  <mergeCells count="579">
    <mergeCell ref="H284:I284"/>
    <mergeCell ref="J284:K284"/>
    <mergeCell ref="L284:M284"/>
    <mergeCell ref="AC284:AD284"/>
    <mergeCell ref="H282:I282"/>
    <mergeCell ref="J282:K282"/>
    <mergeCell ref="AB282:AC282"/>
    <mergeCell ref="H283:I283"/>
    <mergeCell ref="J283:K283"/>
    <mergeCell ref="L283:M283"/>
    <mergeCell ref="AB283:AC283"/>
    <mergeCell ref="H280:I280"/>
    <mergeCell ref="J280:K280"/>
    <mergeCell ref="L280:M280"/>
    <mergeCell ref="AB280:AC280"/>
    <mergeCell ref="H281:I281"/>
    <mergeCell ref="J281:K281"/>
    <mergeCell ref="AB281:AC281"/>
    <mergeCell ref="H278:I278"/>
    <mergeCell ref="J278:K278"/>
    <mergeCell ref="AB278:AC278"/>
    <mergeCell ref="I279:J279"/>
    <mergeCell ref="K279:L279"/>
    <mergeCell ref="AB279:AC279"/>
    <mergeCell ref="AB275:AC275"/>
    <mergeCell ref="H276:I276"/>
    <mergeCell ref="J276:K276"/>
    <mergeCell ref="AB276:AC276"/>
    <mergeCell ref="H277:I277"/>
    <mergeCell ref="J277:K277"/>
    <mergeCell ref="AB277:AC277"/>
    <mergeCell ref="AB269:AC269"/>
    <mergeCell ref="AB270:AC270"/>
    <mergeCell ref="AB271:AC271"/>
    <mergeCell ref="AB272:AC272"/>
    <mergeCell ref="AB273:AC273"/>
    <mergeCell ref="AB274:AC274"/>
    <mergeCell ref="H266:I266"/>
    <mergeCell ref="J266:K266"/>
    <mergeCell ref="L266:M266"/>
    <mergeCell ref="AB266:AC266"/>
    <mergeCell ref="AB267:AC267"/>
    <mergeCell ref="AB268:AC268"/>
    <mergeCell ref="H264:I264"/>
    <mergeCell ref="J264:K264"/>
    <mergeCell ref="AB264:AC264"/>
    <mergeCell ref="H265:I265"/>
    <mergeCell ref="J265:K265"/>
    <mergeCell ref="AB265:AC265"/>
    <mergeCell ref="H262:I262"/>
    <mergeCell ref="J262:K262"/>
    <mergeCell ref="AB262:AC262"/>
    <mergeCell ref="H263:I263"/>
    <mergeCell ref="J263:K263"/>
    <mergeCell ref="AB263:AC263"/>
    <mergeCell ref="H260:I260"/>
    <mergeCell ref="J260:K260"/>
    <mergeCell ref="AB260:AC260"/>
    <mergeCell ref="H261:I261"/>
    <mergeCell ref="J261:K261"/>
    <mergeCell ref="L261:M261"/>
    <mergeCell ref="AB261:AC261"/>
    <mergeCell ref="H258:I258"/>
    <mergeCell ref="J258:K258"/>
    <mergeCell ref="AB258:AC258"/>
    <mergeCell ref="H259:I259"/>
    <mergeCell ref="J259:K259"/>
    <mergeCell ref="AB259:AC259"/>
    <mergeCell ref="H256:I256"/>
    <mergeCell ref="J256:K256"/>
    <mergeCell ref="AB256:AC256"/>
    <mergeCell ref="H257:I257"/>
    <mergeCell ref="J257:K257"/>
    <mergeCell ref="AB257:AC257"/>
    <mergeCell ref="H254:I254"/>
    <mergeCell ref="J254:K254"/>
    <mergeCell ref="AB254:AC254"/>
    <mergeCell ref="H255:I255"/>
    <mergeCell ref="J255:K255"/>
    <mergeCell ref="AB255:AC255"/>
    <mergeCell ref="H252:I252"/>
    <mergeCell ref="J252:K252"/>
    <mergeCell ref="L252:M252"/>
    <mergeCell ref="AB252:AC252"/>
    <mergeCell ref="H253:I253"/>
    <mergeCell ref="J253:K253"/>
    <mergeCell ref="L253:M253"/>
    <mergeCell ref="AB253:AC253"/>
    <mergeCell ref="H250:I250"/>
    <mergeCell ref="J250:K250"/>
    <mergeCell ref="L250:M250"/>
    <mergeCell ref="AB250:AC250"/>
    <mergeCell ref="H251:I251"/>
    <mergeCell ref="J251:K251"/>
    <mergeCell ref="AB251:AC251"/>
    <mergeCell ref="H248:I248"/>
    <mergeCell ref="J248:K248"/>
    <mergeCell ref="L248:M248"/>
    <mergeCell ref="AB248:AC248"/>
    <mergeCell ref="H249:I249"/>
    <mergeCell ref="J249:K249"/>
    <mergeCell ref="AB249:AC249"/>
    <mergeCell ref="H246:I246"/>
    <mergeCell ref="J246:K246"/>
    <mergeCell ref="AB246:AC246"/>
    <mergeCell ref="H247:I247"/>
    <mergeCell ref="J247:K247"/>
    <mergeCell ref="AB247:AC247"/>
    <mergeCell ref="H244:I244"/>
    <mergeCell ref="J244:K244"/>
    <mergeCell ref="AB244:AC244"/>
    <mergeCell ref="H245:I245"/>
    <mergeCell ref="J245:K245"/>
    <mergeCell ref="L245:M245"/>
    <mergeCell ref="AB245:AC245"/>
    <mergeCell ref="H242:I242"/>
    <mergeCell ref="J242:K242"/>
    <mergeCell ref="AB242:AC242"/>
    <mergeCell ref="H243:I243"/>
    <mergeCell ref="J243:K243"/>
    <mergeCell ref="AB243:AC243"/>
    <mergeCell ref="H240:I240"/>
    <mergeCell ref="J240:K240"/>
    <mergeCell ref="AB240:AC240"/>
    <mergeCell ref="H241:I241"/>
    <mergeCell ref="J241:K241"/>
    <mergeCell ref="AB241:AC241"/>
    <mergeCell ref="H238:I238"/>
    <mergeCell ref="J238:K238"/>
    <mergeCell ref="AB238:AC238"/>
    <mergeCell ref="H239:I239"/>
    <mergeCell ref="J239:K239"/>
    <mergeCell ref="AB239:AC239"/>
    <mergeCell ref="H236:I236"/>
    <mergeCell ref="J236:K236"/>
    <mergeCell ref="AB236:AC236"/>
    <mergeCell ref="H237:I237"/>
    <mergeCell ref="J237:K237"/>
    <mergeCell ref="L237:M237"/>
    <mergeCell ref="AB237:AC237"/>
    <mergeCell ref="H234:I234"/>
    <mergeCell ref="J234:K234"/>
    <mergeCell ref="AB234:AC234"/>
    <mergeCell ref="H235:I235"/>
    <mergeCell ref="J235:K235"/>
    <mergeCell ref="AB235:AC235"/>
    <mergeCell ref="H232:I232"/>
    <mergeCell ref="J232:K232"/>
    <mergeCell ref="L232:M232"/>
    <mergeCell ref="AB232:AC232"/>
    <mergeCell ref="H233:I233"/>
    <mergeCell ref="J233:K233"/>
    <mergeCell ref="L233:M233"/>
    <mergeCell ref="AB233:AC233"/>
    <mergeCell ref="H230:I230"/>
    <mergeCell ref="J230:K230"/>
    <mergeCell ref="L230:M230"/>
    <mergeCell ref="AB230:AC230"/>
    <mergeCell ref="H231:I231"/>
    <mergeCell ref="J231:K231"/>
    <mergeCell ref="AB231:AC231"/>
    <mergeCell ref="H228:I228"/>
    <mergeCell ref="J228:K228"/>
    <mergeCell ref="AB228:AC228"/>
    <mergeCell ref="H229:I229"/>
    <mergeCell ref="J229:K229"/>
    <mergeCell ref="L229:M229"/>
    <mergeCell ref="AB229:AC229"/>
    <mergeCell ref="H226:I226"/>
    <mergeCell ref="J226:K226"/>
    <mergeCell ref="AB226:AC226"/>
    <mergeCell ref="H227:I227"/>
    <mergeCell ref="J227:K227"/>
    <mergeCell ref="AB227:AC227"/>
    <mergeCell ref="H224:I224"/>
    <mergeCell ref="J224:K224"/>
    <mergeCell ref="AB224:AC224"/>
    <mergeCell ref="H225:I225"/>
    <mergeCell ref="J225:K225"/>
    <mergeCell ref="AB225:AC225"/>
    <mergeCell ref="H222:I222"/>
    <mergeCell ref="J222:K222"/>
    <mergeCell ref="AB222:AC222"/>
    <mergeCell ref="H223:I223"/>
    <mergeCell ref="J223:K223"/>
    <mergeCell ref="AB223:AC223"/>
    <mergeCell ref="H220:I220"/>
    <mergeCell ref="J220:K220"/>
    <mergeCell ref="L220:M220"/>
    <mergeCell ref="AB220:AC220"/>
    <mergeCell ref="H221:I221"/>
    <mergeCell ref="J221:K221"/>
    <mergeCell ref="AB221:AC221"/>
    <mergeCell ref="H218:I218"/>
    <mergeCell ref="J218:K218"/>
    <mergeCell ref="AB218:AC218"/>
    <mergeCell ref="H219:I219"/>
    <mergeCell ref="J219:K219"/>
    <mergeCell ref="AB219:AC219"/>
    <mergeCell ref="H216:I216"/>
    <mergeCell ref="J216:K216"/>
    <mergeCell ref="AB216:AC216"/>
    <mergeCell ref="H217:I217"/>
    <mergeCell ref="J217:K217"/>
    <mergeCell ref="AB217:AC217"/>
    <mergeCell ref="H214:I214"/>
    <mergeCell ref="J214:K214"/>
    <mergeCell ref="AB214:AC214"/>
    <mergeCell ref="H215:I215"/>
    <mergeCell ref="J215:K215"/>
    <mergeCell ref="L215:M215"/>
    <mergeCell ref="AB215:AC215"/>
    <mergeCell ref="H212:I212"/>
    <mergeCell ref="J212:K212"/>
    <mergeCell ref="L212:M212"/>
    <mergeCell ref="AB212:AC212"/>
    <mergeCell ref="H213:I213"/>
    <mergeCell ref="J213:K213"/>
    <mergeCell ref="L213:M213"/>
    <mergeCell ref="AB213:AC213"/>
    <mergeCell ref="H210:I210"/>
    <mergeCell ref="J210:K210"/>
    <mergeCell ref="L210:M210"/>
    <mergeCell ref="AB210:AC210"/>
    <mergeCell ref="H211:I211"/>
    <mergeCell ref="J211:K211"/>
    <mergeCell ref="L211:M211"/>
    <mergeCell ref="AB211:AC211"/>
    <mergeCell ref="H208:I208"/>
    <mergeCell ref="J208:K208"/>
    <mergeCell ref="L208:M208"/>
    <mergeCell ref="AB208:AC208"/>
    <mergeCell ref="H209:I209"/>
    <mergeCell ref="J209:K209"/>
    <mergeCell ref="L209:M209"/>
    <mergeCell ref="AB209:AC209"/>
    <mergeCell ref="H206:I206"/>
    <mergeCell ref="J206:K206"/>
    <mergeCell ref="L206:M206"/>
    <mergeCell ref="AB206:AC206"/>
    <mergeCell ref="H207:I207"/>
    <mergeCell ref="J207:K207"/>
    <mergeCell ref="L207:M207"/>
    <mergeCell ref="AB207:AC207"/>
    <mergeCell ref="H204:I204"/>
    <mergeCell ref="J204:K204"/>
    <mergeCell ref="AB204:AC204"/>
    <mergeCell ref="H205:I205"/>
    <mergeCell ref="J205:K205"/>
    <mergeCell ref="AB205:AC205"/>
    <mergeCell ref="H202:I202"/>
    <mergeCell ref="J202:K202"/>
    <mergeCell ref="AB202:AC202"/>
    <mergeCell ref="H203:I203"/>
    <mergeCell ref="J203:K203"/>
    <mergeCell ref="AB203:AC203"/>
    <mergeCell ref="H200:I200"/>
    <mergeCell ref="J200:K200"/>
    <mergeCell ref="AB200:AC200"/>
    <mergeCell ref="H201:I201"/>
    <mergeCell ref="J201:K201"/>
    <mergeCell ref="AB201:AC201"/>
    <mergeCell ref="AB197:AC197"/>
    <mergeCell ref="H198:I198"/>
    <mergeCell ref="J198:K198"/>
    <mergeCell ref="AB198:AC198"/>
    <mergeCell ref="H199:I199"/>
    <mergeCell ref="J199:K199"/>
    <mergeCell ref="AB199:AC199"/>
    <mergeCell ref="AB191:AC191"/>
    <mergeCell ref="AB192:AC192"/>
    <mergeCell ref="AB193:AC193"/>
    <mergeCell ref="AB194:AC194"/>
    <mergeCell ref="AB195:AC195"/>
    <mergeCell ref="AB196:AC196"/>
    <mergeCell ref="AB186:AC186"/>
    <mergeCell ref="AB187:AC187"/>
    <mergeCell ref="AB188:AC188"/>
    <mergeCell ref="AB189:AC189"/>
    <mergeCell ref="H190:I190"/>
    <mergeCell ref="J190:K190"/>
    <mergeCell ref="AB190:AC190"/>
    <mergeCell ref="H184:I184"/>
    <mergeCell ref="J184:K184"/>
    <mergeCell ref="AB184:AC184"/>
    <mergeCell ref="H185:I185"/>
    <mergeCell ref="J185:K185"/>
    <mergeCell ref="AB185:AC185"/>
    <mergeCell ref="AB178:AC178"/>
    <mergeCell ref="AB179:AC179"/>
    <mergeCell ref="AB180:AC180"/>
    <mergeCell ref="AB181:AC181"/>
    <mergeCell ref="AB182:AC182"/>
    <mergeCell ref="AB183:AC183"/>
    <mergeCell ref="AB172:AC172"/>
    <mergeCell ref="AB173:AC173"/>
    <mergeCell ref="AB174:AC174"/>
    <mergeCell ref="AB175:AC175"/>
    <mergeCell ref="AB176:AC176"/>
    <mergeCell ref="AB177:AC177"/>
    <mergeCell ref="AB166:AC166"/>
    <mergeCell ref="AB167:AC167"/>
    <mergeCell ref="AB168:AC168"/>
    <mergeCell ref="AB169:AC169"/>
    <mergeCell ref="AB170:AC170"/>
    <mergeCell ref="AB171:AC171"/>
    <mergeCell ref="AB160:AC160"/>
    <mergeCell ref="AB161:AC161"/>
    <mergeCell ref="AB162:AC162"/>
    <mergeCell ref="AB163:AC163"/>
    <mergeCell ref="AB164:AC164"/>
    <mergeCell ref="AB165:AC165"/>
    <mergeCell ref="AB154:AC154"/>
    <mergeCell ref="AB155:AC155"/>
    <mergeCell ref="AB156:AC156"/>
    <mergeCell ref="AB157:AC157"/>
    <mergeCell ref="AB158:AC158"/>
    <mergeCell ref="AB159:AC159"/>
    <mergeCell ref="AB148:AC148"/>
    <mergeCell ref="AB149:AC149"/>
    <mergeCell ref="AB150:AC150"/>
    <mergeCell ref="AB151:AC151"/>
    <mergeCell ref="AB152:AC152"/>
    <mergeCell ref="AB153:AC153"/>
    <mergeCell ref="AB142:AC142"/>
    <mergeCell ref="AB143:AC143"/>
    <mergeCell ref="AB144:AC144"/>
    <mergeCell ref="AB145:AC145"/>
    <mergeCell ref="AB146:AC146"/>
    <mergeCell ref="AB147:AC147"/>
    <mergeCell ref="AB137:AC137"/>
    <mergeCell ref="AB138:AC138"/>
    <mergeCell ref="AB139:AC139"/>
    <mergeCell ref="AB140:AC140"/>
    <mergeCell ref="H141:I141"/>
    <mergeCell ref="J141:K141"/>
    <mergeCell ref="L141:M141"/>
    <mergeCell ref="AB141:AC141"/>
    <mergeCell ref="AB131:AC131"/>
    <mergeCell ref="AB132:AC132"/>
    <mergeCell ref="AB133:AC133"/>
    <mergeCell ref="AB134:AC134"/>
    <mergeCell ref="AB135:AC135"/>
    <mergeCell ref="AC136:AD136"/>
    <mergeCell ref="AC127:AD127"/>
    <mergeCell ref="AC128:AD128"/>
    <mergeCell ref="AB129:AC129"/>
    <mergeCell ref="H130:I130"/>
    <mergeCell ref="J130:K130"/>
    <mergeCell ref="AB130:AC130"/>
    <mergeCell ref="H125:I125"/>
    <mergeCell ref="J125:K125"/>
    <mergeCell ref="AB125:AC125"/>
    <mergeCell ref="H126:I126"/>
    <mergeCell ref="J126:K126"/>
    <mergeCell ref="AB126:AC126"/>
    <mergeCell ref="AC121:AD121"/>
    <mergeCell ref="I122:J122"/>
    <mergeCell ref="K122:L122"/>
    <mergeCell ref="AB122:AC122"/>
    <mergeCell ref="AB123:AC123"/>
    <mergeCell ref="H124:I124"/>
    <mergeCell ref="J124:K124"/>
    <mergeCell ref="L124:M124"/>
    <mergeCell ref="AB124:AC124"/>
    <mergeCell ref="L117:M117"/>
    <mergeCell ref="AB117:AC117"/>
    <mergeCell ref="AB118:AC118"/>
    <mergeCell ref="AB119:AC119"/>
    <mergeCell ref="H120:I120"/>
    <mergeCell ref="J120:K120"/>
    <mergeCell ref="AC120:AD120"/>
    <mergeCell ref="AB112:AC112"/>
    <mergeCell ref="AB113:AC113"/>
    <mergeCell ref="H114:I114"/>
    <mergeCell ref="AC114:AD114"/>
    <mergeCell ref="H116:I116"/>
    <mergeCell ref="AC116:AD116"/>
    <mergeCell ref="AB108:AC108"/>
    <mergeCell ref="H109:I109"/>
    <mergeCell ref="AB109:AC109"/>
    <mergeCell ref="AB110:AC110"/>
    <mergeCell ref="H111:I111"/>
    <mergeCell ref="J111:K111"/>
    <mergeCell ref="AC111:AD111"/>
    <mergeCell ref="H106:I106"/>
    <mergeCell ref="J106:K106"/>
    <mergeCell ref="AB106:AC106"/>
    <mergeCell ref="H107:I107"/>
    <mergeCell ref="J107:K107"/>
    <mergeCell ref="AB107:AC107"/>
    <mergeCell ref="H103:I103"/>
    <mergeCell ref="AC103:AD103"/>
    <mergeCell ref="H104:I104"/>
    <mergeCell ref="J104:K104"/>
    <mergeCell ref="AB104:AC104"/>
    <mergeCell ref="H105:I105"/>
    <mergeCell ref="J105:K105"/>
    <mergeCell ref="AB105:AC105"/>
    <mergeCell ref="H100:I100"/>
    <mergeCell ref="J100:K100"/>
    <mergeCell ref="AC100:AD100"/>
    <mergeCell ref="H101:I101"/>
    <mergeCell ref="AB101:AC101"/>
    <mergeCell ref="H102:I102"/>
    <mergeCell ref="J102:K102"/>
    <mergeCell ref="AB102:AC102"/>
    <mergeCell ref="H97:I97"/>
    <mergeCell ref="AB97:AC97"/>
    <mergeCell ref="H98:I98"/>
    <mergeCell ref="J98:K98"/>
    <mergeCell ref="AB98:AC98"/>
    <mergeCell ref="AB99:AC99"/>
    <mergeCell ref="H93:I93"/>
    <mergeCell ref="J93:K93"/>
    <mergeCell ref="AB93:AC93"/>
    <mergeCell ref="AB94:AC94"/>
    <mergeCell ref="AB95:AC95"/>
    <mergeCell ref="H96:I96"/>
    <mergeCell ref="AB96:AC96"/>
    <mergeCell ref="H90:I90"/>
    <mergeCell ref="AC90:AD90"/>
    <mergeCell ref="H91:I91"/>
    <mergeCell ref="AC91:AD91"/>
    <mergeCell ref="H92:I92"/>
    <mergeCell ref="AC92:AD92"/>
    <mergeCell ref="AB86:AC86"/>
    <mergeCell ref="AB87:AC87"/>
    <mergeCell ref="H88:I88"/>
    <mergeCell ref="J88:K88"/>
    <mergeCell ref="AB88:AC88"/>
    <mergeCell ref="H89:I89"/>
    <mergeCell ref="AC89:AD89"/>
    <mergeCell ref="H83:I83"/>
    <mergeCell ref="J83:K83"/>
    <mergeCell ref="AC83:AD83"/>
    <mergeCell ref="H84:I84"/>
    <mergeCell ref="AB84:AC84"/>
    <mergeCell ref="H85:I85"/>
    <mergeCell ref="J85:K85"/>
    <mergeCell ref="AC85:AD85"/>
    <mergeCell ref="AC78:AD78"/>
    <mergeCell ref="AB79:AC79"/>
    <mergeCell ref="H80:I80"/>
    <mergeCell ref="J80:K80"/>
    <mergeCell ref="AB80:AC80"/>
    <mergeCell ref="AC82:AD82"/>
    <mergeCell ref="AB70:AC70"/>
    <mergeCell ref="AB71:AC71"/>
    <mergeCell ref="AB72:AC72"/>
    <mergeCell ref="AB73:AC73"/>
    <mergeCell ref="H75:I75"/>
    <mergeCell ref="AB75:AC75"/>
    <mergeCell ref="AC59:AD59"/>
    <mergeCell ref="AC60:AD60"/>
    <mergeCell ref="AB62:AC62"/>
    <mergeCell ref="AC64:AD64"/>
    <mergeCell ref="AC65:AD65"/>
    <mergeCell ref="H66:I66"/>
    <mergeCell ref="J66:K66"/>
    <mergeCell ref="AB66:AC66"/>
    <mergeCell ref="H56:I56"/>
    <mergeCell ref="J56:K56"/>
    <mergeCell ref="AC56:AD56"/>
    <mergeCell ref="H57:I57"/>
    <mergeCell ref="AB57:AC57"/>
    <mergeCell ref="H58:I58"/>
    <mergeCell ref="J58:K58"/>
    <mergeCell ref="AB58:AC58"/>
    <mergeCell ref="AB51:AC51"/>
    <mergeCell ref="AB52:AC52"/>
    <mergeCell ref="AC53:AD53"/>
    <mergeCell ref="H54:I54"/>
    <mergeCell ref="J54:K54"/>
    <mergeCell ref="H55:I55"/>
    <mergeCell ref="J55:K55"/>
    <mergeCell ref="AC55:AD55"/>
    <mergeCell ref="H47:I47"/>
    <mergeCell ref="J47:K47"/>
    <mergeCell ref="AB47:AC47"/>
    <mergeCell ref="AC48:AD48"/>
    <mergeCell ref="AB49:AC49"/>
    <mergeCell ref="AC50:AD50"/>
    <mergeCell ref="H43:I43"/>
    <mergeCell ref="J43:K43"/>
    <mergeCell ref="AB44:AC44"/>
    <mergeCell ref="AB45:AC45"/>
    <mergeCell ref="H46:I46"/>
    <mergeCell ref="J46:K46"/>
    <mergeCell ref="AB46:AC46"/>
    <mergeCell ref="AC38:AD38"/>
    <mergeCell ref="AC39:AD39"/>
    <mergeCell ref="AC40:AD40"/>
    <mergeCell ref="AC41:AD41"/>
    <mergeCell ref="H42:I42"/>
    <mergeCell ref="J42:K42"/>
    <mergeCell ref="AB42:AC42"/>
    <mergeCell ref="H35:I35"/>
    <mergeCell ref="AB35:AC35"/>
    <mergeCell ref="H36:I36"/>
    <mergeCell ref="J36:K36"/>
    <mergeCell ref="AB36:AC36"/>
    <mergeCell ref="AC37:AD37"/>
    <mergeCell ref="H33:I33"/>
    <mergeCell ref="J33:K33"/>
    <mergeCell ref="AB33:AC33"/>
    <mergeCell ref="H34:I34"/>
    <mergeCell ref="J34:K34"/>
    <mergeCell ref="L34:M34"/>
    <mergeCell ref="AB34:AC34"/>
    <mergeCell ref="H31:I31"/>
    <mergeCell ref="J31:K31"/>
    <mergeCell ref="AB31:AC31"/>
    <mergeCell ref="H32:I32"/>
    <mergeCell ref="J32:K32"/>
    <mergeCell ref="AB32:AC32"/>
    <mergeCell ref="H29:I29"/>
    <mergeCell ref="J29:K29"/>
    <mergeCell ref="AB29:AC29"/>
    <mergeCell ref="H30:I30"/>
    <mergeCell ref="J30:K30"/>
    <mergeCell ref="AB30:AC30"/>
    <mergeCell ref="H27:I27"/>
    <mergeCell ref="J27:K27"/>
    <mergeCell ref="AB27:AC27"/>
    <mergeCell ref="H28:I28"/>
    <mergeCell ref="J28:K28"/>
    <mergeCell ref="AB28:AC28"/>
    <mergeCell ref="H24:I24"/>
    <mergeCell ref="AB24:AC24"/>
    <mergeCell ref="H25:I25"/>
    <mergeCell ref="J25:K25"/>
    <mergeCell ref="AB25:AC25"/>
    <mergeCell ref="H26:I26"/>
    <mergeCell ref="J26:K26"/>
    <mergeCell ref="AB26:AC26"/>
    <mergeCell ref="AC19:AD19"/>
    <mergeCell ref="AC20:AD20"/>
    <mergeCell ref="H21:I21"/>
    <mergeCell ref="AB21:AC21"/>
    <mergeCell ref="AB22:AC22"/>
    <mergeCell ref="H23:I23"/>
    <mergeCell ref="AB23:AC23"/>
    <mergeCell ref="AB15:AC15"/>
    <mergeCell ref="H16:I16"/>
    <mergeCell ref="J16:K16"/>
    <mergeCell ref="AB16:AC16"/>
    <mergeCell ref="AC17:AD17"/>
    <mergeCell ref="AC18:AD18"/>
    <mergeCell ref="H11:I11"/>
    <mergeCell ref="J11:K11"/>
    <mergeCell ref="AC11:AD11"/>
    <mergeCell ref="AB12:AC12"/>
    <mergeCell ref="AB13:AC13"/>
    <mergeCell ref="H14:I14"/>
    <mergeCell ref="J14:K14"/>
    <mergeCell ref="L14:M14"/>
    <mergeCell ref="AB14:AC14"/>
    <mergeCell ref="AB9:AC9"/>
    <mergeCell ref="H10:I10"/>
    <mergeCell ref="J10:K10"/>
    <mergeCell ref="AB10:AC10"/>
    <mergeCell ref="AC4:AD4"/>
    <mergeCell ref="H5:I5"/>
    <mergeCell ref="J5:K5"/>
    <mergeCell ref="AC5:AD5"/>
    <mergeCell ref="H6:I6"/>
    <mergeCell ref="J6:K6"/>
    <mergeCell ref="AC6:AD6"/>
    <mergeCell ref="H2:I2"/>
    <mergeCell ref="J2:K2"/>
    <mergeCell ref="AB2:AC2"/>
    <mergeCell ref="H3:I3"/>
    <mergeCell ref="J3:K3"/>
    <mergeCell ref="AC3:AD3"/>
    <mergeCell ref="AB7:AC7"/>
    <mergeCell ref="H8:I8"/>
    <mergeCell ref="J8:K8"/>
    <mergeCell ref="AC8:AD8"/>
  </mergeCells>
  <hyperlinks>
    <hyperlink ref="BF20" r:id="rId1" display="mailto:auxconta@rosarito.com" xr:uid="{C50E4940-3978-49B5-9079-4AEFDEC07E45}"/>
    <hyperlink ref="BD37" r:id="rId2" display="mailto:auxegresos@rosarito.com" xr:uid="{86C306D6-DC10-42E7-9C61-70E21D0747FB}"/>
    <hyperlink ref="BD56" r:id="rId3" display="mailto:supervisorcd@rosarito.com" xr:uid="{7E4BD135-3F3B-48E0-827E-7D38FF14CAF4}"/>
    <hyperlink ref="U205" r:id="rId4" display="mailto:erosat122@gmail.com" xr:uid="{33379E02-BE38-4BAB-8B91-A4521C66334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7494-6FE0-4C72-AC4C-765F48A1BB3A}">
  <dimension ref="A1:B37"/>
  <sheetViews>
    <sheetView workbookViewId="0">
      <selection activeCell="D35" sqref="D35"/>
    </sheetView>
  </sheetViews>
  <sheetFormatPr baseColWidth="10" defaultRowHeight="15.05" x14ac:dyDescent="0.3"/>
  <cols>
    <col min="1" max="1" width="24.88671875" bestFit="1" customWidth="1"/>
  </cols>
  <sheetData>
    <row r="1" spans="1:2" x14ac:dyDescent="0.3">
      <c r="A1" t="s">
        <v>191</v>
      </c>
      <c r="B1" t="e">
        <f>_xlfn.XLOOKUP(A1,Sheet1!$J$2:$J$117,Sheet1!$F$2:$F$117)</f>
        <v>#N/A</v>
      </c>
    </row>
    <row r="2" spans="1:2" x14ac:dyDescent="0.3">
      <c r="A2" t="s">
        <v>27</v>
      </c>
      <c r="B2" t="str">
        <f>_xlfn.XLOOKUP(A2,Sheet1!$J$2:$J$117,Sheet1!$F$2:$F$117)</f>
        <v>ADM</v>
      </c>
    </row>
    <row r="3" spans="1:2" x14ac:dyDescent="0.3">
      <c r="A3" t="s">
        <v>198</v>
      </c>
      <c r="B3" t="e">
        <f>_xlfn.XLOOKUP(A3,Sheet1!$J$2:$J$117,Sheet1!$F$2:$F$117)</f>
        <v>#N/A</v>
      </c>
    </row>
    <row r="4" spans="1:2" x14ac:dyDescent="0.3">
      <c r="A4" t="s">
        <v>179</v>
      </c>
      <c r="B4" t="e">
        <f>_xlfn.XLOOKUP(A4,Sheet1!$J$2:$J$117,Sheet1!$F$2:$F$117)</f>
        <v>#N/A</v>
      </c>
    </row>
    <row r="5" spans="1:2" x14ac:dyDescent="0.3">
      <c r="A5" t="s">
        <v>177</v>
      </c>
      <c r="B5" t="e">
        <f>_xlfn.XLOOKUP(A5,Sheet1!$J$2:$J$117,Sheet1!$F$2:$F$117)</f>
        <v>#N/A</v>
      </c>
    </row>
    <row r="6" spans="1:2" x14ac:dyDescent="0.3">
      <c r="A6" t="s">
        <v>102</v>
      </c>
      <c r="B6" t="str">
        <f>_xlfn.XLOOKUP(A6,Sheet1!$J$2:$J$117,Sheet1!$F$2:$F$117)</f>
        <v>CD</v>
      </c>
    </row>
    <row r="7" spans="1:2" x14ac:dyDescent="0.3">
      <c r="A7" t="s">
        <v>14</v>
      </c>
      <c r="B7" t="str">
        <f>_xlfn.XLOOKUP(A7,Sheet1!$J$2:$J$117,Sheet1!$F$2:$F$117)</f>
        <v>ADM</v>
      </c>
    </row>
    <row r="8" spans="1:2" x14ac:dyDescent="0.3">
      <c r="A8" t="s">
        <v>19</v>
      </c>
      <c r="B8" t="str">
        <f>_xlfn.XLOOKUP(A8,Sheet1!$J$2:$J$117,Sheet1!$F$2:$F$117)</f>
        <v>ADM</v>
      </c>
    </row>
    <row r="9" spans="1:2" x14ac:dyDescent="0.3">
      <c r="A9" t="s">
        <v>30</v>
      </c>
      <c r="B9" t="str">
        <f>_xlfn.XLOOKUP(A9,Sheet1!$J$2:$J$117,Sheet1!$F$2:$F$117)</f>
        <v>ADM</v>
      </c>
    </row>
    <row r="10" spans="1:2" x14ac:dyDescent="0.3">
      <c r="A10" t="s">
        <v>9</v>
      </c>
      <c r="B10" t="str">
        <f>_xlfn.XLOOKUP(A10,Sheet1!$J$2:$J$117,Sheet1!$F$2:$F$117)</f>
        <v>ADM</v>
      </c>
    </row>
    <row r="11" spans="1:2" x14ac:dyDescent="0.3">
      <c r="A11" t="s">
        <v>199</v>
      </c>
      <c r="B11" t="e">
        <f>_xlfn.XLOOKUP(A11,Sheet1!$J$2:$J$117,Sheet1!$F$2:$F$117)</f>
        <v>#N/A</v>
      </c>
    </row>
    <row r="12" spans="1:2" x14ac:dyDescent="0.3">
      <c r="A12" t="s">
        <v>184</v>
      </c>
      <c r="B12" t="e">
        <f>_xlfn.XLOOKUP(A12,Sheet1!$J$2:$J$117,Sheet1!$F$2:$F$117)</f>
        <v>#N/A</v>
      </c>
    </row>
    <row r="13" spans="1:2" x14ac:dyDescent="0.3">
      <c r="A13" t="s">
        <v>185</v>
      </c>
      <c r="B13" t="e">
        <f>_xlfn.XLOOKUP(A13,Sheet1!$J$2:$J$117,Sheet1!$F$2:$F$117)</f>
        <v>#N/A</v>
      </c>
    </row>
    <row r="14" spans="1:2" x14ac:dyDescent="0.3">
      <c r="A14" t="s">
        <v>192</v>
      </c>
      <c r="B14" t="e">
        <f>_xlfn.XLOOKUP(A14,Sheet1!$J$2:$J$117,Sheet1!$F$2:$F$117)</f>
        <v>#N/A</v>
      </c>
    </row>
    <row r="15" spans="1:2" x14ac:dyDescent="0.3">
      <c r="A15" t="s">
        <v>182</v>
      </c>
      <c r="B15" t="e">
        <f>_xlfn.XLOOKUP(A15,Sheet1!$J$2:$J$117,Sheet1!$F$2:$F$117)</f>
        <v>#N/A</v>
      </c>
    </row>
    <row r="16" spans="1:2" x14ac:dyDescent="0.3">
      <c r="A16" t="s">
        <v>190</v>
      </c>
      <c r="B16" t="e">
        <f>_xlfn.XLOOKUP(A16,Sheet1!$J$2:$J$117,Sheet1!$F$2:$F$117)</f>
        <v>#N/A</v>
      </c>
    </row>
    <row r="17" spans="1:2" x14ac:dyDescent="0.3">
      <c r="A17" t="s">
        <v>183</v>
      </c>
      <c r="B17" t="e">
        <f>_xlfn.XLOOKUP(A17,Sheet1!$J$2:$J$117,Sheet1!$F$2:$F$117)</f>
        <v>#N/A</v>
      </c>
    </row>
    <row r="18" spans="1:2" x14ac:dyDescent="0.3">
      <c r="A18" t="s">
        <v>189</v>
      </c>
      <c r="B18" t="e">
        <f>_xlfn.XLOOKUP(A18,Sheet1!$J$2:$J$117,Sheet1!$F$2:$F$117)</f>
        <v>#N/A</v>
      </c>
    </row>
    <row r="19" spans="1:2" x14ac:dyDescent="0.3">
      <c r="A19" t="s">
        <v>193</v>
      </c>
      <c r="B19" t="e">
        <f>_xlfn.XLOOKUP(A19,Sheet1!$J$2:$J$117,Sheet1!$F$2:$F$117)</f>
        <v>#N/A</v>
      </c>
    </row>
    <row r="20" spans="1:2" x14ac:dyDescent="0.3">
      <c r="A20" t="s">
        <v>55</v>
      </c>
      <c r="B20" t="str">
        <f>_xlfn.XLOOKUP(A20,Sheet1!$J$2:$J$117,Sheet1!$F$2:$F$117)</f>
        <v>ADM</v>
      </c>
    </row>
    <row r="21" spans="1:2" x14ac:dyDescent="0.3">
      <c r="A21" t="s">
        <v>178</v>
      </c>
      <c r="B21" t="e">
        <f>_xlfn.XLOOKUP(A21,Sheet1!$J$2:$J$117,Sheet1!$F$2:$F$117)</f>
        <v>#N/A</v>
      </c>
    </row>
    <row r="22" spans="1:2" x14ac:dyDescent="0.3">
      <c r="A22" t="s">
        <v>180</v>
      </c>
      <c r="B22" t="e">
        <f>_xlfn.XLOOKUP(A22,Sheet1!$J$2:$J$117,Sheet1!$F$2:$F$117)</f>
        <v>#N/A</v>
      </c>
    </row>
    <row r="23" spans="1:2" x14ac:dyDescent="0.3">
      <c r="A23" t="s">
        <v>99</v>
      </c>
      <c r="B23" t="str">
        <f>_xlfn.XLOOKUP(A23,Sheet1!$J$2:$J$117,Sheet1!$F$2:$F$117)</f>
        <v>CD</v>
      </c>
    </row>
    <row r="24" spans="1:2" x14ac:dyDescent="0.3">
      <c r="A24" t="s">
        <v>186</v>
      </c>
      <c r="B24" t="e">
        <f>_xlfn.XLOOKUP(A24,Sheet1!$J$2:$J$117,Sheet1!$F$2:$F$117)</f>
        <v>#N/A</v>
      </c>
    </row>
    <row r="25" spans="1:2" x14ac:dyDescent="0.3">
      <c r="A25" t="s">
        <v>181</v>
      </c>
      <c r="B25" t="e">
        <f>_xlfn.XLOOKUP(A25,Sheet1!$J$2:$J$117,Sheet1!$F$2:$F$117)</f>
        <v>#N/A</v>
      </c>
    </row>
    <row r="26" spans="1:2" x14ac:dyDescent="0.3">
      <c r="A26" t="s">
        <v>105</v>
      </c>
      <c r="B26" t="str">
        <f>_xlfn.XLOOKUP(A26,Sheet1!$J$2:$J$117,Sheet1!$F$2:$F$117)</f>
        <v>CD</v>
      </c>
    </row>
    <row r="27" spans="1:2" x14ac:dyDescent="0.3">
      <c r="A27" t="s">
        <v>176</v>
      </c>
      <c r="B27" t="str">
        <f>_xlfn.XLOOKUP(A27,Sheet1!$J$2:$J$117,Sheet1!$F$2:$F$117)</f>
        <v>PTA</v>
      </c>
    </row>
    <row r="28" spans="1:2" x14ac:dyDescent="0.3">
      <c r="A28" t="s">
        <v>33</v>
      </c>
      <c r="B28" t="str">
        <f>_xlfn.XLOOKUP(A28,Sheet1!$J$2:$J$117,Sheet1!$F$2:$F$117)</f>
        <v>ADM</v>
      </c>
    </row>
    <row r="29" spans="1:2" x14ac:dyDescent="0.3">
      <c r="A29" t="s">
        <v>194</v>
      </c>
      <c r="B29" t="e">
        <f>_xlfn.XLOOKUP(A29,Sheet1!$J$2:$J$117,Sheet1!$F$2:$F$117)</f>
        <v>#N/A</v>
      </c>
    </row>
    <row r="30" spans="1:2" x14ac:dyDescent="0.3">
      <c r="A30" t="s">
        <v>195</v>
      </c>
      <c r="B30" t="e">
        <f>_xlfn.XLOOKUP(A30,Sheet1!$J$2:$J$117,Sheet1!$F$2:$F$117)</f>
        <v>#N/A</v>
      </c>
    </row>
    <row r="31" spans="1:2" x14ac:dyDescent="0.3">
      <c r="A31" t="s">
        <v>111</v>
      </c>
      <c r="B31" t="str">
        <f>_xlfn.XLOOKUP(A31,Sheet1!$J$2:$J$117,Sheet1!$F$2:$F$117)</f>
        <v>ENS</v>
      </c>
    </row>
    <row r="32" spans="1:2" x14ac:dyDescent="0.3">
      <c r="A32" t="s">
        <v>129</v>
      </c>
      <c r="B32" t="str">
        <f>_xlfn.XLOOKUP(A32,Sheet1!$J$2:$J$117,Sheet1!$F$2:$F$117)</f>
        <v>HIL</v>
      </c>
    </row>
    <row r="33" spans="1:2" x14ac:dyDescent="0.3">
      <c r="A33" t="s">
        <v>149</v>
      </c>
      <c r="B33" t="str">
        <f>_xlfn.XLOOKUP(A33,Sheet1!$J$2:$J$117,Sheet1!$F$2:$F$117)</f>
        <v>MEX</v>
      </c>
    </row>
    <row r="34" spans="1:2" x14ac:dyDescent="0.3">
      <c r="A34" t="s">
        <v>164</v>
      </c>
      <c r="B34" t="str">
        <f>_xlfn.XLOOKUP(A34,Sheet1!$J$2:$J$117,Sheet1!$F$2:$F$117)</f>
        <v>OBR</v>
      </c>
    </row>
    <row r="35" spans="1:2" x14ac:dyDescent="0.3">
      <c r="A35" t="s">
        <v>205</v>
      </c>
      <c r="B35" t="str">
        <f>_xlfn.XLOOKUP(A35,Sheet1!$J$2:$J$117,Sheet1!$F$2:$F$117)</f>
        <v>TIJ</v>
      </c>
    </row>
    <row r="36" spans="1:2" x14ac:dyDescent="0.3">
      <c r="A36" t="s">
        <v>58</v>
      </c>
      <c r="B36" t="str">
        <f>_xlfn.XLOOKUP(A36,Sheet1!$J$2:$J$117,Sheet1!$F$2:$F$117)</f>
        <v>ADM</v>
      </c>
    </row>
    <row r="37" spans="1:2" x14ac:dyDescent="0.3">
      <c r="A37" t="s">
        <v>22</v>
      </c>
      <c r="B37" t="str">
        <f>_xlfn.XLOOKUP(A37,Sheet1!$J$2:$J$117,Sheet1!$F$2:$F$117)</f>
        <v>ADM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2025-04-29T21:14:31Z</dcterms:created>
  <dcterms:modified xsi:type="dcterms:W3CDTF">2025-05-10T00:35:06Z</dcterms:modified>
</cp:coreProperties>
</file>