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mc:AlternateContent xmlns:mc="http://schemas.openxmlformats.org/markup-compatibility/2006">
    <mc:Choice Requires="x15">
      <x15ac:absPath xmlns:x15ac="http://schemas.microsoft.com/office/spreadsheetml/2010/11/ac" url="https://helsinkifi-my.sharepoint.com/personal/nikoniem_ad_helsinki_fi/Documents/ohtuprojekti-Kierratysavustin/"/>
    </mc:Choice>
  </mc:AlternateContent>
  <xr:revisionPtr revIDLastSave="4468" documentId="11_F25DC773A252ABDACC10486941DE62545BDE58E6" xr6:coauthVersionLast="47" xr6:coauthVersionMax="47" xr10:uidLastSave="{E8B40673-20E7-4EED-9B4C-847BE8B4D21A}"/>
  <bookViews>
    <workbookView xWindow="1140" yWindow="840" windowWidth="22900" windowHeight="15260" firstSheet="9" activeTab="9" xr2:uid="{00000000-000D-0000-FFFF-FFFF00000000}"/>
  </bookViews>
  <sheets>
    <sheet name="ProductBacklog" sheetId="1" state="hidden" r:id="rId1"/>
    <sheet name="sprint0" sheetId="2" r:id="rId2"/>
    <sheet name="sprint1" sheetId="5" r:id="rId3"/>
    <sheet name="sprint2" sheetId="18" r:id="rId4"/>
    <sheet name="sprint3" sheetId="19" r:id="rId5"/>
    <sheet name="sprint4" sheetId="20" r:id="rId6"/>
    <sheet name="sprint5" sheetId="21" r:id="rId7"/>
    <sheet name="sprint6" sheetId="22" r:id="rId8"/>
    <sheet name="sprint7" sheetId="23" r:id="rId9"/>
    <sheet name="sprint8" sheetId="24" r:id="rId10"/>
    <sheet name="Työajat-kooste" sheetId="25" r:id="rId11"/>
    <sheet name="Sheet1" sheetId="17" r:id="rId12"/>
    <sheet name="esimerkki" sheetId="7" r:id="rId13"/>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 i="23" l="1"/>
  <c r="V5" i="23"/>
  <c r="P5" i="23"/>
  <c r="AG5" i="22"/>
  <c r="G54" i="22"/>
  <c r="H54" i="22"/>
  <c r="I54" i="22"/>
  <c r="J54" i="22"/>
  <c r="K54" i="22"/>
  <c r="L54" i="22"/>
  <c r="O54" i="22"/>
  <c r="P54" i="22" s="1"/>
  <c r="Q54" i="22" s="1"/>
  <c r="R54" i="22" s="1"/>
  <c r="S54" i="22" s="1"/>
  <c r="G55" i="22"/>
  <c r="H55" i="22"/>
  <c r="I55" i="22"/>
  <c r="J55" i="22"/>
  <c r="K55" i="22"/>
  <c r="L55" i="22"/>
  <c r="M55" i="22"/>
  <c r="N55" i="22"/>
  <c r="O55" i="22"/>
  <c r="P55" i="22"/>
  <c r="Q55" i="22"/>
  <c r="R55" i="22"/>
  <c r="S55" i="22"/>
  <c r="F56" i="22"/>
  <c r="G56" i="22"/>
  <c r="H56" i="22"/>
  <c r="I56" i="22"/>
  <c r="J56" i="22"/>
  <c r="K56" i="22"/>
  <c r="L56" i="22"/>
  <c r="M56" i="22"/>
  <c r="N56" i="22"/>
  <c r="O56" i="22"/>
  <c r="P56" i="22"/>
  <c r="Q56" i="22"/>
  <c r="R56" i="22"/>
  <c r="S56" i="22"/>
  <c r="F57" i="22"/>
  <c r="G57" i="22"/>
  <c r="H57" i="22"/>
  <c r="I57" i="22"/>
  <c r="J57" i="22"/>
  <c r="K57" i="22"/>
  <c r="L57" i="22"/>
  <c r="M57" i="22"/>
  <c r="N57" i="22"/>
  <c r="O57" i="22"/>
  <c r="P57" i="22"/>
  <c r="Q57" i="22"/>
  <c r="R57" i="22"/>
  <c r="S57" i="22"/>
  <c r="F58" i="22"/>
  <c r="G58" i="22"/>
  <c r="H58" i="22"/>
  <c r="I58" i="22"/>
  <c r="J58" i="22"/>
  <c r="K58" i="22"/>
  <c r="L58" i="22"/>
  <c r="M58" i="22"/>
  <c r="N58" i="22"/>
  <c r="O58" i="22"/>
  <c r="P58" i="22"/>
  <c r="Q58" i="22"/>
  <c r="R58" i="22"/>
  <c r="S58" i="22"/>
  <c r="F59" i="22"/>
  <c r="G59" i="22"/>
  <c r="H59" i="22"/>
  <c r="I59" i="22"/>
  <c r="J59" i="22"/>
  <c r="K59" i="22"/>
  <c r="L59" i="22"/>
  <c r="M59" i="22"/>
  <c r="N59" i="22"/>
  <c r="O59" i="22"/>
  <c r="P59" i="22"/>
  <c r="Q59" i="22"/>
  <c r="R59" i="22"/>
  <c r="S59" i="22"/>
  <c r="F60" i="22"/>
  <c r="G60" i="22"/>
  <c r="H60" i="22"/>
  <c r="I60" i="22"/>
  <c r="J60" i="22"/>
  <c r="K60" i="22"/>
  <c r="L60" i="22"/>
  <c r="M60" i="22"/>
  <c r="N60" i="22"/>
  <c r="O60" i="22"/>
  <c r="P60" i="22"/>
  <c r="Q60" i="22"/>
  <c r="R60" i="22"/>
  <c r="S60" i="22"/>
  <c r="F61" i="22"/>
  <c r="G61" i="22"/>
  <c r="H61" i="22"/>
  <c r="I61" i="22"/>
  <c r="J61" i="22"/>
  <c r="K61" i="22"/>
  <c r="L61" i="22"/>
  <c r="M61" i="22"/>
  <c r="N61" i="22"/>
  <c r="O61" i="22"/>
  <c r="P61" i="22"/>
  <c r="Q61" i="22"/>
  <c r="R61" i="22"/>
  <c r="S61" i="22"/>
  <c r="F62" i="22"/>
  <c r="G62" i="22"/>
  <c r="H62" i="22"/>
  <c r="I62" i="22"/>
  <c r="J62" i="22"/>
  <c r="K62" i="22"/>
  <c r="L62" i="22"/>
  <c r="M62" i="22"/>
  <c r="N62" i="22"/>
  <c r="O62" i="22"/>
  <c r="P62" i="22"/>
  <c r="Q62" i="22"/>
  <c r="R62" i="22"/>
  <c r="S62" i="22"/>
  <c r="F63" i="22"/>
  <c r="G63" i="22"/>
  <c r="H63" i="22"/>
  <c r="I63" i="22"/>
  <c r="J63" i="22"/>
  <c r="K63" i="22"/>
  <c r="L63" i="22"/>
  <c r="M63" i="22"/>
  <c r="N63" i="22"/>
  <c r="O63" i="22"/>
  <c r="P63" i="22"/>
  <c r="Q63" i="22"/>
  <c r="R63" i="22"/>
  <c r="S63" i="22"/>
  <c r="F64" i="22"/>
  <c r="G64" i="22"/>
  <c r="H64" i="22"/>
  <c r="I64" i="22"/>
  <c r="J64" i="22"/>
  <c r="K64" i="22"/>
  <c r="L64" i="22"/>
  <c r="M64" i="22"/>
  <c r="N64" i="22"/>
  <c r="O64" i="22"/>
  <c r="P64" i="22"/>
  <c r="Q64" i="22"/>
  <c r="R64" i="22"/>
  <c r="S64" i="22"/>
  <c r="F65" i="22"/>
  <c r="G65" i="22"/>
  <c r="H65" i="22"/>
  <c r="I65" i="22"/>
  <c r="J65" i="22"/>
  <c r="K65" i="22"/>
  <c r="L65" i="22"/>
  <c r="M65" i="22"/>
  <c r="N65" i="22"/>
  <c r="O65" i="22"/>
  <c r="P65" i="22"/>
  <c r="Q65" i="22"/>
  <c r="R65" i="22"/>
  <c r="S65" i="22"/>
  <c r="F66" i="22"/>
  <c r="G66" i="22"/>
  <c r="H66" i="22"/>
  <c r="I66" i="22"/>
  <c r="J66" i="22"/>
  <c r="K66" i="22"/>
  <c r="L66" i="22"/>
  <c r="M66" i="22"/>
  <c r="N66" i="22"/>
  <c r="O66" i="22"/>
  <c r="P66" i="22"/>
  <c r="Q66" i="22"/>
  <c r="R66" i="22"/>
  <c r="S66" i="22"/>
  <c r="F67" i="22"/>
  <c r="G67" i="22"/>
  <c r="H67" i="22"/>
  <c r="I67" i="22"/>
  <c r="J67" i="22"/>
  <c r="K67" i="22"/>
  <c r="L67" i="22"/>
  <c r="M67" i="22"/>
  <c r="N67" i="22"/>
  <c r="O67" i="22"/>
  <c r="P67" i="22"/>
  <c r="Q67" i="22"/>
  <c r="R67" i="22"/>
  <c r="S67" i="22"/>
  <c r="F68" i="22"/>
  <c r="G68" i="22"/>
  <c r="H68" i="22"/>
  <c r="I68" i="22"/>
  <c r="J68" i="22"/>
  <c r="K68" i="22"/>
  <c r="L68" i="22"/>
  <c r="M68" i="22"/>
  <c r="N68" i="22"/>
  <c r="O68" i="22"/>
  <c r="P68" i="22"/>
  <c r="Q68" i="22"/>
  <c r="R68" i="22"/>
  <c r="S68" i="22"/>
  <c r="F69" i="22"/>
  <c r="G69" i="22"/>
  <c r="H69" i="22"/>
  <c r="I69" i="22"/>
  <c r="J69" i="22"/>
  <c r="K69" i="22"/>
  <c r="L69" i="22"/>
  <c r="M69" i="22"/>
  <c r="N69" i="22"/>
  <c r="O69" i="22"/>
  <c r="P69" i="22"/>
  <c r="Q69" i="22"/>
  <c r="R69" i="22"/>
  <c r="S69" i="22"/>
  <c r="F70" i="22"/>
  <c r="G70" i="22"/>
  <c r="H70" i="22"/>
  <c r="I70" i="22"/>
  <c r="J70" i="22"/>
  <c r="K70" i="22"/>
  <c r="L70" i="22"/>
  <c r="M70" i="22"/>
  <c r="N70" i="22"/>
  <c r="O70" i="22"/>
  <c r="P70" i="22"/>
  <c r="Q70" i="22"/>
  <c r="R70" i="22"/>
  <c r="S70" i="22"/>
  <c r="F71" i="22"/>
  <c r="G71" i="22"/>
  <c r="H71" i="22"/>
  <c r="I71" i="22"/>
  <c r="J71" i="22"/>
  <c r="K71" i="22"/>
  <c r="L71" i="22"/>
  <c r="M71" i="22"/>
  <c r="N71" i="22"/>
  <c r="O71" i="22"/>
  <c r="P71" i="22"/>
  <c r="Q71" i="22"/>
  <c r="R71" i="22"/>
  <c r="S71" i="22"/>
  <c r="F72" i="22"/>
  <c r="G72" i="22"/>
  <c r="H72" i="22"/>
  <c r="I72" i="22"/>
  <c r="J72" i="22"/>
  <c r="K72" i="22"/>
  <c r="L72" i="22"/>
  <c r="M72" i="22"/>
  <c r="N72" i="22"/>
  <c r="O72" i="22"/>
  <c r="P72" i="22"/>
  <c r="Q72" i="22"/>
  <c r="R72" i="22"/>
  <c r="S72" i="22"/>
  <c r="F73" i="22"/>
  <c r="G73" i="22"/>
  <c r="H73" i="22"/>
  <c r="I73" i="22"/>
  <c r="J73" i="22"/>
  <c r="K73" i="22"/>
  <c r="L73" i="22"/>
  <c r="M73" i="22"/>
  <c r="N73" i="22"/>
  <c r="O73" i="22"/>
  <c r="P73" i="22"/>
  <c r="Q73" i="22"/>
  <c r="R73" i="22"/>
  <c r="S73" i="22"/>
  <c r="F74" i="22"/>
  <c r="G74" i="22"/>
  <c r="H74" i="22"/>
  <c r="I74" i="22"/>
  <c r="J74" i="22"/>
  <c r="K74" i="22"/>
  <c r="L74" i="22"/>
  <c r="M74" i="22"/>
  <c r="N74" i="22"/>
  <c r="O74" i="22"/>
  <c r="P74" i="22"/>
  <c r="Q74" i="22"/>
  <c r="R74" i="22"/>
  <c r="S74" i="22"/>
  <c r="F75" i="22"/>
  <c r="G75" i="22"/>
  <c r="H75" i="22"/>
  <c r="I75" i="22"/>
  <c r="J75" i="22"/>
  <c r="K75" i="22"/>
  <c r="L75" i="22"/>
  <c r="M75" i="22"/>
  <c r="N75" i="22"/>
  <c r="O75" i="22"/>
  <c r="P75" i="22"/>
  <c r="Q75" i="22"/>
  <c r="R75" i="22"/>
  <c r="S75" i="22"/>
  <c r="F76" i="22"/>
  <c r="G76" i="22"/>
  <c r="H76" i="22"/>
  <c r="I76" i="22"/>
  <c r="J76" i="22"/>
  <c r="K76" i="22"/>
  <c r="L76" i="22"/>
  <c r="M76" i="22"/>
  <c r="N76" i="22"/>
  <c r="O76" i="22"/>
  <c r="P76" i="22"/>
  <c r="Q76" i="22"/>
  <c r="R76" i="22"/>
  <c r="S76" i="22"/>
  <c r="F77" i="22"/>
  <c r="G77" i="22"/>
  <c r="H77" i="22"/>
  <c r="I77" i="22"/>
  <c r="J77" i="22"/>
  <c r="K77" i="22"/>
  <c r="L77" i="22"/>
  <c r="M77" i="22"/>
  <c r="N77" i="22"/>
  <c r="O77" i="22"/>
  <c r="P77" i="22"/>
  <c r="Q77" i="22"/>
  <c r="R77" i="22"/>
  <c r="S77" i="22"/>
  <c r="F78" i="22"/>
  <c r="G78" i="22"/>
  <c r="H78" i="22"/>
  <c r="I78" i="22"/>
  <c r="J78" i="22"/>
  <c r="K78" i="22"/>
  <c r="L78" i="22"/>
  <c r="M78" i="22"/>
  <c r="N78" i="22"/>
  <c r="O78" i="22"/>
  <c r="P78" i="22"/>
  <c r="Q78" i="22"/>
  <c r="R78" i="22"/>
  <c r="S78" i="22"/>
  <c r="F79" i="22"/>
  <c r="G79" i="22"/>
  <c r="H79" i="22"/>
  <c r="I79" i="22"/>
  <c r="J79" i="22"/>
  <c r="K79" i="22"/>
  <c r="L79" i="22"/>
  <c r="M79" i="22"/>
  <c r="N79" i="22"/>
  <c r="O79" i="22"/>
  <c r="P79" i="22"/>
  <c r="Q79" i="22"/>
  <c r="R79" i="22"/>
  <c r="S79" i="22"/>
  <c r="F80" i="22"/>
  <c r="G80" i="22"/>
  <c r="H80" i="22"/>
  <c r="I80" i="22"/>
  <c r="J80" i="22"/>
  <c r="K80" i="22"/>
  <c r="L80" i="22"/>
  <c r="M80" i="22"/>
  <c r="N80" i="22"/>
  <c r="O80" i="22"/>
  <c r="P80" i="22"/>
  <c r="Q80" i="22"/>
  <c r="R80" i="22"/>
  <c r="S80" i="22"/>
  <c r="F81" i="22"/>
  <c r="G81" i="22"/>
  <c r="H81" i="22"/>
  <c r="I81" i="22"/>
  <c r="J81" i="22"/>
  <c r="K81" i="22"/>
  <c r="L81" i="22"/>
  <c r="M81" i="22"/>
  <c r="N81" i="22"/>
  <c r="O81" i="22"/>
  <c r="P81" i="22"/>
  <c r="Q81" i="22"/>
  <c r="R81" i="22"/>
  <c r="S81" i="22"/>
  <c r="F82" i="22"/>
  <c r="G82" i="22"/>
  <c r="H82" i="22"/>
  <c r="I82" i="22"/>
  <c r="J82" i="22"/>
  <c r="K82" i="22"/>
  <c r="L82" i="22"/>
  <c r="M82" i="22"/>
  <c r="N82" i="22"/>
  <c r="O82" i="22"/>
  <c r="P82" i="22"/>
  <c r="Q82" i="22"/>
  <c r="R82" i="22"/>
  <c r="S82" i="22"/>
  <c r="F83" i="22"/>
  <c r="G83" i="22"/>
  <c r="H83" i="22"/>
  <c r="I83" i="22"/>
  <c r="J83" i="22"/>
  <c r="K83" i="22"/>
  <c r="L83" i="22"/>
  <c r="M83" i="22"/>
  <c r="N83" i="22"/>
  <c r="O83" i="22"/>
  <c r="P83" i="22"/>
  <c r="Q83" i="22"/>
  <c r="R83" i="22"/>
  <c r="S83" i="22"/>
  <c r="F84" i="22"/>
  <c r="G84" i="22"/>
  <c r="H84" i="22"/>
  <c r="I84" i="22"/>
  <c r="J84" i="22"/>
  <c r="K84" i="22"/>
  <c r="L84" i="22"/>
  <c r="M84" i="22"/>
  <c r="N84" i="22"/>
  <c r="O84" i="22"/>
  <c r="P84" i="22"/>
  <c r="Q84" i="22"/>
  <c r="R84" i="22"/>
  <c r="S84" i="22"/>
  <c r="F85" i="22"/>
  <c r="G85" i="22"/>
  <c r="H85" i="22"/>
  <c r="I85" i="22"/>
  <c r="J85" i="22"/>
  <c r="K85" i="22"/>
  <c r="L85" i="22"/>
  <c r="M85" i="22"/>
  <c r="N85" i="22"/>
  <c r="O85" i="22"/>
  <c r="P85" i="22"/>
  <c r="Q85" i="22"/>
  <c r="R85" i="22"/>
  <c r="S85" i="22"/>
  <c r="F86" i="22"/>
  <c r="G86" i="22"/>
  <c r="H86" i="22"/>
  <c r="I86" i="22"/>
  <c r="J86" i="22"/>
  <c r="K86" i="22"/>
  <c r="L86" i="22"/>
  <c r="M86" i="22"/>
  <c r="N86" i="22"/>
  <c r="O86" i="22"/>
  <c r="P86" i="22"/>
  <c r="Q86" i="22"/>
  <c r="R86" i="22"/>
  <c r="S86" i="22"/>
  <c r="F87" i="22"/>
  <c r="G87" i="22"/>
  <c r="H87" i="22"/>
  <c r="I87" i="22"/>
  <c r="J87" i="22"/>
  <c r="K87" i="22"/>
  <c r="L87" i="22"/>
  <c r="M87" i="22"/>
  <c r="N87" i="22"/>
  <c r="O87" i="22"/>
  <c r="P87" i="22"/>
  <c r="Q87" i="22"/>
  <c r="R87" i="22"/>
  <c r="S87" i="22"/>
  <c r="F88" i="22"/>
  <c r="G88" i="22"/>
  <c r="H88" i="22"/>
  <c r="I88" i="22"/>
  <c r="J88" i="22"/>
  <c r="K88" i="22"/>
  <c r="L88" i="22"/>
  <c r="M88" i="22"/>
  <c r="N88" i="22"/>
  <c r="O88" i="22"/>
  <c r="P88" i="22"/>
  <c r="Q88" i="22"/>
  <c r="R88" i="22"/>
  <c r="S88" i="22"/>
  <c r="F89" i="22"/>
  <c r="G89" i="22"/>
  <c r="H89" i="22"/>
  <c r="I89" i="22"/>
  <c r="J89" i="22"/>
  <c r="K89" i="22"/>
  <c r="L89" i="22"/>
  <c r="M89" i="22"/>
  <c r="N89" i="22"/>
  <c r="O89" i="22"/>
  <c r="P89" i="22"/>
  <c r="Q89" i="22"/>
  <c r="R89" i="22"/>
  <c r="S89" i="22"/>
  <c r="F90" i="22"/>
  <c r="G90" i="22"/>
  <c r="H90" i="22"/>
  <c r="I90" i="22"/>
  <c r="J90" i="22"/>
  <c r="K90" i="22"/>
  <c r="L90" i="22"/>
  <c r="M90" i="22"/>
  <c r="N90" i="22"/>
  <c r="O90" i="22"/>
  <c r="P90" i="22"/>
  <c r="Q90" i="22"/>
  <c r="R90" i="22"/>
  <c r="S90" i="22"/>
  <c r="F91" i="22"/>
  <c r="G91" i="22"/>
  <c r="H91" i="22"/>
  <c r="I91" i="22"/>
  <c r="J91" i="22"/>
  <c r="K91" i="22"/>
  <c r="L91" i="22"/>
  <c r="M91" i="22"/>
  <c r="N91" i="22"/>
  <c r="O91" i="22"/>
  <c r="P91" i="22"/>
  <c r="Q91" i="22"/>
  <c r="R91" i="22"/>
  <c r="S91" i="22"/>
  <c r="F92" i="22"/>
  <c r="G92" i="22"/>
  <c r="H92" i="22"/>
  <c r="I92" i="22"/>
  <c r="J92" i="22"/>
  <c r="K92" i="22"/>
  <c r="L92" i="22"/>
  <c r="M92" i="22"/>
  <c r="N92" i="22"/>
  <c r="O92" i="22"/>
  <c r="P92" i="22"/>
  <c r="Q92" i="22"/>
  <c r="R92" i="22"/>
  <c r="S92" i="22"/>
  <c r="F93" i="22"/>
  <c r="G93" i="22"/>
  <c r="H93" i="22"/>
  <c r="I93" i="22"/>
  <c r="J93" i="22"/>
  <c r="K93" i="22"/>
  <c r="L93" i="22"/>
  <c r="M93" i="22"/>
  <c r="N93" i="22"/>
  <c r="O93" i="22"/>
  <c r="P93" i="22"/>
  <c r="Q93" i="22"/>
  <c r="R93" i="22"/>
  <c r="S93" i="22"/>
  <c r="F94" i="22"/>
  <c r="G94" i="22"/>
  <c r="H94" i="22"/>
  <c r="I94" i="22"/>
  <c r="J94" i="22"/>
  <c r="K94" i="22"/>
  <c r="L94" i="22"/>
  <c r="M94" i="22"/>
  <c r="N94" i="22"/>
  <c r="O94" i="22"/>
  <c r="P94" i="22"/>
  <c r="Q94" i="22"/>
  <c r="R94" i="22"/>
  <c r="S94" i="22"/>
  <c r="F95" i="22"/>
  <c r="G95" i="22"/>
  <c r="H95" i="22"/>
  <c r="I95" i="22"/>
  <c r="J95" i="22"/>
  <c r="K95" i="22"/>
  <c r="L95" i="22"/>
  <c r="M95" i="22"/>
  <c r="N95" i="22"/>
  <c r="O95" i="22"/>
  <c r="P95" i="22"/>
  <c r="Q95" i="22"/>
  <c r="R95" i="22"/>
  <c r="S95" i="22"/>
  <c r="F96" i="22"/>
  <c r="G96" i="22"/>
  <c r="H96" i="22"/>
  <c r="I96" i="22"/>
  <c r="J96" i="22"/>
  <c r="K96" i="22"/>
  <c r="L96" i="22"/>
  <c r="M96" i="22"/>
  <c r="N96" i="22"/>
  <c r="O96" i="22"/>
  <c r="P96" i="22"/>
  <c r="Q96" i="22"/>
  <c r="R96" i="22"/>
  <c r="S96" i="22"/>
  <c r="F97" i="22"/>
  <c r="G97" i="22"/>
  <c r="H97" i="22"/>
  <c r="I97" i="22"/>
  <c r="J97" i="22"/>
  <c r="K97" i="22"/>
  <c r="L97" i="22"/>
  <c r="M97" i="22"/>
  <c r="N97" i="22"/>
  <c r="O97" i="22"/>
  <c r="P97" i="22"/>
  <c r="Q97" i="22"/>
  <c r="R97" i="22"/>
  <c r="S97" i="22"/>
  <c r="F98" i="22"/>
  <c r="G98" i="22"/>
  <c r="H98" i="22"/>
  <c r="I98" i="22"/>
  <c r="J98" i="22"/>
  <c r="K98" i="22"/>
  <c r="L98" i="22"/>
  <c r="M98" i="22"/>
  <c r="N98" i="22"/>
  <c r="O98" i="22"/>
  <c r="P98" i="22"/>
  <c r="Q98" i="22"/>
  <c r="R98" i="22"/>
  <c r="S98" i="22"/>
  <c r="F99" i="22"/>
  <c r="G99" i="22"/>
  <c r="H99" i="22"/>
  <c r="I99" i="22"/>
  <c r="J99" i="22"/>
  <c r="K99" i="22"/>
  <c r="L99" i="22"/>
  <c r="M99" i="22"/>
  <c r="N99" i="22"/>
  <c r="O99" i="22"/>
  <c r="P99" i="22"/>
  <c r="Q99" i="22"/>
  <c r="R99" i="22"/>
  <c r="S99" i="22"/>
  <c r="F100" i="22"/>
  <c r="G100" i="22"/>
  <c r="H100" i="22"/>
  <c r="I100" i="22"/>
  <c r="J100" i="22"/>
  <c r="K100" i="22"/>
  <c r="L100" i="22"/>
  <c r="M100" i="22"/>
  <c r="N100" i="22"/>
  <c r="O100" i="22"/>
  <c r="P100" i="22"/>
  <c r="Q100" i="22"/>
  <c r="R100" i="22"/>
  <c r="S100" i="22"/>
  <c r="F101" i="22"/>
  <c r="G101" i="22"/>
  <c r="H101" i="22"/>
  <c r="I101" i="22"/>
  <c r="J101" i="22"/>
  <c r="K101" i="22"/>
  <c r="L101" i="22"/>
  <c r="M101" i="22"/>
  <c r="N101" i="22"/>
  <c r="O101" i="22"/>
  <c r="P101" i="22"/>
  <c r="Q101" i="22"/>
  <c r="R101" i="22"/>
  <c r="S101" i="22"/>
  <c r="F102" i="22"/>
  <c r="G102" i="22"/>
  <c r="H102" i="22"/>
  <c r="I102" i="22"/>
  <c r="J102" i="22"/>
  <c r="K102" i="22"/>
  <c r="L102" i="22"/>
  <c r="M102" i="22"/>
  <c r="N102" i="22"/>
  <c r="O102" i="22"/>
  <c r="P102" i="22"/>
  <c r="Q102" i="22"/>
  <c r="R102" i="22"/>
  <c r="S102" i="22"/>
  <c r="F103" i="22"/>
  <c r="G103" i="22"/>
  <c r="H103" i="22"/>
  <c r="I103" i="22"/>
  <c r="J103" i="22"/>
  <c r="K103" i="22"/>
  <c r="L103" i="22"/>
  <c r="M103" i="22"/>
  <c r="N103" i="22"/>
  <c r="O103" i="22"/>
  <c r="P103" i="22"/>
  <c r="Q103" i="22"/>
  <c r="R103" i="22"/>
  <c r="S103" i="22"/>
  <c r="F104" i="22"/>
  <c r="G104" i="22"/>
  <c r="H104" i="22"/>
  <c r="I104" i="22"/>
  <c r="J104" i="22"/>
  <c r="K104" i="22"/>
  <c r="L104" i="22"/>
  <c r="M104" i="22"/>
  <c r="N104" i="22"/>
  <c r="O104" i="22"/>
  <c r="P104" i="22"/>
  <c r="Q104" i="22"/>
  <c r="R104" i="22"/>
  <c r="S104" i="22"/>
  <c r="F105" i="22"/>
  <c r="G105" i="22"/>
  <c r="H105" i="22"/>
  <c r="I105" i="22"/>
  <c r="J105" i="22"/>
  <c r="K105" i="22"/>
  <c r="L105" i="22"/>
  <c r="M105" i="22"/>
  <c r="N105" i="22"/>
  <c r="O105" i="22"/>
  <c r="P105" i="22"/>
  <c r="Q105" i="22"/>
  <c r="R105" i="22"/>
  <c r="S105" i="22"/>
  <c r="F106" i="22"/>
  <c r="G106" i="22"/>
  <c r="H106" i="22"/>
  <c r="I106" i="22"/>
  <c r="J106" i="22"/>
  <c r="K106" i="22"/>
  <c r="L106" i="22"/>
  <c r="M106" i="22"/>
  <c r="N106" i="22"/>
  <c r="O106" i="22"/>
  <c r="P106" i="22"/>
  <c r="Q106" i="22"/>
  <c r="R106" i="22"/>
  <c r="S106" i="22"/>
  <c r="F107" i="22"/>
  <c r="G107" i="22"/>
  <c r="H107" i="22"/>
  <c r="I107" i="22"/>
  <c r="J107" i="22"/>
  <c r="K107" i="22"/>
  <c r="L107" i="22"/>
  <c r="M107" i="22"/>
  <c r="N107" i="22"/>
  <c r="O107" i="22"/>
  <c r="P107" i="22"/>
  <c r="Q107" i="22"/>
  <c r="R107" i="22"/>
  <c r="S107" i="22"/>
  <c r="F108" i="22"/>
  <c r="G108" i="22"/>
  <c r="H108" i="22"/>
  <c r="I108" i="22"/>
  <c r="J108" i="22"/>
  <c r="K108" i="22"/>
  <c r="L108" i="22"/>
  <c r="M108" i="22"/>
  <c r="N108" i="22"/>
  <c r="O108" i="22"/>
  <c r="P108" i="22"/>
  <c r="Q108" i="22"/>
  <c r="R108" i="22"/>
  <c r="S108" i="22"/>
  <c r="F109" i="22"/>
  <c r="G109" i="22"/>
  <c r="H109" i="22"/>
  <c r="I109" i="22"/>
  <c r="J109" i="22"/>
  <c r="K109" i="22"/>
  <c r="L109" i="22"/>
  <c r="M109" i="22"/>
  <c r="N109" i="22"/>
  <c r="O109" i="22"/>
  <c r="P109" i="22"/>
  <c r="Q109" i="22"/>
  <c r="R109" i="22"/>
  <c r="S109" i="22"/>
  <c r="F110" i="22"/>
  <c r="G110" i="22"/>
  <c r="H110" i="22"/>
  <c r="I110" i="22"/>
  <c r="J110" i="22"/>
  <c r="K110" i="22"/>
  <c r="L110" i="22"/>
  <c r="M110" i="22"/>
  <c r="N110" i="22"/>
  <c r="O110" i="22"/>
  <c r="P110" i="22"/>
  <c r="Q110" i="22"/>
  <c r="R110" i="22"/>
  <c r="S110" i="22"/>
  <c r="F111" i="22"/>
  <c r="G111" i="22"/>
  <c r="H111" i="22"/>
  <c r="I111" i="22"/>
  <c r="J111" i="22"/>
  <c r="K111" i="22"/>
  <c r="L111" i="22"/>
  <c r="M111" i="22"/>
  <c r="N111" i="22"/>
  <c r="O111" i="22"/>
  <c r="P111" i="22"/>
  <c r="Q111" i="22"/>
  <c r="R111" i="22"/>
  <c r="S111" i="22"/>
  <c r="F112" i="22"/>
  <c r="G112" i="22"/>
  <c r="H112" i="22"/>
  <c r="I112" i="22"/>
  <c r="J112" i="22"/>
  <c r="K112" i="22"/>
  <c r="L112" i="22"/>
  <c r="M112" i="22"/>
  <c r="N112" i="22"/>
  <c r="O112" i="22"/>
  <c r="P112" i="22"/>
  <c r="Q112" i="22"/>
  <c r="R112" i="22"/>
  <c r="S112" i="22"/>
  <c r="F113" i="22"/>
  <c r="G113" i="22"/>
  <c r="H113" i="22"/>
  <c r="I113" i="22"/>
  <c r="J113" i="22"/>
  <c r="K113" i="22"/>
  <c r="L113" i="22"/>
  <c r="M113" i="22"/>
  <c r="N113" i="22"/>
  <c r="O113" i="22"/>
  <c r="P113" i="22"/>
  <c r="Q113" i="22"/>
  <c r="R113" i="22"/>
  <c r="S113" i="22"/>
  <c r="F114" i="22"/>
  <c r="G114" i="22"/>
  <c r="H114" i="22"/>
  <c r="I114" i="22"/>
  <c r="J114" i="22"/>
  <c r="K114" i="22"/>
  <c r="L114" i="22"/>
  <c r="M114" i="22"/>
  <c r="N114" i="22"/>
  <c r="O114" i="22"/>
  <c r="P114" i="22"/>
  <c r="Q114" i="22"/>
  <c r="R114" i="22"/>
  <c r="S114" i="22"/>
  <c r="F115" i="22"/>
  <c r="G115" i="22"/>
  <c r="H115" i="22"/>
  <c r="I115" i="22"/>
  <c r="J115" i="22"/>
  <c r="K115" i="22"/>
  <c r="L115" i="22"/>
  <c r="M115" i="22"/>
  <c r="N115" i="22"/>
  <c r="O115" i="22"/>
  <c r="P115" i="22"/>
  <c r="Q115" i="22"/>
  <c r="R115" i="22"/>
  <c r="S115" i="22"/>
  <c r="F116" i="22"/>
  <c r="G116" i="22"/>
  <c r="H116" i="22"/>
  <c r="I116" i="22"/>
  <c r="J116" i="22"/>
  <c r="K116" i="22"/>
  <c r="L116" i="22"/>
  <c r="M116" i="22"/>
  <c r="N116" i="22"/>
  <c r="O116" i="22"/>
  <c r="P116" i="22"/>
  <c r="Q116" i="22"/>
  <c r="R116" i="22"/>
  <c r="S116" i="22"/>
  <c r="F117" i="22"/>
  <c r="G117" i="22"/>
  <c r="H117" i="22"/>
  <c r="I117" i="22"/>
  <c r="J117" i="22"/>
  <c r="K117" i="22"/>
  <c r="L117" i="22"/>
  <c r="M117" i="22"/>
  <c r="N117" i="22"/>
  <c r="O117" i="22"/>
  <c r="P117" i="22"/>
  <c r="Q117" i="22"/>
  <c r="R117" i="22"/>
  <c r="S117" i="22"/>
  <c r="F118" i="22"/>
  <c r="G118" i="22"/>
  <c r="H118" i="22"/>
  <c r="I118" i="22"/>
  <c r="J118" i="22"/>
  <c r="K118" i="22"/>
  <c r="L118" i="22"/>
  <c r="M118" i="22"/>
  <c r="N118" i="22"/>
  <c r="O118" i="22"/>
  <c r="P118" i="22"/>
  <c r="Q118" i="22"/>
  <c r="R118" i="22"/>
  <c r="S118" i="22"/>
  <c r="F119" i="22"/>
  <c r="G119" i="22"/>
  <c r="H119" i="22"/>
  <c r="I119" i="22"/>
  <c r="J119" i="22"/>
  <c r="K119" i="22"/>
  <c r="L119" i="22"/>
  <c r="M119" i="22"/>
  <c r="N119" i="22"/>
  <c r="O119" i="22"/>
  <c r="P119" i="22"/>
  <c r="Q119" i="22"/>
  <c r="R119" i="22"/>
  <c r="S119" i="22"/>
  <c r="F120" i="22"/>
  <c r="G120" i="22"/>
  <c r="H120" i="22"/>
  <c r="I120" i="22"/>
  <c r="J120" i="22"/>
  <c r="K120" i="22"/>
  <c r="L120" i="22"/>
  <c r="M120" i="22"/>
  <c r="N120" i="22"/>
  <c r="O120" i="22"/>
  <c r="P120" i="22"/>
  <c r="Q120" i="22"/>
  <c r="R120" i="22"/>
  <c r="S120" i="22"/>
  <c r="F121" i="22"/>
  <c r="G121" i="22"/>
  <c r="H121" i="22"/>
  <c r="I121" i="22"/>
  <c r="J121" i="22"/>
  <c r="K121" i="22"/>
  <c r="L121" i="22"/>
  <c r="M121" i="22"/>
  <c r="N121" i="22"/>
  <c r="O121" i="22"/>
  <c r="P121" i="22"/>
  <c r="Q121" i="22"/>
  <c r="R121" i="22"/>
  <c r="S121" i="22"/>
  <c r="F122" i="22"/>
  <c r="G122" i="22"/>
  <c r="H122" i="22"/>
  <c r="I122" i="22"/>
  <c r="J122" i="22"/>
  <c r="K122" i="22"/>
  <c r="L122" i="22"/>
  <c r="M122" i="22"/>
  <c r="N122" i="22"/>
  <c r="O122" i="22"/>
  <c r="P122" i="22"/>
  <c r="Q122" i="22"/>
  <c r="R122" i="22"/>
  <c r="S122" i="22"/>
  <c r="F123" i="22"/>
  <c r="G123" i="22"/>
  <c r="H123" i="22"/>
  <c r="I123" i="22"/>
  <c r="J123" i="22"/>
  <c r="K123" i="22"/>
  <c r="L123" i="22"/>
  <c r="M123" i="22"/>
  <c r="N123" i="22"/>
  <c r="O123" i="22"/>
  <c r="P123" i="22"/>
  <c r="Q123" i="22"/>
  <c r="R123" i="22"/>
  <c r="S123" i="22"/>
  <c r="F124" i="22"/>
  <c r="G124" i="22"/>
  <c r="H124" i="22"/>
  <c r="I124" i="22"/>
  <c r="J124" i="22"/>
  <c r="K124" i="22"/>
  <c r="L124" i="22"/>
  <c r="M124" i="22"/>
  <c r="N124" i="22"/>
  <c r="O124" i="22"/>
  <c r="P124" i="22"/>
  <c r="Q124" i="22"/>
  <c r="R124" i="22"/>
  <c r="S124" i="22"/>
  <c r="F125" i="22"/>
  <c r="G125" i="22"/>
  <c r="H125" i="22"/>
  <c r="I125" i="22"/>
  <c r="J125" i="22"/>
  <c r="K125" i="22"/>
  <c r="L125" i="22"/>
  <c r="M125" i="22"/>
  <c r="N125" i="22"/>
  <c r="O125" i="22"/>
  <c r="P125" i="22"/>
  <c r="Q125" i="22"/>
  <c r="R125" i="22"/>
  <c r="S125" i="22"/>
  <c r="F126" i="22"/>
  <c r="G126" i="22"/>
  <c r="H126" i="22"/>
  <c r="I126" i="22"/>
  <c r="J126" i="22"/>
  <c r="K126" i="22"/>
  <c r="L126" i="22"/>
  <c r="M126" i="22"/>
  <c r="N126" i="22"/>
  <c r="O126" i="22"/>
  <c r="P126" i="22"/>
  <c r="Q126" i="22"/>
  <c r="R126" i="22"/>
  <c r="S126" i="22"/>
  <c r="F127" i="22"/>
  <c r="G127" i="22"/>
  <c r="H127" i="22"/>
  <c r="I127" i="22"/>
  <c r="J127" i="22"/>
  <c r="K127" i="22"/>
  <c r="L127" i="22"/>
  <c r="M127" i="22"/>
  <c r="N127" i="22"/>
  <c r="O127" i="22"/>
  <c r="P127" i="22"/>
  <c r="Q127" i="22"/>
  <c r="R127" i="22"/>
  <c r="S127" i="22"/>
  <c r="F128" i="22"/>
  <c r="G128" i="22"/>
  <c r="H128" i="22"/>
  <c r="I128" i="22"/>
  <c r="J128" i="22"/>
  <c r="K128" i="22"/>
  <c r="L128" i="22"/>
  <c r="M128" i="22"/>
  <c r="N128" i="22"/>
  <c r="O128" i="22"/>
  <c r="P128" i="22"/>
  <c r="Q128" i="22"/>
  <c r="R128" i="22"/>
  <c r="S128" i="22"/>
  <c r="F129" i="22"/>
  <c r="G129" i="22"/>
  <c r="H129" i="22"/>
  <c r="I129" i="22"/>
  <c r="J129" i="22"/>
  <c r="K129" i="22"/>
  <c r="L129" i="22"/>
  <c r="M129" i="22"/>
  <c r="N129" i="22"/>
  <c r="O129" i="22"/>
  <c r="P129" i="22"/>
  <c r="Q129" i="22"/>
  <c r="R129" i="22"/>
  <c r="S129" i="22"/>
  <c r="F130" i="22"/>
  <c r="G130" i="22"/>
  <c r="H130" i="22"/>
  <c r="I130" i="22"/>
  <c r="J130" i="22"/>
  <c r="K130" i="22"/>
  <c r="L130" i="22"/>
  <c r="M130" i="22"/>
  <c r="N130" i="22"/>
  <c r="O130" i="22"/>
  <c r="P130" i="22"/>
  <c r="Q130" i="22"/>
  <c r="R130" i="22"/>
  <c r="S130" i="22"/>
  <c r="F131" i="22"/>
  <c r="G131" i="22"/>
  <c r="H131" i="22"/>
  <c r="I131" i="22"/>
  <c r="J131" i="22"/>
  <c r="K131" i="22"/>
  <c r="L131" i="22"/>
  <c r="M131" i="22"/>
  <c r="N131" i="22"/>
  <c r="O131" i="22"/>
  <c r="P131" i="22"/>
  <c r="Q131" i="22"/>
  <c r="R131" i="22"/>
  <c r="S131" i="22"/>
  <c r="F132" i="22"/>
  <c r="G132" i="22"/>
  <c r="H132" i="22"/>
  <c r="I132" i="22"/>
  <c r="J132" i="22"/>
  <c r="K132" i="22"/>
  <c r="L132" i="22"/>
  <c r="M132" i="22"/>
  <c r="N132" i="22"/>
  <c r="O132" i="22"/>
  <c r="P132" i="22"/>
  <c r="Q132" i="22"/>
  <c r="R132" i="22"/>
  <c r="S132" i="22"/>
  <c r="F133" i="22"/>
  <c r="G133" i="22"/>
  <c r="H133" i="22"/>
  <c r="I133" i="22"/>
  <c r="J133" i="22"/>
  <c r="K133" i="22"/>
  <c r="L133" i="22"/>
  <c r="M133" i="22"/>
  <c r="N133" i="22"/>
  <c r="O133" i="22"/>
  <c r="P133" i="22"/>
  <c r="Q133" i="22"/>
  <c r="R133" i="22"/>
  <c r="S133" i="22"/>
  <c r="F134" i="22"/>
  <c r="G134" i="22"/>
  <c r="H134" i="22"/>
  <c r="I134" i="22"/>
  <c r="J134" i="22"/>
  <c r="K134" i="22"/>
  <c r="L134" i="22"/>
  <c r="M134" i="22"/>
  <c r="N134" i="22"/>
  <c r="O134" i="22"/>
  <c r="P134" i="22"/>
  <c r="Q134" i="22"/>
  <c r="R134" i="22"/>
  <c r="S134" i="22"/>
  <c r="F135" i="22"/>
  <c r="G135" i="22"/>
  <c r="H135" i="22"/>
  <c r="I135" i="22"/>
  <c r="J135" i="22"/>
  <c r="K135" i="22"/>
  <c r="L135" i="22"/>
  <c r="M135" i="22"/>
  <c r="N135" i="22"/>
  <c r="O135" i="22"/>
  <c r="P135" i="22"/>
  <c r="Q135" i="22"/>
  <c r="R135" i="22"/>
  <c r="S135" i="22"/>
  <c r="F136" i="22"/>
  <c r="G136" i="22"/>
  <c r="H136" i="22"/>
  <c r="I136" i="22"/>
  <c r="J136" i="22"/>
  <c r="K136" i="22"/>
  <c r="L136" i="22"/>
  <c r="M136" i="22"/>
  <c r="N136" i="22"/>
  <c r="O136" i="22"/>
  <c r="P136" i="22"/>
  <c r="Q136" i="22"/>
  <c r="R136" i="22"/>
  <c r="S136" i="22"/>
  <c r="F137" i="22"/>
  <c r="G137" i="22"/>
  <c r="H137" i="22"/>
  <c r="I137" i="22"/>
  <c r="J137" i="22"/>
  <c r="K137" i="22"/>
  <c r="L137" i="22"/>
  <c r="M137" i="22"/>
  <c r="N137" i="22"/>
  <c r="O137" i="22"/>
  <c r="P137" i="22"/>
  <c r="Q137" i="22"/>
  <c r="R137" i="22"/>
  <c r="S137" i="22"/>
  <c r="F138" i="22"/>
  <c r="G138" i="22"/>
  <c r="H138" i="22"/>
  <c r="I138" i="22"/>
  <c r="J138" i="22"/>
  <c r="K138" i="22"/>
  <c r="L138" i="22"/>
  <c r="M138" i="22"/>
  <c r="N138" i="22"/>
  <c r="O138" i="22"/>
  <c r="P138" i="22"/>
  <c r="Q138" i="22"/>
  <c r="R138" i="22"/>
  <c r="S138" i="22"/>
  <c r="F139" i="22"/>
  <c r="G139" i="22"/>
  <c r="H139" i="22"/>
  <c r="I139" i="22"/>
  <c r="J139" i="22"/>
  <c r="K139" i="22"/>
  <c r="L139" i="22"/>
  <c r="M139" i="22"/>
  <c r="N139" i="22"/>
  <c r="O139" i="22"/>
  <c r="P139" i="22"/>
  <c r="Q139" i="22"/>
  <c r="R139" i="22"/>
  <c r="S139" i="22"/>
  <c r="F140" i="22"/>
  <c r="G140" i="22"/>
  <c r="H140" i="22"/>
  <c r="I140" i="22"/>
  <c r="J140" i="22"/>
  <c r="K140" i="22"/>
  <c r="L140" i="22"/>
  <c r="M140" i="22"/>
  <c r="N140" i="22"/>
  <c r="O140" i="22"/>
  <c r="P140" i="22"/>
  <c r="Q140" i="22"/>
  <c r="R140" i="22"/>
  <c r="S140" i="22"/>
  <c r="F141" i="22"/>
  <c r="G141" i="22"/>
  <c r="H141" i="22"/>
  <c r="I141" i="22"/>
  <c r="J141" i="22"/>
  <c r="K141" i="22"/>
  <c r="L141" i="22"/>
  <c r="M141" i="22"/>
  <c r="N141" i="22"/>
  <c r="O141" i="22"/>
  <c r="P141" i="22"/>
  <c r="Q141" i="22"/>
  <c r="R141" i="22"/>
  <c r="S141" i="22"/>
  <c r="F142" i="22"/>
  <c r="G142" i="22"/>
  <c r="H142" i="22"/>
  <c r="I142" i="22"/>
  <c r="J142" i="22"/>
  <c r="K142" i="22"/>
  <c r="L142" i="22"/>
  <c r="M142" i="22"/>
  <c r="N142" i="22"/>
  <c r="O142" i="22"/>
  <c r="P142" i="22"/>
  <c r="Q142" i="22"/>
  <c r="R142" i="22"/>
  <c r="S142" i="22"/>
  <c r="F143" i="22"/>
  <c r="G143" i="22"/>
  <c r="H143" i="22"/>
  <c r="I143" i="22"/>
  <c r="J143" i="22"/>
  <c r="K143" i="22"/>
  <c r="L143" i="22"/>
  <c r="M143" i="22"/>
  <c r="N143" i="22"/>
  <c r="O143" i="22"/>
  <c r="P143" i="22"/>
  <c r="Q143" i="22"/>
  <c r="R143" i="22"/>
  <c r="S143" i="22"/>
  <c r="F144" i="22"/>
  <c r="G144" i="22"/>
  <c r="H144" i="22"/>
  <c r="I144" i="22"/>
  <c r="J144" i="22"/>
  <c r="K144" i="22"/>
  <c r="L144" i="22"/>
  <c r="M144" i="22"/>
  <c r="N144" i="22"/>
  <c r="O144" i="22"/>
  <c r="P144" i="22"/>
  <c r="Q144" i="22"/>
  <c r="R144" i="22"/>
  <c r="S144" i="22"/>
  <c r="F145" i="22"/>
  <c r="G145" i="22"/>
  <c r="H145" i="22"/>
  <c r="I145" i="22"/>
  <c r="J145" i="22"/>
  <c r="K145" i="22"/>
  <c r="L145" i="22"/>
  <c r="M145" i="22"/>
  <c r="N145" i="22"/>
  <c r="O145" i="22"/>
  <c r="P145" i="22"/>
  <c r="Q145" i="22"/>
  <c r="R145" i="22"/>
  <c r="S145" i="22"/>
  <c r="F146" i="22"/>
  <c r="G146" i="22"/>
  <c r="H146" i="22"/>
  <c r="I146" i="22"/>
  <c r="J146" i="22"/>
  <c r="K146" i="22"/>
  <c r="L146" i="22"/>
  <c r="M146" i="22"/>
  <c r="N146" i="22"/>
  <c r="O146" i="22"/>
  <c r="P146" i="22"/>
  <c r="Q146" i="22"/>
  <c r="R146" i="22"/>
  <c r="S146" i="22"/>
  <c r="F147" i="22"/>
  <c r="G147" i="22"/>
  <c r="H147" i="22"/>
  <c r="I147" i="22"/>
  <c r="J147" i="22"/>
  <c r="K147" i="22"/>
  <c r="L147" i="22"/>
  <c r="M147" i="22"/>
  <c r="N147" i="22"/>
  <c r="O147" i="22"/>
  <c r="P147" i="22"/>
  <c r="Q147" i="22"/>
  <c r="R147" i="22"/>
  <c r="S147" i="22"/>
  <c r="F148" i="22"/>
  <c r="G148" i="22"/>
  <c r="H148" i="22"/>
  <c r="I148" i="22"/>
  <c r="J148" i="22"/>
  <c r="K148" i="22"/>
  <c r="L148" i="22"/>
  <c r="M148" i="22"/>
  <c r="N148" i="22"/>
  <c r="O148" i="22"/>
  <c r="P148" i="22"/>
  <c r="Q148" i="22"/>
  <c r="R148" i="22"/>
  <c r="S148" i="22"/>
  <c r="F149" i="22"/>
  <c r="G149" i="22"/>
  <c r="H149" i="22"/>
  <c r="I149" i="22"/>
  <c r="J149" i="22"/>
  <c r="K149" i="22"/>
  <c r="L149" i="22"/>
  <c r="M149" i="22"/>
  <c r="N149" i="22"/>
  <c r="O149" i="22"/>
  <c r="P149" i="22"/>
  <c r="Q149" i="22"/>
  <c r="R149" i="22"/>
  <c r="S149" i="22"/>
  <c r="F150" i="22"/>
  <c r="G150" i="22"/>
  <c r="H150" i="22"/>
  <c r="I150" i="22"/>
  <c r="J150" i="22"/>
  <c r="K150" i="22"/>
  <c r="L150" i="22"/>
  <c r="M150" i="22"/>
  <c r="N150" i="22"/>
  <c r="O150" i="22"/>
  <c r="P150" i="22"/>
  <c r="Q150" i="22"/>
  <c r="R150" i="22"/>
  <c r="S150" i="22"/>
  <c r="F151" i="22"/>
  <c r="G151" i="22"/>
  <c r="H151" i="22"/>
  <c r="I151" i="22"/>
  <c r="J151" i="22"/>
  <c r="K151" i="22"/>
  <c r="L151" i="22"/>
  <c r="M151" i="22"/>
  <c r="N151" i="22"/>
  <c r="O151" i="22"/>
  <c r="P151" i="22"/>
  <c r="Q151" i="22"/>
  <c r="R151" i="22"/>
  <c r="S151" i="22"/>
  <c r="F152" i="22"/>
  <c r="G152" i="22"/>
  <c r="H152" i="22"/>
  <c r="I152" i="22"/>
  <c r="J152" i="22"/>
  <c r="K152" i="22"/>
  <c r="L152" i="22"/>
  <c r="M152" i="22"/>
  <c r="N152" i="22"/>
  <c r="O152" i="22"/>
  <c r="P152" i="22"/>
  <c r="Q152" i="22"/>
  <c r="R152" i="22"/>
  <c r="S152" i="22"/>
  <c r="F153" i="22"/>
  <c r="G153" i="22"/>
  <c r="H153" i="22"/>
  <c r="I153" i="22"/>
  <c r="J153" i="22"/>
  <c r="K153" i="22"/>
  <c r="L153" i="22"/>
  <c r="M153" i="22"/>
  <c r="N153" i="22"/>
  <c r="O153" i="22"/>
  <c r="P153" i="22"/>
  <c r="Q153" i="22"/>
  <c r="R153" i="22"/>
  <c r="S153" i="22"/>
  <c r="F154" i="22"/>
  <c r="G154" i="22"/>
  <c r="H154" i="22"/>
  <c r="I154" i="22"/>
  <c r="J154" i="22"/>
  <c r="K154" i="22"/>
  <c r="L154" i="22"/>
  <c r="M154" i="22"/>
  <c r="N154" i="22"/>
  <c r="O154" i="22"/>
  <c r="P154" i="22"/>
  <c r="Q154" i="22"/>
  <c r="R154" i="22"/>
  <c r="S154" i="22"/>
  <c r="F155" i="22"/>
  <c r="G155" i="22"/>
  <c r="H155" i="22"/>
  <c r="I155" i="22"/>
  <c r="J155" i="22"/>
  <c r="K155" i="22"/>
  <c r="L155" i="22"/>
  <c r="M155" i="22"/>
  <c r="N155" i="22"/>
  <c r="O155" i="22"/>
  <c r="P155" i="22"/>
  <c r="Q155" i="22"/>
  <c r="R155" i="22"/>
  <c r="S155" i="22"/>
  <c r="F156" i="22"/>
  <c r="G156" i="22"/>
  <c r="H156" i="22"/>
  <c r="I156" i="22"/>
  <c r="J156" i="22"/>
  <c r="K156" i="22"/>
  <c r="L156" i="22"/>
  <c r="M156" i="22"/>
  <c r="N156" i="22"/>
  <c r="O156" i="22"/>
  <c r="P156" i="22"/>
  <c r="Q156" i="22"/>
  <c r="R156" i="22"/>
  <c r="S156" i="22"/>
  <c r="F157" i="22"/>
  <c r="G157" i="22"/>
  <c r="H157" i="22"/>
  <c r="I157" i="22"/>
  <c r="J157" i="22"/>
  <c r="K157" i="22"/>
  <c r="L157" i="22"/>
  <c r="M157" i="22"/>
  <c r="N157" i="22"/>
  <c r="O157" i="22"/>
  <c r="P157" i="22"/>
  <c r="Q157" i="22"/>
  <c r="R157" i="22"/>
  <c r="S157" i="22"/>
  <c r="F158" i="22"/>
  <c r="G158" i="22"/>
  <c r="H158" i="22"/>
  <c r="I158" i="22"/>
  <c r="J158" i="22"/>
  <c r="K158" i="22"/>
  <c r="L158" i="22"/>
  <c r="M158" i="22"/>
  <c r="N158" i="22"/>
  <c r="O158" i="22"/>
  <c r="P158" i="22"/>
  <c r="Q158" i="22"/>
  <c r="R158" i="22"/>
  <c r="S158" i="22"/>
  <c r="F159" i="22"/>
  <c r="G159" i="22"/>
  <c r="H159" i="22"/>
  <c r="I159" i="22"/>
  <c r="J159" i="22"/>
  <c r="K159" i="22"/>
  <c r="L159" i="22"/>
  <c r="M159" i="22"/>
  <c r="N159" i="22"/>
  <c r="O159" i="22"/>
  <c r="P159" i="22"/>
  <c r="Q159" i="22"/>
  <c r="R159" i="22"/>
  <c r="S159" i="22"/>
  <c r="F160" i="22"/>
  <c r="G160" i="22"/>
  <c r="H160" i="22"/>
  <c r="I160" i="22"/>
  <c r="J160" i="22"/>
  <c r="K160" i="22"/>
  <c r="L160" i="22"/>
  <c r="M160" i="22"/>
  <c r="N160" i="22"/>
  <c r="O160" i="22"/>
  <c r="P160" i="22"/>
  <c r="Q160" i="22"/>
  <c r="R160" i="22"/>
  <c r="S160" i="22"/>
  <c r="F161" i="22"/>
  <c r="G161" i="22"/>
  <c r="H161" i="22"/>
  <c r="I161" i="22"/>
  <c r="J161" i="22"/>
  <c r="K161" i="22"/>
  <c r="L161" i="22"/>
  <c r="M161" i="22"/>
  <c r="N161" i="22"/>
  <c r="O161" i="22"/>
  <c r="P161" i="22"/>
  <c r="Q161" i="22"/>
  <c r="R161" i="22"/>
  <c r="S161" i="22"/>
  <c r="F162" i="22"/>
  <c r="G162" i="22"/>
  <c r="H162" i="22"/>
  <c r="I162" i="22"/>
  <c r="J162" i="22"/>
  <c r="K162" i="22"/>
  <c r="L162" i="22"/>
  <c r="M162" i="22"/>
  <c r="N162" i="22"/>
  <c r="O162" i="22"/>
  <c r="P162" i="22"/>
  <c r="Q162" i="22"/>
  <c r="R162" i="22"/>
  <c r="S162" i="22"/>
  <c r="F163" i="22"/>
  <c r="G163" i="22"/>
  <c r="H163" i="22"/>
  <c r="I163" i="22"/>
  <c r="J163" i="22"/>
  <c r="K163" i="22"/>
  <c r="L163" i="22"/>
  <c r="M163" i="22"/>
  <c r="N163" i="22"/>
  <c r="O163" i="22"/>
  <c r="P163" i="22"/>
  <c r="Q163" i="22"/>
  <c r="R163" i="22"/>
  <c r="S163" i="22"/>
  <c r="F164" i="22"/>
  <c r="G164" i="22"/>
  <c r="H164" i="22"/>
  <c r="I164" i="22"/>
  <c r="J164" i="22"/>
  <c r="K164" i="22"/>
  <c r="L164" i="22"/>
  <c r="M164" i="22"/>
  <c r="N164" i="22"/>
  <c r="O164" i="22"/>
  <c r="P164" i="22"/>
  <c r="Q164" i="22"/>
  <c r="R164" i="22"/>
  <c r="S164" i="22"/>
  <c r="F165" i="22"/>
  <c r="G165" i="22"/>
  <c r="H165" i="22"/>
  <c r="I165" i="22"/>
  <c r="J165" i="22"/>
  <c r="K165" i="22"/>
  <c r="L165" i="22"/>
  <c r="M165" i="22"/>
  <c r="N165" i="22"/>
  <c r="O165" i="22"/>
  <c r="P165" i="22"/>
  <c r="Q165" i="22"/>
  <c r="R165" i="22"/>
  <c r="S165" i="22"/>
  <c r="F166" i="22"/>
  <c r="G166" i="22"/>
  <c r="H166" i="22"/>
  <c r="I166" i="22"/>
  <c r="J166" i="22"/>
  <c r="K166" i="22"/>
  <c r="L166" i="22"/>
  <c r="M166" i="22"/>
  <c r="N166" i="22"/>
  <c r="O166" i="22"/>
  <c r="P166" i="22"/>
  <c r="Q166" i="22"/>
  <c r="R166" i="22"/>
  <c r="S166" i="22"/>
  <c r="F167" i="22"/>
  <c r="G167" i="22"/>
  <c r="H167" i="22"/>
  <c r="I167" i="22"/>
  <c r="J167" i="22"/>
  <c r="K167" i="22"/>
  <c r="L167" i="22"/>
  <c r="M167" i="22"/>
  <c r="N167" i="22"/>
  <c r="O167" i="22"/>
  <c r="P167" i="22"/>
  <c r="Q167" i="22"/>
  <c r="R167" i="22"/>
  <c r="S167" i="22"/>
  <c r="F168" i="22"/>
  <c r="G168" i="22"/>
  <c r="H168" i="22"/>
  <c r="I168" i="22"/>
  <c r="J168" i="22"/>
  <c r="K168" i="22"/>
  <c r="L168" i="22"/>
  <c r="M168" i="22"/>
  <c r="N168" i="22"/>
  <c r="O168" i="22"/>
  <c r="P168" i="22"/>
  <c r="Q168" i="22"/>
  <c r="R168" i="22"/>
  <c r="S168" i="22"/>
  <c r="F169" i="22"/>
  <c r="G169" i="22"/>
  <c r="H169" i="22"/>
  <c r="I169" i="22"/>
  <c r="J169" i="22"/>
  <c r="K169" i="22"/>
  <c r="L169" i="22"/>
  <c r="M169" i="22"/>
  <c r="N169" i="22"/>
  <c r="O169" i="22"/>
  <c r="P169" i="22"/>
  <c r="Q169" i="22"/>
  <c r="R169" i="22"/>
  <c r="S169" i="22"/>
  <c r="F170" i="22"/>
  <c r="G170" i="22"/>
  <c r="H170" i="22"/>
  <c r="I170" i="22"/>
  <c r="J170" i="22"/>
  <c r="K170" i="22"/>
  <c r="L170" i="22"/>
  <c r="M170" i="22"/>
  <c r="N170" i="22"/>
  <c r="O170" i="22"/>
  <c r="P170" i="22"/>
  <c r="Q170" i="22"/>
  <c r="R170" i="22"/>
  <c r="S170" i="22"/>
  <c r="F171" i="22"/>
  <c r="G171" i="22"/>
  <c r="H171" i="22"/>
  <c r="I171" i="22"/>
  <c r="J171" i="22"/>
  <c r="K171" i="22"/>
  <c r="L171" i="22"/>
  <c r="M171" i="22"/>
  <c r="N171" i="22"/>
  <c r="O171" i="22"/>
  <c r="P171" i="22"/>
  <c r="Q171" i="22"/>
  <c r="R171" i="22"/>
  <c r="S171" i="22"/>
  <c r="F172" i="22"/>
  <c r="G172" i="22"/>
  <c r="H172" i="22"/>
  <c r="I172" i="22"/>
  <c r="J172" i="22"/>
  <c r="K172" i="22"/>
  <c r="L172" i="22"/>
  <c r="M172" i="22"/>
  <c r="N172" i="22"/>
  <c r="O172" i="22"/>
  <c r="P172" i="22"/>
  <c r="Q172" i="22"/>
  <c r="R172" i="22"/>
  <c r="S172" i="22"/>
  <c r="F173" i="22"/>
  <c r="G173" i="22"/>
  <c r="H173" i="22"/>
  <c r="I173" i="22"/>
  <c r="J173" i="22"/>
  <c r="K173" i="22"/>
  <c r="L173" i="22"/>
  <c r="M173" i="22"/>
  <c r="N173" i="22"/>
  <c r="O173" i="22"/>
  <c r="P173" i="22"/>
  <c r="Q173" i="22"/>
  <c r="R173" i="22"/>
  <c r="S173" i="22"/>
  <c r="F174" i="22"/>
  <c r="G174" i="22"/>
  <c r="H174" i="22"/>
  <c r="I174" i="22"/>
  <c r="J174" i="22"/>
  <c r="K174" i="22"/>
  <c r="L174" i="22"/>
  <c r="M174" i="22"/>
  <c r="N174" i="22"/>
  <c r="O174" i="22"/>
  <c r="P174" i="22"/>
  <c r="Q174" i="22"/>
  <c r="R174" i="22"/>
  <c r="S174" i="22"/>
  <c r="F175" i="22"/>
  <c r="G175" i="22"/>
  <c r="H175" i="22"/>
  <c r="I175" i="22"/>
  <c r="J175" i="22"/>
  <c r="K175" i="22"/>
  <c r="L175" i="22"/>
  <c r="M175" i="22"/>
  <c r="N175" i="22"/>
  <c r="O175" i="22"/>
  <c r="P175" i="22"/>
  <c r="Q175" i="22"/>
  <c r="R175" i="22"/>
  <c r="S175" i="22"/>
  <c r="F176" i="22"/>
  <c r="G176" i="22"/>
  <c r="H176" i="22"/>
  <c r="I176" i="22"/>
  <c r="J176" i="22"/>
  <c r="K176" i="22"/>
  <c r="L176" i="22"/>
  <c r="M176" i="22"/>
  <c r="N176" i="22"/>
  <c r="O176" i="22"/>
  <c r="P176" i="22"/>
  <c r="Q176" i="22"/>
  <c r="R176" i="22"/>
  <c r="S176" i="22"/>
  <c r="F177" i="22"/>
  <c r="G177" i="22"/>
  <c r="H177" i="22"/>
  <c r="I177" i="22"/>
  <c r="J177" i="22"/>
  <c r="K177" i="22"/>
  <c r="L177" i="22"/>
  <c r="M177" i="22"/>
  <c r="N177" i="22"/>
  <c r="O177" i="22"/>
  <c r="P177" i="22"/>
  <c r="Q177" i="22"/>
  <c r="R177" i="22"/>
  <c r="S177" i="22"/>
  <c r="H53" i="22"/>
  <c r="I53" i="22"/>
  <c r="K53" i="22"/>
  <c r="L53" i="22"/>
  <c r="M53" i="22"/>
  <c r="O53" i="22"/>
  <c r="P53" i="22"/>
  <c r="Q53" i="22"/>
  <c r="R53" i="22"/>
  <c r="S53" i="22"/>
  <c r="G53" i="22"/>
  <c r="F53" i="22"/>
  <c r="I44" i="22"/>
  <c r="J44" i="22" s="1"/>
  <c r="K44" i="22" s="1"/>
  <c r="L44" i="22" s="1"/>
  <c r="M44" i="22" s="1"/>
  <c r="N44" i="22" s="1"/>
  <c r="O44" i="22" s="1"/>
  <c r="P44" i="22" s="1"/>
  <c r="Q44" i="22" s="1"/>
  <c r="R44" i="22" s="1"/>
  <c r="S44" i="22" s="1"/>
  <c r="I45" i="22"/>
  <c r="J45" i="22" s="1"/>
  <c r="K45" i="22" s="1"/>
  <c r="L45" i="22" s="1"/>
  <c r="M45" i="22" s="1"/>
  <c r="N45" i="22" s="1"/>
  <c r="O45" i="22" s="1"/>
  <c r="P45" i="22" s="1"/>
  <c r="Q45" i="22" s="1"/>
  <c r="R45" i="22" s="1"/>
  <c r="S45" i="22" s="1"/>
  <c r="I46" i="22"/>
  <c r="J46" i="22" s="1"/>
  <c r="K46" i="22" s="1"/>
  <c r="L46" i="22" s="1"/>
  <c r="M46" i="22" s="1"/>
  <c r="N46" i="22" s="1"/>
  <c r="O46" i="22" s="1"/>
  <c r="P46" i="22" s="1"/>
  <c r="Q46" i="22" s="1"/>
  <c r="R46" i="22" s="1"/>
  <c r="S46" i="22" s="1"/>
  <c r="H47" i="22"/>
  <c r="J47" i="22"/>
  <c r="K47" i="22" s="1"/>
  <c r="L47" i="22" s="1"/>
  <c r="M47" i="22" s="1"/>
  <c r="N47" i="22" s="1"/>
  <c r="O47" i="22" s="1"/>
  <c r="Q47" i="22" s="1"/>
  <c r="R47" i="22" s="1"/>
  <c r="S47" i="22" s="1"/>
  <c r="G45" i="22"/>
  <c r="G46" i="22"/>
  <c r="G47" i="22"/>
  <c r="H43" i="22"/>
  <c r="I43" i="22"/>
  <c r="J43" i="22" s="1"/>
  <c r="K43" i="22" s="1"/>
  <c r="L43" i="22" s="1"/>
  <c r="M43" i="22" s="1"/>
  <c r="N43" i="22" s="1"/>
  <c r="O43" i="22" s="1"/>
  <c r="G33" i="22"/>
  <c r="G16" i="22"/>
  <c r="H16" i="22" s="1"/>
  <c r="I16" i="22" s="1"/>
  <c r="J16" i="22" s="1"/>
  <c r="K16" i="22" s="1"/>
  <c r="L16" i="22" s="1"/>
  <c r="M16" i="22" s="1"/>
  <c r="N16" i="22" s="1"/>
  <c r="O16" i="22" s="1"/>
  <c r="P16" i="22" s="1"/>
  <c r="Q16" i="22" s="1"/>
  <c r="R16" i="22" s="1"/>
  <c r="S16" i="22" s="1"/>
  <c r="O35" i="21"/>
  <c r="O34" i="21"/>
  <c r="S25" i="21"/>
  <c r="G4" i="22"/>
  <c r="H4" i="22" s="1"/>
  <c r="I4" i="22" s="1"/>
  <c r="J4" i="22" s="1"/>
  <c r="K4" i="22" s="1"/>
  <c r="L4" i="22" s="1"/>
  <c r="M4" i="22" s="1"/>
  <c r="N4" i="22" s="1"/>
  <c r="O4" i="22" s="1"/>
  <c r="P4" i="22" s="1"/>
  <c r="Q4" i="22" s="1"/>
  <c r="R4" i="22" s="1"/>
  <c r="S4" i="22" s="1"/>
  <c r="G5" i="22"/>
  <c r="H5" i="22" s="1"/>
  <c r="I5" i="22" s="1"/>
  <c r="J5" i="22" s="1"/>
  <c r="K5" i="22" s="1"/>
  <c r="L5" i="22" s="1"/>
  <c r="M5" i="22" s="1"/>
  <c r="N5" i="22" s="1"/>
  <c r="O5" i="22" s="1"/>
  <c r="P5" i="22" s="1"/>
  <c r="Q5" i="22" s="1"/>
  <c r="R5" i="22" s="1"/>
  <c r="S5" i="22" s="1"/>
  <c r="G6" i="22"/>
  <c r="H6" i="22" s="1"/>
  <c r="I6" i="22" s="1"/>
  <c r="J6" i="22" s="1"/>
  <c r="K6" i="22" s="1"/>
  <c r="L6" i="22" s="1"/>
  <c r="M6" i="22" s="1"/>
  <c r="N6" i="22" s="1"/>
  <c r="O6" i="22" s="1"/>
  <c r="P6" i="22" s="1"/>
  <c r="Q6" i="22" s="1"/>
  <c r="R6" i="22" s="1"/>
  <c r="S6" i="22" s="1"/>
  <c r="F7" i="22"/>
  <c r="G7" i="22"/>
  <c r="H7" i="22"/>
  <c r="I7" i="22"/>
  <c r="J7" i="22"/>
  <c r="K7" i="22"/>
  <c r="L7" i="22"/>
  <c r="M7" i="22"/>
  <c r="N7" i="22"/>
  <c r="O7" i="22"/>
  <c r="P7" i="22"/>
  <c r="Q7" i="22"/>
  <c r="R7" i="22"/>
  <c r="S7" i="22"/>
  <c r="F8" i="22"/>
  <c r="G8" i="22"/>
  <c r="H8" i="22"/>
  <c r="I8" i="22"/>
  <c r="J8" i="22"/>
  <c r="K8" i="22"/>
  <c r="L8" i="22"/>
  <c r="M8" i="22"/>
  <c r="N8" i="22"/>
  <c r="O8" i="22"/>
  <c r="P8" i="22"/>
  <c r="Q8" i="22"/>
  <c r="R8" i="22"/>
  <c r="S8" i="22"/>
  <c r="F9" i="22"/>
  <c r="G9" i="22"/>
  <c r="H9" i="22"/>
  <c r="I9" i="22"/>
  <c r="J9" i="22"/>
  <c r="K9" i="22"/>
  <c r="L9" i="22"/>
  <c r="M9" i="22"/>
  <c r="N9" i="22"/>
  <c r="O9" i="22"/>
  <c r="P9" i="22"/>
  <c r="Q9" i="22"/>
  <c r="R9" i="22"/>
  <c r="S9" i="22"/>
  <c r="F10" i="22"/>
  <c r="G10" i="22"/>
  <c r="H10" i="22"/>
  <c r="I10" i="22"/>
  <c r="J10" i="22"/>
  <c r="K10" i="22"/>
  <c r="L10" i="22"/>
  <c r="M10" i="22"/>
  <c r="N10" i="22"/>
  <c r="O10" i="22"/>
  <c r="P10" i="22"/>
  <c r="Q10" i="22"/>
  <c r="R10" i="22"/>
  <c r="S10" i="22"/>
  <c r="F11" i="22"/>
  <c r="G11" i="22"/>
  <c r="H11" i="22"/>
  <c r="I11" i="22"/>
  <c r="J11" i="22"/>
  <c r="K11" i="22"/>
  <c r="L11" i="22"/>
  <c r="M11" i="22"/>
  <c r="N11" i="22"/>
  <c r="O11" i="22"/>
  <c r="P11" i="22"/>
  <c r="Q11" i="22"/>
  <c r="R11" i="22"/>
  <c r="S11" i="22"/>
  <c r="F12" i="22"/>
  <c r="G12" i="22"/>
  <c r="H12" i="22"/>
  <c r="I12" i="22"/>
  <c r="J12" i="22"/>
  <c r="K12" i="22"/>
  <c r="L12" i="22"/>
  <c r="M12" i="22"/>
  <c r="N12" i="22"/>
  <c r="O12" i="22"/>
  <c r="P12" i="22"/>
  <c r="Q12" i="22"/>
  <c r="R12" i="22"/>
  <c r="S12" i="22"/>
  <c r="G13" i="22"/>
  <c r="H13" i="22" s="1"/>
  <c r="I13" i="22" s="1"/>
  <c r="J13" i="22" s="1"/>
  <c r="K13" i="22" s="1"/>
  <c r="L13" i="22" s="1"/>
  <c r="M13" i="22" s="1"/>
  <c r="N13" i="22" s="1"/>
  <c r="O13" i="22" s="1"/>
  <c r="P13" i="22" s="1"/>
  <c r="Q13" i="22" s="1"/>
  <c r="R13" i="22" s="1"/>
  <c r="G14" i="22"/>
  <c r="H14" i="22" s="1"/>
  <c r="I14" i="22" s="1"/>
  <c r="J14" i="22" s="1"/>
  <c r="K14" i="22" s="1"/>
  <c r="L14" i="22" s="1"/>
  <c r="M14" i="22" s="1"/>
  <c r="N14" i="22" s="1"/>
  <c r="O14" i="22" s="1"/>
  <c r="P14" i="22" s="1"/>
  <c r="Q14" i="22" s="1"/>
  <c r="R14" i="22" s="1"/>
  <c r="G15" i="22"/>
  <c r="H15" i="22" s="1"/>
  <c r="I15" i="22" s="1"/>
  <c r="J15" i="22" s="1"/>
  <c r="K15" i="22" s="1"/>
  <c r="L15" i="22" s="1"/>
  <c r="M15" i="22" s="1"/>
  <c r="N15" i="22" s="1"/>
  <c r="O15" i="22" s="1"/>
  <c r="P15" i="22" s="1"/>
  <c r="Q15" i="22" s="1"/>
  <c r="R15" i="22" s="1"/>
  <c r="S15" i="22" s="1"/>
  <c r="F17" i="22"/>
  <c r="G17" i="22"/>
  <c r="H17" i="22"/>
  <c r="I17" i="22"/>
  <c r="J17" i="22"/>
  <c r="K17" i="22"/>
  <c r="L17" i="22"/>
  <c r="M17" i="22"/>
  <c r="N17" i="22"/>
  <c r="O17" i="22"/>
  <c r="P17" i="22"/>
  <c r="Q17" i="22"/>
  <c r="R17" i="22"/>
  <c r="S17" i="22"/>
  <c r="F18" i="22"/>
  <c r="G18" i="22"/>
  <c r="H18" i="22"/>
  <c r="I18" i="22"/>
  <c r="J18" i="22"/>
  <c r="K18" i="22"/>
  <c r="L18" i="22"/>
  <c r="M18" i="22"/>
  <c r="N18" i="22"/>
  <c r="O18" i="22"/>
  <c r="P18" i="22"/>
  <c r="Q18" i="22"/>
  <c r="R18" i="22"/>
  <c r="S18" i="22"/>
  <c r="F19" i="22"/>
  <c r="G19" i="22"/>
  <c r="H19" i="22"/>
  <c r="I19" i="22"/>
  <c r="J19" i="22"/>
  <c r="K19" i="22"/>
  <c r="L19" i="22"/>
  <c r="M19" i="22"/>
  <c r="N19" i="22"/>
  <c r="O19" i="22"/>
  <c r="P19" i="22"/>
  <c r="Q19" i="22"/>
  <c r="R19" i="22"/>
  <c r="S19" i="22"/>
  <c r="F20" i="22"/>
  <c r="G20" i="22"/>
  <c r="H20" i="22"/>
  <c r="I20" i="22"/>
  <c r="J20" i="22"/>
  <c r="K20" i="22"/>
  <c r="L20" i="22"/>
  <c r="M20" i="22"/>
  <c r="N20" i="22"/>
  <c r="O20" i="22"/>
  <c r="P20" i="22"/>
  <c r="Q20" i="22"/>
  <c r="R20" i="22"/>
  <c r="S20" i="22"/>
  <c r="F21" i="22"/>
  <c r="G21" i="22"/>
  <c r="H21" i="22"/>
  <c r="I21" i="22"/>
  <c r="J21" i="22"/>
  <c r="K21" i="22"/>
  <c r="L21" i="22"/>
  <c r="M21" i="22"/>
  <c r="N21" i="22"/>
  <c r="O21" i="22"/>
  <c r="P21" i="22"/>
  <c r="Q21" i="22"/>
  <c r="R21" i="22"/>
  <c r="S21" i="22"/>
  <c r="F22" i="22"/>
  <c r="G22" i="22"/>
  <c r="H22" i="22"/>
  <c r="I22" i="22"/>
  <c r="J22" i="22"/>
  <c r="K22" i="22"/>
  <c r="L22" i="22"/>
  <c r="M22" i="22"/>
  <c r="N22" i="22"/>
  <c r="O22" i="22"/>
  <c r="P22" i="22"/>
  <c r="Q22" i="22"/>
  <c r="R22" i="22"/>
  <c r="S22" i="22"/>
  <c r="G23" i="22"/>
  <c r="H23" i="22" s="1"/>
  <c r="I23" i="22" s="1"/>
  <c r="J23" i="22" s="1"/>
  <c r="K23" i="22" s="1"/>
  <c r="N23" i="22" s="1"/>
  <c r="O23" i="22" s="1"/>
  <c r="P23" i="22" s="1"/>
  <c r="Q23" i="22" s="1"/>
  <c r="R23" i="22" s="1"/>
  <c r="S23" i="22" s="1"/>
  <c r="G24" i="22"/>
  <c r="H24" i="22" s="1"/>
  <c r="I24" i="22" s="1"/>
  <c r="J24" i="22" s="1"/>
  <c r="K24" i="22" s="1"/>
  <c r="M24" i="22" s="1"/>
  <c r="N24" i="22" s="1"/>
  <c r="O24" i="22" s="1"/>
  <c r="P24" i="22" s="1"/>
  <c r="Q24" i="22" s="1"/>
  <c r="R24" i="22" s="1"/>
  <c r="S24" i="22" s="1"/>
  <c r="G25" i="22"/>
  <c r="H25" i="22" s="1"/>
  <c r="I25" i="22" s="1"/>
  <c r="J25" i="22" s="1"/>
  <c r="K25" i="22" s="1"/>
  <c r="M25" i="22" s="1"/>
  <c r="N25" i="22" s="1"/>
  <c r="O25" i="22" s="1"/>
  <c r="P25" i="22" s="1"/>
  <c r="Q25" i="22" s="1"/>
  <c r="R25" i="22" s="1"/>
  <c r="S25" i="22" s="1"/>
  <c r="F26" i="22"/>
  <c r="G26" i="22"/>
  <c r="H26" i="22"/>
  <c r="I26" i="22"/>
  <c r="J26" i="22"/>
  <c r="K26" i="22"/>
  <c r="L26" i="22"/>
  <c r="M26" i="22"/>
  <c r="N26" i="22"/>
  <c r="O26" i="22"/>
  <c r="P26" i="22"/>
  <c r="Q26" i="22"/>
  <c r="R26" i="22"/>
  <c r="S26" i="22"/>
  <c r="F27" i="22"/>
  <c r="G27" i="22"/>
  <c r="H27" i="22"/>
  <c r="I27" i="22"/>
  <c r="J27" i="22"/>
  <c r="K27" i="22"/>
  <c r="L27" i="22"/>
  <c r="M27" i="22"/>
  <c r="N27" i="22"/>
  <c r="O27" i="22"/>
  <c r="P27" i="22"/>
  <c r="Q27" i="22"/>
  <c r="R27" i="22"/>
  <c r="S27" i="22"/>
  <c r="F28" i="22"/>
  <c r="G28" i="22"/>
  <c r="H28" i="22"/>
  <c r="I28" i="22"/>
  <c r="J28" i="22"/>
  <c r="K28" i="22"/>
  <c r="L28" i="22"/>
  <c r="M28" i="22"/>
  <c r="N28" i="22"/>
  <c r="O28" i="22"/>
  <c r="P28" i="22"/>
  <c r="Q28" i="22"/>
  <c r="R28" i="22"/>
  <c r="S28" i="22"/>
  <c r="F29" i="22"/>
  <c r="G29" i="22"/>
  <c r="H29" i="22"/>
  <c r="I29" i="22"/>
  <c r="J29" i="22"/>
  <c r="K29" i="22"/>
  <c r="L29" i="22"/>
  <c r="M29" i="22"/>
  <c r="N29" i="22"/>
  <c r="O29" i="22"/>
  <c r="P29" i="22"/>
  <c r="Q29" i="22"/>
  <c r="R29" i="22"/>
  <c r="S29" i="22"/>
  <c r="F30" i="22"/>
  <c r="G30" i="22"/>
  <c r="H30" i="22"/>
  <c r="I30" i="22"/>
  <c r="J30" i="22"/>
  <c r="K30" i="22"/>
  <c r="L30" i="22"/>
  <c r="M30" i="22"/>
  <c r="N30" i="22"/>
  <c r="O30" i="22"/>
  <c r="P30" i="22"/>
  <c r="Q30" i="22"/>
  <c r="R30" i="22"/>
  <c r="S30" i="22"/>
  <c r="F31" i="22"/>
  <c r="G31" i="22"/>
  <c r="H31" i="22"/>
  <c r="I31" i="22"/>
  <c r="J31" i="22"/>
  <c r="K31" i="22"/>
  <c r="L31" i="22"/>
  <c r="M31" i="22"/>
  <c r="N31" i="22"/>
  <c r="O31" i="22"/>
  <c r="P31" i="22"/>
  <c r="Q31" i="22"/>
  <c r="R31" i="22"/>
  <c r="S31" i="22"/>
  <c r="F32" i="22"/>
  <c r="G32" i="22"/>
  <c r="H32" i="22"/>
  <c r="I32" i="22"/>
  <c r="J32" i="22"/>
  <c r="K32" i="22"/>
  <c r="L32" i="22"/>
  <c r="M32" i="22"/>
  <c r="N32" i="22"/>
  <c r="O32" i="22"/>
  <c r="P32" i="22"/>
  <c r="Q32" i="22"/>
  <c r="R32" i="22"/>
  <c r="S32" i="22"/>
  <c r="H33" i="22"/>
  <c r="I33" i="22" s="1"/>
  <c r="G34" i="22"/>
  <c r="H34" i="22" s="1"/>
  <c r="I34" i="22" s="1"/>
  <c r="J34" i="22" s="1"/>
  <c r="L34" i="22" s="1"/>
  <c r="M34" i="22" s="1"/>
  <c r="N34" i="22" s="1"/>
  <c r="O34" i="22" s="1"/>
  <c r="Q34" i="22" s="1"/>
  <c r="R34" i="22" s="1"/>
  <c r="S34" i="22" s="1"/>
  <c r="F35" i="22"/>
  <c r="G35" i="22"/>
  <c r="H35" i="22"/>
  <c r="I35" i="22"/>
  <c r="J35" i="22"/>
  <c r="K35" i="22"/>
  <c r="L35" i="22"/>
  <c r="M35" i="22"/>
  <c r="N35" i="22"/>
  <c r="O35" i="22"/>
  <c r="P35" i="22"/>
  <c r="Q35" i="22"/>
  <c r="R35" i="22"/>
  <c r="S35" i="22"/>
  <c r="L25" i="21"/>
  <c r="K25" i="21"/>
  <c r="F25" i="21"/>
  <c r="N24" i="21"/>
  <c r="O24" i="21"/>
  <c r="F24" i="21"/>
  <c r="F23" i="21"/>
  <c r="K23" i="20"/>
  <c r="F36" i="21"/>
  <c r="F35" i="21"/>
  <c r="F34" i="21"/>
  <c r="F33" i="21"/>
  <c r="F45" i="21"/>
  <c r="F44" i="21"/>
  <c r="F15" i="21"/>
  <c r="F14" i="21"/>
  <c r="F13" i="21"/>
  <c r="F5" i="21"/>
  <c r="F4" i="21"/>
  <c r="F3" i="21"/>
  <c r="G29" i="20"/>
  <c r="P83" i="20"/>
  <c r="F83" i="20"/>
  <c r="Z5" i="20"/>
  <c r="F30" i="20"/>
  <c r="G4" i="21"/>
  <c r="H4" i="21"/>
  <c r="I4" i="21"/>
  <c r="J4" i="21"/>
  <c r="K4" i="21"/>
  <c r="L4" i="21"/>
  <c r="M4" i="21"/>
  <c r="N4" i="21"/>
  <c r="O4" i="21"/>
  <c r="P4" i="21"/>
  <c r="Q4" i="21"/>
  <c r="R4" i="21"/>
  <c r="G5" i="21"/>
  <c r="H5" i="21"/>
  <c r="I5" i="21"/>
  <c r="J5" i="21"/>
  <c r="K5" i="21"/>
  <c r="L5" i="21"/>
  <c r="M5" i="21"/>
  <c r="N5" i="21"/>
  <c r="O5" i="21"/>
  <c r="P5" i="21"/>
  <c r="Q5" i="21"/>
  <c r="R5" i="21"/>
  <c r="F6" i="21"/>
  <c r="G6" i="21"/>
  <c r="H6" i="21"/>
  <c r="I6" i="21"/>
  <c r="J6" i="21"/>
  <c r="K6" i="21"/>
  <c r="L6" i="21"/>
  <c r="M6" i="21"/>
  <c r="N6" i="21"/>
  <c r="O6" i="21"/>
  <c r="R6" i="21"/>
  <c r="F7" i="21"/>
  <c r="G7" i="21"/>
  <c r="H7" i="21"/>
  <c r="I7" i="21"/>
  <c r="J7" i="21"/>
  <c r="K7" i="21"/>
  <c r="L7" i="21"/>
  <c r="M7" i="21"/>
  <c r="N7" i="21"/>
  <c r="O7" i="21"/>
  <c r="P7" i="21"/>
  <c r="Q7" i="21"/>
  <c r="R7" i="21"/>
  <c r="S7" i="21"/>
  <c r="F8" i="21"/>
  <c r="G8" i="21"/>
  <c r="H8" i="21"/>
  <c r="I8" i="21"/>
  <c r="J8" i="21"/>
  <c r="K8" i="21"/>
  <c r="L8" i="21"/>
  <c r="M8" i="21"/>
  <c r="N8" i="21"/>
  <c r="O8" i="21"/>
  <c r="P8" i="21"/>
  <c r="Q8" i="21"/>
  <c r="R8" i="21"/>
  <c r="S8" i="21"/>
  <c r="F9" i="21"/>
  <c r="G9" i="21"/>
  <c r="H9" i="21"/>
  <c r="I9" i="21"/>
  <c r="J9" i="21"/>
  <c r="K9" i="21"/>
  <c r="L9" i="21"/>
  <c r="M9" i="21"/>
  <c r="N9" i="21"/>
  <c r="O9" i="21"/>
  <c r="P9" i="21"/>
  <c r="Q9" i="21"/>
  <c r="R9" i="21"/>
  <c r="S9" i="21"/>
  <c r="F10" i="21"/>
  <c r="G10" i="21"/>
  <c r="H10" i="21"/>
  <c r="I10" i="21"/>
  <c r="J10" i="21"/>
  <c r="K10" i="21"/>
  <c r="L10" i="21"/>
  <c r="M10" i="21"/>
  <c r="N10" i="21"/>
  <c r="O10" i="21"/>
  <c r="P10" i="21"/>
  <c r="Q10" i="21"/>
  <c r="R10" i="21"/>
  <c r="S10" i="21"/>
  <c r="F11" i="21"/>
  <c r="G11" i="21"/>
  <c r="H11" i="21"/>
  <c r="I11" i="21"/>
  <c r="J11" i="21"/>
  <c r="K11" i="21"/>
  <c r="L11" i="21"/>
  <c r="M11" i="21"/>
  <c r="N11" i="21"/>
  <c r="O11" i="21"/>
  <c r="P11" i="21"/>
  <c r="Q11" i="21"/>
  <c r="R11" i="21"/>
  <c r="S11" i="21"/>
  <c r="F12" i="21"/>
  <c r="G12" i="21"/>
  <c r="H12" i="21"/>
  <c r="I12" i="21"/>
  <c r="J12" i="21"/>
  <c r="K12" i="21"/>
  <c r="L12" i="21"/>
  <c r="M12" i="21"/>
  <c r="N12" i="21"/>
  <c r="O12" i="21"/>
  <c r="P12" i="21"/>
  <c r="Q12" i="21"/>
  <c r="R12" i="21"/>
  <c r="S12" i="21"/>
  <c r="J13" i="21"/>
  <c r="K13" i="21"/>
  <c r="L13" i="21"/>
  <c r="N13" i="21"/>
  <c r="O13" i="21"/>
  <c r="P13" i="21"/>
  <c r="Q13" i="21"/>
  <c r="R13" i="21"/>
  <c r="G14" i="21"/>
  <c r="H14" i="21"/>
  <c r="I14" i="21"/>
  <c r="J14" i="21"/>
  <c r="K14" i="21"/>
  <c r="N14" i="21"/>
  <c r="O14" i="21"/>
  <c r="P14" i="21"/>
  <c r="Q14" i="21"/>
  <c r="R14" i="21"/>
  <c r="G15" i="21"/>
  <c r="H15" i="21"/>
  <c r="I15" i="21"/>
  <c r="J15" i="21"/>
  <c r="K15" i="21"/>
  <c r="L15" i="21"/>
  <c r="M15" i="21"/>
  <c r="N15" i="21"/>
  <c r="O15" i="21"/>
  <c r="P15" i="21"/>
  <c r="Q15" i="21"/>
  <c r="R15" i="21"/>
  <c r="F16" i="21"/>
  <c r="G16" i="21"/>
  <c r="H16" i="21"/>
  <c r="I16" i="21"/>
  <c r="J16" i="21"/>
  <c r="K16" i="21"/>
  <c r="L16" i="21"/>
  <c r="M16" i="21"/>
  <c r="N16" i="21"/>
  <c r="O16" i="21"/>
  <c r="P16" i="21"/>
  <c r="Q16" i="21"/>
  <c r="R16" i="21"/>
  <c r="S16" i="21"/>
  <c r="F17" i="21"/>
  <c r="G17" i="21"/>
  <c r="H17" i="21"/>
  <c r="I17" i="21"/>
  <c r="J17" i="21"/>
  <c r="K17" i="21"/>
  <c r="L17" i="21"/>
  <c r="M17" i="21"/>
  <c r="N17" i="21"/>
  <c r="O17" i="21"/>
  <c r="P17" i="21"/>
  <c r="Q17" i="21"/>
  <c r="R17" i="21"/>
  <c r="S17" i="21"/>
  <c r="F18" i="21"/>
  <c r="G18" i="21"/>
  <c r="H18" i="21"/>
  <c r="I18" i="21"/>
  <c r="J18" i="21"/>
  <c r="K18" i="21"/>
  <c r="L18" i="21"/>
  <c r="M18" i="21"/>
  <c r="N18" i="21"/>
  <c r="O18" i="21"/>
  <c r="P18" i="21"/>
  <c r="Q18" i="21"/>
  <c r="R18" i="21"/>
  <c r="S18" i="21"/>
  <c r="F19" i="21"/>
  <c r="G19" i="21"/>
  <c r="H19" i="21"/>
  <c r="I19" i="21"/>
  <c r="J19" i="21"/>
  <c r="K19" i="21"/>
  <c r="L19" i="21"/>
  <c r="M19" i="21"/>
  <c r="N19" i="21"/>
  <c r="O19" i="21"/>
  <c r="P19" i="21"/>
  <c r="Q19" i="21"/>
  <c r="R19" i="21"/>
  <c r="S19" i="21"/>
  <c r="F20" i="21"/>
  <c r="G20" i="21"/>
  <c r="H20" i="21"/>
  <c r="I20" i="21"/>
  <c r="J20" i="21"/>
  <c r="K20" i="21"/>
  <c r="L20" i="21"/>
  <c r="M20" i="21"/>
  <c r="N20" i="21"/>
  <c r="O20" i="21"/>
  <c r="P20" i="21"/>
  <c r="Q20" i="21"/>
  <c r="R20" i="21"/>
  <c r="S20" i="21"/>
  <c r="F21" i="21"/>
  <c r="G21" i="21"/>
  <c r="H21" i="21"/>
  <c r="I21" i="21"/>
  <c r="J21" i="21"/>
  <c r="K21" i="21"/>
  <c r="L21" i="21"/>
  <c r="M21" i="21"/>
  <c r="N21" i="21"/>
  <c r="O21" i="21"/>
  <c r="P21" i="21"/>
  <c r="Q21" i="21"/>
  <c r="R21" i="21"/>
  <c r="S21" i="21"/>
  <c r="F22" i="21"/>
  <c r="G22" i="21"/>
  <c r="H22" i="21"/>
  <c r="I22" i="21"/>
  <c r="J22" i="21"/>
  <c r="K22" i="21"/>
  <c r="L22" i="21"/>
  <c r="M22" i="21"/>
  <c r="N22" i="21"/>
  <c r="O22" i="21"/>
  <c r="P22" i="21"/>
  <c r="Q22" i="21"/>
  <c r="R22" i="21"/>
  <c r="S22" i="21"/>
  <c r="G23" i="21"/>
  <c r="H23" i="21"/>
  <c r="I23" i="21" s="1"/>
  <c r="J23" i="21"/>
  <c r="K23" i="21"/>
  <c r="L23" i="21"/>
  <c r="M23" i="21"/>
  <c r="N23" i="21"/>
  <c r="O23" i="21" s="1"/>
  <c r="P23" i="21"/>
  <c r="Q23" i="21" s="1"/>
  <c r="R23" i="21"/>
  <c r="S23" i="21" s="1"/>
  <c r="G24" i="21"/>
  <c r="H24" i="21"/>
  <c r="I24" i="21"/>
  <c r="J24" i="21" s="1"/>
  <c r="K24" i="21"/>
  <c r="L24" i="21" s="1"/>
  <c r="M24" i="21" s="1"/>
  <c r="P24" i="21"/>
  <c r="Q24" i="21" s="1"/>
  <c r="R24" i="21"/>
  <c r="S24" i="21"/>
  <c r="G25" i="21"/>
  <c r="H25" i="21"/>
  <c r="I25" i="21"/>
  <c r="J25" i="21"/>
  <c r="M25" i="21"/>
  <c r="N25" i="21"/>
  <c r="P25" i="21"/>
  <c r="Q25" i="21"/>
  <c r="R25" i="21"/>
  <c r="F26" i="21"/>
  <c r="G26" i="21"/>
  <c r="H26" i="21"/>
  <c r="I26" i="21"/>
  <c r="J26" i="21"/>
  <c r="K26" i="21"/>
  <c r="N26" i="21"/>
  <c r="O26" i="21"/>
  <c r="P26" i="21"/>
  <c r="Q26" i="21"/>
  <c r="R26" i="21"/>
  <c r="S26" i="21"/>
  <c r="F27" i="21"/>
  <c r="G27" i="21"/>
  <c r="H27" i="21"/>
  <c r="I27" i="21"/>
  <c r="J27" i="21"/>
  <c r="K27" i="21"/>
  <c r="L27" i="21"/>
  <c r="M27" i="21"/>
  <c r="N27" i="21"/>
  <c r="O27" i="21"/>
  <c r="P27" i="21"/>
  <c r="Q27" i="21"/>
  <c r="R27" i="21"/>
  <c r="S27" i="21"/>
  <c r="F28" i="21"/>
  <c r="G28" i="21"/>
  <c r="H28" i="21"/>
  <c r="I28" i="21"/>
  <c r="J28" i="21"/>
  <c r="K28" i="21"/>
  <c r="L28" i="21"/>
  <c r="M28" i="21"/>
  <c r="N28" i="21"/>
  <c r="O28" i="21"/>
  <c r="P28" i="21"/>
  <c r="Q28" i="21"/>
  <c r="R28" i="21"/>
  <c r="S28" i="21"/>
  <c r="F29" i="21"/>
  <c r="G29" i="21"/>
  <c r="H29" i="21"/>
  <c r="I29" i="21"/>
  <c r="J29" i="21"/>
  <c r="K29" i="21"/>
  <c r="L29" i="21"/>
  <c r="M29" i="21"/>
  <c r="N29" i="21"/>
  <c r="O29" i="21"/>
  <c r="P29" i="21"/>
  <c r="Q29" i="21"/>
  <c r="R29" i="21"/>
  <c r="S29" i="21"/>
  <c r="F30" i="21"/>
  <c r="G30" i="21"/>
  <c r="H30" i="21"/>
  <c r="I30" i="21"/>
  <c r="J30" i="21"/>
  <c r="K30" i="21"/>
  <c r="L30" i="21"/>
  <c r="M30" i="21"/>
  <c r="N30" i="21"/>
  <c r="O30" i="21"/>
  <c r="P30" i="21"/>
  <c r="Q30" i="21"/>
  <c r="R30" i="21"/>
  <c r="S30" i="21"/>
  <c r="F31" i="21"/>
  <c r="G31" i="21"/>
  <c r="H31" i="21"/>
  <c r="I31" i="21"/>
  <c r="J31" i="21"/>
  <c r="K31" i="21"/>
  <c r="L31" i="21"/>
  <c r="M31" i="21"/>
  <c r="N31" i="21"/>
  <c r="O31" i="21"/>
  <c r="P31" i="21"/>
  <c r="Q31" i="21"/>
  <c r="R31" i="21"/>
  <c r="S31" i="21"/>
  <c r="F32" i="21"/>
  <c r="G32" i="21"/>
  <c r="H32" i="21"/>
  <c r="I32" i="21"/>
  <c r="J32" i="21"/>
  <c r="K32" i="21"/>
  <c r="L32" i="21"/>
  <c r="M32" i="21"/>
  <c r="N32" i="21"/>
  <c r="O32" i="21"/>
  <c r="P32" i="21"/>
  <c r="Q32" i="21"/>
  <c r="R32" i="21"/>
  <c r="S32" i="21"/>
  <c r="G33" i="21"/>
  <c r="H33" i="21"/>
  <c r="I33" i="21"/>
  <c r="J33" i="21"/>
  <c r="K33" i="21"/>
  <c r="L33" i="21"/>
  <c r="N33" i="21"/>
  <c r="O33" i="21"/>
  <c r="P33" i="21"/>
  <c r="Q33" i="21"/>
  <c r="R33" i="21"/>
  <c r="S33" i="21"/>
  <c r="G34" i="21"/>
  <c r="H34" i="21"/>
  <c r="I34" i="21"/>
  <c r="J34" i="21"/>
  <c r="K34" i="21"/>
  <c r="L34" i="21"/>
  <c r="M34" i="21"/>
  <c r="N34" i="21"/>
  <c r="P34" i="21"/>
  <c r="Q34" i="21" s="1"/>
  <c r="R34" i="21" s="1"/>
  <c r="S34" i="21" s="1"/>
  <c r="G35" i="21"/>
  <c r="H35" i="21"/>
  <c r="I35" i="21"/>
  <c r="J35" i="21"/>
  <c r="K35" i="21"/>
  <c r="L35" i="21"/>
  <c r="M35" i="21"/>
  <c r="N35" i="21"/>
  <c r="P35" i="21"/>
  <c r="Q35" i="21" s="1"/>
  <c r="R35" i="21" s="1"/>
  <c r="S35" i="21" s="1"/>
  <c r="G36" i="21"/>
  <c r="H36" i="21"/>
  <c r="I36" i="21"/>
  <c r="J36" i="21"/>
  <c r="K36" i="21"/>
  <c r="L36" i="21"/>
  <c r="N36" i="21"/>
  <c r="O36" i="21" s="1"/>
  <c r="P36" i="21" s="1"/>
  <c r="Q36" i="21" s="1"/>
  <c r="R36" i="21" s="1"/>
  <c r="F37" i="21"/>
  <c r="G37" i="21"/>
  <c r="H37" i="21"/>
  <c r="I37" i="21"/>
  <c r="J37" i="21"/>
  <c r="K37" i="21"/>
  <c r="L37" i="21"/>
  <c r="M37" i="21"/>
  <c r="P37" i="21"/>
  <c r="Q37" i="21"/>
  <c r="R37" i="21"/>
  <c r="S37" i="21"/>
  <c r="F38" i="21"/>
  <c r="G38" i="21"/>
  <c r="H38" i="21"/>
  <c r="I38" i="21"/>
  <c r="J38" i="21"/>
  <c r="K38" i="21"/>
  <c r="L38" i="21"/>
  <c r="M38" i="21"/>
  <c r="N38" i="21"/>
  <c r="O38" i="21"/>
  <c r="P38" i="21"/>
  <c r="Q38" i="21"/>
  <c r="R38" i="21"/>
  <c r="S38" i="21"/>
  <c r="F39" i="21"/>
  <c r="G39" i="21"/>
  <c r="H39" i="21"/>
  <c r="I39" i="21"/>
  <c r="J39" i="21"/>
  <c r="K39" i="21"/>
  <c r="L39" i="21"/>
  <c r="M39" i="21"/>
  <c r="N39" i="21"/>
  <c r="O39" i="21"/>
  <c r="P39" i="21"/>
  <c r="Q39" i="21"/>
  <c r="R39" i="21"/>
  <c r="S39" i="21"/>
  <c r="F40" i="21"/>
  <c r="G40" i="21"/>
  <c r="H40" i="21"/>
  <c r="I40" i="21"/>
  <c r="J40" i="21"/>
  <c r="K40" i="21"/>
  <c r="L40" i="21"/>
  <c r="M40" i="21"/>
  <c r="N40" i="21"/>
  <c r="O40" i="21"/>
  <c r="P40" i="21"/>
  <c r="Q40" i="21"/>
  <c r="R40" i="21"/>
  <c r="S40" i="21"/>
  <c r="F41" i="21"/>
  <c r="G41" i="21"/>
  <c r="H41" i="21"/>
  <c r="I41" i="21"/>
  <c r="J41" i="21"/>
  <c r="K41" i="21"/>
  <c r="L41" i="21"/>
  <c r="M41" i="21"/>
  <c r="N41" i="21"/>
  <c r="O41" i="21"/>
  <c r="P41" i="21"/>
  <c r="Q41" i="21"/>
  <c r="R41" i="21"/>
  <c r="S41" i="21"/>
  <c r="F42" i="21"/>
  <c r="G42" i="21"/>
  <c r="H42" i="21"/>
  <c r="I42" i="21"/>
  <c r="J42" i="21"/>
  <c r="K42" i="21"/>
  <c r="L42" i="21"/>
  <c r="M42" i="21"/>
  <c r="N42" i="21"/>
  <c r="O42" i="21"/>
  <c r="P42" i="21"/>
  <c r="Q42" i="21"/>
  <c r="R42" i="21"/>
  <c r="S42" i="21"/>
  <c r="F43" i="21"/>
  <c r="G43" i="21"/>
  <c r="H43" i="21"/>
  <c r="I43" i="21"/>
  <c r="J43" i="21"/>
  <c r="K43" i="21"/>
  <c r="L43" i="21"/>
  <c r="M43" i="21"/>
  <c r="N43" i="21"/>
  <c r="O43" i="21"/>
  <c r="P43" i="21"/>
  <c r="Q43" i="21"/>
  <c r="R43" i="21"/>
  <c r="S43" i="21"/>
  <c r="G44" i="21"/>
  <c r="H44" i="21"/>
  <c r="I44" i="21"/>
  <c r="J44" i="21"/>
  <c r="K44" i="21"/>
  <c r="L44" i="21"/>
  <c r="M44" i="21"/>
  <c r="N44" i="21"/>
  <c r="O44" i="21"/>
  <c r="P44" i="21"/>
  <c r="Q44" i="21"/>
  <c r="R44" i="21"/>
  <c r="S44" i="21"/>
  <c r="G45" i="21"/>
  <c r="H45" i="21"/>
  <c r="I45" i="21"/>
  <c r="J45" i="21"/>
  <c r="K45" i="21"/>
  <c r="L45" i="21"/>
  <c r="M45" i="21"/>
  <c r="N45" i="21"/>
  <c r="O45" i="21"/>
  <c r="P45" i="21"/>
  <c r="Q45" i="21"/>
  <c r="R45" i="21"/>
  <c r="S45" i="21"/>
  <c r="F46" i="21"/>
  <c r="G46" i="21"/>
  <c r="H46" i="21"/>
  <c r="I46" i="21"/>
  <c r="J46" i="21"/>
  <c r="K46" i="21"/>
  <c r="L46" i="21"/>
  <c r="M46" i="21"/>
  <c r="N46" i="21"/>
  <c r="O46" i="21"/>
  <c r="P46" i="21"/>
  <c r="Q46" i="21"/>
  <c r="R46" i="21"/>
  <c r="S46" i="21"/>
  <c r="F47" i="21"/>
  <c r="G47" i="21"/>
  <c r="H47" i="21"/>
  <c r="I47" i="21"/>
  <c r="J47" i="21"/>
  <c r="K47" i="21"/>
  <c r="L47" i="21"/>
  <c r="M47" i="21"/>
  <c r="N47" i="21"/>
  <c r="O47" i="21"/>
  <c r="P47" i="21"/>
  <c r="Q47" i="21"/>
  <c r="R47" i="21"/>
  <c r="S47" i="21"/>
  <c r="F48" i="21"/>
  <c r="G48" i="21"/>
  <c r="H48" i="21"/>
  <c r="I48" i="21"/>
  <c r="J48" i="21"/>
  <c r="K48" i="21"/>
  <c r="L48" i="21"/>
  <c r="M48" i="21"/>
  <c r="N48" i="21"/>
  <c r="O48" i="21"/>
  <c r="P48" i="21"/>
  <c r="Q48" i="21"/>
  <c r="R48" i="21"/>
  <c r="S48" i="21"/>
  <c r="F49" i="21"/>
  <c r="G49" i="21"/>
  <c r="H49" i="21"/>
  <c r="I49" i="21"/>
  <c r="J49" i="21"/>
  <c r="K49" i="21"/>
  <c r="L49" i="21"/>
  <c r="M49" i="21"/>
  <c r="N49" i="21"/>
  <c r="O49" i="21"/>
  <c r="P49" i="21"/>
  <c r="Q49" i="21"/>
  <c r="R49" i="21"/>
  <c r="S49" i="21"/>
  <c r="F50" i="21"/>
  <c r="G50" i="21"/>
  <c r="H50" i="21"/>
  <c r="I50" i="21"/>
  <c r="J50" i="21"/>
  <c r="K50" i="21"/>
  <c r="L50" i="21"/>
  <c r="M50" i="21"/>
  <c r="N50" i="21"/>
  <c r="O50" i="21"/>
  <c r="P50" i="21"/>
  <c r="Q50" i="21"/>
  <c r="R50" i="21"/>
  <c r="S50" i="21"/>
  <c r="F51" i="21"/>
  <c r="G51" i="21"/>
  <c r="H51" i="21"/>
  <c r="I51" i="21"/>
  <c r="J51" i="21"/>
  <c r="K51" i="21"/>
  <c r="L51" i="21"/>
  <c r="M51" i="21"/>
  <c r="N51" i="21"/>
  <c r="O51" i="21"/>
  <c r="P51" i="21"/>
  <c r="Q51" i="21"/>
  <c r="R51" i="21"/>
  <c r="S51" i="21"/>
  <c r="F52" i="21"/>
  <c r="G52" i="21"/>
  <c r="H52" i="21"/>
  <c r="I52" i="21"/>
  <c r="J52" i="21"/>
  <c r="K52" i="21"/>
  <c r="L52" i="21"/>
  <c r="M52" i="21"/>
  <c r="N52" i="21"/>
  <c r="O52" i="21"/>
  <c r="P52" i="21"/>
  <c r="Q52" i="21"/>
  <c r="R52" i="21"/>
  <c r="S52" i="21"/>
  <c r="F53" i="21"/>
  <c r="G53" i="21"/>
  <c r="H53" i="21"/>
  <c r="I53" i="21"/>
  <c r="J53" i="21"/>
  <c r="K53" i="21"/>
  <c r="L53" i="21"/>
  <c r="M53" i="21"/>
  <c r="N53" i="21"/>
  <c r="O53" i="21"/>
  <c r="P53" i="21"/>
  <c r="Q53" i="21"/>
  <c r="R53" i="21"/>
  <c r="S53" i="21"/>
  <c r="H54" i="21"/>
  <c r="I54" i="21"/>
  <c r="J54" i="21"/>
  <c r="K54" i="21"/>
  <c r="M54" i="21"/>
  <c r="N54" i="21"/>
  <c r="O54" i="21"/>
  <c r="P54" i="21"/>
  <c r="Q54" i="21"/>
  <c r="R54" i="21"/>
  <c r="S54" i="21"/>
  <c r="F55" i="21"/>
  <c r="G55" i="21"/>
  <c r="H55" i="21"/>
  <c r="I55" i="21"/>
  <c r="J55" i="21"/>
  <c r="K55" i="21"/>
  <c r="L55" i="21"/>
  <c r="M55" i="21"/>
  <c r="N55" i="21"/>
  <c r="O55" i="21"/>
  <c r="P55" i="21"/>
  <c r="Q55" i="21"/>
  <c r="R55" i="21"/>
  <c r="S55" i="21"/>
  <c r="F56" i="21"/>
  <c r="G56" i="21"/>
  <c r="H56" i="21"/>
  <c r="I56" i="21"/>
  <c r="J56" i="21"/>
  <c r="K56" i="21"/>
  <c r="L56" i="21"/>
  <c r="M56" i="21"/>
  <c r="N56" i="21"/>
  <c r="O56" i="21"/>
  <c r="P56" i="21"/>
  <c r="Q56" i="21"/>
  <c r="R56" i="21"/>
  <c r="S56" i="21"/>
  <c r="F57" i="21"/>
  <c r="G57" i="21"/>
  <c r="H57" i="21"/>
  <c r="I57" i="21"/>
  <c r="J57" i="21"/>
  <c r="K57" i="21"/>
  <c r="L57" i="21"/>
  <c r="M57" i="21"/>
  <c r="N57" i="21"/>
  <c r="O57" i="21"/>
  <c r="P57" i="21"/>
  <c r="Q57" i="21"/>
  <c r="R57" i="21"/>
  <c r="S57" i="21"/>
  <c r="F58" i="21"/>
  <c r="G58" i="21"/>
  <c r="H58" i="21"/>
  <c r="I58" i="21"/>
  <c r="J58" i="21"/>
  <c r="K58" i="21"/>
  <c r="L58" i="21"/>
  <c r="M58" i="21"/>
  <c r="N58" i="21"/>
  <c r="O58" i="21"/>
  <c r="P58" i="21"/>
  <c r="Q58" i="21"/>
  <c r="R58" i="21"/>
  <c r="S58" i="21"/>
  <c r="F59" i="21"/>
  <c r="G59" i="21"/>
  <c r="H59" i="21"/>
  <c r="I59" i="21"/>
  <c r="J59" i="21"/>
  <c r="K59" i="21"/>
  <c r="L59" i="21"/>
  <c r="M59" i="21"/>
  <c r="N59" i="21"/>
  <c r="O59" i="21"/>
  <c r="P59" i="21"/>
  <c r="Q59" i="21"/>
  <c r="R59" i="21"/>
  <c r="S59" i="21"/>
  <c r="F60" i="21"/>
  <c r="G60" i="21"/>
  <c r="H60" i="21"/>
  <c r="I60" i="21"/>
  <c r="J60" i="21"/>
  <c r="K60" i="21"/>
  <c r="L60" i="21"/>
  <c r="M60" i="21"/>
  <c r="N60" i="21"/>
  <c r="O60" i="21"/>
  <c r="P60" i="21"/>
  <c r="Q60" i="21"/>
  <c r="R60" i="21"/>
  <c r="S60" i="21"/>
  <c r="F61" i="21"/>
  <c r="G61" i="21"/>
  <c r="H61" i="21"/>
  <c r="I61" i="21"/>
  <c r="J61" i="21"/>
  <c r="K61" i="21"/>
  <c r="L61" i="21"/>
  <c r="M61" i="21"/>
  <c r="N61" i="21"/>
  <c r="O61" i="21"/>
  <c r="P61" i="21"/>
  <c r="Q61" i="21"/>
  <c r="R61" i="21"/>
  <c r="S61" i="21"/>
  <c r="F62" i="21"/>
  <c r="G62" i="21"/>
  <c r="H62" i="21"/>
  <c r="I62" i="21"/>
  <c r="J62" i="21"/>
  <c r="K62" i="21"/>
  <c r="L62" i="21"/>
  <c r="M62" i="21"/>
  <c r="N62" i="21"/>
  <c r="O62" i="21"/>
  <c r="P62" i="21"/>
  <c r="Q62" i="21"/>
  <c r="R62" i="21"/>
  <c r="S62" i="21"/>
  <c r="F63" i="21"/>
  <c r="G63" i="21"/>
  <c r="H63" i="21"/>
  <c r="I63" i="21"/>
  <c r="J63" i="21"/>
  <c r="K63" i="21"/>
  <c r="L63" i="21"/>
  <c r="M63" i="21"/>
  <c r="N63" i="21"/>
  <c r="O63" i="21"/>
  <c r="P63" i="21"/>
  <c r="Q63" i="21"/>
  <c r="R63" i="21"/>
  <c r="S63" i="21"/>
  <c r="F64" i="21"/>
  <c r="G64" i="21"/>
  <c r="H64" i="21"/>
  <c r="I64" i="21"/>
  <c r="J64" i="21"/>
  <c r="K64" i="21"/>
  <c r="L64" i="21"/>
  <c r="M64" i="21"/>
  <c r="N64" i="21"/>
  <c r="O64" i="21"/>
  <c r="P64" i="21"/>
  <c r="Q64" i="21"/>
  <c r="R64" i="21"/>
  <c r="S64" i="21"/>
  <c r="F65" i="21"/>
  <c r="G65" i="21"/>
  <c r="H65" i="21"/>
  <c r="I65" i="21"/>
  <c r="J65" i="21"/>
  <c r="K65" i="21"/>
  <c r="L65" i="21"/>
  <c r="M65" i="21"/>
  <c r="N65" i="21"/>
  <c r="O65" i="21"/>
  <c r="P65" i="21"/>
  <c r="Q65" i="21"/>
  <c r="R65" i="21"/>
  <c r="S65" i="21"/>
  <c r="F66" i="21"/>
  <c r="G66" i="21"/>
  <c r="H66" i="21"/>
  <c r="I66" i="21"/>
  <c r="J66" i="21"/>
  <c r="K66" i="21"/>
  <c r="L66" i="21"/>
  <c r="M66" i="21"/>
  <c r="N66" i="21"/>
  <c r="O66" i="21"/>
  <c r="P66" i="21"/>
  <c r="Q66" i="21"/>
  <c r="R66" i="21"/>
  <c r="S66" i="21"/>
  <c r="F67" i="21"/>
  <c r="G67" i="21"/>
  <c r="H67" i="21"/>
  <c r="I67" i="21"/>
  <c r="J67" i="21"/>
  <c r="K67" i="21"/>
  <c r="L67" i="21"/>
  <c r="M67" i="21"/>
  <c r="N67" i="21"/>
  <c r="O67" i="21"/>
  <c r="P67" i="21"/>
  <c r="Q67" i="21"/>
  <c r="R67" i="21"/>
  <c r="S67" i="21"/>
  <c r="F68" i="21"/>
  <c r="G68" i="21"/>
  <c r="H68" i="21"/>
  <c r="I68" i="21"/>
  <c r="J68" i="21"/>
  <c r="K68" i="21"/>
  <c r="L68" i="21"/>
  <c r="M68" i="21"/>
  <c r="N68" i="21"/>
  <c r="O68" i="21"/>
  <c r="P68" i="21"/>
  <c r="Q68" i="21"/>
  <c r="R68" i="21"/>
  <c r="S68" i="21"/>
  <c r="F69" i="21"/>
  <c r="G69" i="21"/>
  <c r="H69" i="21"/>
  <c r="I69" i="21"/>
  <c r="J69" i="21"/>
  <c r="K69" i="21"/>
  <c r="L69" i="21"/>
  <c r="M69" i="21"/>
  <c r="N69" i="21"/>
  <c r="O69" i="21"/>
  <c r="P69" i="21"/>
  <c r="Q69" i="21"/>
  <c r="R69" i="21"/>
  <c r="S69" i="21"/>
  <c r="F70" i="21"/>
  <c r="G70" i="21"/>
  <c r="H70" i="21"/>
  <c r="I70" i="21"/>
  <c r="J70" i="21"/>
  <c r="K70" i="21"/>
  <c r="L70" i="21"/>
  <c r="M70" i="21"/>
  <c r="N70" i="21"/>
  <c r="O70" i="21"/>
  <c r="P70" i="21"/>
  <c r="Q70" i="21"/>
  <c r="R70" i="21"/>
  <c r="S70" i="21"/>
  <c r="F71" i="21"/>
  <c r="G71" i="21"/>
  <c r="H71" i="21"/>
  <c r="I71" i="21"/>
  <c r="J71" i="21"/>
  <c r="K71" i="21"/>
  <c r="L71" i="21"/>
  <c r="M71" i="21"/>
  <c r="N71" i="21"/>
  <c r="O71" i="21"/>
  <c r="P71" i="21"/>
  <c r="Q71" i="21"/>
  <c r="R71" i="21"/>
  <c r="S71" i="21"/>
  <c r="F72" i="21"/>
  <c r="G72" i="21"/>
  <c r="H72" i="21"/>
  <c r="I72" i="21"/>
  <c r="J72" i="21"/>
  <c r="K72" i="21"/>
  <c r="L72" i="21"/>
  <c r="M72" i="21"/>
  <c r="N72" i="21"/>
  <c r="O72" i="21"/>
  <c r="P72" i="21"/>
  <c r="Q72" i="21"/>
  <c r="R72" i="21"/>
  <c r="S72" i="21"/>
  <c r="F73" i="21"/>
  <c r="G73" i="21"/>
  <c r="H73" i="21"/>
  <c r="I73" i="21"/>
  <c r="J73" i="21"/>
  <c r="K73" i="21"/>
  <c r="L73" i="21"/>
  <c r="M73" i="21"/>
  <c r="N73" i="21"/>
  <c r="O73" i="21"/>
  <c r="P73" i="21"/>
  <c r="Q73" i="21"/>
  <c r="R73" i="21"/>
  <c r="S73" i="21"/>
  <c r="F74" i="21"/>
  <c r="G74" i="21"/>
  <c r="H74" i="21"/>
  <c r="I74" i="21"/>
  <c r="J74" i="21"/>
  <c r="K74" i="21"/>
  <c r="L74" i="21"/>
  <c r="M74" i="21"/>
  <c r="N74" i="21"/>
  <c r="O74" i="21"/>
  <c r="P74" i="21"/>
  <c r="Q74" i="21"/>
  <c r="R74" i="21"/>
  <c r="S74" i="21"/>
  <c r="F75" i="21"/>
  <c r="G75" i="21"/>
  <c r="H75" i="21"/>
  <c r="I75" i="21"/>
  <c r="J75" i="21"/>
  <c r="K75" i="21"/>
  <c r="L75" i="21"/>
  <c r="M75" i="21"/>
  <c r="N75" i="21"/>
  <c r="O75" i="21"/>
  <c r="P75" i="21"/>
  <c r="Q75" i="21"/>
  <c r="R75" i="21"/>
  <c r="S75" i="21"/>
  <c r="F76" i="21"/>
  <c r="G76" i="21"/>
  <c r="H76" i="21"/>
  <c r="I76" i="21"/>
  <c r="J76" i="21"/>
  <c r="K76" i="21"/>
  <c r="L76" i="21"/>
  <c r="M76" i="21"/>
  <c r="N76" i="21"/>
  <c r="O76" i="21"/>
  <c r="P76" i="21"/>
  <c r="Q76" i="21"/>
  <c r="R76" i="21"/>
  <c r="S76" i="21"/>
  <c r="F77" i="21"/>
  <c r="G77" i="21"/>
  <c r="H77" i="21"/>
  <c r="I77" i="21"/>
  <c r="J77" i="21"/>
  <c r="K77" i="21"/>
  <c r="L77" i="21"/>
  <c r="M77" i="21"/>
  <c r="N77" i="21"/>
  <c r="O77" i="21"/>
  <c r="P77" i="21"/>
  <c r="Q77" i="21"/>
  <c r="R77" i="21"/>
  <c r="S77" i="21"/>
  <c r="F78" i="21"/>
  <c r="G78" i="21"/>
  <c r="H78" i="21"/>
  <c r="I78" i="21"/>
  <c r="J78" i="21"/>
  <c r="K78" i="21"/>
  <c r="L78" i="21"/>
  <c r="M78" i="21"/>
  <c r="N78" i="21"/>
  <c r="O78" i="21"/>
  <c r="P78" i="21"/>
  <c r="Q78" i="21"/>
  <c r="R78" i="21"/>
  <c r="S78" i="21"/>
  <c r="F79" i="21"/>
  <c r="G79" i="21"/>
  <c r="H79" i="21"/>
  <c r="I79" i="21"/>
  <c r="J79" i="21"/>
  <c r="K79" i="21"/>
  <c r="L79" i="21"/>
  <c r="M79" i="21"/>
  <c r="N79" i="21"/>
  <c r="O79" i="21"/>
  <c r="P79" i="21"/>
  <c r="Q79" i="21"/>
  <c r="R79" i="21"/>
  <c r="S79" i="21"/>
  <c r="F80" i="21"/>
  <c r="G80" i="21"/>
  <c r="H80" i="21"/>
  <c r="I80" i="21"/>
  <c r="J80" i="21"/>
  <c r="K80" i="21"/>
  <c r="L80" i="21"/>
  <c r="M80" i="21"/>
  <c r="N80" i="21"/>
  <c r="O80" i="21"/>
  <c r="P80" i="21"/>
  <c r="Q80" i="21"/>
  <c r="R80" i="21"/>
  <c r="S80" i="21"/>
  <c r="F81" i="21"/>
  <c r="G81" i="21"/>
  <c r="H81" i="21"/>
  <c r="I81" i="21"/>
  <c r="J81" i="21"/>
  <c r="K81" i="21"/>
  <c r="L81" i="21"/>
  <c r="M81" i="21"/>
  <c r="N81" i="21"/>
  <c r="O81" i="21"/>
  <c r="P81" i="21"/>
  <c r="Q81" i="21"/>
  <c r="R81" i="21"/>
  <c r="S81" i="21"/>
  <c r="F82" i="21"/>
  <c r="G82" i="21"/>
  <c r="H82" i="21"/>
  <c r="I82" i="21"/>
  <c r="J82" i="21"/>
  <c r="K82" i="21"/>
  <c r="L82" i="21"/>
  <c r="M82" i="21"/>
  <c r="N82" i="21"/>
  <c r="O82" i="21"/>
  <c r="P82" i="21"/>
  <c r="Q82" i="21"/>
  <c r="R82" i="21"/>
  <c r="S82" i="21"/>
  <c r="F83" i="21"/>
  <c r="G83" i="21"/>
  <c r="H83" i="21"/>
  <c r="I83" i="21"/>
  <c r="J83" i="21"/>
  <c r="K83" i="21"/>
  <c r="L83" i="21"/>
  <c r="M83" i="21"/>
  <c r="N83" i="21"/>
  <c r="O83" i="21"/>
  <c r="P83" i="21"/>
  <c r="Q83" i="21"/>
  <c r="R83" i="21"/>
  <c r="S83" i="21"/>
  <c r="F84" i="21"/>
  <c r="G84" i="21"/>
  <c r="H84" i="21"/>
  <c r="I84" i="21"/>
  <c r="J84" i="21"/>
  <c r="K84" i="21"/>
  <c r="L84" i="21"/>
  <c r="M84" i="21"/>
  <c r="N84" i="21"/>
  <c r="O84" i="21"/>
  <c r="P84" i="21"/>
  <c r="Q84" i="21"/>
  <c r="R84" i="21"/>
  <c r="S84" i="21"/>
  <c r="F85" i="21"/>
  <c r="G85" i="21"/>
  <c r="H85" i="21"/>
  <c r="I85" i="21"/>
  <c r="J85" i="21"/>
  <c r="K85" i="21"/>
  <c r="L85" i="21"/>
  <c r="M85" i="21"/>
  <c r="N85" i="21"/>
  <c r="O85" i="21"/>
  <c r="P85" i="21"/>
  <c r="Q85" i="21"/>
  <c r="R85" i="21"/>
  <c r="S85" i="21"/>
  <c r="F86" i="21"/>
  <c r="G86" i="21"/>
  <c r="H86" i="21"/>
  <c r="I86" i="21"/>
  <c r="J86" i="21"/>
  <c r="K86" i="21"/>
  <c r="L86" i="21"/>
  <c r="M86" i="21"/>
  <c r="N86" i="21"/>
  <c r="O86" i="21"/>
  <c r="P86" i="21"/>
  <c r="Q86" i="21"/>
  <c r="R86" i="21"/>
  <c r="S86" i="21"/>
  <c r="F87" i="21"/>
  <c r="G87" i="21"/>
  <c r="H87" i="21"/>
  <c r="I87" i="21"/>
  <c r="J87" i="21"/>
  <c r="K87" i="21"/>
  <c r="L87" i="21"/>
  <c r="M87" i="21"/>
  <c r="N87" i="21"/>
  <c r="O87" i="21"/>
  <c r="P87" i="21"/>
  <c r="Q87" i="21"/>
  <c r="R87" i="21"/>
  <c r="S87" i="21"/>
  <c r="F88" i="21"/>
  <c r="G88" i="21"/>
  <c r="H88" i="21"/>
  <c r="I88" i="21"/>
  <c r="J88" i="21"/>
  <c r="K88" i="21"/>
  <c r="L88" i="21"/>
  <c r="M88" i="21"/>
  <c r="N88" i="21"/>
  <c r="O88" i="21"/>
  <c r="P88" i="21"/>
  <c r="Q88" i="21"/>
  <c r="R88" i="21"/>
  <c r="S88" i="21"/>
  <c r="F89" i="21"/>
  <c r="G89" i="21"/>
  <c r="H89" i="21"/>
  <c r="I89" i="21"/>
  <c r="J89" i="21"/>
  <c r="K89" i="21"/>
  <c r="L89" i="21"/>
  <c r="M89" i="21"/>
  <c r="N89" i="21"/>
  <c r="O89" i="21"/>
  <c r="P89" i="21"/>
  <c r="Q89" i="21"/>
  <c r="R89" i="21"/>
  <c r="S89" i="21"/>
  <c r="F90" i="21"/>
  <c r="G90" i="21"/>
  <c r="H90" i="21"/>
  <c r="I90" i="21"/>
  <c r="J90" i="21"/>
  <c r="K90" i="21"/>
  <c r="L90" i="21"/>
  <c r="M90" i="21"/>
  <c r="N90" i="21"/>
  <c r="O90" i="21"/>
  <c r="P90" i="21"/>
  <c r="Q90" i="21"/>
  <c r="R90" i="21"/>
  <c r="S90" i="21"/>
  <c r="F91" i="21"/>
  <c r="G91" i="21"/>
  <c r="H91" i="21"/>
  <c r="I91" i="21"/>
  <c r="J91" i="21"/>
  <c r="K91" i="21"/>
  <c r="L91" i="21"/>
  <c r="M91" i="21"/>
  <c r="N91" i="21"/>
  <c r="O91" i="21"/>
  <c r="P91" i="21"/>
  <c r="Q91" i="21"/>
  <c r="R91" i="21"/>
  <c r="S91" i="21"/>
  <c r="F92" i="21"/>
  <c r="G92" i="21"/>
  <c r="H92" i="21"/>
  <c r="I92" i="21"/>
  <c r="J92" i="21"/>
  <c r="K92" i="21"/>
  <c r="L92" i="21"/>
  <c r="M92" i="21"/>
  <c r="N92" i="21"/>
  <c r="O92" i="21"/>
  <c r="P92" i="21"/>
  <c r="Q92" i="21"/>
  <c r="R92" i="21"/>
  <c r="S92" i="21"/>
  <c r="F93" i="21"/>
  <c r="G93" i="21"/>
  <c r="H93" i="21"/>
  <c r="I93" i="21"/>
  <c r="J93" i="21"/>
  <c r="K93" i="21"/>
  <c r="L93" i="21"/>
  <c r="M93" i="21"/>
  <c r="N93" i="21"/>
  <c r="O93" i="21"/>
  <c r="P93" i="21"/>
  <c r="Q93" i="21"/>
  <c r="R93" i="21"/>
  <c r="S93" i="21"/>
  <c r="F94" i="21"/>
  <c r="G94" i="21"/>
  <c r="H94" i="21"/>
  <c r="I94" i="21"/>
  <c r="J94" i="21"/>
  <c r="K94" i="21"/>
  <c r="L94" i="21"/>
  <c r="M94" i="21"/>
  <c r="N94" i="21"/>
  <c r="O94" i="21"/>
  <c r="P94" i="21"/>
  <c r="Q94" i="21"/>
  <c r="R94" i="21"/>
  <c r="S94" i="21"/>
  <c r="F95" i="21"/>
  <c r="G95" i="21"/>
  <c r="H95" i="21"/>
  <c r="I95" i="21"/>
  <c r="J95" i="21"/>
  <c r="K95" i="21"/>
  <c r="L95" i="21"/>
  <c r="M95" i="21"/>
  <c r="N95" i="21"/>
  <c r="O95" i="21"/>
  <c r="P95" i="21"/>
  <c r="Q95" i="21"/>
  <c r="R95" i="21"/>
  <c r="S95" i="21"/>
  <c r="F96" i="21"/>
  <c r="G96" i="21"/>
  <c r="H96" i="21"/>
  <c r="I96" i="21"/>
  <c r="J96" i="21"/>
  <c r="K96" i="21"/>
  <c r="L96" i="21"/>
  <c r="M96" i="21"/>
  <c r="N96" i="21"/>
  <c r="O96" i="21"/>
  <c r="P96" i="21"/>
  <c r="Q96" i="21"/>
  <c r="R96" i="21"/>
  <c r="S96" i="21"/>
  <c r="F97" i="21"/>
  <c r="G97" i="21"/>
  <c r="H97" i="21"/>
  <c r="I97" i="21"/>
  <c r="J97" i="21"/>
  <c r="K97" i="21"/>
  <c r="L97" i="21"/>
  <c r="M97" i="21"/>
  <c r="N97" i="21"/>
  <c r="O97" i="21"/>
  <c r="P97" i="21"/>
  <c r="Q97" i="21"/>
  <c r="R97" i="21"/>
  <c r="S97" i="21"/>
  <c r="F98" i="21"/>
  <c r="G98" i="21"/>
  <c r="H98" i="21"/>
  <c r="I98" i="21"/>
  <c r="J98" i="21"/>
  <c r="K98" i="21"/>
  <c r="L98" i="21"/>
  <c r="M98" i="21"/>
  <c r="N98" i="21"/>
  <c r="O98" i="21"/>
  <c r="P98" i="21"/>
  <c r="Q98" i="21"/>
  <c r="R98" i="21"/>
  <c r="S98" i="21"/>
  <c r="F99" i="21"/>
  <c r="G99" i="21"/>
  <c r="H99" i="21"/>
  <c r="I99" i="21"/>
  <c r="J99" i="21"/>
  <c r="K99" i="21"/>
  <c r="L99" i="21"/>
  <c r="M99" i="21"/>
  <c r="N99" i="21"/>
  <c r="O99" i="21"/>
  <c r="P99" i="21"/>
  <c r="Q99" i="21"/>
  <c r="R99" i="21"/>
  <c r="S99" i="21"/>
  <c r="F100" i="21"/>
  <c r="G100" i="21"/>
  <c r="H100" i="21"/>
  <c r="I100" i="21"/>
  <c r="J100" i="21"/>
  <c r="K100" i="21"/>
  <c r="L100" i="21"/>
  <c r="M100" i="21"/>
  <c r="N100" i="21"/>
  <c r="O100" i="21"/>
  <c r="P100" i="21"/>
  <c r="Q100" i="21"/>
  <c r="R100" i="21"/>
  <c r="S100" i="21"/>
  <c r="F101" i="21"/>
  <c r="G101" i="21"/>
  <c r="H101" i="21"/>
  <c r="I101" i="21"/>
  <c r="J101" i="21"/>
  <c r="K101" i="21"/>
  <c r="L101" i="21"/>
  <c r="M101" i="21"/>
  <c r="N101" i="21"/>
  <c r="O101" i="21"/>
  <c r="P101" i="21"/>
  <c r="Q101" i="21"/>
  <c r="R101" i="21"/>
  <c r="S101" i="21"/>
  <c r="F102" i="21"/>
  <c r="G102" i="21"/>
  <c r="H102" i="21"/>
  <c r="I102" i="21"/>
  <c r="J102" i="21"/>
  <c r="K102" i="21"/>
  <c r="L102" i="21"/>
  <c r="M102" i="21"/>
  <c r="N102" i="21"/>
  <c r="O102" i="21"/>
  <c r="P102" i="21"/>
  <c r="Q102" i="21"/>
  <c r="R102" i="21"/>
  <c r="S102" i="21"/>
  <c r="F103" i="21"/>
  <c r="G103" i="21"/>
  <c r="H103" i="21"/>
  <c r="I103" i="21"/>
  <c r="J103" i="21"/>
  <c r="K103" i="21"/>
  <c r="L103" i="21"/>
  <c r="M103" i="21"/>
  <c r="N103" i="21"/>
  <c r="O103" i="21"/>
  <c r="P103" i="21"/>
  <c r="Q103" i="21"/>
  <c r="R103" i="21"/>
  <c r="S103" i="21"/>
  <c r="F104" i="21"/>
  <c r="G104" i="21"/>
  <c r="H104" i="21"/>
  <c r="I104" i="21"/>
  <c r="J104" i="21"/>
  <c r="K104" i="21"/>
  <c r="L104" i="21"/>
  <c r="M104" i="21"/>
  <c r="N104" i="21"/>
  <c r="O104" i="21"/>
  <c r="P104" i="21"/>
  <c r="Q104" i="21"/>
  <c r="R104" i="21"/>
  <c r="S104" i="21"/>
  <c r="F105" i="21"/>
  <c r="G105" i="21"/>
  <c r="H105" i="21"/>
  <c r="I105" i="21"/>
  <c r="J105" i="21"/>
  <c r="K105" i="21"/>
  <c r="L105" i="21"/>
  <c r="M105" i="21"/>
  <c r="N105" i="21"/>
  <c r="O105" i="21"/>
  <c r="P105" i="21"/>
  <c r="Q105" i="21"/>
  <c r="R105" i="21"/>
  <c r="S105" i="21"/>
  <c r="F106" i="21"/>
  <c r="G106" i="21"/>
  <c r="H106" i="21"/>
  <c r="I106" i="21"/>
  <c r="J106" i="21"/>
  <c r="K106" i="21"/>
  <c r="L106" i="21"/>
  <c r="M106" i="21"/>
  <c r="N106" i="21"/>
  <c r="O106" i="21"/>
  <c r="P106" i="21"/>
  <c r="Q106" i="21"/>
  <c r="R106" i="21"/>
  <c r="S106" i="21"/>
  <c r="F107" i="21"/>
  <c r="G107" i="21"/>
  <c r="H107" i="21"/>
  <c r="I107" i="21"/>
  <c r="J107" i="21"/>
  <c r="K107" i="21"/>
  <c r="L107" i="21"/>
  <c r="M107" i="21"/>
  <c r="N107" i="21"/>
  <c r="O107" i="21"/>
  <c r="P107" i="21"/>
  <c r="Q107" i="21"/>
  <c r="R107" i="21"/>
  <c r="S107" i="21"/>
  <c r="F108" i="21"/>
  <c r="G108" i="21"/>
  <c r="H108" i="21"/>
  <c r="I108" i="21"/>
  <c r="J108" i="21"/>
  <c r="K108" i="21"/>
  <c r="L108" i="21"/>
  <c r="M108" i="21"/>
  <c r="N108" i="21"/>
  <c r="O108" i="21"/>
  <c r="P108" i="21"/>
  <c r="Q108" i="21"/>
  <c r="R108" i="21"/>
  <c r="S108" i="21"/>
  <c r="F109" i="21"/>
  <c r="G109" i="21"/>
  <c r="H109" i="21"/>
  <c r="I109" i="21"/>
  <c r="J109" i="21"/>
  <c r="K109" i="21"/>
  <c r="L109" i="21"/>
  <c r="M109" i="21"/>
  <c r="N109" i="21"/>
  <c r="O109" i="21"/>
  <c r="P109" i="21"/>
  <c r="Q109" i="21"/>
  <c r="R109" i="21"/>
  <c r="S109" i="21"/>
  <c r="F110" i="21"/>
  <c r="G110" i="21"/>
  <c r="H110" i="21"/>
  <c r="I110" i="21"/>
  <c r="J110" i="21"/>
  <c r="K110" i="21"/>
  <c r="L110" i="21"/>
  <c r="M110" i="21"/>
  <c r="N110" i="21"/>
  <c r="O110" i="21"/>
  <c r="P110" i="21"/>
  <c r="Q110" i="21"/>
  <c r="R110" i="21"/>
  <c r="S110" i="21"/>
  <c r="F111" i="21"/>
  <c r="G111" i="21"/>
  <c r="H111" i="21"/>
  <c r="I111" i="21"/>
  <c r="J111" i="21"/>
  <c r="K111" i="21"/>
  <c r="L111" i="21"/>
  <c r="M111" i="21"/>
  <c r="N111" i="21"/>
  <c r="O111" i="21"/>
  <c r="P111" i="21"/>
  <c r="Q111" i="21"/>
  <c r="R111" i="21"/>
  <c r="S111" i="21"/>
  <c r="F112" i="21"/>
  <c r="G112" i="21"/>
  <c r="H112" i="21"/>
  <c r="I112" i="21"/>
  <c r="J112" i="21"/>
  <c r="K112" i="21"/>
  <c r="L112" i="21"/>
  <c r="M112" i="21"/>
  <c r="N112" i="21"/>
  <c r="O112" i="21"/>
  <c r="P112" i="21"/>
  <c r="Q112" i="21"/>
  <c r="R112" i="21"/>
  <c r="S112" i="21"/>
  <c r="F113" i="21"/>
  <c r="G113" i="21"/>
  <c r="H113" i="21"/>
  <c r="I113" i="21"/>
  <c r="J113" i="21"/>
  <c r="K113" i="21"/>
  <c r="L113" i="21"/>
  <c r="M113" i="21"/>
  <c r="N113" i="21"/>
  <c r="O113" i="21"/>
  <c r="P113" i="21"/>
  <c r="Q113" i="21"/>
  <c r="R113" i="21"/>
  <c r="S113" i="21"/>
  <c r="F114" i="21"/>
  <c r="G114" i="21"/>
  <c r="H114" i="21"/>
  <c r="I114" i="21"/>
  <c r="J114" i="21"/>
  <c r="K114" i="21"/>
  <c r="L114" i="21"/>
  <c r="M114" i="21"/>
  <c r="N114" i="21"/>
  <c r="O114" i="21"/>
  <c r="P114" i="21"/>
  <c r="Q114" i="21"/>
  <c r="R114" i="21"/>
  <c r="S114" i="21"/>
  <c r="F115" i="21"/>
  <c r="G115" i="21"/>
  <c r="H115" i="21"/>
  <c r="I115" i="21"/>
  <c r="J115" i="21"/>
  <c r="K115" i="21"/>
  <c r="L115" i="21"/>
  <c r="M115" i="21"/>
  <c r="N115" i="21"/>
  <c r="O115" i="21"/>
  <c r="P115" i="21"/>
  <c r="Q115" i="21"/>
  <c r="R115" i="21"/>
  <c r="S115" i="21"/>
  <c r="F116" i="21"/>
  <c r="G116" i="21"/>
  <c r="H116" i="21"/>
  <c r="I116" i="21"/>
  <c r="J116" i="21"/>
  <c r="K116" i="21"/>
  <c r="L116" i="21"/>
  <c r="M116" i="21"/>
  <c r="N116" i="21"/>
  <c r="O116" i="21"/>
  <c r="P116" i="21"/>
  <c r="Q116" i="21"/>
  <c r="R116" i="21"/>
  <c r="S116" i="21"/>
  <c r="F117" i="21"/>
  <c r="G117" i="21"/>
  <c r="H117" i="21"/>
  <c r="I117" i="21"/>
  <c r="J117" i="21"/>
  <c r="K117" i="21"/>
  <c r="L117" i="21"/>
  <c r="M117" i="21"/>
  <c r="N117" i="21"/>
  <c r="O117" i="21"/>
  <c r="P117" i="21"/>
  <c r="Q117" i="21"/>
  <c r="R117" i="21"/>
  <c r="S117" i="21"/>
  <c r="F118" i="21"/>
  <c r="G118" i="21"/>
  <c r="H118" i="21"/>
  <c r="I118" i="21"/>
  <c r="J118" i="21"/>
  <c r="K118" i="21"/>
  <c r="L118" i="21"/>
  <c r="M118" i="21"/>
  <c r="N118" i="21"/>
  <c r="O118" i="21"/>
  <c r="P118" i="21"/>
  <c r="Q118" i="21"/>
  <c r="R118" i="21"/>
  <c r="S118" i="21"/>
  <c r="F119" i="21"/>
  <c r="G119" i="21"/>
  <c r="H119" i="21"/>
  <c r="I119" i="21"/>
  <c r="J119" i="21"/>
  <c r="K119" i="21"/>
  <c r="L119" i="21"/>
  <c r="M119" i="21"/>
  <c r="N119" i="21"/>
  <c r="O119" i="21"/>
  <c r="P119" i="21"/>
  <c r="Q119" i="21"/>
  <c r="R119" i="21"/>
  <c r="S119" i="21"/>
  <c r="F120" i="21"/>
  <c r="G120" i="21"/>
  <c r="H120" i="21"/>
  <c r="I120" i="21"/>
  <c r="J120" i="21"/>
  <c r="K120" i="21"/>
  <c r="L120" i="21"/>
  <c r="M120" i="21"/>
  <c r="N120" i="21"/>
  <c r="O120" i="21"/>
  <c r="P120" i="21"/>
  <c r="Q120" i="21"/>
  <c r="R120" i="21"/>
  <c r="S120" i="21"/>
  <c r="F121" i="21"/>
  <c r="G121" i="21"/>
  <c r="H121" i="21"/>
  <c r="I121" i="21"/>
  <c r="J121" i="21"/>
  <c r="K121" i="21"/>
  <c r="L121" i="21"/>
  <c r="M121" i="21"/>
  <c r="N121" i="21"/>
  <c r="O121" i="21"/>
  <c r="P121" i="21"/>
  <c r="Q121" i="21"/>
  <c r="R121" i="21"/>
  <c r="S121" i="21"/>
  <c r="F122" i="21"/>
  <c r="G122" i="21"/>
  <c r="H122" i="21"/>
  <c r="I122" i="21"/>
  <c r="J122" i="21"/>
  <c r="K122" i="21"/>
  <c r="L122" i="21"/>
  <c r="M122" i="21"/>
  <c r="N122" i="21"/>
  <c r="O122" i="21"/>
  <c r="P122" i="21"/>
  <c r="Q122" i="21"/>
  <c r="R122" i="21"/>
  <c r="S122" i="21"/>
  <c r="F123" i="21"/>
  <c r="G123" i="21"/>
  <c r="H123" i="21"/>
  <c r="I123" i="21"/>
  <c r="J123" i="21"/>
  <c r="K123" i="21"/>
  <c r="L123" i="21"/>
  <c r="M123" i="21"/>
  <c r="N123" i="21"/>
  <c r="O123" i="21"/>
  <c r="P123" i="21"/>
  <c r="Q123" i="21"/>
  <c r="R123" i="21"/>
  <c r="S123" i="21"/>
  <c r="F124" i="21"/>
  <c r="G124" i="21"/>
  <c r="H124" i="21"/>
  <c r="I124" i="21"/>
  <c r="J124" i="21"/>
  <c r="K124" i="21"/>
  <c r="L124" i="21"/>
  <c r="M124" i="21"/>
  <c r="N124" i="21"/>
  <c r="O124" i="21"/>
  <c r="P124" i="21"/>
  <c r="Q124" i="21"/>
  <c r="R124" i="21"/>
  <c r="S124" i="21"/>
  <c r="F125" i="21"/>
  <c r="G125" i="21"/>
  <c r="H125" i="21"/>
  <c r="I125" i="21"/>
  <c r="J125" i="21"/>
  <c r="K125" i="21"/>
  <c r="L125" i="21"/>
  <c r="M125" i="21"/>
  <c r="N125" i="21"/>
  <c r="O125" i="21"/>
  <c r="P125" i="21"/>
  <c r="Q125" i="21"/>
  <c r="R125" i="21"/>
  <c r="S125" i="21"/>
  <c r="F126" i="21"/>
  <c r="G126" i="21"/>
  <c r="H126" i="21"/>
  <c r="I126" i="21"/>
  <c r="J126" i="21"/>
  <c r="K126" i="21"/>
  <c r="L126" i="21"/>
  <c r="M126" i="21"/>
  <c r="N126" i="21"/>
  <c r="O126" i="21"/>
  <c r="P126" i="21"/>
  <c r="Q126" i="21"/>
  <c r="R126" i="21"/>
  <c r="S126" i="21"/>
  <c r="F127" i="21"/>
  <c r="G127" i="21"/>
  <c r="H127" i="21"/>
  <c r="I127" i="21"/>
  <c r="J127" i="21"/>
  <c r="K127" i="21"/>
  <c r="L127" i="21"/>
  <c r="M127" i="21"/>
  <c r="N127" i="21"/>
  <c r="O127" i="21"/>
  <c r="P127" i="21"/>
  <c r="Q127" i="21"/>
  <c r="R127" i="21"/>
  <c r="S127" i="21"/>
  <c r="F128" i="21"/>
  <c r="G128" i="21"/>
  <c r="H128" i="21"/>
  <c r="I128" i="21"/>
  <c r="J128" i="21"/>
  <c r="K128" i="21"/>
  <c r="L128" i="21"/>
  <c r="M128" i="21"/>
  <c r="N128" i="21"/>
  <c r="O128" i="21"/>
  <c r="P128" i="21"/>
  <c r="Q128" i="21"/>
  <c r="R128" i="21"/>
  <c r="S128" i="21"/>
  <c r="F129" i="21"/>
  <c r="G129" i="21"/>
  <c r="H129" i="21"/>
  <c r="I129" i="21"/>
  <c r="J129" i="21"/>
  <c r="K129" i="21"/>
  <c r="L129" i="21"/>
  <c r="M129" i="21"/>
  <c r="N129" i="21"/>
  <c r="O129" i="21"/>
  <c r="P129" i="21"/>
  <c r="Q129" i="21"/>
  <c r="R129" i="21"/>
  <c r="S129" i="21"/>
  <c r="F130" i="21"/>
  <c r="G130" i="21"/>
  <c r="H130" i="21"/>
  <c r="I130" i="21"/>
  <c r="J130" i="21"/>
  <c r="K130" i="21"/>
  <c r="L130" i="21"/>
  <c r="M130" i="21"/>
  <c r="N130" i="21"/>
  <c r="O130" i="21"/>
  <c r="P130" i="21"/>
  <c r="Q130" i="21"/>
  <c r="R130" i="21"/>
  <c r="S130" i="21"/>
  <c r="F131" i="21"/>
  <c r="G131" i="21"/>
  <c r="H131" i="21"/>
  <c r="I131" i="21"/>
  <c r="J131" i="21"/>
  <c r="K131" i="21"/>
  <c r="L131" i="21"/>
  <c r="M131" i="21"/>
  <c r="N131" i="21"/>
  <c r="O131" i="21"/>
  <c r="P131" i="21"/>
  <c r="Q131" i="21"/>
  <c r="R131" i="21"/>
  <c r="S131" i="21"/>
  <c r="F132" i="21"/>
  <c r="G132" i="21"/>
  <c r="H132" i="21"/>
  <c r="I132" i="21"/>
  <c r="J132" i="21"/>
  <c r="K132" i="21"/>
  <c r="L132" i="21"/>
  <c r="M132" i="21"/>
  <c r="N132" i="21"/>
  <c r="O132" i="21"/>
  <c r="P132" i="21"/>
  <c r="Q132" i="21"/>
  <c r="R132" i="21"/>
  <c r="S132" i="21"/>
  <c r="F133" i="21"/>
  <c r="G133" i="21"/>
  <c r="H133" i="21"/>
  <c r="I133" i="21"/>
  <c r="J133" i="21"/>
  <c r="K133" i="21"/>
  <c r="L133" i="21"/>
  <c r="M133" i="21"/>
  <c r="N133" i="21"/>
  <c r="O133" i="21"/>
  <c r="P133" i="21"/>
  <c r="Q133" i="21"/>
  <c r="R133" i="21"/>
  <c r="S133" i="21"/>
  <c r="F134" i="21"/>
  <c r="G134" i="21"/>
  <c r="H134" i="21"/>
  <c r="I134" i="21"/>
  <c r="J134" i="21"/>
  <c r="K134" i="21"/>
  <c r="L134" i="21"/>
  <c r="M134" i="21"/>
  <c r="N134" i="21"/>
  <c r="O134" i="21"/>
  <c r="P134" i="21"/>
  <c r="Q134" i="21"/>
  <c r="R134" i="21"/>
  <c r="S134" i="21"/>
  <c r="F135" i="21"/>
  <c r="G135" i="21"/>
  <c r="H135" i="21"/>
  <c r="I135" i="21"/>
  <c r="J135" i="21"/>
  <c r="K135" i="21"/>
  <c r="L135" i="21"/>
  <c r="M135" i="21"/>
  <c r="N135" i="21"/>
  <c r="O135" i="21"/>
  <c r="P135" i="21"/>
  <c r="Q135" i="21"/>
  <c r="R135" i="21"/>
  <c r="S135" i="21"/>
  <c r="F136" i="21"/>
  <c r="G136" i="21"/>
  <c r="H136" i="21"/>
  <c r="I136" i="21"/>
  <c r="J136" i="21"/>
  <c r="K136" i="21"/>
  <c r="L136" i="21"/>
  <c r="M136" i="21"/>
  <c r="N136" i="21"/>
  <c r="O136" i="21"/>
  <c r="P136" i="21"/>
  <c r="Q136" i="21"/>
  <c r="R136" i="21"/>
  <c r="S136" i="21"/>
  <c r="F137" i="21"/>
  <c r="G137" i="21"/>
  <c r="H137" i="21"/>
  <c r="I137" i="21"/>
  <c r="J137" i="21"/>
  <c r="K137" i="21"/>
  <c r="L137" i="21"/>
  <c r="M137" i="21"/>
  <c r="N137" i="21"/>
  <c r="O137" i="21"/>
  <c r="P137" i="21"/>
  <c r="Q137" i="21"/>
  <c r="R137" i="21"/>
  <c r="S137" i="21"/>
  <c r="F138" i="21"/>
  <c r="G138" i="21"/>
  <c r="H138" i="21"/>
  <c r="I138" i="21"/>
  <c r="J138" i="21"/>
  <c r="K138" i="21"/>
  <c r="L138" i="21"/>
  <c r="M138" i="21"/>
  <c r="N138" i="21"/>
  <c r="O138" i="21"/>
  <c r="P138" i="21"/>
  <c r="Q138" i="21"/>
  <c r="R138" i="21"/>
  <c r="S138" i="21"/>
  <c r="F139" i="21"/>
  <c r="G139" i="21"/>
  <c r="H139" i="21"/>
  <c r="I139" i="21"/>
  <c r="J139" i="21"/>
  <c r="K139" i="21"/>
  <c r="L139" i="21"/>
  <c r="M139" i="21"/>
  <c r="N139" i="21"/>
  <c r="O139" i="21"/>
  <c r="P139" i="21"/>
  <c r="Q139" i="21"/>
  <c r="R139" i="21"/>
  <c r="S139" i="21"/>
  <c r="F140" i="21"/>
  <c r="G140" i="21"/>
  <c r="H140" i="21"/>
  <c r="I140" i="21"/>
  <c r="J140" i="21"/>
  <c r="K140" i="21"/>
  <c r="L140" i="21"/>
  <c r="M140" i="21"/>
  <c r="N140" i="21"/>
  <c r="O140" i="21"/>
  <c r="P140" i="21"/>
  <c r="Q140" i="21"/>
  <c r="R140" i="21"/>
  <c r="S140" i="21"/>
  <c r="F141" i="21"/>
  <c r="G141" i="21"/>
  <c r="H141" i="21"/>
  <c r="I141" i="21"/>
  <c r="J141" i="21"/>
  <c r="K141" i="21"/>
  <c r="L141" i="21"/>
  <c r="M141" i="21"/>
  <c r="N141" i="21"/>
  <c r="O141" i="21"/>
  <c r="P141" i="21"/>
  <c r="Q141" i="21"/>
  <c r="R141" i="21"/>
  <c r="S141" i="21"/>
  <c r="F142" i="21"/>
  <c r="G142" i="21"/>
  <c r="H142" i="21"/>
  <c r="I142" i="21"/>
  <c r="J142" i="21"/>
  <c r="K142" i="21"/>
  <c r="L142" i="21"/>
  <c r="M142" i="21"/>
  <c r="N142" i="21"/>
  <c r="O142" i="21"/>
  <c r="P142" i="21"/>
  <c r="Q142" i="21"/>
  <c r="R142" i="21"/>
  <c r="S142" i="21"/>
  <c r="F143" i="21"/>
  <c r="G143" i="21"/>
  <c r="H143" i="21"/>
  <c r="I143" i="21"/>
  <c r="J143" i="21"/>
  <c r="K143" i="21"/>
  <c r="L143" i="21"/>
  <c r="M143" i="21"/>
  <c r="N143" i="21"/>
  <c r="O143" i="21"/>
  <c r="P143" i="21"/>
  <c r="Q143" i="21"/>
  <c r="R143" i="21"/>
  <c r="S143" i="21"/>
  <c r="F144" i="21"/>
  <c r="G144" i="21"/>
  <c r="H144" i="21"/>
  <c r="I144" i="21"/>
  <c r="J144" i="21"/>
  <c r="K144" i="21"/>
  <c r="L144" i="21"/>
  <c r="M144" i="21"/>
  <c r="N144" i="21"/>
  <c r="O144" i="21"/>
  <c r="P144" i="21"/>
  <c r="Q144" i="21"/>
  <c r="R144" i="21"/>
  <c r="S144" i="21"/>
  <c r="F145" i="21"/>
  <c r="G145" i="21"/>
  <c r="H145" i="21"/>
  <c r="I145" i="21"/>
  <c r="J145" i="21"/>
  <c r="K145" i="21"/>
  <c r="L145" i="21"/>
  <c r="M145" i="21"/>
  <c r="N145" i="21"/>
  <c r="O145" i="21"/>
  <c r="P145" i="21"/>
  <c r="Q145" i="21"/>
  <c r="R145" i="21"/>
  <c r="S145" i="21"/>
  <c r="F146" i="21"/>
  <c r="G146" i="21"/>
  <c r="H146" i="21"/>
  <c r="I146" i="21"/>
  <c r="J146" i="21"/>
  <c r="K146" i="21"/>
  <c r="L146" i="21"/>
  <c r="M146" i="21"/>
  <c r="N146" i="21"/>
  <c r="O146" i="21"/>
  <c r="P146" i="21"/>
  <c r="Q146" i="21"/>
  <c r="R146" i="21"/>
  <c r="S146" i="21"/>
  <c r="F147" i="21"/>
  <c r="G147" i="21"/>
  <c r="H147" i="21"/>
  <c r="I147" i="21"/>
  <c r="J147" i="21"/>
  <c r="K147" i="21"/>
  <c r="L147" i="21"/>
  <c r="M147" i="21"/>
  <c r="N147" i="21"/>
  <c r="O147" i="21"/>
  <c r="P147" i="21"/>
  <c r="Q147" i="21"/>
  <c r="R147" i="21"/>
  <c r="S147" i="21"/>
  <c r="F148" i="21"/>
  <c r="G148" i="21"/>
  <c r="H148" i="21"/>
  <c r="I148" i="21"/>
  <c r="J148" i="21"/>
  <c r="K148" i="21"/>
  <c r="L148" i="21"/>
  <c r="M148" i="21"/>
  <c r="N148" i="21"/>
  <c r="O148" i="21"/>
  <c r="P148" i="21"/>
  <c r="Q148" i="21"/>
  <c r="R148" i="21"/>
  <c r="S148" i="21"/>
  <c r="F149" i="21"/>
  <c r="G149" i="21"/>
  <c r="H149" i="21"/>
  <c r="I149" i="21"/>
  <c r="J149" i="21"/>
  <c r="K149" i="21"/>
  <c r="L149" i="21"/>
  <c r="M149" i="21"/>
  <c r="N149" i="21"/>
  <c r="O149" i="21"/>
  <c r="P149" i="21"/>
  <c r="Q149" i="21"/>
  <c r="R149" i="21"/>
  <c r="S149" i="21"/>
  <c r="F150" i="21"/>
  <c r="G150" i="21"/>
  <c r="H150" i="21"/>
  <c r="I150" i="21"/>
  <c r="J150" i="21"/>
  <c r="K150" i="21"/>
  <c r="L150" i="21"/>
  <c r="M150" i="21"/>
  <c r="N150" i="21"/>
  <c r="O150" i="21"/>
  <c r="P150" i="21"/>
  <c r="Q150" i="21"/>
  <c r="R150" i="21"/>
  <c r="S150" i="21"/>
  <c r="F151" i="21"/>
  <c r="G151" i="21"/>
  <c r="H151" i="21"/>
  <c r="I151" i="21"/>
  <c r="J151" i="21"/>
  <c r="K151" i="21"/>
  <c r="L151" i="21"/>
  <c r="M151" i="21"/>
  <c r="N151" i="21"/>
  <c r="O151" i="21"/>
  <c r="P151" i="21"/>
  <c r="Q151" i="21"/>
  <c r="R151" i="21"/>
  <c r="S151" i="21"/>
  <c r="F152" i="21"/>
  <c r="G152" i="21"/>
  <c r="H152" i="21"/>
  <c r="I152" i="21"/>
  <c r="J152" i="21"/>
  <c r="K152" i="21"/>
  <c r="L152" i="21"/>
  <c r="M152" i="21"/>
  <c r="N152" i="21"/>
  <c r="O152" i="21"/>
  <c r="P152" i="21"/>
  <c r="Q152" i="21"/>
  <c r="R152" i="21"/>
  <c r="S152" i="21"/>
  <c r="F153" i="21"/>
  <c r="G153" i="21"/>
  <c r="H153" i="21"/>
  <c r="I153" i="21"/>
  <c r="J153" i="21"/>
  <c r="K153" i="21"/>
  <c r="L153" i="21"/>
  <c r="M153" i="21"/>
  <c r="N153" i="21"/>
  <c r="O153" i="21"/>
  <c r="P153" i="21"/>
  <c r="Q153" i="21"/>
  <c r="R153" i="21"/>
  <c r="S153" i="21"/>
  <c r="F154" i="21"/>
  <c r="G154" i="21"/>
  <c r="H154" i="21"/>
  <c r="I154" i="21"/>
  <c r="J154" i="21"/>
  <c r="K154" i="21"/>
  <c r="L154" i="21"/>
  <c r="M154" i="21"/>
  <c r="N154" i="21"/>
  <c r="O154" i="21"/>
  <c r="P154" i="21"/>
  <c r="Q154" i="21"/>
  <c r="R154" i="21"/>
  <c r="S154" i="21"/>
  <c r="F155" i="21"/>
  <c r="G155" i="21"/>
  <c r="H155" i="21"/>
  <c r="I155" i="21"/>
  <c r="J155" i="21"/>
  <c r="K155" i="21"/>
  <c r="L155" i="21"/>
  <c r="M155" i="21"/>
  <c r="N155" i="21"/>
  <c r="O155" i="21"/>
  <c r="P155" i="21"/>
  <c r="Q155" i="21"/>
  <c r="R155" i="21"/>
  <c r="S155" i="21"/>
  <c r="F156" i="21"/>
  <c r="G156" i="21"/>
  <c r="H156" i="21"/>
  <c r="I156" i="21"/>
  <c r="J156" i="21"/>
  <c r="K156" i="21"/>
  <c r="L156" i="21"/>
  <c r="M156" i="21"/>
  <c r="N156" i="21"/>
  <c r="O156" i="21"/>
  <c r="P156" i="21"/>
  <c r="Q156" i="21"/>
  <c r="R156" i="21"/>
  <c r="S156" i="21"/>
  <c r="F157" i="21"/>
  <c r="G157" i="21"/>
  <c r="H157" i="21"/>
  <c r="I157" i="21"/>
  <c r="J157" i="21"/>
  <c r="K157" i="21"/>
  <c r="L157" i="21"/>
  <c r="M157" i="21"/>
  <c r="N157" i="21"/>
  <c r="O157" i="21"/>
  <c r="P157" i="21"/>
  <c r="Q157" i="21"/>
  <c r="R157" i="21"/>
  <c r="S157" i="21"/>
  <c r="F158" i="21"/>
  <c r="G158" i="21"/>
  <c r="H158" i="21"/>
  <c r="I158" i="21"/>
  <c r="J158" i="21"/>
  <c r="K158" i="21"/>
  <c r="L158" i="21"/>
  <c r="M158" i="21"/>
  <c r="N158" i="21"/>
  <c r="O158" i="21"/>
  <c r="P158" i="21"/>
  <c r="Q158" i="21"/>
  <c r="R158" i="21"/>
  <c r="S158" i="21"/>
  <c r="F159" i="21"/>
  <c r="G159" i="21"/>
  <c r="H159" i="21"/>
  <c r="I159" i="21"/>
  <c r="J159" i="21"/>
  <c r="K159" i="21"/>
  <c r="L159" i="21"/>
  <c r="M159" i="21"/>
  <c r="N159" i="21"/>
  <c r="O159" i="21"/>
  <c r="P159" i="21"/>
  <c r="Q159" i="21"/>
  <c r="R159" i="21"/>
  <c r="S159" i="21"/>
  <c r="F160" i="21"/>
  <c r="G160" i="21"/>
  <c r="H160" i="21"/>
  <c r="I160" i="21"/>
  <c r="J160" i="21"/>
  <c r="K160" i="21"/>
  <c r="L160" i="21"/>
  <c r="M160" i="21"/>
  <c r="N160" i="21"/>
  <c r="O160" i="21"/>
  <c r="P160" i="21"/>
  <c r="Q160" i="21"/>
  <c r="R160" i="21"/>
  <c r="S160" i="21"/>
  <c r="F161" i="21"/>
  <c r="G161" i="21"/>
  <c r="H161" i="21"/>
  <c r="I161" i="21"/>
  <c r="J161" i="21"/>
  <c r="K161" i="21"/>
  <c r="L161" i="21"/>
  <c r="M161" i="21"/>
  <c r="N161" i="21"/>
  <c r="O161" i="21"/>
  <c r="P161" i="21"/>
  <c r="Q161" i="21"/>
  <c r="R161" i="21"/>
  <c r="S161" i="21"/>
  <c r="F162" i="21"/>
  <c r="G162" i="21"/>
  <c r="H162" i="21"/>
  <c r="I162" i="21"/>
  <c r="J162" i="21"/>
  <c r="K162" i="21"/>
  <c r="L162" i="21"/>
  <c r="M162" i="21"/>
  <c r="N162" i="21"/>
  <c r="O162" i="21"/>
  <c r="P162" i="21"/>
  <c r="Q162" i="21"/>
  <c r="R162" i="21"/>
  <c r="S162" i="21"/>
  <c r="F163" i="21"/>
  <c r="G163" i="21"/>
  <c r="H163" i="21"/>
  <c r="I163" i="21"/>
  <c r="J163" i="21"/>
  <c r="K163" i="21"/>
  <c r="L163" i="21"/>
  <c r="M163" i="21"/>
  <c r="N163" i="21"/>
  <c r="O163" i="21"/>
  <c r="P163" i="21"/>
  <c r="Q163" i="21"/>
  <c r="R163" i="21"/>
  <c r="S163" i="21"/>
  <c r="F164" i="21"/>
  <c r="G164" i="21"/>
  <c r="H164" i="21"/>
  <c r="I164" i="21"/>
  <c r="J164" i="21"/>
  <c r="K164" i="21"/>
  <c r="L164" i="21"/>
  <c r="M164" i="21"/>
  <c r="N164" i="21"/>
  <c r="O164" i="21"/>
  <c r="P164" i="21"/>
  <c r="Q164" i="21"/>
  <c r="R164" i="21"/>
  <c r="S164" i="21"/>
  <c r="F165" i="21"/>
  <c r="G165" i="21"/>
  <c r="H165" i="21"/>
  <c r="I165" i="21"/>
  <c r="J165" i="21"/>
  <c r="K165" i="21"/>
  <c r="L165" i="21"/>
  <c r="M165" i="21"/>
  <c r="N165" i="21"/>
  <c r="O165" i="21"/>
  <c r="P165" i="21"/>
  <c r="Q165" i="21"/>
  <c r="R165" i="21"/>
  <c r="S165" i="21"/>
  <c r="F166" i="21"/>
  <c r="G166" i="21"/>
  <c r="H166" i="21"/>
  <c r="I166" i="21"/>
  <c r="J166" i="21"/>
  <c r="K166" i="21"/>
  <c r="L166" i="21"/>
  <c r="M166" i="21"/>
  <c r="N166" i="21"/>
  <c r="O166" i="21"/>
  <c r="P166" i="21"/>
  <c r="Q166" i="21"/>
  <c r="R166" i="21"/>
  <c r="S166" i="21"/>
  <c r="F167" i="21"/>
  <c r="G167" i="21"/>
  <c r="H167" i="21"/>
  <c r="I167" i="21"/>
  <c r="J167" i="21"/>
  <c r="K167" i="21"/>
  <c r="L167" i="21"/>
  <c r="M167" i="21"/>
  <c r="N167" i="21"/>
  <c r="O167" i="21"/>
  <c r="P167" i="21"/>
  <c r="Q167" i="21"/>
  <c r="R167" i="21"/>
  <c r="S167" i="21"/>
  <c r="F168" i="21"/>
  <c r="G168" i="21"/>
  <c r="H168" i="21"/>
  <c r="I168" i="21"/>
  <c r="J168" i="21"/>
  <c r="K168" i="21"/>
  <c r="L168" i="21"/>
  <c r="M168" i="21"/>
  <c r="N168" i="21"/>
  <c r="O168" i="21"/>
  <c r="P168" i="21"/>
  <c r="Q168" i="21"/>
  <c r="R168" i="21"/>
  <c r="S168" i="21"/>
  <c r="F169" i="21"/>
  <c r="G169" i="21"/>
  <c r="H169" i="21"/>
  <c r="I169" i="21"/>
  <c r="J169" i="21"/>
  <c r="K169" i="21"/>
  <c r="L169" i="21"/>
  <c r="M169" i="21"/>
  <c r="N169" i="21"/>
  <c r="O169" i="21"/>
  <c r="P169" i="21"/>
  <c r="Q169" i="21"/>
  <c r="R169" i="21"/>
  <c r="S169" i="21"/>
  <c r="F170" i="21"/>
  <c r="G170" i="21"/>
  <c r="H170" i="21"/>
  <c r="I170" i="21"/>
  <c r="J170" i="21"/>
  <c r="K170" i="21"/>
  <c r="L170" i="21"/>
  <c r="M170" i="21"/>
  <c r="N170" i="21"/>
  <c r="O170" i="21"/>
  <c r="P170" i="21"/>
  <c r="Q170" i="21"/>
  <c r="R170" i="21"/>
  <c r="S170" i="21"/>
  <c r="F171" i="21"/>
  <c r="G171" i="21"/>
  <c r="H171" i="21"/>
  <c r="I171" i="21"/>
  <c r="J171" i="21"/>
  <c r="K171" i="21"/>
  <c r="L171" i="21"/>
  <c r="M171" i="21"/>
  <c r="N171" i="21"/>
  <c r="O171" i="21"/>
  <c r="P171" i="21"/>
  <c r="Q171" i="21"/>
  <c r="R171" i="21"/>
  <c r="S171" i="21"/>
  <c r="F172" i="21"/>
  <c r="G172" i="21"/>
  <c r="H172" i="21"/>
  <c r="I172" i="21"/>
  <c r="J172" i="21"/>
  <c r="K172" i="21"/>
  <c r="L172" i="21"/>
  <c r="M172" i="21"/>
  <c r="N172" i="21"/>
  <c r="O172" i="21"/>
  <c r="P172" i="21"/>
  <c r="Q172" i="21"/>
  <c r="R172" i="21"/>
  <c r="S172" i="21"/>
  <c r="F173" i="21"/>
  <c r="G173" i="21"/>
  <c r="H173" i="21"/>
  <c r="I173" i="21"/>
  <c r="J173" i="21"/>
  <c r="K173" i="21"/>
  <c r="L173" i="21"/>
  <c r="M173" i="21"/>
  <c r="N173" i="21"/>
  <c r="O173" i="21"/>
  <c r="P173" i="21"/>
  <c r="Q173" i="21"/>
  <c r="R173" i="21"/>
  <c r="S173" i="21"/>
  <c r="F174" i="21"/>
  <c r="G174" i="21"/>
  <c r="H174" i="21"/>
  <c r="I174" i="21"/>
  <c r="J174" i="21"/>
  <c r="K174" i="21"/>
  <c r="L174" i="21"/>
  <c r="M174" i="21"/>
  <c r="N174" i="21"/>
  <c r="O174" i="21"/>
  <c r="P174" i="21"/>
  <c r="Q174" i="21"/>
  <c r="R174" i="21"/>
  <c r="S174" i="21"/>
  <c r="F175" i="21"/>
  <c r="G175" i="21"/>
  <c r="H175" i="21"/>
  <c r="I175" i="21"/>
  <c r="J175" i="21"/>
  <c r="K175" i="21"/>
  <c r="L175" i="21"/>
  <c r="M175" i="21"/>
  <c r="N175" i="21"/>
  <c r="O175" i="21"/>
  <c r="P175" i="21"/>
  <c r="Q175" i="21"/>
  <c r="R175" i="21"/>
  <c r="S175" i="21"/>
  <c r="F176" i="21"/>
  <c r="G176" i="21"/>
  <c r="H176" i="21"/>
  <c r="I176" i="21"/>
  <c r="J176" i="21"/>
  <c r="K176" i="21"/>
  <c r="L176" i="21"/>
  <c r="M176" i="21"/>
  <c r="N176" i="21"/>
  <c r="O176" i="21"/>
  <c r="P176" i="21"/>
  <c r="Q176" i="21"/>
  <c r="R176" i="21"/>
  <c r="S176" i="21"/>
  <c r="F177" i="21"/>
  <c r="G177" i="21"/>
  <c r="H177" i="21"/>
  <c r="I177" i="21"/>
  <c r="J177" i="21"/>
  <c r="K177" i="21"/>
  <c r="L177" i="21"/>
  <c r="M177" i="21"/>
  <c r="N177" i="21"/>
  <c r="O177" i="21"/>
  <c r="P177" i="21"/>
  <c r="Q177" i="21"/>
  <c r="R177" i="21"/>
  <c r="S177" i="21"/>
  <c r="F178" i="21"/>
  <c r="G178" i="21"/>
  <c r="H178" i="21"/>
  <c r="I178" i="21"/>
  <c r="J178" i="21"/>
  <c r="K178" i="21"/>
  <c r="L178" i="21"/>
  <c r="M178" i="21"/>
  <c r="N178" i="21"/>
  <c r="O178" i="21"/>
  <c r="P178" i="21"/>
  <c r="Q178" i="21"/>
  <c r="R178" i="21"/>
  <c r="S178" i="21"/>
  <c r="F179" i="21"/>
  <c r="G179" i="21"/>
  <c r="H179" i="21"/>
  <c r="I179" i="21"/>
  <c r="J179" i="21"/>
  <c r="K179" i="21"/>
  <c r="L179" i="21"/>
  <c r="M179" i="21"/>
  <c r="N179" i="21"/>
  <c r="O179" i="21"/>
  <c r="P179" i="21"/>
  <c r="Q179" i="21"/>
  <c r="R179" i="21"/>
  <c r="S179" i="21"/>
  <c r="F54" i="20"/>
  <c r="AQ1" i="20"/>
  <c r="G4" i="20"/>
  <c r="H4" i="20"/>
  <c r="I4" i="20"/>
  <c r="J4" i="20"/>
  <c r="K4" i="20"/>
  <c r="L4" i="20"/>
  <c r="M4" i="20"/>
  <c r="N4" i="20"/>
  <c r="O4" i="20"/>
  <c r="P4" i="20"/>
  <c r="Q4" i="20"/>
  <c r="R4" i="20"/>
  <c r="S4" i="20"/>
  <c r="G5" i="20"/>
  <c r="H5" i="20"/>
  <c r="I5" i="20"/>
  <c r="J5" i="20"/>
  <c r="K5" i="20"/>
  <c r="L5" i="20"/>
  <c r="M5" i="20"/>
  <c r="N5" i="20"/>
  <c r="O5" i="20"/>
  <c r="P5" i="20"/>
  <c r="Q5" i="20"/>
  <c r="R5" i="20"/>
  <c r="S5" i="20"/>
  <c r="G6" i="20"/>
  <c r="H6" i="20"/>
  <c r="I6" i="20"/>
  <c r="J6" i="20"/>
  <c r="K6" i="20"/>
  <c r="L6" i="20"/>
  <c r="M6" i="20"/>
  <c r="N6" i="20"/>
  <c r="O6" i="20"/>
  <c r="P6" i="20"/>
  <c r="Q6" i="20"/>
  <c r="R6" i="20"/>
  <c r="S6" i="20"/>
  <c r="G7" i="20"/>
  <c r="H7" i="20"/>
  <c r="I7" i="20"/>
  <c r="J7" i="20"/>
  <c r="K7" i="20"/>
  <c r="L7" i="20"/>
  <c r="M7" i="20"/>
  <c r="N7" i="20"/>
  <c r="O7" i="20"/>
  <c r="P7" i="20"/>
  <c r="Q7" i="20"/>
  <c r="R7" i="20"/>
  <c r="S7" i="20"/>
  <c r="G8" i="20"/>
  <c r="H8" i="20"/>
  <c r="I8" i="20"/>
  <c r="J8" i="20"/>
  <c r="K8" i="20"/>
  <c r="L8" i="20"/>
  <c r="N8" i="20"/>
  <c r="O8" i="20"/>
  <c r="P8" i="20"/>
  <c r="Q8" i="20"/>
  <c r="R8" i="20"/>
  <c r="S8" i="20"/>
  <c r="F9" i="20"/>
  <c r="G9" i="20"/>
  <c r="H9" i="20"/>
  <c r="I9" i="20"/>
  <c r="J9" i="20"/>
  <c r="K9" i="20"/>
  <c r="L9" i="20"/>
  <c r="M9" i="20"/>
  <c r="N9" i="20"/>
  <c r="O9" i="20"/>
  <c r="P9" i="20"/>
  <c r="Q9" i="20"/>
  <c r="R9" i="20"/>
  <c r="S9" i="20"/>
  <c r="F10" i="20"/>
  <c r="G10" i="20"/>
  <c r="H10" i="20"/>
  <c r="I10" i="20"/>
  <c r="J10" i="20"/>
  <c r="K10" i="20"/>
  <c r="L10" i="20"/>
  <c r="M10" i="20"/>
  <c r="N10" i="20"/>
  <c r="O10" i="20"/>
  <c r="P10" i="20"/>
  <c r="Q10" i="20"/>
  <c r="R10" i="20"/>
  <c r="S10" i="20"/>
  <c r="F11" i="20"/>
  <c r="G11" i="20"/>
  <c r="H11" i="20"/>
  <c r="I11" i="20"/>
  <c r="J11" i="20"/>
  <c r="K11" i="20"/>
  <c r="L11" i="20"/>
  <c r="M11" i="20"/>
  <c r="N11" i="20"/>
  <c r="O11" i="20"/>
  <c r="P11" i="20"/>
  <c r="Q11" i="20"/>
  <c r="R11" i="20"/>
  <c r="S11" i="20"/>
  <c r="F12" i="20"/>
  <c r="G12" i="20"/>
  <c r="H12" i="20"/>
  <c r="I12" i="20"/>
  <c r="J12" i="20"/>
  <c r="K12" i="20"/>
  <c r="L12" i="20"/>
  <c r="M12" i="20"/>
  <c r="N12" i="20"/>
  <c r="O12" i="20"/>
  <c r="P12" i="20"/>
  <c r="Q12" i="20"/>
  <c r="R12" i="20"/>
  <c r="S12" i="20"/>
  <c r="H13" i="20"/>
  <c r="I13" i="20"/>
  <c r="J13" i="20"/>
  <c r="K13" i="20"/>
  <c r="L13" i="20"/>
  <c r="M13" i="20"/>
  <c r="N13" i="20"/>
  <c r="O13" i="20"/>
  <c r="P13" i="20"/>
  <c r="Q13" i="20"/>
  <c r="R13" i="20"/>
  <c r="S13" i="20"/>
  <c r="G14" i="20"/>
  <c r="H14" i="20"/>
  <c r="J14" i="20"/>
  <c r="K14" i="20"/>
  <c r="L14" i="20"/>
  <c r="M14" i="20"/>
  <c r="N14" i="20"/>
  <c r="O14" i="20"/>
  <c r="P14" i="20"/>
  <c r="Q14" i="20"/>
  <c r="R14" i="20"/>
  <c r="S14" i="20"/>
  <c r="G15" i="20"/>
  <c r="H15" i="20"/>
  <c r="J15" i="20"/>
  <c r="K15" i="20"/>
  <c r="L15" i="20"/>
  <c r="M15" i="20"/>
  <c r="N15" i="20"/>
  <c r="O15" i="20"/>
  <c r="P15" i="20"/>
  <c r="Q15" i="20"/>
  <c r="R15" i="20"/>
  <c r="S15" i="20"/>
  <c r="G16" i="20"/>
  <c r="H16" i="20"/>
  <c r="J16" i="20"/>
  <c r="K16" i="20"/>
  <c r="L16" i="20"/>
  <c r="M16" i="20"/>
  <c r="N16" i="20"/>
  <c r="O16" i="20"/>
  <c r="P16" i="20"/>
  <c r="Q16" i="20"/>
  <c r="R16" i="20"/>
  <c r="S16" i="20"/>
  <c r="G17" i="20"/>
  <c r="H17" i="20"/>
  <c r="I17" i="20"/>
  <c r="J17" i="20"/>
  <c r="K17" i="20"/>
  <c r="L17" i="20"/>
  <c r="M17" i="20"/>
  <c r="N17" i="20"/>
  <c r="O17" i="20"/>
  <c r="P17" i="20"/>
  <c r="Q17" i="20"/>
  <c r="R17" i="20"/>
  <c r="S17" i="20"/>
  <c r="G18" i="20"/>
  <c r="H18" i="20"/>
  <c r="I18" i="20"/>
  <c r="J18" i="20"/>
  <c r="K18" i="20"/>
  <c r="L18" i="20"/>
  <c r="N18" i="20"/>
  <c r="O18" i="20"/>
  <c r="P18" i="20"/>
  <c r="Q18" i="20"/>
  <c r="R18" i="20"/>
  <c r="S18" i="20"/>
  <c r="F19" i="20"/>
  <c r="G19" i="20"/>
  <c r="H19" i="20"/>
  <c r="I19" i="20"/>
  <c r="J19" i="20"/>
  <c r="K19" i="20"/>
  <c r="L19" i="20"/>
  <c r="M19" i="20"/>
  <c r="N19" i="20"/>
  <c r="O19" i="20"/>
  <c r="P19" i="20"/>
  <c r="Q19" i="20"/>
  <c r="R19" i="20"/>
  <c r="S19" i="20"/>
  <c r="F20" i="20"/>
  <c r="G20" i="20"/>
  <c r="H20" i="20"/>
  <c r="I20" i="20"/>
  <c r="J20" i="20"/>
  <c r="K20" i="20"/>
  <c r="L20" i="20"/>
  <c r="M20" i="20"/>
  <c r="N20" i="20"/>
  <c r="O20" i="20"/>
  <c r="P20" i="20"/>
  <c r="Q20" i="20"/>
  <c r="R20" i="20"/>
  <c r="S20" i="20"/>
  <c r="F21" i="20"/>
  <c r="G21" i="20"/>
  <c r="H21" i="20"/>
  <c r="I21" i="20"/>
  <c r="J21" i="20"/>
  <c r="K21" i="20"/>
  <c r="L21" i="20"/>
  <c r="M21" i="20"/>
  <c r="N21" i="20"/>
  <c r="O21" i="20"/>
  <c r="P21" i="20"/>
  <c r="Q21" i="20"/>
  <c r="R21" i="20"/>
  <c r="S21" i="20"/>
  <c r="F22" i="20"/>
  <c r="G22" i="20"/>
  <c r="H22" i="20"/>
  <c r="I22" i="20"/>
  <c r="J22" i="20"/>
  <c r="K22" i="20"/>
  <c r="L22" i="20"/>
  <c r="M22" i="20"/>
  <c r="N22" i="20"/>
  <c r="O22" i="20"/>
  <c r="P22" i="20"/>
  <c r="Q22" i="20"/>
  <c r="R22" i="20"/>
  <c r="S22" i="20"/>
  <c r="G23" i="20"/>
  <c r="H23" i="20"/>
  <c r="I23" i="20"/>
  <c r="J23" i="20"/>
  <c r="L23" i="20"/>
  <c r="M23" i="20"/>
  <c r="N23" i="20"/>
  <c r="O23" i="20"/>
  <c r="P23" i="20"/>
  <c r="Q23" i="20"/>
  <c r="R23" i="20"/>
  <c r="S23" i="20"/>
  <c r="G24" i="20"/>
  <c r="H24" i="20"/>
  <c r="I24" i="20"/>
  <c r="J24" i="20"/>
  <c r="K24" i="20"/>
  <c r="L24" i="20"/>
  <c r="M24" i="20"/>
  <c r="N24" i="20"/>
  <c r="O24" i="20"/>
  <c r="P24" i="20"/>
  <c r="Q24" i="20"/>
  <c r="R24" i="20"/>
  <c r="S24" i="20"/>
  <c r="G25" i="20"/>
  <c r="H25" i="20"/>
  <c r="I25" i="20"/>
  <c r="J25" i="20"/>
  <c r="K25" i="20"/>
  <c r="L25" i="20"/>
  <c r="M25" i="20"/>
  <c r="N25" i="20"/>
  <c r="O25" i="20"/>
  <c r="P25" i="20"/>
  <c r="Q25" i="20"/>
  <c r="R25" i="20"/>
  <c r="S25" i="20"/>
  <c r="G26" i="20"/>
  <c r="H26" i="20"/>
  <c r="I26" i="20"/>
  <c r="J26" i="20"/>
  <c r="K26" i="20"/>
  <c r="L26" i="20"/>
  <c r="M26" i="20"/>
  <c r="N26" i="20"/>
  <c r="O26" i="20"/>
  <c r="P26" i="20"/>
  <c r="Q26" i="20"/>
  <c r="R26" i="20"/>
  <c r="S26" i="20"/>
  <c r="G27" i="20"/>
  <c r="H27" i="20"/>
  <c r="I27" i="20"/>
  <c r="J27" i="20"/>
  <c r="K27" i="20"/>
  <c r="L27" i="20"/>
  <c r="M27" i="20"/>
  <c r="N27" i="20"/>
  <c r="O27" i="20"/>
  <c r="P27" i="20"/>
  <c r="Q27" i="20"/>
  <c r="R27" i="20"/>
  <c r="S27" i="20"/>
  <c r="G28" i="20"/>
  <c r="H28" i="20"/>
  <c r="I28" i="20"/>
  <c r="J28" i="20"/>
  <c r="K28" i="20"/>
  <c r="L28" i="20"/>
  <c r="M28" i="20"/>
  <c r="N28" i="20"/>
  <c r="O28" i="20"/>
  <c r="P28" i="20"/>
  <c r="Q28" i="20"/>
  <c r="R28" i="20"/>
  <c r="S28" i="20"/>
  <c r="H29" i="20"/>
  <c r="I29" i="20" s="1"/>
  <c r="J29" i="20" s="1"/>
  <c r="K29" i="20"/>
  <c r="L29" i="20"/>
  <c r="M29" i="20"/>
  <c r="N29" i="20"/>
  <c r="O29" i="20"/>
  <c r="P29" i="20"/>
  <c r="Q29" i="20"/>
  <c r="R29" i="20"/>
  <c r="S29" i="20" s="1"/>
  <c r="G30" i="20"/>
  <c r="H30" i="20"/>
  <c r="I30" i="20"/>
  <c r="J30" i="20"/>
  <c r="K30" i="20"/>
  <c r="L30" i="20"/>
  <c r="M30" i="20"/>
  <c r="N30" i="20"/>
  <c r="O30" i="20"/>
  <c r="P30" i="20"/>
  <c r="Q30" i="20"/>
  <c r="R30" i="20"/>
  <c r="S30" i="20"/>
  <c r="F31" i="20"/>
  <c r="G31" i="20"/>
  <c r="H31" i="20"/>
  <c r="I31" i="20"/>
  <c r="J31" i="20"/>
  <c r="K31" i="20"/>
  <c r="L31" i="20"/>
  <c r="M31" i="20"/>
  <c r="N31" i="20"/>
  <c r="O31" i="20"/>
  <c r="P31" i="20"/>
  <c r="Q31" i="20"/>
  <c r="R31" i="20"/>
  <c r="S31" i="20"/>
  <c r="F32" i="20"/>
  <c r="G32" i="20"/>
  <c r="H32" i="20"/>
  <c r="I32" i="20"/>
  <c r="J32" i="20"/>
  <c r="K32" i="20"/>
  <c r="L32" i="20"/>
  <c r="M32" i="20"/>
  <c r="N32" i="20"/>
  <c r="O32" i="20"/>
  <c r="P32" i="20"/>
  <c r="Q32" i="20"/>
  <c r="R32" i="20"/>
  <c r="S32" i="20"/>
  <c r="G33" i="20"/>
  <c r="I33" i="20"/>
  <c r="J33" i="20"/>
  <c r="K33" i="20"/>
  <c r="L33" i="20"/>
  <c r="M33" i="20"/>
  <c r="N33" i="20"/>
  <c r="O33" i="20"/>
  <c r="P33" i="20"/>
  <c r="Q33" i="20"/>
  <c r="R33" i="20"/>
  <c r="S33" i="20"/>
  <c r="G34" i="20"/>
  <c r="H34" i="20"/>
  <c r="I34" i="20"/>
  <c r="K34" i="20"/>
  <c r="L34" i="20"/>
  <c r="M34" i="20"/>
  <c r="N34" i="20"/>
  <c r="O34" i="20"/>
  <c r="P34" i="20"/>
  <c r="Q34" i="20"/>
  <c r="R34" i="20"/>
  <c r="S34" i="20"/>
  <c r="G35" i="20"/>
  <c r="H35" i="20"/>
  <c r="J35" i="20"/>
  <c r="K35" i="20"/>
  <c r="L35" i="20"/>
  <c r="M35" i="20"/>
  <c r="N35" i="20"/>
  <c r="O35" i="20"/>
  <c r="P35" i="20"/>
  <c r="Q35" i="20"/>
  <c r="R35" i="20"/>
  <c r="S35" i="20"/>
  <c r="F36" i="20"/>
  <c r="G36" i="20"/>
  <c r="H36" i="20"/>
  <c r="I36" i="20"/>
  <c r="J36" i="20"/>
  <c r="K36" i="20"/>
  <c r="L36" i="20"/>
  <c r="M36" i="20"/>
  <c r="N36" i="20"/>
  <c r="O36" i="20"/>
  <c r="P36" i="20"/>
  <c r="Q36" i="20"/>
  <c r="R36" i="20"/>
  <c r="S36" i="20"/>
  <c r="F37" i="20"/>
  <c r="G37" i="20"/>
  <c r="H37" i="20"/>
  <c r="I37" i="20"/>
  <c r="J37" i="20"/>
  <c r="K37" i="20"/>
  <c r="L37" i="20"/>
  <c r="M37" i="20"/>
  <c r="N37" i="20"/>
  <c r="O37" i="20"/>
  <c r="P37" i="20"/>
  <c r="Q37" i="20"/>
  <c r="R37" i="20"/>
  <c r="S37" i="20"/>
  <c r="F38" i="20"/>
  <c r="G38" i="20"/>
  <c r="H38" i="20"/>
  <c r="I38" i="20"/>
  <c r="J38" i="20"/>
  <c r="K38" i="20"/>
  <c r="L38" i="20"/>
  <c r="M38" i="20"/>
  <c r="N38" i="20"/>
  <c r="O38" i="20"/>
  <c r="P38" i="20"/>
  <c r="Q38" i="20"/>
  <c r="R38" i="20"/>
  <c r="S38" i="20"/>
  <c r="F39" i="20"/>
  <c r="G39" i="20"/>
  <c r="H39" i="20"/>
  <c r="I39" i="20"/>
  <c r="J39" i="20"/>
  <c r="K39" i="20"/>
  <c r="L39" i="20"/>
  <c r="M39" i="20"/>
  <c r="N39" i="20"/>
  <c r="O39" i="20"/>
  <c r="P39" i="20"/>
  <c r="Q39" i="20"/>
  <c r="R39" i="20"/>
  <c r="S39" i="20"/>
  <c r="F40" i="20"/>
  <c r="G40" i="20"/>
  <c r="H40" i="20"/>
  <c r="I40" i="20"/>
  <c r="J40" i="20"/>
  <c r="K40" i="20"/>
  <c r="L40" i="20"/>
  <c r="M40" i="20"/>
  <c r="N40" i="20"/>
  <c r="O40" i="20"/>
  <c r="P40" i="20"/>
  <c r="Q40" i="20"/>
  <c r="R40" i="20"/>
  <c r="S40" i="20"/>
  <c r="F41" i="20"/>
  <c r="G41" i="20"/>
  <c r="H41" i="20"/>
  <c r="I41" i="20"/>
  <c r="J41" i="20"/>
  <c r="K41" i="20"/>
  <c r="L41" i="20"/>
  <c r="M41" i="20"/>
  <c r="N41" i="20"/>
  <c r="O41" i="20"/>
  <c r="P41" i="20"/>
  <c r="Q41" i="20"/>
  <c r="R41" i="20"/>
  <c r="S41" i="20"/>
  <c r="F42" i="20"/>
  <c r="G42" i="20"/>
  <c r="H42" i="20"/>
  <c r="I42" i="20"/>
  <c r="J42" i="20"/>
  <c r="K42" i="20"/>
  <c r="L42" i="20"/>
  <c r="M42" i="20"/>
  <c r="N42" i="20"/>
  <c r="O42" i="20"/>
  <c r="P42" i="20"/>
  <c r="Q42" i="20"/>
  <c r="R42" i="20"/>
  <c r="S42" i="20"/>
  <c r="G43" i="20"/>
  <c r="H43" i="20"/>
  <c r="I43" i="20"/>
  <c r="J43" i="20"/>
  <c r="K43" i="20"/>
  <c r="L43" i="20"/>
  <c r="M43" i="20"/>
  <c r="N43" i="20"/>
  <c r="O43" i="20"/>
  <c r="P43" i="20"/>
  <c r="Q43" i="20"/>
  <c r="R43" i="20"/>
  <c r="S43" i="20"/>
  <c r="G44" i="20"/>
  <c r="H44" i="20"/>
  <c r="I44" i="20"/>
  <c r="J44" i="20"/>
  <c r="K44" i="20"/>
  <c r="L44" i="20"/>
  <c r="M44" i="20"/>
  <c r="N44" i="20"/>
  <c r="O44" i="20"/>
  <c r="P44" i="20"/>
  <c r="Q44" i="20"/>
  <c r="R44" i="20"/>
  <c r="S44" i="20"/>
  <c r="F45" i="20"/>
  <c r="G45" i="20"/>
  <c r="H45" i="20"/>
  <c r="I45" i="20"/>
  <c r="J45" i="20"/>
  <c r="K45" i="20"/>
  <c r="L45" i="20"/>
  <c r="M45" i="20"/>
  <c r="N45" i="20"/>
  <c r="O45" i="20"/>
  <c r="P45" i="20"/>
  <c r="Q45" i="20"/>
  <c r="R45" i="20"/>
  <c r="S45" i="20"/>
  <c r="F46" i="20"/>
  <c r="G46" i="20"/>
  <c r="H46" i="20"/>
  <c r="I46" i="20"/>
  <c r="J46" i="20"/>
  <c r="K46" i="20"/>
  <c r="L46" i="20"/>
  <c r="M46" i="20"/>
  <c r="N46" i="20"/>
  <c r="O46" i="20"/>
  <c r="P46" i="20"/>
  <c r="Q46" i="20"/>
  <c r="R46" i="20"/>
  <c r="S46" i="20"/>
  <c r="F47" i="20"/>
  <c r="G47" i="20"/>
  <c r="H47" i="20"/>
  <c r="I47" i="20"/>
  <c r="J47" i="20"/>
  <c r="K47" i="20"/>
  <c r="L47" i="20"/>
  <c r="M47" i="20"/>
  <c r="N47" i="20"/>
  <c r="O47" i="20"/>
  <c r="P47" i="20"/>
  <c r="Q47" i="20"/>
  <c r="R47" i="20"/>
  <c r="S47" i="20"/>
  <c r="F48" i="20"/>
  <c r="G48" i="20"/>
  <c r="H48" i="20"/>
  <c r="I48" i="20"/>
  <c r="J48" i="20"/>
  <c r="K48" i="20"/>
  <c r="L48" i="20"/>
  <c r="M48" i="20"/>
  <c r="N48" i="20"/>
  <c r="O48" i="20"/>
  <c r="P48" i="20"/>
  <c r="Q48" i="20"/>
  <c r="R48" i="20"/>
  <c r="S48" i="20"/>
  <c r="F49" i="20"/>
  <c r="G49" i="20"/>
  <c r="H49" i="20"/>
  <c r="I49" i="20"/>
  <c r="J49" i="20"/>
  <c r="K49" i="20"/>
  <c r="L49" i="20"/>
  <c r="M49" i="20"/>
  <c r="N49" i="20"/>
  <c r="O49" i="20"/>
  <c r="P49" i="20"/>
  <c r="Q49" i="20"/>
  <c r="R49" i="20"/>
  <c r="S49" i="20"/>
  <c r="F50" i="20"/>
  <c r="G50" i="20"/>
  <c r="H50" i="20"/>
  <c r="I50" i="20"/>
  <c r="J50" i="20"/>
  <c r="K50" i="20"/>
  <c r="L50" i="20"/>
  <c r="M50" i="20"/>
  <c r="N50" i="20"/>
  <c r="O50" i="20"/>
  <c r="P50" i="20"/>
  <c r="Q50" i="20"/>
  <c r="R50" i="20"/>
  <c r="S50" i="20"/>
  <c r="F51" i="20"/>
  <c r="G51" i="20"/>
  <c r="H51" i="20"/>
  <c r="I51" i="20"/>
  <c r="J51" i="20"/>
  <c r="K51" i="20"/>
  <c r="L51" i="20"/>
  <c r="M51" i="20"/>
  <c r="N51" i="20"/>
  <c r="O51" i="20"/>
  <c r="P51" i="20"/>
  <c r="Q51" i="20"/>
  <c r="R51" i="20"/>
  <c r="S51" i="20"/>
  <c r="F52" i="20"/>
  <c r="G52" i="20"/>
  <c r="H52" i="20"/>
  <c r="I52" i="20"/>
  <c r="J52" i="20"/>
  <c r="K52" i="20"/>
  <c r="L52" i="20"/>
  <c r="M52" i="20"/>
  <c r="N52" i="20"/>
  <c r="O52" i="20"/>
  <c r="P52" i="20"/>
  <c r="Q52" i="20"/>
  <c r="R52" i="20"/>
  <c r="S52" i="20"/>
  <c r="F53" i="20"/>
  <c r="G53" i="20"/>
  <c r="H53" i="20"/>
  <c r="I53" i="20"/>
  <c r="J53" i="20"/>
  <c r="K53" i="20"/>
  <c r="L53" i="20"/>
  <c r="M53" i="20"/>
  <c r="N53" i="20"/>
  <c r="O53" i="20"/>
  <c r="P53" i="20"/>
  <c r="Q53" i="20"/>
  <c r="R53" i="20"/>
  <c r="S53" i="20"/>
  <c r="G54" i="20"/>
  <c r="H54" i="20"/>
  <c r="I54" i="20"/>
  <c r="J54" i="20"/>
  <c r="K54" i="20"/>
  <c r="L54" i="20"/>
  <c r="M54" i="20"/>
  <c r="N54" i="20"/>
  <c r="O54" i="20"/>
  <c r="P54" i="20"/>
  <c r="Q54" i="20"/>
  <c r="R54" i="20"/>
  <c r="S54" i="20"/>
  <c r="F55" i="20"/>
  <c r="G55" i="20"/>
  <c r="H55" i="20"/>
  <c r="I55" i="20"/>
  <c r="J55" i="20"/>
  <c r="K55" i="20"/>
  <c r="L55" i="20"/>
  <c r="M55" i="20"/>
  <c r="N55" i="20"/>
  <c r="O55" i="20"/>
  <c r="P55" i="20"/>
  <c r="Q55" i="20"/>
  <c r="R55" i="20"/>
  <c r="S55" i="20"/>
  <c r="H56" i="20"/>
  <c r="I56" i="20" s="1"/>
  <c r="J56" i="20" s="1"/>
  <c r="K56" i="20" s="1"/>
  <c r="L56" i="20" s="1"/>
  <c r="M56" i="20" s="1"/>
  <c r="N56" i="20" s="1"/>
  <c r="O56" i="20" s="1"/>
  <c r="P56" i="20" s="1"/>
  <c r="Q56" i="20" s="1"/>
  <c r="R56" i="20" s="1"/>
  <c r="S56" i="20" s="1"/>
  <c r="F57" i="20"/>
  <c r="G57" i="20"/>
  <c r="H57" i="20"/>
  <c r="I57" i="20"/>
  <c r="J57" i="20"/>
  <c r="K57" i="20"/>
  <c r="L57" i="20"/>
  <c r="M57" i="20"/>
  <c r="N57" i="20"/>
  <c r="O57" i="20"/>
  <c r="P57" i="20"/>
  <c r="Q57" i="20"/>
  <c r="R57" i="20"/>
  <c r="S57" i="20"/>
  <c r="F58" i="20"/>
  <c r="G58" i="20"/>
  <c r="H58" i="20"/>
  <c r="I58" i="20"/>
  <c r="J58" i="20"/>
  <c r="K58" i="20"/>
  <c r="L58" i="20"/>
  <c r="M58" i="20"/>
  <c r="N58" i="20"/>
  <c r="O58" i="20"/>
  <c r="P58" i="20"/>
  <c r="Q58" i="20"/>
  <c r="R58" i="20"/>
  <c r="S58" i="20"/>
  <c r="F59" i="20"/>
  <c r="G59" i="20"/>
  <c r="H59" i="20"/>
  <c r="I59" i="20"/>
  <c r="J59" i="20"/>
  <c r="K59" i="20"/>
  <c r="L59" i="20"/>
  <c r="M59" i="20"/>
  <c r="N59" i="20"/>
  <c r="O59" i="20"/>
  <c r="P59" i="20"/>
  <c r="Q59" i="20"/>
  <c r="R59" i="20"/>
  <c r="S59" i="20"/>
  <c r="F60" i="20"/>
  <c r="G60" i="20"/>
  <c r="H60" i="20"/>
  <c r="I60" i="20"/>
  <c r="J60" i="20"/>
  <c r="K60" i="20"/>
  <c r="L60" i="20"/>
  <c r="M60" i="20"/>
  <c r="N60" i="20"/>
  <c r="O60" i="20"/>
  <c r="P60" i="20"/>
  <c r="Q60" i="20"/>
  <c r="R60" i="20"/>
  <c r="S60" i="20"/>
  <c r="F61" i="20"/>
  <c r="G61" i="20"/>
  <c r="H61" i="20"/>
  <c r="I61" i="20"/>
  <c r="J61" i="20"/>
  <c r="K61" i="20"/>
  <c r="L61" i="20"/>
  <c r="M61" i="20"/>
  <c r="N61" i="20"/>
  <c r="O61" i="20"/>
  <c r="P61" i="20"/>
  <c r="Q61" i="20"/>
  <c r="R61" i="20"/>
  <c r="S61" i="20"/>
  <c r="F62" i="20"/>
  <c r="G62" i="20"/>
  <c r="H62" i="20"/>
  <c r="I62" i="20"/>
  <c r="J62" i="20"/>
  <c r="K62" i="20"/>
  <c r="L62" i="20"/>
  <c r="M62" i="20"/>
  <c r="N62" i="20"/>
  <c r="O62" i="20"/>
  <c r="P62" i="20"/>
  <c r="Q62" i="20"/>
  <c r="R62" i="20"/>
  <c r="S62" i="20"/>
  <c r="G63" i="20"/>
  <c r="H63" i="20"/>
  <c r="I63" i="20"/>
  <c r="J63" i="20"/>
  <c r="K63" i="20"/>
  <c r="L63" i="20"/>
  <c r="M63" i="20"/>
  <c r="N63" i="20"/>
  <c r="O63" i="20"/>
  <c r="P63" i="20"/>
  <c r="Q63" i="20"/>
  <c r="R63" i="20"/>
  <c r="S63" i="20"/>
  <c r="G64" i="20"/>
  <c r="H64" i="20"/>
  <c r="I64" i="20"/>
  <c r="J64" i="20"/>
  <c r="K64" i="20"/>
  <c r="L64" i="20"/>
  <c r="M64" i="20"/>
  <c r="N64" i="20"/>
  <c r="O64" i="20"/>
  <c r="P64" i="20"/>
  <c r="Q64" i="20"/>
  <c r="R64" i="20"/>
  <c r="S64" i="20"/>
  <c r="F65" i="20"/>
  <c r="G65" i="20"/>
  <c r="H65" i="20"/>
  <c r="I65" i="20"/>
  <c r="J65" i="20"/>
  <c r="K65" i="20"/>
  <c r="L65" i="20"/>
  <c r="M65" i="20"/>
  <c r="N65" i="20"/>
  <c r="O65" i="20"/>
  <c r="P65" i="20"/>
  <c r="Q65" i="20"/>
  <c r="R65" i="20"/>
  <c r="S65" i="20"/>
  <c r="F66" i="20"/>
  <c r="G66" i="20"/>
  <c r="H66" i="20"/>
  <c r="I66" i="20"/>
  <c r="J66" i="20"/>
  <c r="K66" i="20"/>
  <c r="L66" i="20"/>
  <c r="M66" i="20"/>
  <c r="N66" i="20"/>
  <c r="O66" i="20"/>
  <c r="P66" i="20"/>
  <c r="Q66" i="20"/>
  <c r="R66" i="20"/>
  <c r="S66" i="20"/>
  <c r="F67" i="20"/>
  <c r="G67" i="20"/>
  <c r="H67" i="20"/>
  <c r="I67" i="20"/>
  <c r="J67" i="20"/>
  <c r="K67" i="20"/>
  <c r="L67" i="20"/>
  <c r="M67" i="20"/>
  <c r="N67" i="20"/>
  <c r="O67" i="20"/>
  <c r="P67" i="20"/>
  <c r="Q67" i="20"/>
  <c r="R67" i="20"/>
  <c r="S67" i="20"/>
  <c r="F68" i="20"/>
  <c r="G68" i="20"/>
  <c r="H68" i="20"/>
  <c r="I68" i="20"/>
  <c r="J68" i="20"/>
  <c r="K68" i="20"/>
  <c r="L68" i="20"/>
  <c r="M68" i="20"/>
  <c r="N68" i="20"/>
  <c r="O68" i="20"/>
  <c r="P68" i="20"/>
  <c r="Q68" i="20"/>
  <c r="R68" i="20"/>
  <c r="S68" i="20"/>
  <c r="F69" i="20"/>
  <c r="G69" i="20"/>
  <c r="H69" i="20"/>
  <c r="I69" i="20"/>
  <c r="J69" i="20"/>
  <c r="K69" i="20"/>
  <c r="L69" i="20"/>
  <c r="M69" i="20"/>
  <c r="N69" i="20"/>
  <c r="O69" i="20"/>
  <c r="P69" i="20"/>
  <c r="Q69" i="20"/>
  <c r="R69" i="20"/>
  <c r="S69" i="20"/>
  <c r="F70" i="20"/>
  <c r="G70" i="20"/>
  <c r="H70" i="20"/>
  <c r="I70" i="20"/>
  <c r="J70" i="20"/>
  <c r="K70" i="20"/>
  <c r="L70" i="20"/>
  <c r="M70" i="20"/>
  <c r="N70" i="20"/>
  <c r="O70" i="20"/>
  <c r="P70" i="20"/>
  <c r="Q70" i="20"/>
  <c r="R70" i="20"/>
  <c r="S70" i="20"/>
  <c r="F71" i="20"/>
  <c r="G71" i="20"/>
  <c r="H71" i="20"/>
  <c r="I71" i="20"/>
  <c r="J71" i="20"/>
  <c r="K71" i="20"/>
  <c r="L71" i="20"/>
  <c r="M71" i="20"/>
  <c r="N71" i="20"/>
  <c r="O71" i="20"/>
  <c r="P71" i="20"/>
  <c r="Q71" i="20"/>
  <c r="R71" i="20"/>
  <c r="S71" i="20"/>
  <c r="F72" i="20"/>
  <c r="G72" i="20"/>
  <c r="H72" i="20"/>
  <c r="I72" i="20"/>
  <c r="J72" i="20"/>
  <c r="K72" i="20"/>
  <c r="L72" i="20"/>
  <c r="M72" i="20"/>
  <c r="N72" i="20"/>
  <c r="O72" i="20"/>
  <c r="P72" i="20"/>
  <c r="Q72" i="20"/>
  <c r="R72" i="20"/>
  <c r="S72" i="20"/>
  <c r="F73" i="20"/>
  <c r="G73" i="20"/>
  <c r="H73" i="20"/>
  <c r="I73" i="20"/>
  <c r="J73" i="20"/>
  <c r="K73" i="20"/>
  <c r="L73" i="20"/>
  <c r="M73" i="20"/>
  <c r="N73" i="20"/>
  <c r="O73" i="20"/>
  <c r="P73" i="20"/>
  <c r="Q73" i="20"/>
  <c r="R73" i="20"/>
  <c r="S73" i="20"/>
  <c r="F74" i="20"/>
  <c r="G74" i="20"/>
  <c r="H74" i="20"/>
  <c r="I74" i="20"/>
  <c r="J74" i="20"/>
  <c r="K74" i="20"/>
  <c r="L74" i="20"/>
  <c r="M74" i="20"/>
  <c r="N74" i="20"/>
  <c r="O74" i="20"/>
  <c r="P74" i="20"/>
  <c r="Q74" i="20"/>
  <c r="R74" i="20"/>
  <c r="S74" i="20"/>
  <c r="F75" i="20"/>
  <c r="G75" i="20"/>
  <c r="H75" i="20"/>
  <c r="I75" i="20"/>
  <c r="J75" i="20"/>
  <c r="K75" i="20"/>
  <c r="L75" i="20"/>
  <c r="M75" i="20"/>
  <c r="N75" i="20"/>
  <c r="O75" i="20"/>
  <c r="P75" i="20"/>
  <c r="Q75" i="20"/>
  <c r="R75" i="20"/>
  <c r="S75" i="20"/>
  <c r="F76" i="20"/>
  <c r="G76" i="20"/>
  <c r="H76" i="20"/>
  <c r="I76" i="20"/>
  <c r="J76" i="20"/>
  <c r="K76" i="20"/>
  <c r="L76" i="20"/>
  <c r="M76" i="20"/>
  <c r="N76" i="20"/>
  <c r="O76" i="20"/>
  <c r="P76" i="20"/>
  <c r="Q76" i="20"/>
  <c r="R76" i="20"/>
  <c r="S76" i="20"/>
  <c r="F77" i="20"/>
  <c r="G77" i="20"/>
  <c r="H77" i="20"/>
  <c r="I77" i="20"/>
  <c r="J77" i="20"/>
  <c r="K77" i="20"/>
  <c r="L77" i="20"/>
  <c r="M77" i="20"/>
  <c r="N77" i="20"/>
  <c r="O77" i="20"/>
  <c r="P77" i="20"/>
  <c r="Q77" i="20"/>
  <c r="R77" i="20"/>
  <c r="S77" i="20"/>
  <c r="F78" i="20"/>
  <c r="G78" i="20"/>
  <c r="H78" i="20"/>
  <c r="I78" i="20"/>
  <c r="J78" i="20"/>
  <c r="K78" i="20"/>
  <c r="L78" i="20"/>
  <c r="M78" i="20"/>
  <c r="N78" i="20"/>
  <c r="O78" i="20"/>
  <c r="P78" i="20"/>
  <c r="Q78" i="20"/>
  <c r="R78" i="20"/>
  <c r="S78" i="20"/>
  <c r="F79" i="20"/>
  <c r="G79" i="20"/>
  <c r="H79" i="20"/>
  <c r="I79" i="20"/>
  <c r="J79" i="20"/>
  <c r="K79" i="20"/>
  <c r="L79" i="20"/>
  <c r="M79" i="20"/>
  <c r="N79" i="20"/>
  <c r="O79" i="20"/>
  <c r="P79" i="20"/>
  <c r="Q79" i="20"/>
  <c r="R79" i="20"/>
  <c r="S79" i="20"/>
  <c r="F80" i="20"/>
  <c r="G80" i="20"/>
  <c r="H80" i="20"/>
  <c r="I80" i="20"/>
  <c r="J80" i="20"/>
  <c r="K80" i="20"/>
  <c r="L80" i="20"/>
  <c r="M80" i="20"/>
  <c r="N80" i="20"/>
  <c r="O80" i="20"/>
  <c r="P80" i="20"/>
  <c r="Q80" i="20"/>
  <c r="R80" i="20"/>
  <c r="S80" i="20"/>
  <c r="F81" i="20"/>
  <c r="G81" i="20"/>
  <c r="H81" i="20"/>
  <c r="I81" i="20"/>
  <c r="J81" i="20"/>
  <c r="K81" i="20"/>
  <c r="L81" i="20"/>
  <c r="M81" i="20"/>
  <c r="N81" i="20"/>
  <c r="O81" i="20"/>
  <c r="P81" i="20"/>
  <c r="Q81" i="20"/>
  <c r="R81" i="20"/>
  <c r="S81" i="20"/>
  <c r="F82" i="20"/>
  <c r="G82" i="20"/>
  <c r="H82" i="20"/>
  <c r="I82" i="20"/>
  <c r="J82" i="20"/>
  <c r="K82" i="20"/>
  <c r="L82" i="20"/>
  <c r="M82" i="20"/>
  <c r="N82" i="20"/>
  <c r="O82" i="20"/>
  <c r="P82" i="20"/>
  <c r="Q82" i="20"/>
  <c r="R82" i="20"/>
  <c r="S82" i="20"/>
  <c r="G83" i="20"/>
  <c r="H83" i="20"/>
  <c r="I83" i="20"/>
  <c r="J83" i="20"/>
  <c r="K83" i="20"/>
  <c r="L83" i="20"/>
  <c r="M83" i="20"/>
  <c r="Q83" i="20"/>
  <c r="R83" i="20"/>
  <c r="S83" i="20"/>
  <c r="F84" i="20"/>
  <c r="G84" i="20"/>
  <c r="H84" i="20"/>
  <c r="I84" i="20"/>
  <c r="J84" i="20"/>
  <c r="K84" i="20"/>
  <c r="L84" i="20"/>
  <c r="M84" i="20"/>
  <c r="N84" i="20"/>
  <c r="O84" i="20"/>
  <c r="P84" i="20"/>
  <c r="Q84" i="20"/>
  <c r="R84" i="20"/>
  <c r="S84" i="20"/>
  <c r="F85" i="20"/>
  <c r="G85" i="20"/>
  <c r="H85" i="20"/>
  <c r="I85" i="20"/>
  <c r="J85" i="20"/>
  <c r="K85" i="20"/>
  <c r="L85" i="20"/>
  <c r="M85" i="20"/>
  <c r="N85" i="20"/>
  <c r="O85" i="20"/>
  <c r="P85" i="20"/>
  <c r="Q85" i="20"/>
  <c r="R85" i="20"/>
  <c r="S85" i="20"/>
  <c r="F86" i="20"/>
  <c r="G86" i="20"/>
  <c r="H86" i="20"/>
  <c r="I86" i="20"/>
  <c r="J86" i="20"/>
  <c r="K86" i="20"/>
  <c r="L86" i="20"/>
  <c r="M86" i="20"/>
  <c r="N86" i="20"/>
  <c r="O86" i="20"/>
  <c r="P86" i="20"/>
  <c r="Q86" i="20"/>
  <c r="R86" i="20"/>
  <c r="S86" i="20"/>
  <c r="F87" i="20"/>
  <c r="G87" i="20"/>
  <c r="H87" i="20"/>
  <c r="I87" i="20"/>
  <c r="J87" i="20"/>
  <c r="K87" i="20"/>
  <c r="L87" i="20"/>
  <c r="M87" i="20"/>
  <c r="N87" i="20"/>
  <c r="O87" i="20"/>
  <c r="P87" i="20"/>
  <c r="Q87" i="20"/>
  <c r="R87" i="20"/>
  <c r="S87" i="20"/>
  <c r="F88" i="20"/>
  <c r="G88" i="20"/>
  <c r="H88" i="20"/>
  <c r="I88" i="20"/>
  <c r="J88" i="20"/>
  <c r="K88" i="20"/>
  <c r="L88" i="20"/>
  <c r="M88" i="20"/>
  <c r="N88" i="20"/>
  <c r="O88" i="20"/>
  <c r="P88" i="20"/>
  <c r="Q88" i="20"/>
  <c r="R88" i="20"/>
  <c r="S88" i="20"/>
  <c r="F89" i="20"/>
  <c r="G89" i="20"/>
  <c r="H89" i="20"/>
  <c r="I89" i="20"/>
  <c r="J89" i="20"/>
  <c r="K89" i="20"/>
  <c r="L89" i="20"/>
  <c r="M89" i="20"/>
  <c r="N89" i="20"/>
  <c r="O89" i="20"/>
  <c r="P89" i="20"/>
  <c r="Q89" i="20"/>
  <c r="R89" i="20"/>
  <c r="S89" i="20"/>
  <c r="F90" i="20"/>
  <c r="G90" i="20"/>
  <c r="H90" i="20"/>
  <c r="I90" i="20"/>
  <c r="J90" i="20"/>
  <c r="K90" i="20"/>
  <c r="L90" i="20"/>
  <c r="M90" i="20"/>
  <c r="N90" i="20"/>
  <c r="O90" i="20"/>
  <c r="P90" i="20"/>
  <c r="Q90" i="20"/>
  <c r="R90" i="20"/>
  <c r="S90" i="20"/>
  <c r="F91" i="20"/>
  <c r="G91" i="20"/>
  <c r="H91" i="20"/>
  <c r="I91" i="20"/>
  <c r="J91" i="20"/>
  <c r="K91" i="20"/>
  <c r="L91" i="20"/>
  <c r="M91" i="20"/>
  <c r="N91" i="20"/>
  <c r="O91" i="20"/>
  <c r="P91" i="20"/>
  <c r="Q91" i="20"/>
  <c r="R91" i="20"/>
  <c r="S91" i="20"/>
  <c r="F92" i="20"/>
  <c r="G92" i="20"/>
  <c r="H92" i="20"/>
  <c r="I92" i="20"/>
  <c r="J92" i="20"/>
  <c r="K92" i="20"/>
  <c r="L92" i="20"/>
  <c r="M92" i="20"/>
  <c r="N92" i="20"/>
  <c r="O92" i="20"/>
  <c r="P92" i="20"/>
  <c r="Q92" i="20"/>
  <c r="R92" i="20"/>
  <c r="S92" i="20"/>
  <c r="F93" i="20"/>
  <c r="G93" i="20"/>
  <c r="H93" i="20"/>
  <c r="I93" i="20"/>
  <c r="J93" i="20"/>
  <c r="K93" i="20"/>
  <c r="L93" i="20"/>
  <c r="M93" i="20"/>
  <c r="N93" i="20"/>
  <c r="O93" i="20"/>
  <c r="P93" i="20"/>
  <c r="Q93" i="20"/>
  <c r="R93" i="20"/>
  <c r="S93" i="20"/>
  <c r="F94" i="20"/>
  <c r="G94" i="20"/>
  <c r="H94" i="20"/>
  <c r="I94" i="20"/>
  <c r="J94" i="20"/>
  <c r="K94" i="20"/>
  <c r="L94" i="20"/>
  <c r="M94" i="20"/>
  <c r="N94" i="20"/>
  <c r="O94" i="20"/>
  <c r="P94" i="20"/>
  <c r="Q94" i="20"/>
  <c r="R94" i="20"/>
  <c r="S94" i="20"/>
  <c r="F95" i="20"/>
  <c r="G95" i="20"/>
  <c r="H95" i="20"/>
  <c r="I95" i="20"/>
  <c r="J95" i="20"/>
  <c r="K95" i="20"/>
  <c r="L95" i="20"/>
  <c r="M95" i="20"/>
  <c r="N95" i="20"/>
  <c r="O95" i="20"/>
  <c r="P95" i="20"/>
  <c r="Q95" i="20"/>
  <c r="R95" i="20"/>
  <c r="S95" i="20"/>
  <c r="F96" i="20"/>
  <c r="G96" i="20"/>
  <c r="H96" i="20"/>
  <c r="I96" i="20"/>
  <c r="J96" i="20"/>
  <c r="K96" i="20"/>
  <c r="L96" i="20"/>
  <c r="M96" i="20"/>
  <c r="N96" i="20"/>
  <c r="O96" i="20"/>
  <c r="P96" i="20"/>
  <c r="Q96" i="20"/>
  <c r="R96" i="20"/>
  <c r="S96" i="20"/>
  <c r="F97" i="20"/>
  <c r="G97" i="20"/>
  <c r="H97" i="20"/>
  <c r="I97" i="20"/>
  <c r="J97" i="20"/>
  <c r="K97" i="20"/>
  <c r="L97" i="20"/>
  <c r="M97" i="20"/>
  <c r="N97" i="20"/>
  <c r="O97" i="20"/>
  <c r="P97" i="20"/>
  <c r="Q97" i="20"/>
  <c r="R97" i="20"/>
  <c r="S97" i="20"/>
  <c r="F98" i="20"/>
  <c r="G98" i="20"/>
  <c r="H98" i="20"/>
  <c r="I98" i="20"/>
  <c r="J98" i="20"/>
  <c r="K98" i="20"/>
  <c r="L98" i="20"/>
  <c r="M98" i="20"/>
  <c r="N98" i="20"/>
  <c r="O98" i="20"/>
  <c r="P98" i="20"/>
  <c r="Q98" i="20"/>
  <c r="R98" i="20"/>
  <c r="S98" i="20"/>
  <c r="F99" i="20"/>
  <c r="G99" i="20"/>
  <c r="H99" i="20"/>
  <c r="I99" i="20"/>
  <c r="J99" i="20"/>
  <c r="K99" i="20"/>
  <c r="L99" i="20"/>
  <c r="M99" i="20"/>
  <c r="N99" i="20"/>
  <c r="O99" i="20"/>
  <c r="P99" i="20"/>
  <c r="Q99" i="20"/>
  <c r="R99" i="20"/>
  <c r="S99" i="20"/>
  <c r="F100" i="20"/>
  <c r="G100" i="20"/>
  <c r="H100" i="20"/>
  <c r="I100" i="20"/>
  <c r="J100" i="20"/>
  <c r="K100" i="20"/>
  <c r="L100" i="20"/>
  <c r="M100" i="20"/>
  <c r="N100" i="20"/>
  <c r="O100" i="20"/>
  <c r="P100" i="20"/>
  <c r="Q100" i="20"/>
  <c r="R100" i="20"/>
  <c r="S100" i="20"/>
  <c r="F101" i="20"/>
  <c r="G101" i="20"/>
  <c r="H101" i="20"/>
  <c r="I101" i="20"/>
  <c r="J101" i="20"/>
  <c r="K101" i="20"/>
  <c r="L101" i="20"/>
  <c r="M101" i="20"/>
  <c r="N101" i="20"/>
  <c r="O101" i="20"/>
  <c r="P101" i="20"/>
  <c r="Q101" i="20"/>
  <c r="R101" i="20"/>
  <c r="S101" i="20"/>
  <c r="F102" i="20"/>
  <c r="G102" i="20"/>
  <c r="H102" i="20"/>
  <c r="I102" i="20"/>
  <c r="J102" i="20"/>
  <c r="K102" i="20"/>
  <c r="L102" i="20"/>
  <c r="M102" i="20"/>
  <c r="N102" i="20"/>
  <c r="O102" i="20"/>
  <c r="P102" i="20"/>
  <c r="Q102" i="20"/>
  <c r="R102" i="20"/>
  <c r="S102" i="20"/>
  <c r="F103" i="20"/>
  <c r="G103" i="20"/>
  <c r="H103" i="20"/>
  <c r="I103" i="20"/>
  <c r="J103" i="20"/>
  <c r="K103" i="20"/>
  <c r="L103" i="20"/>
  <c r="M103" i="20"/>
  <c r="N103" i="20"/>
  <c r="O103" i="20"/>
  <c r="P103" i="20"/>
  <c r="Q103" i="20"/>
  <c r="R103" i="20"/>
  <c r="S103" i="20"/>
  <c r="F104" i="20"/>
  <c r="G104" i="20"/>
  <c r="H104" i="20"/>
  <c r="I104" i="20"/>
  <c r="J104" i="20"/>
  <c r="K104" i="20"/>
  <c r="L104" i="20"/>
  <c r="M104" i="20"/>
  <c r="N104" i="20"/>
  <c r="O104" i="20"/>
  <c r="P104" i="20"/>
  <c r="Q104" i="20"/>
  <c r="R104" i="20"/>
  <c r="S104" i="20"/>
  <c r="F105" i="20"/>
  <c r="G105" i="20"/>
  <c r="H105" i="20"/>
  <c r="I105" i="20"/>
  <c r="J105" i="20"/>
  <c r="K105" i="20"/>
  <c r="L105" i="20"/>
  <c r="M105" i="20"/>
  <c r="N105" i="20"/>
  <c r="O105" i="20"/>
  <c r="P105" i="20"/>
  <c r="Q105" i="20"/>
  <c r="R105" i="20"/>
  <c r="S105" i="20"/>
  <c r="F106" i="20"/>
  <c r="G106" i="20"/>
  <c r="H106" i="20"/>
  <c r="I106" i="20"/>
  <c r="J106" i="20"/>
  <c r="K106" i="20"/>
  <c r="L106" i="20"/>
  <c r="M106" i="20"/>
  <c r="N106" i="20"/>
  <c r="O106" i="20"/>
  <c r="P106" i="20"/>
  <c r="Q106" i="20"/>
  <c r="R106" i="20"/>
  <c r="S106" i="20"/>
  <c r="F107" i="20"/>
  <c r="G107" i="20"/>
  <c r="H107" i="20"/>
  <c r="I107" i="20"/>
  <c r="J107" i="20"/>
  <c r="K107" i="20"/>
  <c r="L107" i="20"/>
  <c r="M107" i="20"/>
  <c r="N107" i="20"/>
  <c r="O107" i="20"/>
  <c r="P107" i="20"/>
  <c r="Q107" i="20"/>
  <c r="R107" i="20"/>
  <c r="S107" i="20"/>
  <c r="F108" i="20"/>
  <c r="G108" i="20"/>
  <c r="H108" i="20"/>
  <c r="I108" i="20"/>
  <c r="J108" i="20"/>
  <c r="K108" i="20"/>
  <c r="L108" i="20"/>
  <c r="M108" i="20"/>
  <c r="N108" i="20"/>
  <c r="O108" i="20"/>
  <c r="P108" i="20"/>
  <c r="Q108" i="20"/>
  <c r="R108" i="20"/>
  <c r="S108" i="20"/>
  <c r="F109" i="20"/>
  <c r="G109" i="20"/>
  <c r="H109" i="20"/>
  <c r="I109" i="20"/>
  <c r="J109" i="20"/>
  <c r="K109" i="20"/>
  <c r="L109" i="20"/>
  <c r="M109" i="20"/>
  <c r="N109" i="20"/>
  <c r="O109" i="20"/>
  <c r="P109" i="20"/>
  <c r="Q109" i="20"/>
  <c r="R109" i="20"/>
  <c r="S109" i="20"/>
  <c r="F110" i="20"/>
  <c r="G110" i="20"/>
  <c r="H110" i="20"/>
  <c r="I110" i="20"/>
  <c r="J110" i="20"/>
  <c r="K110" i="20"/>
  <c r="L110" i="20"/>
  <c r="M110" i="20"/>
  <c r="N110" i="20"/>
  <c r="O110" i="20"/>
  <c r="P110" i="20"/>
  <c r="Q110" i="20"/>
  <c r="R110" i="20"/>
  <c r="S110" i="20"/>
  <c r="F111" i="20"/>
  <c r="G111" i="20"/>
  <c r="H111" i="20"/>
  <c r="I111" i="20"/>
  <c r="J111" i="20"/>
  <c r="K111" i="20"/>
  <c r="L111" i="20"/>
  <c r="M111" i="20"/>
  <c r="N111" i="20"/>
  <c r="O111" i="20"/>
  <c r="P111" i="20"/>
  <c r="Q111" i="20"/>
  <c r="R111" i="20"/>
  <c r="S111" i="20"/>
  <c r="F112" i="20"/>
  <c r="G112" i="20"/>
  <c r="H112" i="20"/>
  <c r="I112" i="20"/>
  <c r="J112" i="20"/>
  <c r="K112" i="20"/>
  <c r="L112" i="20"/>
  <c r="M112" i="20"/>
  <c r="N112" i="20"/>
  <c r="O112" i="20"/>
  <c r="P112" i="20"/>
  <c r="Q112" i="20"/>
  <c r="R112" i="20"/>
  <c r="S112" i="20"/>
  <c r="F113" i="20"/>
  <c r="G113" i="20"/>
  <c r="H113" i="20"/>
  <c r="I113" i="20"/>
  <c r="J113" i="20"/>
  <c r="K113" i="20"/>
  <c r="L113" i="20"/>
  <c r="M113" i="20"/>
  <c r="N113" i="20"/>
  <c r="O113" i="20"/>
  <c r="P113" i="20"/>
  <c r="Q113" i="20"/>
  <c r="R113" i="20"/>
  <c r="S113" i="20"/>
  <c r="F114" i="20"/>
  <c r="G114" i="20"/>
  <c r="H114" i="20"/>
  <c r="I114" i="20"/>
  <c r="J114" i="20"/>
  <c r="K114" i="20"/>
  <c r="L114" i="20"/>
  <c r="M114" i="20"/>
  <c r="N114" i="20"/>
  <c r="O114" i="20"/>
  <c r="P114" i="20"/>
  <c r="Q114" i="20"/>
  <c r="R114" i="20"/>
  <c r="S114" i="20"/>
  <c r="F115" i="20"/>
  <c r="G115" i="20"/>
  <c r="H115" i="20"/>
  <c r="I115" i="20"/>
  <c r="J115" i="20"/>
  <c r="K115" i="20"/>
  <c r="L115" i="20"/>
  <c r="M115" i="20"/>
  <c r="N115" i="20"/>
  <c r="O115" i="20"/>
  <c r="P115" i="20"/>
  <c r="Q115" i="20"/>
  <c r="R115" i="20"/>
  <c r="S115" i="20"/>
  <c r="F116" i="20"/>
  <c r="G116" i="20"/>
  <c r="H116" i="20"/>
  <c r="I116" i="20"/>
  <c r="J116" i="20"/>
  <c r="K116" i="20"/>
  <c r="L116" i="20"/>
  <c r="M116" i="20"/>
  <c r="N116" i="20"/>
  <c r="O116" i="20"/>
  <c r="P116" i="20"/>
  <c r="Q116" i="20"/>
  <c r="R116" i="20"/>
  <c r="S116" i="20"/>
  <c r="F117" i="20"/>
  <c r="G117" i="20"/>
  <c r="H117" i="20"/>
  <c r="I117" i="20"/>
  <c r="J117" i="20"/>
  <c r="K117" i="20"/>
  <c r="L117" i="20"/>
  <c r="M117" i="20"/>
  <c r="N117" i="20"/>
  <c r="O117" i="20"/>
  <c r="P117" i="20"/>
  <c r="Q117" i="20"/>
  <c r="R117" i="20"/>
  <c r="S117" i="20"/>
  <c r="F118" i="20"/>
  <c r="G118" i="20"/>
  <c r="H118" i="20"/>
  <c r="I118" i="20"/>
  <c r="J118" i="20"/>
  <c r="K118" i="20"/>
  <c r="L118" i="20"/>
  <c r="M118" i="20"/>
  <c r="N118" i="20"/>
  <c r="O118" i="20"/>
  <c r="P118" i="20"/>
  <c r="Q118" i="20"/>
  <c r="R118" i="20"/>
  <c r="S118" i="20"/>
  <c r="F119" i="20"/>
  <c r="G119" i="20"/>
  <c r="H119" i="20"/>
  <c r="I119" i="20"/>
  <c r="J119" i="20"/>
  <c r="K119" i="20"/>
  <c r="L119" i="20"/>
  <c r="M119" i="20"/>
  <c r="N119" i="20"/>
  <c r="O119" i="20"/>
  <c r="P119" i="20"/>
  <c r="Q119" i="20"/>
  <c r="R119" i="20"/>
  <c r="S119" i="20"/>
  <c r="F120" i="20"/>
  <c r="G120" i="20"/>
  <c r="H120" i="20"/>
  <c r="I120" i="20"/>
  <c r="J120" i="20"/>
  <c r="K120" i="20"/>
  <c r="L120" i="20"/>
  <c r="M120" i="20"/>
  <c r="N120" i="20"/>
  <c r="O120" i="20"/>
  <c r="P120" i="20"/>
  <c r="Q120" i="20"/>
  <c r="R120" i="20"/>
  <c r="S120" i="20"/>
  <c r="F121" i="20"/>
  <c r="G121" i="20"/>
  <c r="H121" i="20"/>
  <c r="I121" i="20"/>
  <c r="J121" i="20"/>
  <c r="K121" i="20"/>
  <c r="L121" i="20"/>
  <c r="M121" i="20"/>
  <c r="N121" i="20"/>
  <c r="O121" i="20"/>
  <c r="P121" i="20"/>
  <c r="Q121" i="20"/>
  <c r="R121" i="20"/>
  <c r="S121" i="20"/>
  <c r="F122" i="20"/>
  <c r="G122" i="20"/>
  <c r="H122" i="20"/>
  <c r="I122" i="20"/>
  <c r="J122" i="20"/>
  <c r="K122" i="20"/>
  <c r="L122" i="20"/>
  <c r="M122" i="20"/>
  <c r="N122" i="20"/>
  <c r="O122" i="20"/>
  <c r="P122" i="20"/>
  <c r="Q122" i="20"/>
  <c r="R122" i="20"/>
  <c r="S122" i="20"/>
  <c r="F123" i="20"/>
  <c r="G123" i="20"/>
  <c r="H123" i="20"/>
  <c r="I123" i="20"/>
  <c r="J123" i="20"/>
  <c r="K123" i="20"/>
  <c r="L123" i="20"/>
  <c r="M123" i="20"/>
  <c r="N123" i="20"/>
  <c r="O123" i="20"/>
  <c r="P123" i="20"/>
  <c r="Q123" i="20"/>
  <c r="R123" i="20"/>
  <c r="S123" i="20"/>
  <c r="F124" i="20"/>
  <c r="G124" i="20"/>
  <c r="H124" i="20"/>
  <c r="I124" i="20"/>
  <c r="J124" i="20"/>
  <c r="K124" i="20"/>
  <c r="L124" i="20"/>
  <c r="M124" i="20"/>
  <c r="N124" i="20"/>
  <c r="O124" i="20"/>
  <c r="P124" i="20"/>
  <c r="Q124" i="20"/>
  <c r="R124" i="20"/>
  <c r="S124" i="20"/>
  <c r="F125" i="20"/>
  <c r="G125" i="20"/>
  <c r="H125" i="20"/>
  <c r="I125" i="20"/>
  <c r="J125" i="20"/>
  <c r="K125" i="20"/>
  <c r="L125" i="20"/>
  <c r="M125" i="20"/>
  <c r="N125" i="20"/>
  <c r="O125" i="20"/>
  <c r="P125" i="20"/>
  <c r="Q125" i="20"/>
  <c r="R125" i="20"/>
  <c r="S125" i="20"/>
  <c r="F126" i="20"/>
  <c r="G126" i="20"/>
  <c r="H126" i="20"/>
  <c r="I126" i="20"/>
  <c r="J126" i="20"/>
  <c r="K126" i="20"/>
  <c r="L126" i="20"/>
  <c r="M126" i="20"/>
  <c r="N126" i="20"/>
  <c r="O126" i="20"/>
  <c r="P126" i="20"/>
  <c r="Q126" i="20"/>
  <c r="R126" i="20"/>
  <c r="S126" i="20"/>
  <c r="F127" i="20"/>
  <c r="G127" i="20"/>
  <c r="H127" i="20"/>
  <c r="I127" i="20"/>
  <c r="J127" i="20"/>
  <c r="K127" i="20"/>
  <c r="L127" i="20"/>
  <c r="M127" i="20"/>
  <c r="N127" i="20"/>
  <c r="O127" i="20"/>
  <c r="P127" i="20"/>
  <c r="Q127" i="20"/>
  <c r="R127" i="20"/>
  <c r="S127" i="20"/>
  <c r="F128" i="20"/>
  <c r="G128" i="20"/>
  <c r="H128" i="20"/>
  <c r="I128" i="20"/>
  <c r="J128" i="20"/>
  <c r="K128" i="20"/>
  <c r="L128" i="20"/>
  <c r="M128" i="20"/>
  <c r="N128" i="20"/>
  <c r="O128" i="20"/>
  <c r="P128" i="20"/>
  <c r="Q128" i="20"/>
  <c r="R128" i="20"/>
  <c r="S128" i="20"/>
  <c r="F129" i="20"/>
  <c r="G129" i="20"/>
  <c r="H129" i="20"/>
  <c r="I129" i="20"/>
  <c r="J129" i="20"/>
  <c r="K129" i="20"/>
  <c r="L129" i="20"/>
  <c r="M129" i="20"/>
  <c r="N129" i="20"/>
  <c r="O129" i="20"/>
  <c r="P129" i="20"/>
  <c r="Q129" i="20"/>
  <c r="R129" i="20"/>
  <c r="S129" i="20"/>
  <c r="F130" i="20"/>
  <c r="G130" i="20"/>
  <c r="H130" i="20"/>
  <c r="I130" i="20"/>
  <c r="J130" i="20"/>
  <c r="K130" i="20"/>
  <c r="L130" i="20"/>
  <c r="M130" i="20"/>
  <c r="N130" i="20"/>
  <c r="O130" i="20"/>
  <c r="P130" i="20"/>
  <c r="Q130" i="20"/>
  <c r="R130" i="20"/>
  <c r="S130" i="20"/>
  <c r="F131" i="20"/>
  <c r="G131" i="20"/>
  <c r="H131" i="20"/>
  <c r="I131" i="20"/>
  <c r="J131" i="20"/>
  <c r="K131" i="20"/>
  <c r="L131" i="20"/>
  <c r="M131" i="20"/>
  <c r="N131" i="20"/>
  <c r="O131" i="20"/>
  <c r="P131" i="20"/>
  <c r="Q131" i="20"/>
  <c r="R131" i="20"/>
  <c r="S131" i="20"/>
  <c r="F132" i="20"/>
  <c r="G132" i="20"/>
  <c r="H132" i="20"/>
  <c r="I132" i="20"/>
  <c r="J132" i="20"/>
  <c r="K132" i="20"/>
  <c r="L132" i="20"/>
  <c r="M132" i="20"/>
  <c r="N132" i="20"/>
  <c r="O132" i="20"/>
  <c r="P132" i="20"/>
  <c r="Q132" i="20"/>
  <c r="R132" i="20"/>
  <c r="S132" i="20"/>
  <c r="F133" i="20"/>
  <c r="G133" i="20"/>
  <c r="H133" i="20"/>
  <c r="I133" i="20"/>
  <c r="J133" i="20"/>
  <c r="K133" i="20"/>
  <c r="L133" i="20"/>
  <c r="M133" i="20"/>
  <c r="N133" i="20"/>
  <c r="O133" i="20"/>
  <c r="P133" i="20"/>
  <c r="Q133" i="20"/>
  <c r="R133" i="20"/>
  <c r="S133" i="20"/>
  <c r="F134" i="20"/>
  <c r="G134" i="20"/>
  <c r="H134" i="20"/>
  <c r="I134" i="20"/>
  <c r="J134" i="20"/>
  <c r="K134" i="20"/>
  <c r="L134" i="20"/>
  <c r="M134" i="20"/>
  <c r="N134" i="20"/>
  <c r="O134" i="20"/>
  <c r="P134" i="20"/>
  <c r="Q134" i="20"/>
  <c r="R134" i="20"/>
  <c r="S134" i="20"/>
  <c r="F135" i="20"/>
  <c r="G135" i="20"/>
  <c r="H135" i="20"/>
  <c r="I135" i="20"/>
  <c r="J135" i="20"/>
  <c r="K135" i="20"/>
  <c r="L135" i="20"/>
  <c r="M135" i="20"/>
  <c r="N135" i="20"/>
  <c r="O135" i="20"/>
  <c r="P135" i="20"/>
  <c r="Q135" i="20"/>
  <c r="R135" i="20"/>
  <c r="S135" i="20"/>
  <c r="F136" i="20"/>
  <c r="G136" i="20"/>
  <c r="H136" i="20"/>
  <c r="I136" i="20"/>
  <c r="J136" i="20"/>
  <c r="K136" i="20"/>
  <c r="L136" i="20"/>
  <c r="M136" i="20"/>
  <c r="N136" i="20"/>
  <c r="O136" i="20"/>
  <c r="P136" i="20"/>
  <c r="Q136" i="20"/>
  <c r="R136" i="20"/>
  <c r="S136" i="20"/>
  <c r="F137" i="20"/>
  <c r="G137" i="20"/>
  <c r="H137" i="20"/>
  <c r="I137" i="20"/>
  <c r="J137" i="20"/>
  <c r="K137" i="20"/>
  <c r="L137" i="20"/>
  <c r="M137" i="20"/>
  <c r="N137" i="20"/>
  <c r="O137" i="20"/>
  <c r="P137" i="20"/>
  <c r="Q137" i="20"/>
  <c r="R137" i="20"/>
  <c r="S137" i="20"/>
  <c r="F138" i="20"/>
  <c r="G138" i="20"/>
  <c r="H138" i="20"/>
  <c r="I138" i="20"/>
  <c r="J138" i="20"/>
  <c r="K138" i="20"/>
  <c r="L138" i="20"/>
  <c r="M138" i="20"/>
  <c r="N138" i="20"/>
  <c r="O138" i="20"/>
  <c r="P138" i="20"/>
  <c r="Q138" i="20"/>
  <c r="R138" i="20"/>
  <c r="S138" i="20"/>
  <c r="F139" i="20"/>
  <c r="G139" i="20"/>
  <c r="H139" i="20"/>
  <c r="I139" i="20"/>
  <c r="J139" i="20"/>
  <c r="K139" i="20"/>
  <c r="L139" i="20"/>
  <c r="M139" i="20"/>
  <c r="N139" i="20"/>
  <c r="O139" i="20"/>
  <c r="P139" i="20"/>
  <c r="Q139" i="20"/>
  <c r="R139" i="20"/>
  <c r="S139" i="20"/>
  <c r="F140" i="20"/>
  <c r="G140" i="20"/>
  <c r="H140" i="20"/>
  <c r="I140" i="20"/>
  <c r="J140" i="20"/>
  <c r="K140" i="20"/>
  <c r="L140" i="20"/>
  <c r="M140" i="20"/>
  <c r="N140" i="20"/>
  <c r="O140" i="20"/>
  <c r="P140" i="20"/>
  <c r="Q140" i="20"/>
  <c r="R140" i="20"/>
  <c r="S140" i="20"/>
  <c r="F141" i="20"/>
  <c r="G141" i="20"/>
  <c r="H141" i="20"/>
  <c r="I141" i="20"/>
  <c r="J141" i="20"/>
  <c r="K141" i="20"/>
  <c r="L141" i="20"/>
  <c r="M141" i="20"/>
  <c r="N141" i="20"/>
  <c r="O141" i="20"/>
  <c r="P141" i="20"/>
  <c r="Q141" i="20"/>
  <c r="R141" i="20"/>
  <c r="S141" i="20"/>
  <c r="F142" i="20"/>
  <c r="G142" i="20"/>
  <c r="H142" i="20"/>
  <c r="I142" i="20"/>
  <c r="J142" i="20"/>
  <c r="K142" i="20"/>
  <c r="L142" i="20"/>
  <c r="M142" i="20"/>
  <c r="N142" i="20"/>
  <c r="O142" i="20"/>
  <c r="P142" i="20"/>
  <c r="Q142" i="20"/>
  <c r="R142" i="20"/>
  <c r="S142" i="20"/>
  <c r="F143" i="20"/>
  <c r="G143" i="20"/>
  <c r="H143" i="20"/>
  <c r="I143" i="20"/>
  <c r="J143" i="20"/>
  <c r="K143" i="20"/>
  <c r="L143" i="20"/>
  <c r="M143" i="20"/>
  <c r="N143" i="20"/>
  <c r="O143" i="20"/>
  <c r="P143" i="20"/>
  <c r="Q143" i="20"/>
  <c r="R143" i="20"/>
  <c r="S143" i="20"/>
  <c r="F144" i="20"/>
  <c r="G144" i="20"/>
  <c r="H144" i="20"/>
  <c r="I144" i="20"/>
  <c r="J144" i="20"/>
  <c r="K144" i="20"/>
  <c r="L144" i="20"/>
  <c r="M144" i="20"/>
  <c r="N144" i="20"/>
  <c r="O144" i="20"/>
  <c r="P144" i="20"/>
  <c r="Q144" i="20"/>
  <c r="R144" i="20"/>
  <c r="S144" i="20"/>
  <c r="F145" i="20"/>
  <c r="G145" i="20"/>
  <c r="H145" i="20"/>
  <c r="I145" i="20"/>
  <c r="J145" i="20"/>
  <c r="K145" i="20"/>
  <c r="L145" i="20"/>
  <c r="M145" i="20"/>
  <c r="N145" i="20"/>
  <c r="O145" i="20"/>
  <c r="P145" i="20"/>
  <c r="Q145" i="20"/>
  <c r="R145" i="20"/>
  <c r="S145" i="20"/>
  <c r="F146" i="20"/>
  <c r="G146" i="20"/>
  <c r="H146" i="20"/>
  <c r="I146" i="20"/>
  <c r="J146" i="20"/>
  <c r="K146" i="20"/>
  <c r="L146" i="20"/>
  <c r="M146" i="20"/>
  <c r="N146" i="20"/>
  <c r="O146" i="20"/>
  <c r="P146" i="20"/>
  <c r="Q146" i="20"/>
  <c r="R146" i="20"/>
  <c r="S146" i="20"/>
  <c r="F147" i="20"/>
  <c r="G147" i="20"/>
  <c r="H147" i="20"/>
  <c r="I147" i="20"/>
  <c r="J147" i="20"/>
  <c r="K147" i="20"/>
  <c r="L147" i="20"/>
  <c r="M147" i="20"/>
  <c r="N147" i="20"/>
  <c r="O147" i="20"/>
  <c r="P147" i="20"/>
  <c r="Q147" i="20"/>
  <c r="R147" i="20"/>
  <c r="S147" i="20"/>
  <c r="F148" i="20"/>
  <c r="G148" i="20"/>
  <c r="H148" i="20"/>
  <c r="I148" i="20"/>
  <c r="J148" i="20"/>
  <c r="K148" i="20"/>
  <c r="L148" i="20"/>
  <c r="M148" i="20"/>
  <c r="N148" i="20"/>
  <c r="O148" i="20"/>
  <c r="P148" i="20"/>
  <c r="Q148" i="20"/>
  <c r="R148" i="20"/>
  <c r="S148" i="20"/>
  <c r="F149" i="20"/>
  <c r="G149" i="20"/>
  <c r="H149" i="20"/>
  <c r="I149" i="20"/>
  <c r="J149" i="20"/>
  <c r="K149" i="20"/>
  <c r="L149" i="20"/>
  <c r="M149" i="20"/>
  <c r="N149" i="20"/>
  <c r="O149" i="20"/>
  <c r="P149" i="20"/>
  <c r="Q149" i="20"/>
  <c r="R149" i="20"/>
  <c r="S149" i="20"/>
  <c r="F150" i="20"/>
  <c r="G150" i="20"/>
  <c r="H150" i="20"/>
  <c r="I150" i="20"/>
  <c r="J150" i="20"/>
  <c r="K150" i="20"/>
  <c r="L150" i="20"/>
  <c r="M150" i="20"/>
  <c r="N150" i="20"/>
  <c r="O150" i="20"/>
  <c r="P150" i="20"/>
  <c r="Q150" i="20"/>
  <c r="R150" i="20"/>
  <c r="S150" i="20"/>
  <c r="F151" i="20"/>
  <c r="G151" i="20"/>
  <c r="H151" i="20"/>
  <c r="I151" i="20"/>
  <c r="J151" i="20"/>
  <c r="K151" i="20"/>
  <c r="L151" i="20"/>
  <c r="M151" i="20"/>
  <c r="N151" i="20"/>
  <c r="O151" i="20"/>
  <c r="P151" i="20"/>
  <c r="Q151" i="20"/>
  <c r="R151" i="20"/>
  <c r="S151" i="20"/>
  <c r="F152" i="20"/>
  <c r="G152" i="20"/>
  <c r="H152" i="20"/>
  <c r="I152" i="20"/>
  <c r="J152" i="20"/>
  <c r="K152" i="20"/>
  <c r="L152" i="20"/>
  <c r="M152" i="20"/>
  <c r="N152" i="20"/>
  <c r="O152" i="20"/>
  <c r="P152" i="20"/>
  <c r="Q152" i="20"/>
  <c r="R152" i="20"/>
  <c r="S152" i="20"/>
  <c r="F153" i="20"/>
  <c r="G153" i="20"/>
  <c r="H153" i="20"/>
  <c r="I153" i="20"/>
  <c r="J153" i="20"/>
  <c r="K153" i="20"/>
  <c r="L153" i="20"/>
  <c r="M153" i="20"/>
  <c r="N153" i="20"/>
  <c r="O153" i="20"/>
  <c r="P153" i="20"/>
  <c r="Q153" i="20"/>
  <c r="R153" i="20"/>
  <c r="S153" i="20"/>
  <c r="F154" i="20"/>
  <c r="G154" i="20"/>
  <c r="H154" i="20"/>
  <c r="I154" i="20"/>
  <c r="J154" i="20"/>
  <c r="K154" i="20"/>
  <c r="L154" i="20"/>
  <c r="M154" i="20"/>
  <c r="N154" i="20"/>
  <c r="O154" i="20"/>
  <c r="P154" i="20"/>
  <c r="Q154" i="20"/>
  <c r="R154" i="20"/>
  <c r="S154" i="20"/>
  <c r="F155" i="20"/>
  <c r="G155" i="20"/>
  <c r="H155" i="20"/>
  <c r="I155" i="20"/>
  <c r="J155" i="20"/>
  <c r="K155" i="20"/>
  <c r="L155" i="20"/>
  <c r="M155" i="20"/>
  <c r="N155" i="20"/>
  <c r="O155" i="20"/>
  <c r="P155" i="20"/>
  <c r="Q155" i="20"/>
  <c r="R155" i="20"/>
  <c r="S155" i="20"/>
  <c r="F156" i="20"/>
  <c r="G156" i="20"/>
  <c r="H156" i="20"/>
  <c r="I156" i="20"/>
  <c r="J156" i="20"/>
  <c r="K156" i="20"/>
  <c r="L156" i="20"/>
  <c r="M156" i="20"/>
  <c r="N156" i="20"/>
  <c r="O156" i="20"/>
  <c r="P156" i="20"/>
  <c r="Q156" i="20"/>
  <c r="R156" i="20"/>
  <c r="S156" i="20"/>
  <c r="F157" i="20"/>
  <c r="G157" i="20"/>
  <c r="H157" i="20"/>
  <c r="I157" i="20"/>
  <c r="J157" i="20"/>
  <c r="K157" i="20"/>
  <c r="L157" i="20"/>
  <c r="M157" i="20"/>
  <c r="N157" i="20"/>
  <c r="O157" i="20"/>
  <c r="P157" i="20"/>
  <c r="Q157" i="20"/>
  <c r="R157" i="20"/>
  <c r="S157" i="20"/>
  <c r="F158" i="20"/>
  <c r="G158" i="20"/>
  <c r="H158" i="20"/>
  <c r="I158" i="20"/>
  <c r="J158" i="20"/>
  <c r="K158" i="20"/>
  <c r="L158" i="20"/>
  <c r="M158" i="20"/>
  <c r="N158" i="20"/>
  <c r="O158" i="20"/>
  <c r="P158" i="20"/>
  <c r="Q158" i="20"/>
  <c r="R158" i="20"/>
  <c r="S158" i="20"/>
  <c r="F159" i="20"/>
  <c r="G159" i="20"/>
  <c r="H159" i="20"/>
  <c r="I159" i="20"/>
  <c r="J159" i="20"/>
  <c r="K159" i="20"/>
  <c r="L159" i="20"/>
  <c r="M159" i="20"/>
  <c r="N159" i="20"/>
  <c r="O159" i="20"/>
  <c r="P159" i="20"/>
  <c r="Q159" i="20"/>
  <c r="R159" i="20"/>
  <c r="S159" i="20"/>
  <c r="F160" i="20"/>
  <c r="G160" i="20"/>
  <c r="H160" i="20"/>
  <c r="I160" i="20"/>
  <c r="J160" i="20"/>
  <c r="K160" i="20"/>
  <c r="L160" i="20"/>
  <c r="M160" i="20"/>
  <c r="N160" i="20"/>
  <c r="O160" i="20"/>
  <c r="P160" i="20"/>
  <c r="Q160" i="20"/>
  <c r="R160" i="20"/>
  <c r="S160" i="20"/>
  <c r="F161" i="20"/>
  <c r="G161" i="20"/>
  <c r="H161" i="20"/>
  <c r="I161" i="20"/>
  <c r="J161" i="20"/>
  <c r="K161" i="20"/>
  <c r="L161" i="20"/>
  <c r="M161" i="20"/>
  <c r="N161" i="20"/>
  <c r="O161" i="20"/>
  <c r="P161" i="20"/>
  <c r="Q161" i="20"/>
  <c r="R161" i="20"/>
  <c r="S161" i="20"/>
  <c r="F162" i="20"/>
  <c r="G162" i="20"/>
  <c r="H162" i="20"/>
  <c r="I162" i="20"/>
  <c r="J162" i="20"/>
  <c r="K162" i="20"/>
  <c r="L162" i="20"/>
  <c r="M162" i="20"/>
  <c r="N162" i="20"/>
  <c r="O162" i="20"/>
  <c r="P162" i="20"/>
  <c r="Q162" i="20"/>
  <c r="R162" i="20"/>
  <c r="S162" i="20"/>
  <c r="F163" i="20"/>
  <c r="G163" i="20"/>
  <c r="H163" i="20"/>
  <c r="I163" i="20"/>
  <c r="J163" i="20"/>
  <c r="K163" i="20"/>
  <c r="L163" i="20"/>
  <c r="M163" i="20"/>
  <c r="N163" i="20"/>
  <c r="O163" i="20"/>
  <c r="P163" i="20"/>
  <c r="Q163" i="20"/>
  <c r="R163" i="20"/>
  <c r="S163" i="20"/>
  <c r="F164" i="20"/>
  <c r="G164" i="20"/>
  <c r="H164" i="20"/>
  <c r="I164" i="20"/>
  <c r="J164" i="20"/>
  <c r="K164" i="20"/>
  <c r="L164" i="20"/>
  <c r="M164" i="20"/>
  <c r="N164" i="20"/>
  <c r="O164" i="20"/>
  <c r="P164" i="20"/>
  <c r="Q164" i="20"/>
  <c r="R164" i="20"/>
  <c r="S164" i="20"/>
  <c r="F165" i="20"/>
  <c r="G165" i="20"/>
  <c r="H165" i="20"/>
  <c r="I165" i="20"/>
  <c r="J165" i="20"/>
  <c r="K165" i="20"/>
  <c r="L165" i="20"/>
  <c r="M165" i="20"/>
  <c r="N165" i="20"/>
  <c r="O165" i="20"/>
  <c r="P165" i="20"/>
  <c r="Q165" i="20"/>
  <c r="R165" i="20"/>
  <c r="S165" i="20"/>
  <c r="F166" i="20"/>
  <c r="G166" i="20"/>
  <c r="H166" i="20"/>
  <c r="I166" i="20"/>
  <c r="J166" i="20"/>
  <c r="K166" i="20"/>
  <c r="L166" i="20"/>
  <c r="M166" i="20"/>
  <c r="N166" i="20"/>
  <c r="O166" i="20"/>
  <c r="P166" i="20"/>
  <c r="Q166" i="20"/>
  <c r="R166" i="20"/>
  <c r="S166" i="20"/>
  <c r="F167" i="20"/>
  <c r="G167" i="20"/>
  <c r="H167" i="20"/>
  <c r="I167" i="20"/>
  <c r="J167" i="20"/>
  <c r="K167" i="20"/>
  <c r="L167" i="20"/>
  <c r="M167" i="20"/>
  <c r="N167" i="20"/>
  <c r="O167" i="20"/>
  <c r="P167" i="20"/>
  <c r="Q167" i="20"/>
  <c r="R167" i="20"/>
  <c r="S167" i="20"/>
  <c r="F26" i="19"/>
  <c r="F25" i="19"/>
  <c r="F24" i="19"/>
  <c r="F23" i="19"/>
  <c r="F35" i="19"/>
  <c r="F36" i="19"/>
  <c r="F34" i="19"/>
  <c r="F33" i="19"/>
  <c r="AS1" i="19"/>
  <c r="F7" i="19"/>
  <c r="G60" i="19"/>
  <c r="G61" i="19"/>
  <c r="F57" i="19"/>
  <c r="G57" i="19" s="1"/>
  <c r="H57" i="19" s="1"/>
  <c r="I57" i="19" s="1"/>
  <c r="J57" i="19" s="1"/>
  <c r="K57" i="19" s="1"/>
  <c r="L57" i="19" s="1"/>
  <c r="M57" i="19" s="1"/>
  <c r="N57" i="19" s="1"/>
  <c r="O57" i="19" s="1"/>
  <c r="P57" i="19" s="1"/>
  <c r="Q57" i="19" s="1"/>
  <c r="R57" i="19" s="1"/>
  <c r="S57" i="19" s="1"/>
  <c r="F58" i="19"/>
  <c r="G58" i="19" s="1"/>
  <c r="F59" i="19"/>
  <c r="G59" i="19" s="1"/>
  <c r="F62" i="19"/>
  <c r="G62" i="19" s="1"/>
  <c r="F63" i="19"/>
  <c r="G63" i="19" s="1"/>
  <c r="H63" i="19" s="1"/>
  <c r="I63" i="19" s="1"/>
  <c r="J63" i="19" s="1"/>
  <c r="K63" i="19" s="1"/>
  <c r="L63" i="19" s="1"/>
  <c r="M63" i="19" s="1"/>
  <c r="N63" i="19" s="1"/>
  <c r="O63" i="19" s="1"/>
  <c r="P63" i="19" s="1"/>
  <c r="Q63" i="19" s="1"/>
  <c r="R63" i="19" s="1"/>
  <c r="S63" i="19" s="1"/>
  <c r="F64" i="19"/>
  <c r="G64" i="19" s="1"/>
  <c r="F65" i="19"/>
  <c r="G65" i="19" s="1"/>
  <c r="F66" i="19"/>
  <c r="G66" i="19" s="1"/>
  <c r="F67" i="19"/>
  <c r="G67" i="19" s="1"/>
  <c r="H67" i="19" s="1"/>
  <c r="I67" i="19" s="1"/>
  <c r="J67" i="19" s="1"/>
  <c r="K67" i="19" s="1"/>
  <c r="L67" i="19" s="1"/>
  <c r="M67" i="19" s="1"/>
  <c r="N67" i="19" s="1"/>
  <c r="O67" i="19" s="1"/>
  <c r="P67" i="19" s="1"/>
  <c r="Q67" i="19" s="1"/>
  <c r="R67" i="19" s="1"/>
  <c r="S67" i="19" s="1"/>
  <c r="F68" i="19"/>
  <c r="G68" i="19" s="1"/>
  <c r="F69" i="19"/>
  <c r="G69" i="19" s="1"/>
  <c r="F70" i="19"/>
  <c r="G70" i="19" s="1"/>
  <c r="F71" i="19"/>
  <c r="G71" i="19" s="1"/>
  <c r="F72" i="19"/>
  <c r="G72" i="19" s="1"/>
  <c r="F73" i="19"/>
  <c r="G73" i="19" s="1"/>
  <c r="F74" i="19"/>
  <c r="G74" i="19" s="1"/>
  <c r="F75" i="19"/>
  <c r="G75" i="19" s="1"/>
  <c r="F76" i="19"/>
  <c r="G76" i="19" s="1"/>
  <c r="F77" i="19"/>
  <c r="G77" i="19" s="1"/>
  <c r="F78" i="19"/>
  <c r="G78" i="19" s="1"/>
  <c r="F79" i="19"/>
  <c r="G79" i="19" s="1"/>
  <c r="F80" i="19"/>
  <c r="G80" i="19" s="1"/>
  <c r="K13" i="19"/>
  <c r="L13" i="19"/>
  <c r="M13" i="19"/>
  <c r="N13" i="19" s="1"/>
  <c r="O13" i="19" s="1"/>
  <c r="P13" i="19" s="1"/>
  <c r="Q13" i="19" s="1"/>
  <c r="R13" i="19" s="1"/>
  <c r="S13" i="19" s="1"/>
  <c r="K14" i="19"/>
  <c r="M14" i="19"/>
  <c r="N14" i="19" s="1"/>
  <c r="O14" i="19" s="1"/>
  <c r="P14" i="19" s="1"/>
  <c r="Q14" i="19" s="1"/>
  <c r="R14" i="19" s="1"/>
  <c r="S14" i="19" s="1"/>
  <c r="K15" i="19"/>
  <c r="M15" i="19"/>
  <c r="N15" i="19" s="1"/>
  <c r="O15" i="19" s="1"/>
  <c r="P15" i="19" s="1"/>
  <c r="Q15" i="19" s="1"/>
  <c r="R15" i="19" s="1"/>
  <c r="S15" i="19" s="1"/>
  <c r="H58" i="19"/>
  <c r="I58" i="19"/>
  <c r="J58" i="19" s="1"/>
  <c r="K58" i="19" s="1"/>
  <c r="L58" i="19" s="1"/>
  <c r="M58" i="19" s="1"/>
  <c r="N58" i="19" s="1"/>
  <c r="O58" i="19" s="1"/>
  <c r="P58" i="19" s="1"/>
  <c r="Q58" i="19" s="1"/>
  <c r="R58" i="19" s="1"/>
  <c r="S58" i="19" s="1"/>
  <c r="H59" i="19"/>
  <c r="I59" i="19"/>
  <c r="J59" i="19" s="1"/>
  <c r="K59" i="19" s="1"/>
  <c r="L59" i="19" s="1"/>
  <c r="M59" i="19" s="1"/>
  <c r="N59" i="19" s="1"/>
  <c r="O59" i="19" s="1"/>
  <c r="P59" i="19" s="1"/>
  <c r="Q59" i="19" s="1"/>
  <c r="R59" i="19" s="1"/>
  <c r="S59" i="19" s="1"/>
  <c r="H60" i="19"/>
  <c r="I60" i="19"/>
  <c r="J60" i="19" s="1"/>
  <c r="K60" i="19" s="1"/>
  <c r="L60" i="19" s="1"/>
  <c r="M60" i="19" s="1"/>
  <c r="N60" i="19" s="1"/>
  <c r="O60" i="19" s="1"/>
  <c r="P60" i="19" s="1"/>
  <c r="Q60" i="19" s="1"/>
  <c r="R60" i="19" s="1"/>
  <c r="S60" i="19" s="1"/>
  <c r="H61" i="19"/>
  <c r="I61" i="19"/>
  <c r="J61" i="19" s="1"/>
  <c r="K61" i="19" s="1"/>
  <c r="L61" i="19" s="1"/>
  <c r="M61" i="19" s="1"/>
  <c r="N61" i="19" s="1"/>
  <c r="O61" i="19" s="1"/>
  <c r="P61" i="19" s="1"/>
  <c r="Q61" i="19" s="1"/>
  <c r="R61" i="19" s="1"/>
  <c r="S61" i="19" s="1"/>
  <c r="H62" i="19"/>
  <c r="I62" i="19"/>
  <c r="J62" i="19" s="1"/>
  <c r="K62" i="19" s="1"/>
  <c r="L62" i="19" s="1"/>
  <c r="M62" i="19" s="1"/>
  <c r="N62" i="19" s="1"/>
  <c r="O62" i="19" s="1"/>
  <c r="P62" i="19" s="1"/>
  <c r="Q62" i="19" s="1"/>
  <c r="R62" i="19" s="1"/>
  <c r="S62" i="19" s="1"/>
  <c r="H64" i="19"/>
  <c r="I64" i="19"/>
  <c r="J64" i="19" s="1"/>
  <c r="K64" i="19" s="1"/>
  <c r="L64" i="19" s="1"/>
  <c r="M64" i="19" s="1"/>
  <c r="N64" i="19" s="1"/>
  <c r="O64" i="19" s="1"/>
  <c r="P64" i="19" s="1"/>
  <c r="Q64" i="19" s="1"/>
  <c r="R64" i="19" s="1"/>
  <c r="S64" i="19" s="1"/>
  <c r="H65" i="19"/>
  <c r="I65" i="19"/>
  <c r="J65" i="19" s="1"/>
  <c r="K65" i="19" s="1"/>
  <c r="L65" i="19" s="1"/>
  <c r="M65" i="19" s="1"/>
  <c r="N65" i="19" s="1"/>
  <c r="O65" i="19" s="1"/>
  <c r="P65" i="19" s="1"/>
  <c r="Q65" i="19" s="1"/>
  <c r="R65" i="19" s="1"/>
  <c r="S65" i="19" s="1"/>
  <c r="H66" i="19"/>
  <c r="I66" i="19"/>
  <c r="J66" i="19" s="1"/>
  <c r="K66" i="19" s="1"/>
  <c r="L66" i="19" s="1"/>
  <c r="M66" i="19" s="1"/>
  <c r="N66" i="19" s="1"/>
  <c r="O66" i="19" s="1"/>
  <c r="P66" i="19" s="1"/>
  <c r="Q66" i="19" s="1"/>
  <c r="R66" i="19" s="1"/>
  <c r="S66" i="19" s="1"/>
  <c r="H68" i="19"/>
  <c r="I68" i="19"/>
  <c r="J68" i="19" s="1"/>
  <c r="K68" i="19" s="1"/>
  <c r="L68" i="19" s="1"/>
  <c r="M68" i="19" s="1"/>
  <c r="N68" i="19" s="1"/>
  <c r="O68" i="19" s="1"/>
  <c r="P68" i="19" s="1"/>
  <c r="Q68" i="19" s="1"/>
  <c r="R68" i="19" s="1"/>
  <c r="S68" i="19" s="1"/>
  <c r="H69" i="19"/>
  <c r="I69" i="19"/>
  <c r="J69" i="19" s="1"/>
  <c r="K69" i="19" s="1"/>
  <c r="L69" i="19" s="1"/>
  <c r="M69" i="19" s="1"/>
  <c r="N69" i="19" s="1"/>
  <c r="O69" i="19" s="1"/>
  <c r="P69" i="19" s="1"/>
  <c r="Q69" i="19" s="1"/>
  <c r="R69" i="19" s="1"/>
  <c r="S69" i="19" s="1"/>
  <c r="H70" i="19"/>
  <c r="I70" i="19"/>
  <c r="J70" i="19" s="1"/>
  <c r="K70" i="19" s="1"/>
  <c r="L70" i="19" s="1"/>
  <c r="M70" i="19" s="1"/>
  <c r="N70" i="19" s="1"/>
  <c r="O70" i="19" s="1"/>
  <c r="P70" i="19" s="1"/>
  <c r="Q70" i="19" s="1"/>
  <c r="R70" i="19" s="1"/>
  <c r="S70" i="19" s="1"/>
  <c r="H71" i="19"/>
  <c r="I71" i="19"/>
  <c r="J71" i="19" s="1"/>
  <c r="K71" i="19" s="1"/>
  <c r="L71" i="19" s="1"/>
  <c r="M71" i="19" s="1"/>
  <c r="N71" i="19" s="1"/>
  <c r="O71" i="19" s="1"/>
  <c r="P71" i="19" s="1"/>
  <c r="Q71" i="19" s="1"/>
  <c r="R71" i="19" s="1"/>
  <c r="S71" i="19" s="1"/>
  <c r="H72" i="19"/>
  <c r="I72" i="19"/>
  <c r="J72" i="19" s="1"/>
  <c r="K72" i="19" s="1"/>
  <c r="L72" i="19" s="1"/>
  <c r="M72" i="19" s="1"/>
  <c r="N72" i="19" s="1"/>
  <c r="O72" i="19" s="1"/>
  <c r="P72" i="19" s="1"/>
  <c r="Q72" i="19" s="1"/>
  <c r="R72" i="19" s="1"/>
  <c r="S72" i="19" s="1"/>
  <c r="F55" i="19"/>
  <c r="F54" i="19"/>
  <c r="F47" i="19"/>
  <c r="F44" i="19"/>
  <c r="F46" i="19"/>
  <c r="F45" i="19"/>
  <c r="F37" i="19"/>
  <c r="F27" i="19"/>
  <c r="F19" i="19"/>
  <c r="F18" i="19"/>
  <c r="F16" i="19"/>
  <c r="F17" i="19"/>
  <c r="F15" i="19"/>
  <c r="F14" i="19"/>
  <c r="F13" i="19"/>
  <c r="G5" i="18"/>
  <c r="I13" i="18"/>
  <c r="AE10" i="5"/>
  <c r="AE11" i="5"/>
  <c r="AE6" i="5"/>
  <c r="F10" i="18"/>
  <c r="G10" i="18"/>
  <c r="H10" i="18"/>
  <c r="I10" i="18"/>
  <c r="J10" i="18"/>
  <c r="K10" i="18"/>
  <c r="L10" i="18"/>
  <c r="M10" i="18"/>
  <c r="N10" i="18"/>
  <c r="O10" i="18"/>
  <c r="P10" i="18"/>
  <c r="Q10" i="18"/>
  <c r="R10" i="18"/>
  <c r="S10" i="18"/>
  <c r="F38" i="18"/>
  <c r="G38" i="18"/>
  <c r="H38" i="18"/>
  <c r="I38" i="18"/>
  <c r="J38" i="18"/>
  <c r="K38" i="18"/>
  <c r="L38" i="18"/>
  <c r="M38" i="18"/>
  <c r="N38" i="18"/>
  <c r="O38" i="18"/>
  <c r="P38" i="18"/>
  <c r="Q38" i="18"/>
  <c r="R38" i="18"/>
  <c r="S38" i="18"/>
  <c r="F39" i="18"/>
  <c r="G39" i="18"/>
  <c r="H39" i="18"/>
  <c r="I39" i="18"/>
  <c r="J39" i="18"/>
  <c r="K39" i="18"/>
  <c r="L39" i="18"/>
  <c r="M39" i="18"/>
  <c r="N39" i="18"/>
  <c r="O39" i="18"/>
  <c r="P39" i="18"/>
  <c r="Q39" i="18"/>
  <c r="R39" i="18"/>
  <c r="S39" i="18"/>
  <c r="F40" i="18"/>
  <c r="G40" i="18"/>
  <c r="H40" i="18"/>
  <c r="I40" i="18"/>
  <c r="J40" i="18"/>
  <c r="K40" i="18"/>
  <c r="L40" i="18"/>
  <c r="M40" i="18"/>
  <c r="N40" i="18"/>
  <c r="O40" i="18"/>
  <c r="P40" i="18"/>
  <c r="Q40" i="18"/>
  <c r="R40" i="18"/>
  <c r="S40" i="18"/>
  <c r="F42" i="18"/>
  <c r="G42" i="18"/>
  <c r="H42" i="18"/>
  <c r="I42" i="18"/>
  <c r="J42" i="18"/>
  <c r="K42" i="18"/>
  <c r="L42" i="18"/>
  <c r="M42" i="18"/>
  <c r="N42" i="18"/>
  <c r="O42" i="18"/>
  <c r="P42" i="18"/>
  <c r="Q42" i="18"/>
  <c r="R42" i="18"/>
  <c r="S42" i="18"/>
  <c r="F43" i="18"/>
  <c r="G43" i="18"/>
  <c r="H43" i="18"/>
  <c r="I43" i="18"/>
  <c r="J43" i="18"/>
  <c r="K43" i="18"/>
  <c r="L43" i="18"/>
  <c r="M43" i="18"/>
  <c r="N43" i="18"/>
  <c r="O43" i="18"/>
  <c r="P43" i="18"/>
  <c r="Q43" i="18"/>
  <c r="R43" i="18"/>
  <c r="S43" i="18"/>
  <c r="F44" i="18"/>
  <c r="G44" i="18"/>
  <c r="H44" i="18"/>
  <c r="I44" i="18"/>
  <c r="J44" i="18"/>
  <c r="K44" i="18"/>
  <c r="L44" i="18"/>
  <c r="M44" i="18"/>
  <c r="N44" i="18"/>
  <c r="O44" i="18"/>
  <c r="P44" i="18"/>
  <c r="Q44" i="18"/>
  <c r="R44" i="18"/>
  <c r="S44" i="18"/>
  <c r="F45" i="18"/>
  <c r="G45" i="18"/>
  <c r="H45" i="18"/>
  <c r="I45" i="18"/>
  <c r="J45" i="18"/>
  <c r="K45" i="18"/>
  <c r="L45" i="18"/>
  <c r="M45" i="18"/>
  <c r="N45" i="18"/>
  <c r="O45" i="18"/>
  <c r="P45" i="18"/>
  <c r="Q45" i="18"/>
  <c r="R45" i="18"/>
  <c r="S45" i="18"/>
  <c r="F46" i="18"/>
  <c r="G46" i="18"/>
  <c r="H46" i="18"/>
  <c r="I46" i="18"/>
  <c r="J46" i="18"/>
  <c r="K46" i="18"/>
  <c r="L46" i="18"/>
  <c r="M46" i="18"/>
  <c r="N46" i="18"/>
  <c r="O46" i="18"/>
  <c r="P46" i="18"/>
  <c r="Q46" i="18"/>
  <c r="R46" i="18"/>
  <c r="S46" i="18"/>
  <c r="F47" i="18"/>
  <c r="G47" i="18"/>
  <c r="H47" i="18"/>
  <c r="I47" i="18"/>
  <c r="J47" i="18"/>
  <c r="K47" i="18"/>
  <c r="L47" i="18"/>
  <c r="M47" i="18"/>
  <c r="N47" i="18"/>
  <c r="O47" i="18"/>
  <c r="P47" i="18"/>
  <c r="Q47" i="18"/>
  <c r="R47" i="18"/>
  <c r="S47" i="18"/>
  <c r="F48" i="18"/>
  <c r="G48" i="18"/>
  <c r="H48" i="18"/>
  <c r="I48" i="18"/>
  <c r="J48" i="18"/>
  <c r="K48" i="18"/>
  <c r="L48" i="18"/>
  <c r="M48" i="18"/>
  <c r="N48" i="18"/>
  <c r="O48" i="18"/>
  <c r="P48" i="18"/>
  <c r="Q48" i="18"/>
  <c r="R48" i="18"/>
  <c r="S48" i="18"/>
  <c r="F49" i="18"/>
  <c r="G49" i="18"/>
  <c r="H49" i="18"/>
  <c r="I49" i="18"/>
  <c r="J49" i="18"/>
  <c r="K49" i="18"/>
  <c r="L49" i="18"/>
  <c r="M49" i="18"/>
  <c r="N49" i="18"/>
  <c r="O49" i="18"/>
  <c r="P49" i="18"/>
  <c r="Q49" i="18"/>
  <c r="R49" i="18"/>
  <c r="S49" i="18"/>
  <c r="F50" i="18"/>
  <c r="G50" i="18"/>
  <c r="H50" i="18"/>
  <c r="I50" i="18"/>
  <c r="J50" i="18"/>
  <c r="K50" i="18"/>
  <c r="L50" i="18"/>
  <c r="M50" i="18"/>
  <c r="N50" i="18"/>
  <c r="O50" i="18"/>
  <c r="P50" i="18"/>
  <c r="Q50" i="18"/>
  <c r="R50" i="18"/>
  <c r="S50" i="18"/>
  <c r="F51" i="18"/>
  <c r="G51" i="18"/>
  <c r="H51" i="18"/>
  <c r="I51" i="18"/>
  <c r="J51" i="18"/>
  <c r="K51" i="18"/>
  <c r="L51" i="18"/>
  <c r="M51" i="18"/>
  <c r="N51" i="18"/>
  <c r="O51" i="18"/>
  <c r="P51" i="18"/>
  <c r="Q51" i="18"/>
  <c r="R51" i="18"/>
  <c r="S51" i="18"/>
  <c r="F52" i="18"/>
  <c r="G52" i="18"/>
  <c r="H52" i="18"/>
  <c r="I52" i="18"/>
  <c r="J52" i="18"/>
  <c r="K52" i="18"/>
  <c r="L52" i="18"/>
  <c r="M52" i="18"/>
  <c r="N52" i="18"/>
  <c r="O52" i="18"/>
  <c r="P52" i="18"/>
  <c r="Q52" i="18"/>
  <c r="R52" i="18"/>
  <c r="S52" i="18"/>
  <c r="F53" i="18"/>
  <c r="G53" i="18"/>
  <c r="H53" i="18"/>
  <c r="I53" i="18"/>
  <c r="J53" i="18"/>
  <c r="K53" i="18"/>
  <c r="L53" i="18"/>
  <c r="M53" i="18"/>
  <c r="N53" i="18"/>
  <c r="O53" i="18"/>
  <c r="P53" i="18"/>
  <c r="Q53" i="18"/>
  <c r="R53" i="18"/>
  <c r="S53" i="18"/>
  <c r="F54" i="18"/>
  <c r="G54" i="18"/>
  <c r="H54" i="18"/>
  <c r="I54" i="18"/>
  <c r="J54" i="18"/>
  <c r="K54" i="18"/>
  <c r="L54" i="18"/>
  <c r="M54" i="18"/>
  <c r="N54" i="18"/>
  <c r="O54" i="18"/>
  <c r="P54" i="18"/>
  <c r="Q54" i="18"/>
  <c r="R54" i="18"/>
  <c r="S54" i="18"/>
  <c r="F55" i="18"/>
  <c r="G55" i="18"/>
  <c r="H55" i="18"/>
  <c r="I55" i="18"/>
  <c r="J55" i="18"/>
  <c r="K55" i="18"/>
  <c r="L55" i="18"/>
  <c r="M55" i="18"/>
  <c r="N55" i="18"/>
  <c r="O55" i="18"/>
  <c r="P55" i="18"/>
  <c r="Q55" i="18"/>
  <c r="R55" i="18"/>
  <c r="S55" i="18"/>
  <c r="F56" i="18"/>
  <c r="G56" i="18"/>
  <c r="H56" i="18"/>
  <c r="I56" i="18"/>
  <c r="J56" i="18"/>
  <c r="K56" i="18"/>
  <c r="L56" i="18"/>
  <c r="M56" i="18"/>
  <c r="N56" i="18"/>
  <c r="O56" i="18"/>
  <c r="P56" i="18"/>
  <c r="Q56" i="18"/>
  <c r="R56" i="18"/>
  <c r="S56" i="18"/>
  <c r="F57" i="18"/>
  <c r="G57" i="18"/>
  <c r="H57" i="18"/>
  <c r="I57" i="18"/>
  <c r="J57" i="18"/>
  <c r="K57" i="18"/>
  <c r="L57" i="18"/>
  <c r="M57" i="18"/>
  <c r="N57" i="18"/>
  <c r="O57" i="18"/>
  <c r="P57" i="18"/>
  <c r="Q57" i="18"/>
  <c r="R57" i="18"/>
  <c r="S57" i="18"/>
  <c r="F58" i="18"/>
  <c r="G58" i="18"/>
  <c r="H58" i="18"/>
  <c r="I58" i="18"/>
  <c r="J58" i="18"/>
  <c r="K58" i="18"/>
  <c r="L58" i="18"/>
  <c r="M58" i="18"/>
  <c r="N58" i="18"/>
  <c r="O58" i="18"/>
  <c r="P58" i="18"/>
  <c r="Q58" i="18"/>
  <c r="R58" i="18"/>
  <c r="S58" i="18"/>
  <c r="F59" i="18"/>
  <c r="G59" i="18"/>
  <c r="H59" i="18"/>
  <c r="I59" i="18"/>
  <c r="J59" i="18"/>
  <c r="K59" i="18"/>
  <c r="L59" i="18"/>
  <c r="M59" i="18"/>
  <c r="N59" i="18"/>
  <c r="O59" i="18"/>
  <c r="P59" i="18"/>
  <c r="Q59" i="18"/>
  <c r="R59" i="18"/>
  <c r="S59" i="18"/>
  <c r="F60" i="18"/>
  <c r="G60" i="18"/>
  <c r="H60" i="18"/>
  <c r="I60" i="18"/>
  <c r="J60" i="18"/>
  <c r="K60" i="18"/>
  <c r="L60" i="18"/>
  <c r="M60" i="18"/>
  <c r="N60" i="18"/>
  <c r="O60" i="18"/>
  <c r="P60" i="18"/>
  <c r="Q60" i="18"/>
  <c r="R60" i="18"/>
  <c r="S60" i="18"/>
  <c r="F61" i="18"/>
  <c r="G61" i="18"/>
  <c r="H61" i="18"/>
  <c r="I61" i="18"/>
  <c r="J61" i="18"/>
  <c r="K61" i="18"/>
  <c r="L61" i="18"/>
  <c r="M61" i="18"/>
  <c r="N61" i="18"/>
  <c r="O61" i="18"/>
  <c r="P61" i="18"/>
  <c r="Q61" i="18"/>
  <c r="R61" i="18"/>
  <c r="S61" i="18"/>
  <c r="F62" i="18"/>
  <c r="G62" i="18"/>
  <c r="H62" i="18"/>
  <c r="I62" i="18"/>
  <c r="J62" i="18"/>
  <c r="K62" i="18"/>
  <c r="L62" i="18"/>
  <c r="M62" i="18"/>
  <c r="N62" i="18"/>
  <c r="O62" i="18"/>
  <c r="P62" i="18"/>
  <c r="Q62" i="18"/>
  <c r="R62" i="18"/>
  <c r="S62" i="18"/>
  <c r="F63" i="18"/>
  <c r="G63" i="18"/>
  <c r="H63" i="18"/>
  <c r="I63" i="18"/>
  <c r="J63" i="18"/>
  <c r="K63" i="18"/>
  <c r="L63" i="18"/>
  <c r="M63" i="18"/>
  <c r="N63" i="18"/>
  <c r="O63" i="18"/>
  <c r="P63" i="18"/>
  <c r="Q63" i="18"/>
  <c r="R63" i="18"/>
  <c r="S63" i="18"/>
  <c r="F64" i="18"/>
  <c r="G64" i="18"/>
  <c r="H64" i="18"/>
  <c r="I64" i="18"/>
  <c r="J64" i="18"/>
  <c r="K64" i="18"/>
  <c r="L64" i="18"/>
  <c r="M64" i="18"/>
  <c r="N64" i="18"/>
  <c r="O64" i="18"/>
  <c r="P64" i="18"/>
  <c r="Q64" i="18"/>
  <c r="R64" i="18"/>
  <c r="S64" i="18"/>
  <c r="F65" i="18"/>
  <c r="G65" i="18"/>
  <c r="H65" i="18"/>
  <c r="I65" i="18"/>
  <c r="J65" i="18"/>
  <c r="K65" i="18"/>
  <c r="L65" i="18"/>
  <c r="M65" i="18"/>
  <c r="N65" i="18"/>
  <c r="O65" i="18"/>
  <c r="P65" i="18"/>
  <c r="Q65" i="18"/>
  <c r="R65" i="18"/>
  <c r="S65" i="18"/>
  <c r="F66" i="18"/>
  <c r="G66" i="18"/>
  <c r="H66" i="18"/>
  <c r="I66" i="18"/>
  <c r="J66" i="18"/>
  <c r="K66" i="18"/>
  <c r="L66" i="18"/>
  <c r="M66" i="18"/>
  <c r="N66" i="18"/>
  <c r="O66" i="18"/>
  <c r="P66" i="18"/>
  <c r="Q66" i="18"/>
  <c r="R66" i="18"/>
  <c r="S66" i="18"/>
  <c r="F67" i="18"/>
  <c r="G67" i="18"/>
  <c r="H67" i="18"/>
  <c r="I67" i="18"/>
  <c r="J67" i="18"/>
  <c r="K67" i="18"/>
  <c r="L67" i="18"/>
  <c r="M67" i="18"/>
  <c r="N67" i="18"/>
  <c r="O67" i="18"/>
  <c r="P67" i="18"/>
  <c r="Q67" i="18"/>
  <c r="R67" i="18"/>
  <c r="S67" i="18"/>
  <c r="F68" i="18"/>
  <c r="G68" i="18"/>
  <c r="H68" i="18"/>
  <c r="I68" i="18"/>
  <c r="J68" i="18"/>
  <c r="K68" i="18"/>
  <c r="L68" i="18"/>
  <c r="M68" i="18"/>
  <c r="N68" i="18"/>
  <c r="O68" i="18"/>
  <c r="P68" i="18"/>
  <c r="Q68" i="18"/>
  <c r="R68" i="18"/>
  <c r="S68" i="18"/>
  <c r="F69" i="18"/>
  <c r="G69" i="18"/>
  <c r="H69" i="18"/>
  <c r="I69" i="18"/>
  <c r="J69" i="18"/>
  <c r="K69" i="18"/>
  <c r="L69" i="18"/>
  <c r="M69" i="18"/>
  <c r="N69" i="18"/>
  <c r="O69" i="18"/>
  <c r="P69" i="18"/>
  <c r="Q69" i="18"/>
  <c r="R69" i="18"/>
  <c r="S69" i="18"/>
  <c r="F70" i="18"/>
  <c r="G70" i="18"/>
  <c r="H70" i="18"/>
  <c r="I70" i="18"/>
  <c r="J70" i="18"/>
  <c r="K70" i="18"/>
  <c r="L70" i="18"/>
  <c r="M70" i="18"/>
  <c r="N70" i="18"/>
  <c r="O70" i="18"/>
  <c r="P70" i="18"/>
  <c r="Q70" i="18"/>
  <c r="R70" i="18"/>
  <c r="S70" i="18"/>
  <c r="F71" i="18"/>
  <c r="G71" i="18"/>
  <c r="H71" i="18"/>
  <c r="I71" i="18"/>
  <c r="J71" i="18"/>
  <c r="K71" i="18"/>
  <c r="L71" i="18"/>
  <c r="M71" i="18"/>
  <c r="N71" i="18"/>
  <c r="O71" i="18"/>
  <c r="P71" i="18"/>
  <c r="Q71" i="18"/>
  <c r="R71" i="18"/>
  <c r="S71" i="18"/>
  <c r="F72" i="18"/>
  <c r="G72" i="18"/>
  <c r="H72" i="18"/>
  <c r="I72" i="18"/>
  <c r="J72" i="18"/>
  <c r="K72" i="18"/>
  <c r="L72" i="18"/>
  <c r="M72" i="18"/>
  <c r="N72" i="18"/>
  <c r="O72" i="18"/>
  <c r="P72" i="18"/>
  <c r="Q72" i="18"/>
  <c r="R72" i="18"/>
  <c r="S72" i="18"/>
  <c r="F73" i="18"/>
  <c r="G73" i="18"/>
  <c r="H73" i="18"/>
  <c r="I73" i="18"/>
  <c r="J73" i="18"/>
  <c r="K73" i="18"/>
  <c r="L73" i="18"/>
  <c r="M73" i="18"/>
  <c r="N73" i="18"/>
  <c r="O73" i="18"/>
  <c r="P73" i="18"/>
  <c r="Q73" i="18"/>
  <c r="R73" i="18"/>
  <c r="S73" i="18"/>
  <c r="F74" i="18"/>
  <c r="G74" i="18"/>
  <c r="H74" i="18"/>
  <c r="I74" i="18"/>
  <c r="J74" i="18"/>
  <c r="K74" i="18"/>
  <c r="L74" i="18"/>
  <c r="M74" i="18"/>
  <c r="N74" i="18"/>
  <c r="O74" i="18"/>
  <c r="P74" i="18"/>
  <c r="Q74" i="18"/>
  <c r="R74" i="18"/>
  <c r="S74" i="18"/>
  <c r="F75" i="18"/>
  <c r="G75" i="18"/>
  <c r="H75" i="18"/>
  <c r="I75" i="18"/>
  <c r="J75" i="18"/>
  <c r="K75" i="18"/>
  <c r="L75" i="18"/>
  <c r="M75" i="18"/>
  <c r="N75" i="18"/>
  <c r="O75" i="18"/>
  <c r="P75" i="18"/>
  <c r="Q75" i="18"/>
  <c r="R75" i="18"/>
  <c r="S75" i="18"/>
  <c r="F76" i="18"/>
  <c r="G76" i="18"/>
  <c r="H76" i="18"/>
  <c r="I76" i="18"/>
  <c r="J76" i="18"/>
  <c r="K76" i="18"/>
  <c r="L76" i="18"/>
  <c r="M76" i="18"/>
  <c r="N76" i="18"/>
  <c r="O76" i="18"/>
  <c r="P76" i="18"/>
  <c r="Q76" i="18"/>
  <c r="R76" i="18"/>
  <c r="S76" i="18"/>
  <c r="F77" i="18"/>
  <c r="G77" i="18"/>
  <c r="H77" i="18"/>
  <c r="I77" i="18"/>
  <c r="J77" i="18"/>
  <c r="K77" i="18"/>
  <c r="L77" i="18"/>
  <c r="M77" i="18"/>
  <c r="N77" i="18"/>
  <c r="O77" i="18"/>
  <c r="P77" i="18"/>
  <c r="Q77" i="18"/>
  <c r="R77" i="18"/>
  <c r="S77" i="18"/>
  <c r="F78" i="18"/>
  <c r="G78" i="18"/>
  <c r="H78" i="18"/>
  <c r="I78" i="18"/>
  <c r="J78" i="18"/>
  <c r="K78" i="18"/>
  <c r="L78" i="18"/>
  <c r="M78" i="18"/>
  <c r="N78" i="18"/>
  <c r="O78" i="18"/>
  <c r="P78" i="18"/>
  <c r="Q78" i="18"/>
  <c r="R78" i="18"/>
  <c r="S78" i="18"/>
  <c r="F79" i="18"/>
  <c r="G79" i="18"/>
  <c r="H79" i="18"/>
  <c r="I79" i="18"/>
  <c r="J79" i="18"/>
  <c r="K79" i="18"/>
  <c r="L79" i="18"/>
  <c r="M79" i="18"/>
  <c r="N79" i="18"/>
  <c r="O79" i="18"/>
  <c r="P79" i="18"/>
  <c r="Q79" i="18"/>
  <c r="R79" i="18"/>
  <c r="S79" i="18"/>
  <c r="F80" i="18"/>
  <c r="G80" i="18"/>
  <c r="H80" i="18"/>
  <c r="I80" i="18"/>
  <c r="J80" i="18"/>
  <c r="K80" i="18"/>
  <c r="L80" i="18"/>
  <c r="M80" i="18"/>
  <c r="N80" i="18"/>
  <c r="O80" i="18"/>
  <c r="P80" i="18"/>
  <c r="Q80" i="18"/>
  <c r="R80" i="18"/>
  <c r="S80" i="18"/>
  <c r="F81" i="18"/>
  <c r="G81" i="18"/>
  <c r="H81" i="18"/>
  <c r="I81" i="18"/>
  <c r="J81" i="18"/>
  <c r="K81" i="18"/>
  <c r="L81" i="18"/>
  <c r="M81" i="18"/>
  <c r="N81" i="18"/>
  <c r="O81" i="18"/>
  <c r="P81" i="18"/>
  <c r="Q81" i="18"/>
  <c r="R81" i="18"/>
  <c r="S81" i="18"/>
  <c r="F82" i="18"/>
  <c r="G82" i="18"/>
  <c r="H82" i="18"/>
  <c r="I82" i="18"/>
  <c r="J82" i="18"/>
  <c r="K82" i="18"/>
  <c r="L82" i="18"/>
  <c r="M82" i="18"/>
  <c r="N82" i="18"/>
  <c r="O82" i="18"/>
  <c r="P82" i="18"/>
  <c r="Q82" i="18"/>
  <c r="R82" i="18"/>
  <c r="S82" i="18"/>
  <c r="F83" i="18"/>
  <c r="G83" i="18"/>
  <c r="H83" i="18"/>
  <c r="I83" i="18"/>
  <c r="J83" i="18"/>
  <c r="K83" i="18"/>
  <c r="L83" i="18"/>
  <c r="M83" i="18"/>
  <c r="N83" i="18"/>
  <c r="O83" i="18"/>
  <c r="P83" i="18"/>
  <c r="Q83" i="18"/>
  <c r="R83" i="18"/>
  <c r="S83"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4" i="18"/>
  <c r="T5" i="18"/>
  <c r="T3" i="18"/>
  <c r="AT1" i="18"/>
  <c r="F4" i="5"/>
  <c r="G4" i="5"/>
  <c r="H4" i="5"/>
  <c r="I4" i="5"/>
  <c r="J4" i="5"/>
  <c r="K4" i="5"/>
  <c r="L4" i="5"/>
  <c r="F5" i="5"/>
  <c r="G5" i="5"/>
  <c r="H5" i="5"/>
  <c r="I5" i="5"/>
  <c r="J5" i="5"/>
  <c r="K5" i="5"/>
  <c r="L5" i="5"/>
  <c r="F6" i="5"/>
  <c r="G6" i="5"/>
  <c r="H6" i="5"/>
  <c r="I6" i="5"/>
  <c r="J6" i="5"/>
  <c r="K6" i="5"/>
  <c r="L6" i="5"/>
  <c r="F7" i="5"/>
  <c r="G7" i="5"/>
  <c r="H7" i="5"/>
  <c r="I7" i="5"/>
  <c r="J7" i="5"/>
  <c r="K7" i="5"/>
  <c r="L7" i="5"/>
  <c r="F8" i="5"/>
  <c r="G8" i="5"/>
  <c r="H8" i="5"/>
  <c r="I8" i="5"/>
  <c r="J8" i="5"/>
  <c r="K8" i="5"/>
  <c r="L8" i="5"/>
  <c r="F9" i="5"/>
  <c r="G9" i="5"/>
  <c r="H9" i="5"/>
  <c r="I9" i="5"/>
  <c r="J9" i="5"/>
  <c r="K9" i="5"/>
  <c r="L9" i="5"/>
  <c r="F10" i="5"/>
  <c r="G10" i="5"/>
  <c r="H10" i="5"/>
  <c r="I10" i="5"/>
  <c r="J10" i="5"/>
  <c r="K10" i="5"/>
  <c r="L10" i="5"/>
  <c r="F11" i="5"/>
  <c r="G11" i="5"/>
  <c r="H11" i="5"/>
  <c r="I11" i="5"/>
  <c r="J11" i="5"/>
  <c r="K11" i="5"/>
  <c r="L11" i="5"/>
  <c r="F12" i="5"/>
  <c r="G12" i="5"/>
  <c r="H12" i="5"/>
  <c r="I12" i="5"/>
  <c r="J12" i="5"/>
  <c r="K12" i="5"/>
  <c r="L12" i="5"/>
  <c r="F13" i="5"/>
  <c r="G13" i="5"/>
  <c r="H13" i="5"/>
  <c r="I13" i="5"/>
  <c r="J13" i="5"/>
  <c r="K13" i="5"/>
  <c r="L13" i="5"/>
  <c r="F14" i="5"/>
  <c r="G14" i="5"/>
  <c r="H14" i="5"/>
  <c r="I14" i="5"/>
  <c r="J14" i="5"/>
  <c r="K14" i="5"/>
  <c r="L14" i="5"/>
  <c r="F15" i="5"/>
  <c r="G15" i="5"/>
  <c r="H15" i="5"/>
  <c r="I15" i="5"/>
  <c r="J15" i="5"/>
  <c r="K15" i="5"/>
  <c r="L15" i="5"/>
  <c r="F16" i="5"/>
  <c r="G16" i="5"/>
  <c r="H16" i="5"/>
  <c r="I16" i="5"/>
  <c r="J16" i="5"/>
  <c r="K16" i="5"/>
  <c r="L16" i="5"/>
  <c r="F17" i="5"/>
  <c r="G17" i="5"/>
  <c r="H17" i="5"/>
  <c r="I17" i="5"/>
  <c r="J17" i="5"/>
  <c r="K17" i="5"/>
  <c r="L17" i="5"/>
  <c r="F18" i="5"/>
  <c r="G18" i="5"/>
  <c r="H18" i="5"/>
  <c r="I18" i="5"/>
  <c r="J18" i="5"/>
  <c r="K18" i="5"/>
  <c r="L18" i="5"/>
  <c r="F19" i="5"/>
  <c r="G19" i="5"/>
  <c r="H19" i="5"/>
  <c r="I19" i="5"/>
  <c r="J19" i="5"/>
  <c r="K19" i="5"/>
  <c r="L19" i="5"/>
  <c r="F20" i="5"/>
  <c r="G20" i="5"/>
  <c r="H20" i="5"/>
  <c r="I20" i="5"/>
  <c r="J20" i="5"/>
  <c r="K20" i="5"/>
  <c r="L20" i="5"/>
  <c r="F21" i="5"/>
  <c r="G21" i="5"/>
  <c r="H21" i="5"/>
  <c r="I21" i="5"/>
  <c r="J21" i="5"/>
  <c r="K21" i="5"/>
  <c r="L21" i="5"/>
  <c r="F22" i="5"/>
  <c r="G22" i="5"/>
  <c r="H22" i="5"/>
  <c r="I22" i="5"/>
  <c r="J22" i="5"/>
  <c r="K22" i="5"/>
  <c r="L22" i="5"/>
  <c r="G23" i="5"/>
  <c r="H23" i="5"/>
  <c r="I23" i="5"/>
  <c r="K23" i="5"/>
  <c r="L23" i="5"/>
  <c r="G24" i="5"/>
  <c r="H24" i="5"/>
  <c r="I24" i="5"/>
  <c r="K24" i="5"/>
  <c r="L24" i="5"/>
  <c r="F25" i="5"/>
  <c r="G25" i="5"/>
  <c r="H25" i="5"/>
  <c r="I25" i="5"/>
  <c r="J25" i="5"/>
  <c r="K25" i="5"/>
  <c r="L25" i="5"/>
  <c r="G26" i="5"/>
  <c r="H26" i="5"/>
  <c r="I26" i="5"/>
  <c r="K26" i="5"/>
  <c r="L26" i="5"/>
  <c r="F27" i="5"/>
  <c r="G27" i="5"/>
  <c r="H27" i="5"/>
  <c r="I27" i="5"/>
  <c r="J27" i="5"/>
  <c r="K27" i="5"/>
  <c r="L27" i="5"/>
  <c r="F28" i="5"/>
  <c r="G28" i="5"/>
  <c r="H28" i="5"/>
  <c r="I28" i="5"/>
  <c r="J28" i="5"/>
  <c r="K28" i="5"/>
  <c r="L28" i="5"/>
  <c r="F29" i="5"/>
  <c r="G29" i="5"/>
  <c r="H29" i="5"/>
  <c r="I29" i="5"/>
  <c r="J29" i="5"/>
  <c r="K29" i="5"/>
  <c r="L29" i="5"/>
  <c r="F30" i="5"/>
  <c r="G30" i="5"/>
  <c r="H30" i="5"/>
  <c r="I30" i="5"/>
  <c r="J30" i="5"/>
  <c r="K30" i="5"/>
  <c r="L30" i="5"/>
  <c r="F31" i="5"/>
  <c r="G31" i="5"/>
  <c r="H31" i="5"/>
  <c r="I31" i="5"/>
  <c r="J31" i="5"/>
  <c r="K31" i="5"/>
  <c r="L31" i="5"/>
  <c r="F32" i="5"/>
  <c r="G32" i="5"/>
  <c r="H32" i="5"/>
  <c r="I32" i="5"/>
  <c r="J32" i="5"/>
  <c r="K32" i="5"/>
  <c r="L32" i="5"/>
  <c r="F33" i="5"/>
  <c r="G33" i="5"/>
  <c r="H33" i="5"/>
  <c r="I33" i="5"/>
  <c r="J33" i="5"/>
  <c r="K33" i="5"/>
  <c r="L33" i="5"/>
  <c r="F34" i="5"/>
  <c r="G34" i="5"/>
  <c r="H34" i="5"/>
  <c r="I34" i="5"/>
  <c r="J34" i="5"/>
  <c r="K34" i="5"/>
  <c r="L34" i="5"/>
  <c r="F35" i="5"/>
  <c r="G35" i="5"/>
  <c r="H35" i="5"/>
  <c r="I35" i="5"/>
  <c r="J35" i="5"/>
  <c r="K35" i="5"/>
  <c r="L35" i="5"/>
  <c r="F36" i="5"/>
  <c r="G36" i="5"/>
  <c r="H36" i="5"/>
  <c r="I36" i="5"/>
  <c r="J36" i="5"/>
  <c r="K36" i="5"/>
  <c r="L36" i="5"/>
  <c r="F37" i="5"/>
  <c r="G37" i="5"/>
  <c r="H37" i="5"/>
  <c r="I37" i="5"/>
  <c r="J37" i="5"/>
  <c r="K37" i="5"/>
  <c r="L37" i="5"/>
  <c r="F38" i="5"/>
  <c r="G38" i="5"/>
  <c r="H38" i="5"/>
  <c r="I38" i="5"/>
  <c r="J38" i="5"/>
  <c r="K38" i="5"/>
  <c r="L38" i="5"/>
  <c r="F39" i="5"/>
  <c r="G39" i="5"/>
  <c r="H39" i="5"/>
  <c r="I39" i="5"/>
  <c r="J39" i="5"/>
  <c r="K39" i="5"/>
  <c r="L39" i="5"/>
  <c r="F40" i="5"/>
  <c r="G40" i="5"/>
  <c r="H40" i="5"/>
  <c r="I40" i="5"/>
  <c r="J40" i="5"/>
  <c r="K40" i="5"/>
  <c r="L40" i="5"/>
  <c r="F41" i="5"/>
  <c r="G41" i="5"/>
  <c r="H41" i="5"/>
  <c r="I41" i="5"/>
  <c r="J41" i="5"/>
  <c r="K41" i="5"/>
  <c r="L41" i="5"/>
  <c r="F42" i="5"/>
  <c r="G42" i="5"/>
  <c r="H42" i="5"/>
  <c r="I42" i="5"/>
  <c r="J42" i="5"/>
  <c r="K42" i="5"/>
  <c r="L42" i="5"/>
  <c r="F43" i="5"/>
  <c r="G43" i="5"/>
  <c r="H43" i="5"/>
  <c r="I43" i="5"/>
  <c r="J43" i="5"/>
  <c r="K43" i="5"/>
  <c r="L43" i="5"/>
  <c r="F44" i="5"/>
  <c r="G44" i="5"/>
  <c r="H44" i="5"/>
  <c r="I44" i="5"/>
  <c r="J44" i="5"/>
  <c r="K44" i="5"/>
  <c r="L44" i="5"/>
  <c r="F45" i="5"/>
  <c r="G45" i="5"/>
  <c r="H45" i="5"/>
  <c r="I45" i="5"/>
  <c r="J45" i="5"/>
  <c r="K45" i="5"/>
  <c r="L45" i="5"/>
  <c r="F46" i="5"/>
  <c r="G46" i="5"/>
  <c r="H46" i="5"/>
  <c r="I46" i="5"/>
  <c r="J46" i="5"/>
  <c r="K46" i="5"/>
  <c r="L46" i="5"/>
  <c r="F47" i="5"/>
  <c r="G47" i="5"/>
  <c r="H47" i="5"/>
  <c r="I47" i="5"/>
  <c r="J47" i="5"/>
  <c r="K47" i="5"/>
  <c r="L47" i="5"/>
  <c r="F48" i="5"/>
  <c r="G48" i="5"/>
  <c r="H48" i="5"/>
  <c r="I48" i="5"/>
  <c r="J48" i="5"/>
  <c r="K48" i="5"/>
  <c r="L48" i="5"/>
  <c r="F49" i="5"/>
  <c r="G49" i="5"/>
  <c r="H49" i="5"/>
  <c r="I49" i="5"/>
  <c r="J49" i="5"/>
  <c r="K49" i="5"/>
  <c r="L49" i="5"/>
  <c r="F50" i="5"/>
  <c r="G50" i="5"/>
  <c r="H50" i="5"/>
  <c r="I50" i="5"/>
  <c r="J50" i="5"/>
  <c r="K50" i="5"/>
  <c r="L50" i="5"/>
  <c r="F51" i="5"/>
  <c r="G51" i="5"/>
  <c r="H51" i="5"/>
  <c r="I51" i="5"/>
  <c r="J51" i="5"/>
  <c r="K51" i="5"/>
  <c r="L51" i="5"/>
  <c r="F52" i="5"/>
  <c r="G52" i="5"/>
  <c r="H52" i="5"/>
  <c r="I52" i="5"/>
  <c r="J52" i="5"/>
  <c r="K52" i="5"/>
  <c r="L52" i="5"/>
  <c r="F53" i="5"/>
  <c r="G53" i="5"/>
  <c r="H53" i="5"/>
  <c r="I53" i="5"/>
  <c r="J53" i="5"/>
  <c r="K53" i="5"/>
  <c r="L53" i="5"/>
  <c r="F54" i="5"/>
  <c r="G54" i="5"/>
  <c r="H54" i="5"/>
  <c r="I54" i="5"/>
  <c r="J54" i="5"/>
  <c r="K54" i="5"/>
  <c r="L54" i="5"/>
  <c r="F55" i="5"/>
  <c r="G55" i="5"/>
  <c r="H55" i="5"/>
  <c r="I55" i="5"/>
  <c r="J55" i="5"/>
  <c r="K55" i="5"/>
  <c r="L55" i="5"/>
  <c r="F56" i="5"/>
  <c r="G56" i="5"/>
  <c r="H56" i="5"/>
  <c r="I56" i="5"/>
  <c r="J56" i="5"/>
  <c r="K56" i="5"/>
  <c r="L56" i="5"/>
  <c r="F57" i="5"/>
  <c r="G57" i="5"/>
  <c r="H57" i="5"/>
  <c r="I57" i="5"/>
  <c r="J57" i="5"/>
  <c r="K57" i="5"/>
  <c r="L57" i="5"/>
  <c r="F58" i="5"/>
  <c r="G58" i="5"/>
  <c r="H58" i="5"/>
  <c r="I58" i="5"/>
  <c r="J58" i="5"/>
  <c r="K58" i="5"/>
  <c r="L58" i="5"/>
  <c r="F59" i="5"/>
  <c r="G59" i="5"/>
  <c r="H59" i="5"/>
  <c r="I59" i="5"/>
  <c r="J59" i="5"/>
  <c r="K59" i="5"/>
  <c r="L59" i="5"/>
  <c r="F60" i="5"/>
  <c r="G60" i="5"/>
  <c r="H60" i="5"/>
  <c r="I60" i="5"/>
  <c r="J60" i="5"/>
  <c r="K60" i="5"/>
  <c r="L60" i="5"/>
  <c r="F61" i="5"/>
  <c r="G61" i="5"/>
  <c r="H61" i="5"/>
  <c r="I61" i="5"/>
  <c r="J61" i="5"/>
  <c r="K61" i="5"/>
  <c r="L61" i="5"/>
  <c r="F62" i="5"/>
  <c r="G62" i="5"/>
  <c r="H62" i="5"/>
  <c r="I62" i="5"/>
  <c r="J62" i="5"/>
  <c r="K62" i="5"/>
  <c r="L62" i="5"/>
  <c r="F63" i="5"/>
  <c r="G63" i="5"/>
  <c r="H63" i="5"/>
  <c r="I63" i="5"/>
  <c r="J63" i="5"/>
  <c r="K63" i="5"/>
  <c r="L63" i="5"/>
  <c r="F64" i="5"/>
  <c r="G64" i="5"/>
  <c r="H64" i="5"/>
  <c r="I64" i="5"/>
  <c r="J64" i="5"/>
  <c r="K64" i="5"/>
  <c r="L64" i="5"/>
  <c r="F65" i="5"/>
  <c r="G65" i="5"/>
  <c r="H65" i="5"/>
  <c r="I65" i="5"/>
  <c r="J65" i="5"/>
  <c r="K65" i="5"/>
  <c r="L65" i="5"/>
  <c r="F66" i="5"/>
  <c r="G66" i="5"/>
  <c r="H66" i="5"/>
  <c r="I66" i="5"/>
  <c r="J66" i="5"/>
  <c r="K66" i="5"/>
  <c r="L66" i="5"/>
  <c r="F67" i="5"/>
  <c r="G67" i="5"/>
  <c r="H67" i="5"/>
  <c r="I67" i="5"/>
  <c r="J67" i="5"/>
  <c r="K67" i="5"/>
  <c r="L67" i="5"/>
  <c r="F68" i="5"/>
  <c r="G68" i="5"/>
  <c r="H68" i="5"/>
  <c r="I68" i="5"/>
  <c r="J68" i="5"/>
  <c r="K68" i="5"/>
  <c r="L68" i="5"/>
  <c r="F69" i="5"/>
  <c r="G69" i="5"/>
  <c r="H69" i="5"/>
  <c r="I69" i="5"/>
  <c r="J69" i="5"/>
  <c r="K69" i="5"/>
  <c r="L69" i="5"/>
  <c r="F70" i="5"/>
  <c r="G70" i="5"/>
  <c r="H70" i="5"/>
  <c r="I70" i="5"/>
  <c r="J70" i="5"/>
  <c r="K70" i="5"/>
  <c r="L70" i="5"/>
  <c r="F71" i="5"/>
  <c r="G71" i="5"/>
  <c r="H71" i="5"/>
  <c r="I71" i="5"/>
  <c r="J71" i="5"/>
  <c r="K71" i="5"/>
  <c r="L71" i="5"/>
  <c r="F72" i="5"/>
  <c r="G72" i="5"/>
  <c r="H72" i="5"/>
  <c r="I72" i="5"/>
  <c r="J72" i="5"/>
  <c r="K72" i="5"/>
  <c r="L72" i="5"/>
  <c r="F73" i="5"/>
  <c r="G73" i="5"/>
  <c r="H73" i="5"/>
  <c r="I73" i="5"/>
  <c r="J73" i="5"/>
  <c r="K73" i="5"/>
  <c r="L73" i="5"/>
  <c r="F74" i="5"/>
  <c r="G74" i="5"/>
  <c r="H74" i="5"/>
  <c r="I74" i="5"/>
  <c r="J74" i="5"/>
  <c r="K74" i="5"/>
  <c r="L74" i="5"/>
  <c r="F75" i="5"/>
  <c r="G75" i="5"/>
  <c r="H75" i="5"/>
  <c r="I75" i="5"/>
  <c r="J75" i="5"/>
  <c r="K75" i="5"/>
  <c r="L75" i="5"/>
  <c r="F76" i="5"/>
  <c r="G76" i="5"/>
  <c r="H76" i="5"/>
  <c r="I76" i="5"/>
  <c r="J76" i="5"/>
  <c r="K76" i="5"/>
  <c r="L76" i="5"/>
  <c r="F77" i="5"/>
  <c r="G77" i="5"/>
  <c r="H77" i="5"/>
  <c r="I77" i="5"/>
  <c r="J77" i="5"/>
  <c r="K77" i="5"/>
  <c r="L77" i="5"/>
  <c r="F78" i="5"/>
  <c r="G78" i="5"/>
  <c r="H78" i="5"/>
  <c r="I78" i="5"/>
  <c r="J78" i="5"/>
  <c r="K78" i="5"/>
  <c r="L78" i="5"/>
  <c r="F79" i="5"/>
  <c r="G79" i="5"/>
  <c r="H79" i="5"/>
  <c r="I79" i="5"/>
  <c r="J79" i="5"/>
  <c r="K79" i="5"/>
  <c r="L79" i="5"/>
  <c r="F80" i="5"/>
  <c r="G80" i="5"/>
  <c r="H80" i="5"/>
  <c r="I80" i="5"/>
  <c r="J80" i="5"/>
  <c r="K80" i="5"/>
  <c r="L80" i="5"/>
  <c r="F81" i="5"/>
  <c r="G81" i="5"/>
  <c r="H81" i="5"/>
  <c r="I81" i="5"/>
  <c r="J81" i="5"/>
  <c r="K81" i="5"/>
  <c r="L81" i="5"/>
  <c r="F82" i="5"/>
  <c r="G82" i="5"/>
  <c r="H82" i="5"/>
  <c r="I82" i="5"/>
  <c r="J82" i="5"/>
  <c r="K82" i="5"/>
  <c r="L82" i="5"/>
  <c r="F83" i="5"/>
  <c r="G83" i="5"/>
  <c r="H83" i="5"/>
  <c r="I83" i="5"/>
  <c r="J83" i="5"/>
  <c r="K83" i="5"/>
  <c r="L83" i="5"/>
  <c r="F84" i="5"/>
  <c r="G84" i="5"/>
  <c r="H84" i="5"/>
  <c r="I84" i="5"/>
  <c r="J84" i="5"/>
  <c r="K84" i="5"/>
  <c r="L84" i="5"/>
  <c r="F85" i="5"/>
  <c r="G85" i="5"/>
  <c r="H85" i="5"/>
  <c r="I85" i="5"/>
  <c r="J85" i="5"/>
  <c r="K85" i="5"/>
  <c r="L85" i="5"/>
  <c r="F86" i="5"/>
  <c r="G86" i="5"/>
  <c r="H86" i="5"/>
  <c r="I86" i="5"/>
  <c r="J86" i="5"/>
  <c r="K86" i="5"/>
  <c r="L86" i="5"/>
  <c r="F87" i="5"/>
  <c r="G87" i="5"/>
  <c r="H87" i="5"/>
  <c r="I87" i="5"/>
  <c r="J87" i="5"/>
  <c r="K87" i="5"/>
  <c r="L87" i="5"/>
  <c r="F88" i="5"/>
  <c r="G88" i="5"/>
  <c r="H88" i="5"/>
  <c r="I88" i="5"/>
  <c r="J88" i="5"/>
  <c r="K88" i="5"/>
  <c r="L88" i="5"/>
  <c r="J142" i="25"/>
  <c r="J144" i="25"/>
  <c r="J145" i="25"/>
  <c r="B141" i="25"/>
  <c r="B142" i="25"/>
  <c r="B144" i="25"/>
  <c r="B145" i="25"/>
  <c r="B146" i="25"/>
  <c r="B140" i="25"/>
  <c r="A131" i="25"/>
  <c r="A132" i="25"/>
  <c r="A133" i="25"/>
  <c r="A134" i="25"/>
  <c r="A135" i="25"/>
  <c r="A136" i="25"/>
  <c r="A137" i="25"/>
  <c r="A130" i="25"/>
  <c r="DD120" i="25"/>
  <c r="DE120" i="25"/>
  <c r="DG120" i="25"/>
  <c r="DH120" i="25"/>
  <c r="DI120" i="25"/>
  <c r="DJ120" i="25"/>
  <c r="DK120" i="25"/>
  <c r="DL120" i="25"/>
  <c r="DM120" i="25"/>
  <c r="DN120" i="25"/>
  <c r="DO120" i="25"/>
  <c r="DP120" i="25"/>
  <c r="DQ120" i="25"/>
  <c r="DH121" i="25"/>
  <c r="DI121" i="25"/>
  <c r="DJ121" i="25"/>
  <c r="DK121" i="25"/>
  <c r="DL121" i="25"/>
  <c r="DM121" i="25"/>
  <c r="DN121" i="25"/>
  <c r="DO121" i="25"/>
  <c r="DP121" i="25"/>
  <c r="DQ121" i="25"/>
  <c r="DD122" i="25"/>
  <c r="DE122" i="25"/>
  <c r="DF122" i="25"/>
  <c r="DG122" i="25"/>
  <c r="DH122" i="25"/>
  <c r="DI122" i="25"/>
  <c r="DJ122" i="25"/>
  <c r="DK122" i="25"/>
  <c r="DL122" i="25"/>
  <c r="DM122" i="25"/>
  <c r="DN122" i="25"/>
  <c r="DO122" i="25"/>
  <c r="DP122" i="25"/>
  <c r="DQ122" i="25"/>
  <c r="DD123" i="25"/>
  <c r="DE123" i="25"/>
  <c r="DG123" i="25"/>
  <c r="DH123" i="25"/>
  <c r="DI123" i="25"/>
  <c r="DJ123" i="25"/>
  <c r="DK123" i="25"/>
  <c r="DL123" i="25"/>
  <c r="DM123" i="25"/>
  <c r="DN123" i="25"/>
  <c r="DO123" i="25"/>
  <c r="DP123" i="25"/>
  <c r="DQ123" i="25"/>
  <c r="DD124" i="25"/>
  <c r="DE124" i="25"/>
  <c r="DF124" i="25"/>
  <c r="DG124" i="25"/>
  <c r="DH124" i="25"/>
  <c r="DI124" i="25"/>
  <c r="DJ124" i="25"/>
  <c r="DK124" i="25"/>
  <c r="DL124" i="25"/>
  <c r="DM124" i="25"/>
  <c r="DN124" i="25"/>
  <c r="DO124" i="25"/>
  <c r="DP124" i="25"/>
  <c r="DQ124" i="25"/>
  <c r="DD125" i="25"/>
  <c r="DE125" i="25"/>
  <c r="DF125" i="25"/>
  <c r="DG125" i="25"/>
  <c r="DH125" i="25"/>
  <c r="DI125" i="25"/>
  <c r="DJ125" i="25"/>
  <c r="DK125" i="25"/>
  <c r="DL125" i="25"/>
  <c r="DM125" i="25"/>
  <c r="DN125" i="25"/>
  <c r="DO125" i="25"/>
  <c r="DP125" i="25"/>
  <c r="DQ125" i="25"/>
  <c r="DE126" i="25"/>
  <c r="DG126" i="25"/>
  <c r="DH126" i="25"/>
  <c r="DI126" i="25"/>
  <c r="DJ126" i="25"/>
  <c r="DK126" i="25"/>
  <c r="DL126" i="25"/>
  <c r="DM126" i="25"/>
  <c r="DN126" i="25"/>
  <c r="DO126" i="25"/>
  <c r="DP126" i="25"/>
  <c r="DQ126" i="25"/>
  <c r="DE127" i="25"/>
  <c r="DG127" i="25"/>
  <c r="DH127" i="25"/>
  <c r="DI127" i="25"/>
  <c r="DJ127" i="25"/>
  <c r="DK127" i="25"/>
  <c r="DL127" i="25"/>
  <c r="DM127" i="25"/>
  <c r="DN127" i="25"/>
  <c r="DO127" i="25"/>
  <c r="DP127" i="25"/>
  <c r="DQ127" i="25"/>
  <c r="DE119" i="25"/>
  <c r="DF119" i="25"/>
  <c r="DG119" i="25"/>
  <c r="DH119" i="25"/>
  <c r="DI119" i="25"/>
  <c r="DJ119" i="25"/>
  <c r="DK119" i="25"/>
  <c r="DL119" i="25"/>
  <c r="DM119" i="25"/>
  <c r="DN119" i="25"/>
  <c r="DO119" i="25"/>
  <c r="DP119" i="25"/>
  <c r="DQ119" i="25"/>
  <c r="DR119" i="25"/>
  <c r="DD119" i="25"/>
  <c r="A54" i="25"/>
  <c r="B54" i="25"/>
  <c r="AZ119" i="25" s="1"/>
  <c r="P54" i="25"/>
  <c r="A55" i="25"/>
  <c r="B55" i="25"/>
  <c r="AZ120" i="25" s="1"/>
  <c r="C55" i="25"/>
  <c r="BA120" i="25" s="1"/>
  <c r="D55" i="25"/>
  <c r="BB120" i="25" s="1"/>
  <c r="E55" i="25"/>
  <c r="BC120" i="25" s="1"/>
  <c r="F55" i="25"/>
  <c r="BD120" i="25" s="1"/>
  <c r="G55" i="25"/>
  <c r="BE120" i="25" s="1"/>
  <c r="H55" i="25"/>
  <c r="BF120" i="25" s="1"/>
  <c r="I55" i="25"/>
  <c r="BG120" i="25" s="1"/>
  <c r="J55" i="25"/>
  <c r="BH120" i="25" s="1"/>
  <c r="K55" i="25"/>
  <c r="BI120" i="25" s="1"/>
  <c r="L55" i="25"/>
  <c r="BJ120" i="25" s="1"/>
  <c r="M55" i="25"/>
  <c r="BK120" i="25" s="1"/>
  <c r="N55" i="25"/>
  <c r="BL120" i="25" s="1"/>
  <c r="O55" i="25"/>
  <c r="BM120" i="25" s="1"/>
  <c r="A56" i="25"/>
  <c r="B56" i="25"/>
  <c r="AZ121" i="25" s="1"/>
  <c r="C56" i="25"/>
  <c r="BA121" i="25" s="1"/>
  <c r="D56" i="25"/>
  <c r="BB121" i="25" s="1"/>
  <c r="E56" i="25"/>
  <c r="BC121" i="25" s="1"/>
  <c r="F56" i="25"/>
  <c r="BD121" i="25" s="1"/>
  <c r="G56" i="25"/>
  <c r="BE121" i="25" s="1"/>
  <c r="H56" i="25"/>
  <c r="BF121" i="25" s="1"/>
  <c r="I56" i="25"/>
  <c r="BG121" i="25" s="1"/>
  <c r="J56" i="25"/>
  <c r="BH121" i="25" s="1"/>
  <c r="K56" i="25"/>
  <c r="BI121" i="25" s="1"/>
  <c r="L56" i="25"/>
  <c r="BJ121" i="25" s="1"/>
  <c r="M56" i="25"/>
  <c r="BK121" i="25" s="1"/>
  <c r="N56" i="25"/>
  <c r="BL121" i="25" s="1"/>
  <c r="O56" i="25"/>
  <c r="BM121" i="25" s="1"/>
  <c r="A57" i="25"/>
  <c r="B57" i="25"/>
  <c r="AZ122" i="25" s="1"/>
  <c r="C57" i="25"/>
  <c r="BA122" i="25" s="1"/>
  <c r="D57" i="25"/>
  <c r="BB122" i="25" s="1"/>
  <c r="E57" i="25"/>
  <c r="BC122" i="25" s="1"/>
  <c r="F57" i="25"/>
  <c r="BD122" i="25" s="1"/>
  <c r="G57" i="25"/>
  <c r="BE122" i="25" s="1"/>
  <c r="H57" i="25"/>
  <c r="BF122" i="25" s="1"/>
  <c r="I57" i="25"/>
  <c r="BG122" i="25" s="1"/>
  <c r="J57" i="25"/>
  <c r="BH122" i="25" s="1"/>
  <c r="K57" i="25"/>
  <c r="BI122" i="25" s="1"/>
  <c r="L57" i="25"/>
  <c r="BJ122" i="25" s="1"/>
  <c r="M57" i="25"/>
  <c r="BK122" i="25" s="1"/>
  <c r="N57" i="25"/>
  <c r="BL122" i="25" s="1"/>
  <c r="O57" i="25"/>
  <c r="BM122" i="25" s="1"/>
  <c r="A58" i="25"/>
  <c r="B58" i="25"/>
  <c r="AZ123" i="25" s="1"/>
  <c r="C58" i="25"/>
  <c r="BA123" i="25" s="1"/>
  <c r="D58" i="25"/>
  <c r="BB123" i="25" s="1"/>
  <c r="E58" i="25"/>
  <c r="BC123" i="25" s="1"/>
  <c r="F58" i="25"/>
  <c r="BD123" i="25" s="1"/>
  <c r="G58" i="25"/>
  <c r="BE123" i="25" s="1"/>
  <c r="H58" i="25"/>
  <c r="BF123" i="25" s="1"/>
  <c r="I58" i="25"/>
  <c r="BG123" i="25" s="1"/>
  <c r="J58" i="25"/>
  <c r="BH123" i="25" s="1"/>
  <c r="K58" i="25"/>
  <c r="BI123" i="25" s="1"/>
  <c r="L58" i="25"/>
  <c r="BJ123" i="25" s="1"/>
  <c r="M58" i="25"/>
  <c r="BK123" i="25" s="1"/>
  <c r="N58" i="25"/>
  <c r="BL123" i="25" s="1"/>
  <c r="O58" i="25"/>
  <c r="BM123" i="25" s="1"/>
  <c r="A59" i="25"/>
  <c r="B59" i="25"/>
  <c r="AZ124" i="25" s="1"/>
  <c r="C59" i="25"/>
  <c r="BA124" i="25" s="1"/>
  <c r="D59" i="25"/>
  <c r="BB124" i="25" s="1"/>
  <c r="E59" i="25"/>
  <c r="BC124" i="25" s="1"/>
  <c r="F59" i="25"/>
  <c r="BD124" i="25" s="1"/>
  <c r="G59" i="25"/>
  <c r="BE124" i="25" s="1"/>
  <c r="H59" i="25"/>
  <c r="BF124" i="25" s="1"/>
  <c r="I59" i="25"/>
  <c r="BG124" i="25" s="1"/>
  <c r="J59" i="25"/>
  <c r="BH124" i="25" s="1"/>
  <c r="K59" i="25"/>
  <c r="BI124" i="25" s="1"/>
  <c r="L59" i="25"/>
  <c r="BJ124" i="25" s="1"/>
  <c r="M59" i="25"/>
  <c r="BK124" i="25" s="1"/>
  <c r="N59" i="25"/>
  <c r="BL124" i="25" s="1"/>
  <c r="O59" i="25"/>
  <c r="BM124" i="25" s="1"/>
  <c r="A60" i="25"/>
  <c r="B60" i="25"/>
  <c r="AZ125" i="25" s="1"/>
  <c r="C60" i="25"/>
  <c r="BA125" i="25" s="1"/>
  <c r="D60" i="25"/>
  <c r="BB125" i="25" s="1"/>
  <c r="E60" i="25"/>
  <c r="BC125" i="25" s="1"/>
  <c r="F60" i="25"/>
  <c r="BD125" i="25" s="1"/>
  <c r="G60" i="25"/>
  <c r="BE125" i="25" s="1"/>
  <c r="H60" i="25"/>
  <c r="BF125" i="25" s="1"/>
  <c r="I60" i="25"/>
  <c r="BG125" i="25" s="1"/>
  <c r="J60" i="25"/>
  <c r="BH125" i="25" s="1"/>
  <c r="K60" i="25"/>
  <c r="BI125" i="25" s="1"/>
  <c r="L60" i="25"/>
  <c r="BJ125" i="25" s="1"/>
  <c r="M60" i="25"/>
  <c r="BK125" i="25" s="1"/>
  <c r="N60" i="25"/>
  <c r="BL125" i="25" s="1"/>
  <c r="O60" i="25"/>
  <c r="BM125" i="25" s="1"/>
  <c r="A61" i="25"/>
  <c r="B61" i="25"/>
  <c r="AZ126" i="25" s="1"/>
  <c r="C61" i="25"/>
  <c r="BA126" i="25" s="1"/>
  <c r="D61" i="25"/>
  <c r="BB126" i="25" s="1"/>
  <c r="E61" i="25"/>
  <c r="BC126" i="25" s="1"/>
  <c r="F61" i="25"/>
  <c r="BD126" i="25" s="1"/>
  <c r="G61" i="25"/>
  <c r="BE126" i="25" s="1"/>
  <c r="H61" i="25"/>
  <c r="BF126" i="25" s="1"/>
  <c r="I61" i="25"/>
  <c r="BG126" i="25" s="1"/>
  <c r="J61" i="25"/>
  <c r="BH126" i="25" s="1"/>
  <c r="K61" i="25"/>
  <c r="BI126" i="25" s="1"/>
  <c r="L61" i="25"/>
  <c r="BJ126" i="25" s="1"/>
  <c r="M61" i="25"/>
  <c r="BK126" i="25" s="1"/>
  <c r="N61" i="25"/>
  <c r="BL126" i="25" s="1"/>
  <c r="O61" i="25"/>
  <c r="BM126" i="25" s="1"/>
  <c r="A62" i="25"/>
  <c r="B62" i="25"/>
  <c r="AZ127" i="25" s="1"/>
  <c r="C62" i="25"/>
  <c r="BA127" i="25" s="1"/>
  <c r="D62" i="25"/>
  <c r="BB127" i="25" s="1"/>
  <c r="E62" i="25"/>
  <c r="BC127" i="25" s="1"/>
  <c r="F62" i="25"/>
  <c r="BD127" i="25" s="1"/>
  <c r="G62" i="25"/>
  <c r="BE127" i="25" s="1"/>
  <c r="H62" i="25"/>
  <c r="BF127" i="25" s="1"/>
  <c r="I62" i="25"/>
  <c r="BG127" i="25" s="1"/>
  <c r="J62" i="25"/>
  <c r="BH127" i="25" s="1"/>
  <c r="K62" i="25"/>
  <c r="BI127" i="25" s="1"/>
  <c r="L62" i="25"/>
  <c r="BJ127" i="25" s="1"/>
  <c r="M62" i="25"/>
  <c r="BK127" i="25" s="1"/>
  <c r="N62" i="25"/>
  <c r="BL127" i="25" s="1"/>
  <c r="O62" i="25"/>
  <c r="BM127" i="25" s="1"/>
  <c r="A63" i="25"/>
  <c r="A64" i="25"/>
  <c r="B64" i="25"/>
  <c r="C64" i="25"/>
  <c r="D64" i="25"/>
  <c r="E64" i="25"/>
  <c r="F64" i="25"/>
  <c r="G64" i="25"/>
  <c r="H64" i="25"/>
  <c r="I64" i="25"/>
  <c r="J64" i="25"/>
  <c r="K64" i="25"/>
  <c r="L64" i="25"/>
  <c r="M64" i="25"/>
  <c r="N64" i="25"/>
  <c r="O64" i="25"/>
  <c r="P64" i="25"/>
  <c r="B53" i="25"/>
  <c r="C53" i="25"/>
  <c r="D53" i="25"/>
  <c r="E53" i="25"/>
  <c r="F53" i="25"/>
  <c r="G53" i="25"/>
  <c r="H53" i="25"/>
  <c r="I53" i="25"/>
  <c r="J53" i="25"/>
  <c r="K53" i="25"/>
  <c r="L53" i="25"/>
  <c r="M53" i="25"/>
  <c r="N53" i="25"/>
  <c r="O53" i="25"/>
  <c r="P53" i="25"/>
  <c r="A53" i="25"/>
  <c r="B121" i="25"/>
  <c r="C121" i="25"/>
  <c r="D121" i="25"/>
  <c r="E121" i="25"/>
  <c r="F121" i="25"/>
  <c r="G121" i="25"/>
  <c r="H121" i="25"/>
  <c r="B122" i="25"/>
  <c r="C122" i="25"/>
  <c r="D122" i="25"/>
  <c r="E122" i="25"/>
  <c r="F122" i="25"/>
  <c r="G122" i="25"/>
  <c r="H122" i="25"/>
  <c r="B123" i="25"/>
  <c r="C123" i="25"/>
  <c r="D123" i="25"/>
  <c r="E123" i="25"/>
  <c r="B124" i="25"/>
  <c r="C124" i="25"/>
  <c r="D124" i="25"/>
  <c r="E124" i="25"/>
  <c r="F124" i="25"/>
  <c r="G124" i="25"/>
  <c r="H124" i="25"/>
  <c r="B125" i="25"/>
  <c r="C125" i="25"/>
  <c r="D125" i="25"/>
  <c r="E125" i="25"/>
  <c r="F125" i="25"/>
  <c r="G125" i="25"/>
  <c r="H125" i="25"/>
  <c r="B126" i="25"/>
  <c r="C126" i="25"/>
  <c r="D126" i="25"/>
  <c r="E126" i="25"/>
  <c r="F126" i="25"/>
  <c r="G126" i="25"/>
  <c r="H126" i="25"/>
  <c r="B127" i="25"/>
  <c r="C127" i="25"/>
  <c r="D127" i="25"/>
  <c r="E127" i="25"/>
  <c r="G127" i="25"/>
  <c r="H127" i="25"/>
  <c r="C120" i="25"/>
  <c r="D120" i="25"/>
  <c r="E120" i="25"/>
  <c r="F120" i="25"/>
  <c r="G120" i="25"/>
  <c r="H120" i="25"/>
  <c r="B120" i="25"/>
  <c r="AA11" i="25"/>
  <c r="Z11" i="25"/>
  <c r="Y11" i="25"/>
  <c r="X11" i="25"/>
  <c r="W11" i="25"/>
  <c r="V11" i="25"/>
  <c r="U11" i="25"/>
  <c r="AA10" i="25"/>
  <c r="Z10" i="25"/>
  <c r="Y10" i="25"/>
  <c r="X10" i="25"/>
  <c r="W10" i="25"/>
  <c r="V10" i="25"/>
  <c r="U10" i="25"/>
  <c r="AA9" i="25"/>
  <c r="Z9" i="25"/>
  <c r="Y9" i="25"/>
  <c r="X9" i="25"/>
  <c r="W9" i="25"/>
  <c r="V9" i="25"/>
  <c r="U9" i="25"/>
  <c r="AA8" i="25"/>
  <c r="Z8" i="25"/>
  <c r="Y8" i="25"/>
  <c r="X8" i="25"/>
  <c r="W8" i="25"/>
  <c r="V8" i="25"/>
  <c r="U8" i="25"/>
  <c r="AA7" i="25"/>
  <c r="Z7" i="25"/>
  <c r="Y7" i="25"/>
  <c r="X7" i="25"/>
  <c r="W7" i="25"/>
  <c r="V7" i="25"/>
  <c r="U7" i="25"/>
  <c r="AA6" i="25"/>
  <c r="Z6" i="25"/>
  <c r="Y6" i="25"/>
  <c r="X6" i="25"/>
  <c r="W6" i="25"/>
  <c r="V6" i="25"/>
  <c r="U6" i="25"/>
  <c r="AA5" i="25"/>
  <c r="Z5" i="25"/>
  <c r="Y5" i="25"/>
  <c r="X5" i="25"/>
  <c r="W5" i="25"/>
  <c r="V5" i="25"/>
  <c r="U5" i="25"/>
  <c r="AA4" i="25"/>
  <c r="Z4" i="25"/>
  <c r="Y4" i="25"/>
  <c r="X4" i="25"/>
  <c r="W4" i="25"/>
  <c r="V4" i="25"/>
  <c r="U4" i="25"/>
  <c r="AA3" i="25"/>
  <c r="Z3" i="25"/>
  <c r="Y3" i="25"/>
  <c r="X3" i="25"/>
  <c r="W3" i="25"/>
  <c r="V3" i="25"/>
  <c r="U3" i="25"/>
  <c r="R9" i="25"/>
  <c r="R8" i="25"/>
  <c r="R7" i="25"/>
  <c r="R6" i="25"/>
  <c r="R5" i="25"/>
  <c r="R4" i="25"/>
  <c r="R3" i="25"/>
  <c r="R2" i="25"/>
  <c r="A106" i="25"/>
  <c r="B106" i="25"/>
  <c r="C106" i="25"/>
  <c r="D106" i="25"/>
  <c r="E106" i="25"/>
  <c r="F106" i="25"/>
  <c r="G106" i="25"/>
  <c r="H106" i="25"/>
  <c r="I106" i="25"/>
  <c r="J106" i="25"/>
  <c r="K106" i="25"/>
  <c r="L106" i="25"/>
  <c r="M106" i="25"/>
  <c r="N106" i="25"/>
  <c r="O106" i="25"/>
  <c r="P106" i="25"/>
  <c r="A107" i="25"/>
  <c r="B107" i="25"/>
  <c r="C107" i="25"/>
  <c r="D107" i="25"/>
  <c r="DF120" i="25" s="1"/>
  <c r="E107" i="25"/>
  <c r="F107" i="25"/>
  <c r="G107" i="25"/>
  <c r="H107" i="25"/>
  <c r="I107" i="25"/>
  <c r="J107" i="25"/>
  <c r="K107" i="25"/>
  <c r="L107" i="25"/>
  <c r="M107" i="25"/>
  <c r="N107" i="25"/>
  <c r="O107" i="25"/>
  <c r="A108" i="25"/>
  <c r="B108" i="25"/>
  <c r="DD121" i="25" s="1"/>
  <c r="C108" i="25"/>
  <c r="DE121" i="25" s="1"/>
  <c r="D108" i="25"/>
  <c r="DF121" i="25" s="1"/>
  <c r="E108" i="25"/>
  <c r="DG121" i="25" s="1"/>
  <c r="F108" i="25"/>
  <c r="G108" i="25"/>
  <c r="H108" i="25"/>
  <c r="I108" i="25"/>
  <c r="J108" i="25"/>
  <c r="K108" i="25"/>
  <c r="L108" i="25"/>
  <c r="M108" i="25"/>
  <c r="N108" i="25"/>
  <c r="O108" i="25"/>
  <c r="A109" i="25"/>
  <c r="B109" i="25"/>
  <c r="C109" i="25"/>
  <c r="D109" i="25"/>
  <c r="E109" i="25"/>
  <c r="F109" i="25"/>
  <c r="G109" i="25"/>
  <c r="H109" i="25"/>
  <c r="I109" i="25"/>
  <c r="J109" i="25"/>
  <c r="K109" i="25"/>
  <c r="L109" i="25"/>
  <c r="M109" i="25"/>
  <c r="N109" i="25"/>
  <c r="O109" i="25"/>
  <c r="P109" i="25"/>
  <c r="A110" i="25"/>
  <c r="B110" i="25"/>
  <c r="C110" i="25"/>
  <c r="D110" i="25"/>
  <c r="DF123" i="25" s="1"/>
  <c r="E110" i="25"/>
  <c r="F110" i="25"/>
  <c r="G110" i="25"/>
  <c r="H110" i="25"/>
  <c r="I110" i="25"/>
  <c r="J110" i="25"/>
  <c r="K110" i="25"/>
  <c r="L110" i="25"/>
  <c r="M110" i="25"/>
  <c r="N110" i="25"/>
  <c r="O110" i="25"/>
  <c r="A111" i="25"/>
  <c r="B111" i="25"/>
  <c r="C111" i="25"/>
  <c r="D111" i="25"/>
  <c r="E111" i="25"/>
  <c r="F111" i="25"/>
  <c r="G111" i="25"/>
  <c r="H111" i="25"/>
  <c r="I111" i="25"/>
  <c r="J111" i="25"/>
  <c r="K111" i="25"/>
  <c r="L111" i="25"/>
  <c r="M111" i="25"/>
  <c r="N111" i="25"/>
  <c r="O111" i="25"/>
  <c r="P111" i="25"/>
  <c r="A112" i="25"/>
  <c r="B112" i="25"/>
  <c r="C112" i="25"/>
  <c r="D112" i="25"/>
  <c r="E112" i="25"/>
  <c r="F112" i="25"/>
  <c r="G112" i="25"/>
  <c r="H112" i="25"/>
  <c r="I112" i="25"/>
  <c r="J112" i="25"/>
  <c r="K112" i="25"/>
  <c r="L112" i="25"/>
  <c r="M112" i="25"/>
  <c r="N112" i="25"/>
  <c r="O112" i="25"/>
  <c r="P112" i="25"/>
  <c r="A113" i="25"/>
  <c r="B113" i="25"/>
  <c r="DD126" i="25" s="1"/>
  <c r="C113" i="25"/>
  <c r="D113" i="25"/>
  <c r="DF126" i="25" s="1"/>
  <c r="E113" i="25"/>
  <c r="F113" i="25"/>
  <c r="G113" i="25"/>
  <c r="H113" i="25"/>
  <c r="I113" i="25"/>
  <c r="J113" i="25"/>
  <c r="K113" i="25"/>
  <c r="L113" i="25"/>
  <c r="M113" i="25"/>
  <c r="N113" i="25"/>
  <c r="O113" i="25"/>
  <c r="A114" i="25"/>
  <c r="B114" i="25"/>
  <c r="DD127" i="25" s="1"/>
  <c r="C114" i="25"/>
  <c r="D114" i="25"/>
  <c r="DF127" i="25" s="1"/>
  <c r="E114" i="25"/>
  <c r="F114" i="25"/>
  <c r="G114" i="25"/>
  <c r="H114" i="25"/>
  <c r="I114" i="25"/>
  <c r="J114" i="25"/>
  <c r="K114" i="25"/>
  <c r="L114" i="25"/>
  <c r="M114" i="25"/>
  <c r="N114" i="25"/>
  <c r="O114" i="25"/>
  <c r="A115" i="25"/>
  <c r="F115" i="25"/>
  <c r="G115" i="25"/>
  <c r="H115" i="25"/>
  <c r="I115" i="25"/>
  <c r="J115" i="25"/>
  <c r="K115" i="25"/>
  <c r="L115" i="25"/>
  <c r="M115" i="25"/>
  <c r="N115" i="25"/>
  <c r="O115" i="25"/>
  <c r="B105" i="25"/>
  <c r="C105" i="25"/>
  <c r="D105" i="25"/>
  <c r="E105" i="25"/>
  <c r="F105" i="25"/>
  <c r="G105" i="25"/>
  <c r="H105" i="25"/>
  <c r="I105" i="25"/>
  <c r="J105" i="25"/>
  <c r="K105" i="25"/>
  <c r="L105" i="25"/>
  <c r="M105" i="25"/>
  <c r="N105" i="25"/>
  <c r="O105" i="25"/>
  <c r="P105" i="25"/>
  <c r="A105" i="25"/>
  <c r="A93" i="25"/>
  <c r="B93" i="25"/>
  <c r="CP119" i="25" s="1"/>
  <c r="P93" i="25"/>
  <c r="A94" i="25"/>
  <c r="B94" i="25"/>
  <c r="CP120" i="25" s="1"/>
  <c r="C94" i="25"/>
  <c r="CQ120" i="25" s="1"/>
  <c r="D94" i="25"/>
  <c r="CR120" i="25" s="1"/>
  <c r="E94" i="25"/>
  <c r="CS120" i="25" s="1"/>
  <c r="F94" i="25"/>
  <c r="CT120" i="25" s="1"/>
  <c r="G94" i="25"/>
  <c r="CU120" i="25" s="1"/>
  <c r="H94" i="25"/>
  <c r="CV120" i="25" s="1"/>
  <c r="I94" i="25"/>
  <c r="CW120" i="25" s="1"/>
  <c r="J94" i="25"/>
  <c r="CX120" i="25" s="1"/>
  <c r="K94" i="25"/>
  <c r="CY120" i="25" s="1"/>
  <c r="L94" i="25"/>
  <c r="CZ120" i="25" s="1"/>
  <c r="M94" i="25"/>
  <c r="DA120" i="25" s="1"/>
  <c r="N94" i="25"/>
  <c r="DB120" i="25" s="1"/>
  <c r="O94" i="25"/>
  <c r="DC120" i="25" s="1"/>
  <c r="A95" i="25"/>
  <c r="B95" i="25"/>
  <c r="CP121" i="25" s="1"/>
  <c r="C95" i="25"/>
  <c r="CQ121" i="25" s="1"/>
  <c r="D95" i="25"/>
  <c r="CR121" i="25" s="1"/>
  <c r="E95" i="25"/>
  <c r="CS121" i="25" s="1"/>
  <c r="F95" i="25"/>
  <c r="CT121" i="25" s="1"/>
  <c r="G95" i="25"/>
  <c r="CU121" i="25" s="1"/>
  <c r="H95" i="25"/>
  <c r="CV121" i="25" s="1"/>
  <c r="I95" i="25"/>
  <c r="CW121" i="25" s="1"/>
  <c r="J95" i="25"/>
  <c r="CX121" i="25" s="1"/>
  <c r="K95" i="25"/>
  <c r="CY121" i="25" s="1"/>
  <c r="L95" i="25"/>
  <c r="CZ121" i="25" s="1"/>
  <c r="M95" i="25"/>
  <c r="DA121" i="25" s="1"/>
  <c r="N95" i="25"/>
  <c r="DB121" i="25" s="1"/>
  <c r="O95" i="25"/>
  <c r="DC121" i="25" s="1"/>
  <c r="A96" i="25"/>
  <c r="B96" i="25"/>
  <c r="CP122" i="25" s="1"/>
  <c r="C96" i="25"/>
  <c r="CQ122" i="25" s="1"/>
  <c r="D96" i="25"/>
  <c r="CR122" i="25" s="1"/>
  <c r="E96" i="25"/>
  <c r="CS122" i="25" s="1"/>
  <c r="F96" i="25"/>
  <c r="CT122" i="25" s="1"/>
  <c r="G96" i="25"/>
  <c r="CU122" i="25" s="1"/>
  <c r="H96" i="25"/>
  <c r="CV122" i="25" s="1"/>
  <c r="I96" i="25"/>
  <c r="CW122" i="25" s="1"/>
  <c r="J96" i="25"/>
  <c r="CX122" i="25" s="1"/>
  <c r="K96" i="25"/>
  <c r="CY122" i="25" s="1"/>
  <c r="L96" i="25"/>
  <c r="CZ122" i="25" s="1"/>
  <c r="M96" i="25"/>
  <c r="DA122" i="25" s="1"/>
  <c r="N96" i="25"/>
  <c r="DB122" i="25" s="1"/>
  <c r="O96" i="25"/>
  <c r="DC122" i="25" s="1"/>
  <c r="A97" i="25"/>
  <c r="B97" i="25"/>
  <c r="CP123" i="25" s="1"/>
  <c r="C97" i="25"/>
  <c r="CQ123" i="25" s="1"/>
  <c r="D97" i="25"/>
  <c r="CR123" i="25" s="1"/>
  <c r="E97" i="25"/>
  <c r="CS123" i="25" s="1"/>
  <c r="F97" i="25"/>
  <c r="CT123" i="25" s="1"/>
  <c r="G97" i="25"/>
  <c r="CU123" i="25" s="1"/>
  <c r="H97" i="25"/>
  <c r="CV123" i="25" s="1"/>
  <c r="I97" i="25"/>
  <c r="CW123" i="25" s="1"/>
  <c r="J97" i="25"/>
  <c r="CX123" i="25" s="1"/>
  <c r="K97" i="25"/>
  <c r="CY123" i="25" s="1"/>
  <c r="L97" i="25"/>
  <c r="CZ123" i="25" s="1"/>
  <c r="M97" i="25"/>
  <c r="DA123" i="25" s="1"/>
  <c r="N97" i="25"/>
  <c r="DB123" i="25" s="1"/>
  <c r="O97" i="25"/>
  <c r="DC123" i="25" s="1"/>
  <c r="A98" i="25"/>
  <c r="B98" i="25"/>
  <c r="CP124" i="25" s="1"/>
  <c r="C98" i="25"/>
  <c r="CQ124" i="25" s="1"/>
  <c r="D98" i="25"/>
  <c r="CR124" i="25" s="1"/>
  <c r="E98" i="25"/>
  <c r="CS124" i="25" s="1"/>
  <c r="F98" i="25"/>
  <c r="CT124" i="25" s="1"/>
  <c r="G98" i="25"/>
  <c r="CU124" i="25" s="1"/>
  <c r="H98" i="25"/>
  <c r="CV124" i="25" s="1"/>
  <c r="I98" i="25"/>
  <c r="CW124" i="25" s="1"/>
  <c r="J98" i="25"/>
  <c r="CX124" i="25" s="1"/>
  <c r="K98" i="25"/>
  <c r="CY124" i="25" s="1"/>
  <c r="L98" i="25"/>
  <c r="CZ124" i="25" s="1"/>
  <c r="M98" i="25"/>
  <c r="DA124" i="25" s="1"/>
  <c r="N98" i="25"/>
  <c r="DB124" i="25" s="1"/>
  <c r="O98" i="25"/>
  <c r="DC124" i="25" s="1"/>
  <c r="A99" i="25"/>
  <c r="B99" i="25"/>
  <c r="CP125" i="25" s="1"/>
  <c r="C99" i="25"/>
  <c r="CQ125" i="25" s="1"/>
  <c r="D99" i="25"/>
  <c r="CR125" i="25" s="1"/>
  <c r="E99" i="25"/>
  <c r="CS125" i="25" s="1"/>
  <c r="F99" i="25"/>
  <c r="CT125" i="25" s="1"/>
  <c r="G99" i="25"/>
  <c r="CU125" i="25" s="1"/>
  <c r="H99" i="25"/>
  <c r="CV125" i="25" s="1"/>
  <c r="I99" i="25"/>
  <c r="CW125" i="25" s="1"/>
  <c r="J99" i="25"/>
  <c r="CX125" i="25" s="1"/>
  <c r="K99" i="25"/>
  <c r="CY125" i="25" s="1"/>
  <c r="L99" i="25"/>
  <c r="CZ125" i="25" s="1"/>
  <c r="M99" i="25"/>
  <c r="DA125" i="25" s="1"/>
  <c r="N99" i="25"/>
  <c r="DB125" i="25" s="1"/>
  <c r="O99" i="25"/>
  <c r="DC125" i="25" s="1"/>
  <c r="A100" i="25"/>
  <c r="B100" i="25"/>
  <c r="CP126" i="25" s="1"/>
  <c r="C100" i="25"/>
  <c r="CQ126" i="25" s="1"/>
  <c r="D100" i="25"/>
  <c r="CR126" i="25" s="1"/>
  <c r="E100" i="25"/>
  <c r="CS126" i="25" s="1"/>
  <c r="F100" i="25"/>
  <c r="CT126" i="25" s="1"/>
  <c r="G100" i="25"/>
  <c r="CU126" i="25" s="1"/>
  <c r="H100" i="25"/>
  <c r="CV126" i="25" s="1"/>
  <c r="I100" i="25"/>
  <c r="CW126" i="25" s="1"/>
  <c r="J100" i="25"/>
  <c r="CX126" i="25" s="1"/>
  <c r="K100" i="25"/>
  <c r="CY126" i="25" s="1"/>
  <c r="L100" i="25"/>
  <c r="CZ126" i="25" s="1"/>
  <c r="M100" i="25"/>
  <c r="DA126" i="25" s="1"/>
  <c r="N100" i="25"/>
  <c r="DB126" i="25" s="1"/>
  <c r="O100" i="25"/>
  <c r="DC126" i="25" s="1"/>
  <c r="A101" i="25"/>
  <c r="B101" i="25"/>
  <c r="CP127" i="25" s="1"/>
  <c r="C101" i="25"/>
  <c r="CQ127" i="25" s="1"/>
  <c r="D101" i="25"/>
  <c r="CR127" i="25" s="1"/>
  <c r="E101" i="25"/>
  <c r="CS127" i="25" s="1"/>
  <c r="F101" i="25"/>
  <c r="CT127" i="25" s="1"/>
  <c r="G101" i="25"/>
  <c r="CU127" i="25" s="1"/>
  <c r="H101" i="25"/>
  <c r="CV127" i="25" s="1"/>
  <c r="I101" i="25"/>
  <c r="CW127" i="25" s="1"/>
  <c r="J101" i="25"/>
  <c r="CX127" i="25" s="1"/>
  <c r="K101" i="25"/>
  <c r="CY127" i="25" s="1"/>
  <c r="L101" i="25"/>
  <c r="CZ127" i="25" s="1"/>
  <c r="M101" i="25"/>
  <c r="DA127" i="25" s="1"/>
  <c r="N101" i="25"/>
  <c r="DB127" i="25" s="1"/>
  <c r="O101" i="25"/>
  <c r="DC127" i="25" s="1"/>
  <c r="A102" i="25"/>
  <c r="B92" i="25"/>
  <c r="C92" i="25"/>
  <c r="D92" i="25"/>
  <c r="E92" i="25"/>
  <c r="F92" i="25"/>
  <c r="G92" i="25"/>
  <c r="H92" i="25"/>
  <c r="I92" i="25"/>
  <c r="J92" i="25"/>
  <c r="K92" i="25"/>
  <c r="L92" i="25"/>
  <c r="M92" i="25"/>
  <c r="N92" i="25"/>
  <c r="O92" i="25"/>
  <c r="P92" i="25"/>
  <c r="A92" i="25"/>
  <c r="A80" i="25"/>
  <c r="B80" i="25"/>
  <c r="CB119" i="25" s="1"/>
  <c r="P80" i="25"/>
  <c r="A81" i="25"/>
  <c r="B81" i="25"/>
  <c r="CB120" i="25" s="1"/>
  <c r="C81" i="25"/>
  <c r="CC120" i="25" s="1"/>
  <c r="D81" i="25"/>
  <c r="CD120" i="25" s="1"/>
  <c r="E81" i="25"/>
  <c r="CE120" i="25" s="1"/>
  <c r="F81" i="25"/>
  <c r="CF120" i="25" s="1"/>
  <c r="G81" i="25"/>
  <c r="CG120" i="25" s="1"/>
  <c r="H81" i="25"/>
  <c r="CH120" i="25" s="1"/>
  <c r="I81" i="25"/>
  <c r="CI120" i="25" s="1"/>
  <c r="J81" i="25"/>
  <c r="CJ120" i="25" s="1"/>
  <c r="K81" i="25"/>
  <c r="CK120" i="25" s="1"/>
  <c r="L81" i="25"/>
  <c r="CL120" i="25" s="1"/>
  <c r="M81" i="25"/>
  <c r="CM120" i="25" s="1"/>
  <c r="N81" i="25"/>
  <c r="CN120" i="25" s="1"/>
  <c r="O81" i="25"/>
  <c r="CO120" i="25" s="1"/>
  <c r="A82" i="25"/>
  <c r="B82" i="25"/>
  <c r="CB121" i="25" s="1"/>
  <c r="C82" i="25"/>
  <c r="CC121" i="25" s="1"/>
  <c r="D82" i="25"/>
  <c r="CD121" i="25" s="1"/>
  <c r="E82" i="25"/>
  <c r="CE121" i="25" s="1"/>
  <c r="F82" i="25"/>
  <c r="CF121" i="25" s="1"/>
  <c r="G82" i="25"/>
  <c r="CG121" i="25" s="1"/>
  <c r="H82" i="25"/>
  <c r="CH121" i="25" s="1"/>
  <c r="I82" i="25"/>
  <c r="CI121" i="25" s="1"/>
  <c r="J82" i="25"/>
  <c r="CJ121" i="25" s="1"/>
  <c r="K82" i="25"/>
  <c r="CK121" i="25" s="1"/>
  <c r="L82" i="25"/>
  <c r="CL121" i="25" s="1"/>
  <c r="M82" i="25"/>
  <c r="CM121" i="25" s="1"/>
  <c r="N82" i="25"/>
  <c r="CN121" i="25" s="1"/>
  <c r="O82" i="25"/>
  <c r="CO121" i="25" s="1"/>
  <c r="A83" i="25"/>
  <c r="B83" i="25"/>
  <c r="CB122" i="25" s="1"/>
  <c r="C83" i="25"/>
  <c r="CC122" i="25" s="1"/>
  <c r="D83" i="25"/>
  <c r="CD122" i="25" s="1"/>
  <c r="E83" i="25"/>
  <c r="CE122" i="25" s="1"/>
  <c r="F83" i="25"/>
  <c r="CF122" i="25" s="1"/>
  <c r="G83" i="25"/>
  <c r="CG122" i="25" s="1"/>
  <c r="H83" i="25"/>
  <c r="CH122" i="25" s="1"/>
  <c r="I83" i="25"/>
  <c r="CI122" i="25" s="1"/>
  <c r="J83" i="25"/>
  <c r="CJ122" i="25" s="1"/>
  <c r="K83" i="25"/>
  <c r="CK122" i="25" s="1"/>
  <c r="L83" i="25"/>
  <c r="CL122" i="25" s="1"/>
  <c r="M83" i="25"/>
  <c r="CM122" i="25" s="1"/>
  <c r="N83" i="25"/>
  <c r="CN122" i="25" s="1"/>
  <c r="O83" i="25"/>
  <c r="CO122" i="25" s="1"/>
  <c r="A84" i="25"/>
  <c r="B84" i="25"/>
  <c r="CB123" i="25" s="1"/>
  <c r="C84" i="25"/>
  <c r="CC123" i="25" s="1"/>
  <c r="D84" i="25"/>
  <c r="CD123" i="25" s="1"/>
  <c r="E84" i="25"/>
  <c r="CE123" i="25" s="1"/>
  <c r="F84" i="25"/>
  <c r="CF123" i="25" s="1"/>
  <c r="G84" i="25"/>
  <c r="CG123" i="25" s="1"/>
  <c r="H84" i="25"/>
  <c r="CH123" i="25" s="1"/>
  <c r="I84" i="25"/>
  <c r="CI123" i="25" s="1"/>
  <c r="J84" i="25"/>
  <c r="CJ123" i="25" s="1"/>
  <c r="K84" i="25"/>
  <c r="CK123" i="25" s="1"/>
  <c r="L84" i="25"/>
  <c r="CL123" i="25" s="1"/>
  <c r="M84" i="25"/>
  <c r="CM123" i="25" s="1"/>
  <c r="N84" i="25"/>
  <c r="CN123" i="25" s="1"/>
  <c r="O84" i="25"/>
  <c r="CO123" i="25" s="1"/>
  <c r="A85" i="25"/>
  <c r="B85" i="25"/>
  <c r="CB124" i="25" s="1"/>
  <c r="C85" i="25"/>
  <c r="CC124" i="25" s="1"/>
  <c r="D85" i="25"/>
  <c r="CD124" i="25" s="1"/>
  <c r="E85" i="25"/>
  <c r="CE124" i="25" s="1"/>
  <c r="F85" i="25"/>
  <c r="CF124" i="25" s="1"/>
  <c r="G85" i="25"/>
  <c r="CG124" i="25" s="1"/>
  <c r="H85" i="25"/>
  <c r="CH124" i="25" s="1"/>
  <c r="I85" i="25"/>
  <c r="CI124" i="25" s="1"/>
  <c r="J85" i="25"/>
  <c r="CJ124" i="25" s="1"/>
  <c r="K85" i="25"/>
  <c r="CK124" i="25" s="1"/>
  <c r="L85" i="25"/>
  <c r="CL124" i="25" s="1"/>
  <c r="M85" i="25"/>
  <c r="CM124" i="25" s="1"/>
  <c r="N85" i="25"/>
  <c r="CN124" i="25" s="1"/>
  <c r="O85" i="25"/>
  <c r="CO124" i="25" s="1"/>
  <c r="A86" i="25"/>
  <c r="B86" i="25"/>
  <c r="CB125" i="25" s="1"/>
  <c r="C86" i="25"/>
  <c r="CC125" i="25" s="1"/>
  <c r="D86" i="25"/>
  <c r="CD125" i="25" s="1"/>
  <c r="E86" i="25"/>
  <c r="CE125" i="25" s="1"/>
  <c r="F86" i="25"/>
  <c r="CF125" i="25" s="1"/>
  <c r="G86" i="25"/>
  <c r="CG125" i="25" s="1"/>
  <c r="H86" i="25"/>
  <c r="CH125" i="25" s="1"/>
  <c r="I86" i="25"/>
  <c r="CI125" i="25" s="1"/>
  <c r="J86" i="25"/>
  <c r="CJ125" i="25" s="1"/>
  <c r="K86" i="25"/>
  <c r="CK125" i="25" s="1"/>
  <c r="L86" i="25"/>
  <c r="CL125" i="25" s="1"/>
  <c r="M86" i="25"/>
  <c r="CM125" i="25" s="1"/>
  <c r="N86" i="25"/>
  <c r="CN125" i="25" s="1"/>
  <c r="O86" i="25"/>
  <c r="CO125" i="25" s="1"/>
  <c r="A87" i="25"/>
  <c r="B87" i="25"/>
  <c r="CB126" i="25" s="1"/>
  <c r="C87" i="25"/>
  <c r="CC126" i="25" s="1"/>
  <c r="D87" i="25"/>
  <c r="CD126" i="25" s="1"/>
  <c r="E87" i="25"/>
  <c r="CE126" i="25" s="1"/>
  <c r="F87" i="25"/>
  <c r="CF126" i="25" s="1"/>
  <c r="G87" i="25"/>
  <c r="CG126" i="25" s="1"/>
  <c r="H87" i="25"/>
  <c r="CH126" i="25" s="1"/>
  <c r="I87" i="25"/>
  <c r="CI126" i="25" s="1"/>
  <c r="J87" i="25"/>
  <c r="CJ126" i="25" s="1"/>
  <c r="K87" i="25"/>
  <c r="CK126" i="25" s="1"/>
  <c r="L87" i="25"/>
  <c r="CL126" i="25" s="1"/>
  <c r="M87" i="25"/>
  <c r="CM126" i="25" s="1"/>
  <c r="N87" i="25"/>
  <c r="CN126" i="25" s="1"/>
  <c r="O87" i="25"/>
  <c r="CO126" i="25" s="1"/>
  <c r="A88" i="25"/>
  <c r="B88" i="25"/>
  <c r="CB127" i="25" s="1"/>
  <c r="C88" i="25"/>
  <c r="CC127" i="25" s="1"/>
  <c r="D88" i="25"/>
  <c r="CD127" i="25" s="1"/>
  <c r="E88" i="25"/>
  <c r="CE127" i="25" s="1"/>
  <c r="F88" i="25"/>
  <c r="CF127" i="25" s="1"/>
  <c r="G88" i="25"/>
  <c r="CG127" i="25" s="1"/>
  <c r="H88" i="25"/>
  <c r="CH127" i="25" s="1"/>
  <c r="I88" i="25"/>
  <c r="CI127" i="25" s="1"/>
  <c r="J88" i="25"/>
  <c r="CJ127" i="25" s="1"/>
  <c r="K88" i="25"/>
  <c r="CK127" i="25" s="1"/>
  <c r="L88" i="25"/>
  <c r="CL127" i="25" s="1"/>
  <c r="M88" i="25"/>
  <c r="CM127" i="25" s="1"/>
  <c r="N88" i="25"/>
  <c r="CN127" i="25" s="1"/>
  <c r="O88" i="25"/>
  <c r="CO127" i="25" s="1"/>
  <c r="A89" i="25"/>
  <c r="B79" i="25"/>
  <c r="C79" i="25"/>
  <c r="D79" i="25"/>
  <c r="E79" i="25"/>
  <c r="F79" i="25"/>
  <c r="G79" i="25"/>
  <c r="H79" i="25"/>
  <c r="I79" i="25"/>
  <c r="J79" i="25"/>
  <c r="K79" i="25"/>
  <c r="L79" i="25"/>
  <c r="M79" i="25"/>
  <c r="N79" i="25"/>
  <c r="O79" i="25"/>
  <c r="P79" i="25"/>
  <c r="A79" i="25"/>
  <c r="A67" i="25"/>
  <c r="B67" i="25"/>
  <c r="BN119" i="25" s="1"/>
  <c r="P67" i="25"/>
  <c r="A68" i="25"/>
  <c r="B68" i="25"/>
  <c r="BN120" i="25" s="1"/>
  <c r="C68" i="25"/>
  <c r="BO120" i="25" s="1"/>
  <c r="D68" i="25"/>
  <c r="BP120" i="25" s="1"/>
  <c r="E68" i="25"/>
  <c r="BQ120" i="25" s="1"/>
  <c r="F68" i="25"/>
  <c r="BR120" i="25" s="1"/>
  <c r="G68" i="25"/>
  <c r="BS120" i="25" s="1"/>
  <c r="H68" i="25"/>
  <c r="BT120" i="25" s="1"/>
  <c r="I68" i="25"/>
  <c r="BU120" i="25" s="1"/>
  <c r="J68" i="25"/>
  <c r="BV120" i="25" s="1"/>
  <c r="K68" i="25"/>
  <c r="BW120" i="25" s="1"/>
  <c r="L68" i="25"/>
  <c r="BX120" i="25" s="1"/>
  <c r="M68" i="25"/>
  <c r="BY120" i="25" s="1"/>
  <c r="N68" i="25"/>
  <c r="BZ120" i="25" s="1"/>
  <c r="O68" i="25"/>
  <c r="CA120" i="25" s="1"/>
  <c r="A69" i="25"/>
  <c r="B69" i="25"/>
  <c r="BN121" i="25" s="1"/>
  <c r="C69" i="25"/>
  <c r="BO121" i="25" s="1"/>
  <c r="D69" i="25"/>
  <c r="BP121" i="25" s="1"/>
  <c r="E69" i="25"/>
  <c r="BQ121" i="25" s="1"/>
  <c r="F69" i="25"/>
  <c r="BR121" i="25" s="1"/>
  <c r="G69" i="25"/>
  <c r="BS121" i="25" s="1"/>
  <c r="H69" i="25"/>
  <c r="BT121" i="25" s="1"/>
  <c r="I69" i="25"/>
  <c r="BU121" i="25" s="1"/>
  <c r="J69" i="25"/>
  <c r="BV121" i="25" s="1"/>
  <c r="K69" i="25"/>
  <c r="BW121" i="25" s="1"/>
  <c r="L69" i="25"/>
  <c r="BX121" i="25" s="1"/>
  <c r="M69" i="25"/>
  <c r="BY121" i="25" s="1"/>
  <c r="N69" i="25"/>
  <c r="BZ121" i="25" s="1"/>
  <c r="O69" i="25"/>
  <c r="CA121" i="25" s="1"/>
  <c r="A70" i="25"/>
  <c r="B70" i="25"/>
  <c r="BN122" i="25" s="1"/>
  <c r="C70" i="25"/>
  <c r="BO122" i="25" s="1"/>
  <c r="D70" i="25"/>
  <c r="BP122" i="25" s="1"/>
  <c r="E70" i="25"/>
  <c r="BQ122" i="25" s="1"/>
  <c r="F70" i="25"/>
  <c r="BR122" i="25" s="1"/>
  <c r="G70" i="25"/>
  <c r="BS122" i="25" s="1"/>
  <c r="H70" i="25"/>
  <c r="BT122" i="25" s="1"/>
  <c r="I70" i="25"/>
  <c r="BU122" i="25" s="1"/>
  <c r="J70" i="25"/>
  <c r="BV122" i="25" s="1"/>
  <c r="K70" i="25"/>
  <c r="BW122" i="25" s="1"/>
  <c r="L70" i="25"/>
  <c r="BX122" i="25" s="1"/>
  <c r="M70" i="25"/>
  <c r="BY122" i="25" s="1"/>
  <c r="N70" i="25"/>
  <c r="BZ122" i="25" s="1"/>
  <c r="O70" i="25"/>
  <c r="CA122" i="25" s="1"/>
  <c r="A71" i="25"/>
  <c r="B71" i="25"/>
  <c r="BN123" i="25" s="1"/>
  <c r="C71" i="25"/>
  <c r="BO123" i="25" s="1"/>
  <c r="D71" i="25"/>
  <c r="BP123" i="25" s="1"/>
  <c r="E71" i="25"/>
  <c r="BQ123" i="25" s="1"/>
  <c r="F71" i="25"/>
  <c r="BR123" i="25" s="1"/>
  <c r="G71" i="25"/>
  <c r="BS123" i="25" s="1"/>
  <c r="H71" i="25"/>
  <c r="BT123" i="25" s="1"/>
  <c r="I71" i="25"/>
  <c r="BU123" i="25" s="1"/>
  <c r="J71" i="25"/>
  <c r="BV123" i="25" s="1"/>
  <c r="K71" i="25"/>
  <c r="BW123" i="25" s="1"/>
  <c r="L71" i="25"/>
  <c r="BX123" i="25" s="1"/>
  <c r="M71" i="25"/>
  <c r="BY123" i="25" s="1"/>
  <c r="N71" i="25"/>
  <c r="BZ123" i="25" s="1"/>
  <c r="O71" i="25"/>
  <c r="CA123" i="25" s="1"/>
  <c r="A72" i="25"/>
  <c r="B72" i="25"/>
  <c r="BN124" i="25" s="1"/>
  <c r="C72" i="25"/>
  <c r="BO124" i="25" s="1"/>
  <c r="D72" i="25"/>
  <c r="BP124" i="25" s="1"/>
  <c r="E72" i="25"/>
  <c r="BQ124" i="25" s="1"/>
  <c r="F72" i="25"/>
  <c r="BR124" i="25" s="1"/>
  <c r="G72" i="25"/>
  <c r="BS124" i="25" s="1"/>
  <c r="H72" i="25"/>
  <c r="BT124" i="25" s="1"/>
  <c r="I72" i="25"/>
  <c r="BU124" i="25" s="1"/>
  <c r="J72" i="25"/>
  <c r="BV124" i="25" s="1"/>
  <c r="K72" i="25"/>
  <c r="BW124" i="25" s="1"/>
  <c r="L72" i="25"/>
  <c r="BX124" i="25" s="1"/>
  <c r="M72" i="25"/>
  <c r="BY124" i="25" s="1"/>
  <c r="N72" i="25"/>
  <c r="BZ124" i="25" s="1"/>
  <c r="O72" i="25"/>
  <c r="CA124" i="25" s="1"/>
  <c r="A73" i="25"/>
  <c r="B73" i="25"/>
  <c r="BN125" i="25" s="1"/>
  <c r="C73" i="25"/>
  <c r="BO125" i="25" s="1"/>
  <c r="D73" i="25"/>
  <c r="BP125" i="25" s="1"/>
  <c r="E73" i="25"/>
  <c r="BQ125" i="25" s="1"/>
  <c r="F73" i="25"/>
  <c r="BR125" i="25" s="1"/>
  <c r="G73" i="25"/>
  <c r="BS125" i="25" s="1"/>
  <c r="H73" i="25"/>
  <c r="BT125" i="25" s="1"/>
  <c r="I73" i="25"/>
  <c r="BU125" i="25" s="1"/>
  <c r="J73" i="25"/>
  <c r="BV125" i="25" s="1"/>
  <c r="K73" i="25"/>
  <c r="BW125" i="25" s="1"/>
  <c r="L73" i="25"/>
  <c r="BX125" i="25" s="1"/>
  <c r="M73" i="25"/>
  <c r="BY125" i="25" s="1"/>
  <c r="N73" i="25"/>
  <c r="BZ125" i="25" s="1"/>
  <c r="O73" i="25"/>
  <c r="CA125" i="25" s="1"/>
  <c r="A74" i="25"/>
  <c r="B74" i="25"/>
  <c r="BN126" i="25" s="1"/>
  <c r="C74" i="25"/>
  <c r="BO126" i="25" s="1"/>
  <c r="D74" i="25"/>
  <c r="BP126" i="25" s="1"/>
  <c r="E74" i="25"/>
  <c r="BQ126" i="25" s="1"/>
  <c r="F74" i="25"/>
  <c r="BR126" i="25" s="1"/>
  <c r="G74" i="25"/>
  <c r="BS126" i="25" s="1"/>
  <c r="H74" i="25"/>
  <c r="BT126" i="25" s="1"/>
  <c r="I74" i="25"/>
  <c r="BU126" i="25" s="1"/>
  <c r="J74" i="25"/>
  <c r="BV126" i="25" s="1"/>
  <c r="K74" i="25"/>
  <c r="BW126" i="25" s="1"/>
  <c r="L74" i="25"/>
  <c r="BX126" i="25" s="1"/>
  <c r="M74" i="25"/>
  <c r="BY126" i="25" s="1"/>
  <c r="N74" i="25"/>
  <c r="BZ126" i="25" s="1"/>
  <c r="O74" i="25"/>
  <c r="CA126" i="25" s="1"/>
  <c r="A75" i="25"/>
  <c r="B75" i="25"/>
  <c r="BN127" i="25" s="1"/>
  <c r="C75" i="25"/>
  <c r="BO127" i="25" s="1"/>
  <c r="D75" i="25"/>
  <c r="BP127" i="25" s="1"/>
  <c r="E75" i="25"/>
  <c r="BQ127" i="25" s="1"/>
  <c r="F75" i="25"/>
  <c r="BR127" i="25" s="1"/>
  <c r="G75" i="25"/>
  <c r="BS127" i="25" s="1"/>
  <c r="H75" i="25"/>
  <c r="BT127" i="25" s="1"/>
  <c r="I75" i="25"/>
  <c r="BU127" i="25" s="1"/>
  <c r="J75" i="25"/>
  <c r="BV127" i="25" s="1"/>
  <c r="K75" i="25"/>
  <c r="BW127" i="25" s="1"/>
  <c r="L75" i="25"/>
  <c r="BX127" i="25" s="1"/>
  <c r="M75" i="25"/>
  <c r="BY127" i="25" s="1"/>
  <c r="N75" i="25"/>
  <c r="BZ127" i="25" s="1"/>
  <c r="O75" i="25"/>
  <c r="CA127" i="25" s="1"/>
  <c r="A76" i="25"/>
  <c r="B66" i="25"/>
  <c r="C66" i="25"/>
  <c r="D66" i="25"/>
  <c r="E66" i="25"/>
  <c r="F66" i="25"/>
  <c r="G66" i="25"/>
  <c r="H66" i="25"/>
  <c r="I66" i="25"/>
  <c r="J66" i="25"/>
  <c r="K66" i="25"/>
  <c r="L66" i="25"/>
  <c r="M66" i="25"/>
  <c r="N66" i="25"/>
  <c r="O66" i="25"/>
  <c r="P66" i="25"/>
  <c r="A66" i="25"/>
  <c r="A41" i="25"/>
  <c r="B41" i="25"/>
  <c r="AL119" i="25" s="1"/>
  <c r="P41" i="25"/>
  <c r="A42" i="25"/>
  <c r="B42" i="25"/>
  <c r="AL120" i="25" s="1"/>
  <c r="C42" i="25"/>
  <c r="AM120" i="25" s="1"/>
  <c r="D42" i="25"/>
  <c r="AN120" i="25" s="1"/>
  <c r="E42" i="25"/>
  <c r="AO120" i="25" s="1"/>
  <c r="F42" i="25"/>
  <c r="AP120" i="25" s="1"/>
  <c r="G42" i="25"/>
  <c r="AQ120" i="25" s="1"/>
  <c r="H42" i="25"/>
  <c r="AR120" i="25" s="1"/>
  <c r="I42" i="25"/>
  <c r="AS120" i="25" s="1"/>
  <c r="J42" i="25"/>
  <c r="AT120" i="25" s="1"/>
  <c r="K42" i="25"/>
  <c r="AU120" i="25" s="1"/>
  <c r="L42" i="25"/>
  <c r="AV120" i="25" s="1"/>
  <c r="M42" i="25"/>
  <c r="AW120" i="25" s="1"/>
  <c r="N42" i="25"/>
  <c r="AX120" i="25" s="1"/>
  <c r="O42" i="25"/>
  <c r="AY120" i="25" s="1"/>
  <c r="A43" i="25"/>
  <c r="B43" i="25"/>
  <c r="AL121" i="25" s="1"/>
  <c r="C43" i="25"/>
  <c r="AM121" i="25" s="1"/>
  <c r="D43" i="25"/>
  <c r="AN121" i="25" s="1"/>
  <c r="E43" i="25"/>
  <c r="AO121" i="25" s="1"/>
  <c r="F43" i="25"/>
  <c r="AP121" i="25" s="1"/>
  <c r="G43" i="25"/>
  <c r="AQ121" i="25" s="1"/>
  <c r="H43" i="25"/>
  <c r="AR121" i="25" s="1"/>
  <c r="I43" i="25"/>
  <c r="AS121" i="25" s="1"/>
  <c r="J43" i="25"/>
  <c r="AT121" i="25" s="1"/>
  <c r="K43" i="25"/>
  <c r="AU121" i="25" s="1"/>
  <c r="L43" i="25"/>
  <c r="AV121" i="25" s="1"/>
  <c r="M43" i="25"/>
  <c r="AW121" i="25" s="1"/>
  <c r="N43" i="25"/>
  <c r="AX121" i="25" s="1"/>
  <c r="O43" i="25"/>
  <c r="AY121" i="25" s="1"/>
  <c r="A44" i="25"/>
  <c r="B44" i="25"/>
  <c r="AL122" i="25" s="1"/>
  <c r="C44" i="25"/>
  <c r="AM122" i="25" s="1"/>
  <c r="D44" i="25"/>
  <c r="AN122" i="25" s="1"/>
  <c r="E44" i="25"/>
  <c r="AO122" i="25" s="1"/>
  <c r="F44" i="25"/>
  <c r="AP122" i="25" s="1"/>
  <c r="G44" i="25"/>
  <c r="AQ122" i="25" s="1"/>
  <c r="H44" i="25"/>
  <c r="AR122" i="25" s="1"/>
  <c r="I44" i="25"/>
  <c r="AS122" i="25" s="1"/>
  <c r="J44" i="25"/>
  <c r="AT122" i="25" s="1"/>
  <c r="K44" i="25"/>
  <c r="AU122" i="25" s="1"/>
  <c r="L44" i="25"/>
  <c r="AV122" i="25" s="1"/>
  <c r="M44" i="25"/>
  <c r="AW122" i="25" s="1"/>
  <c r="N44" i="25"/>
  <c r="AX122" i="25" s="1"/>
  <c r="O44" i="25"/>
  <c r="AY122" i="25" s="1"/>
  <c r="A45" i="25"/>
  <c r="B45" i="25"/>
  <c r="AL123" i="25" s="1"/>
  <c r="C45" i="25"/>
  <c r="AM123" i="25" s="1"/>
  <c r="D45" i="25"/>
  <c r="AN123" i="25" s="1"/>
  <c r="E45" i="25"/>
  <c r="AO123" i="25" s="1"/>
  <c r="F45" i="25"/>
  <c r="AP123" i="25" s="1"/>
  <c r="G45" i="25"/>
  <c r="AQ123" i="25" s="1"/>
  <c r="H45" i="25"/>
  <c r="AR123" i="25" s="1"/>
  <c r="I45" i="25"/>
  <c r="AS123" i="25" s="1"/>
  <c r="J45" i="25"/>
  <c r="AT123" i="25" s="1"/>
  <c r="K45" i="25"/>
  <c r="AU123" i="25" s="1"/>
  <c r="L45" i="25"/>
  <c r="AV123" i="25" s="1"/>
  <c r="M45" i="25"/>
  <c r="AW123" i="25" s="1"/>
  <c r="N45" i="25"/>
  <c r="AX123" i="25" s="1"/>
  <c r="O45" i="25"/>
  <c r="AY123" i="25" s="1"/>
  <c r="A46" i="25"/>
  <c r="B46" i="25"/>
  <c r="AL124" i="25" s="1"/>
  <c r="C46" i="25"/>
  <c r="AM124" i="25" s="1"/>
  <c r="D46" i="25"/>
  <c r="AN124" i="25" s="1"/>
  <c r="E46" i="25"/>
  <c r="AO124" i="25" s="1"/>
  <c r="F46" i="25"/>
  <c r="AP124" i="25" s="1"/>
  <c r="G46" i="25"/>
  <c r="AQ124" i="25" s="1"/>
  <c r="H46" i="25"/>
  <c r="AR124" i="25" s="1"/>
  <c r="I46" i="25"/>
  <c r="AS124" i="25" s="1"/>
  <c r="J46" i="25"/>
  <c r="AT124" i="25" s="1"/>
  <c r="K46" i="25"/>
  <c r="AU124" i="25" s="1"/>
  <c r="L46" i="25"/>
  <c r="AV124" i="25" s="1"/>
  <c r="M46" i="25"/>
  <c r="AW124" i="25" s="1"/>
  <c r="N46" i="25"/>
  <c r="AX124" i="25" s="1"/>
  <c r="O46" i="25"/>
  <c r="AY124" i="25" s="1"/>
  <c r="A47" i="25"/>
  <c r="B47" i="25"/>
  <c r="AL125" i="25" s="1"/>
  <c r="C47" i="25"/>
  <c r="AM125" i="25" s="1"/>
  <c r="D47" i="25"/>
  <c r="AN125" i="25" s="1"/>
  <c r="E47" i="25"/>
  <c r="AO125" i="25" s="1"/>
  <c r="F47" i="25"/>
  <c r="AP125" i="25" s="1"/>
  <c r="G47" i="25"/>
  <c r="AQ125" i="25" s="1"/>
  <c r="H47" i="25"/>
  <c r="AR125" i="25" s="1"/>
  <c r="I47" i="25"/>
  <c r="AS125" i="25" s="1"/>
  <c r="J47" i="25"/>
  <c r="AT125" i="25" s="1"/>
  <c r="K47" i="25"/>
  <c r="AU125" i="25" s="1"/>
  <c r="L47" i="25"/>
  <c r="AV125" i="25" s="1"/>
  <c r="M47" i="25"/>
  <c r="AW125" i="25" s="1"/>
  <c r="N47" i="25"/>
  <c r="AX125" i="25" s="1"/>
  <c r="O47" i="25"/>
  <c r="AY125" i="25" s="1"/>
  <c r="A48" i="25"/>
  <c r="B48" i="25"/>
  <c r="AL126" i="25" s="1"/>
  <c r="C48" i="25"/>
  <c r="AM126" i="25" s="1"/>
  <c r="D48" i="25"/>
  <c r="AN126" i="25" s="1"/>
  <c r="E48" i="25"/>
  <c r="AO126" i="25" s="1"/>
  <c r="F48" i="25"/>
  <c r="AP126" i="25" s="1"/>
  <c r="G48" i="25"/>
  <c r="AQ126" i="25" s="1"/>
  <c r="H48" i="25"/>
  <c r="AR126" i="25" s="1"/>
  <c r="I48" i="25"/>
  <c r="AS126" i="25" s="1"/>
  <c r="J48" i="25"/>
  <c r="AT126" i="25" s="1"/>
  <c r="K48" i="25"/>
  <c r="AU126" i="25" s="1"/>
  <c r="L48" i="25"/>
  <c r="AV126" i="25" s="1"/>
  <c r="M48" i="25"/>
  <c r="AW126" i="25" s="1"/>
  <c r="N48" i="25"/>
  <c r="AX126" i="25" s="1"/>
  <c r="O48" i="25"/>
  <c r="AY126" i="25" s="1"/>
  <c r="A49" i="25"/>
  <c r="B49" i="25"/>
  <c r="AL127" i="25" s="1"/>
  <c r="C49" i="25"/>
  <c r="AM127" i="25" s="1"/>
  <c r="D49" i="25"/>
  <c r="AN127" i="25" s="1"/>
  <c r="E49" i="25"/>
  <c r="AO127" i="25" s="1"/>
  <c r="F49" i="25"/>
  <c r="AP127" i="25" s="1"/>
  <c r="G49" i="25"/>
  <c r="AQ127" i="25" s="1"/>
  <c r="H49" i="25"/>
  <c r="AR127" i="25" s="1"/>
  <c r="I49" i="25"/>
  <c r="AS127" i="25" s="1"/>
  <c r="J49" i="25"/>
  <c r="AT127" i="25" s="1"/>
  <c r="K49" i="25"/>
  <c r="AU127" i="25" s="1"/>
  <c r="L49" i="25"/>
  <c r="AV127" i="25" s="1"/>
  <c r="M49" i="25"/>
  <c r="AW127" i="25" s="1"/>
  <c r="N49" i="25"/>
  <c r="AX127" i="25" s="1"/>
  <c r="O49" i="25"/>
  <c r="AY127" i="25" s="1"/>
  <c r="A50" i="25"/>
  <c r="B40" i="25"/>
  <c r="C40" i="25"/>
  <c r="D40" i="25"/>
  <c r="E40" i="25"/>
  <c r="F40" i="25"/>
  <c r="G40" i="25"/>
  <c r="H40" i="25"/>
  <c r="I40" i="25"/>
  <c r="J40" i="25"/>
  <c r="K40" i="25"/>
  <c r="L40" i="25"/>
  <c r="M40" i="25"/>
  <c r="N40" i="25"/>
  <c r="O40" i="25"/>
  <c r="P40" i="25"/>
  <c r="A40" i="25"/>
  <c r="Q50" i="25"/>
  <c r="Q49" i="25"/>
  <c r="Q48" i="25"/>
  <c r="Q47" i="25"/>
  <c r="Q46" i="25"/>
  <c r="Q45" i="25"/>
  <c r="Q44" i="25"/>
  <c r="Q43" i="25"/>
  <c r="Q42" i="25"/>
  <c r="Q41" i="25"/>
  <c r="Q40" i="25"/>
  <c r="A28" i="25"/>
  <c r="B28" i="25"/>
  <c r="X119" i="25" s="1"/>
  <c r="P28" i="25"/>
  <c r="Q28" i="25"/>
  <c r="A29" i="25"/>
  <c r="B29" i="25"/>
  <c r="X120" i="25" s="1"/>
  <c r="C29" i="25"/>
  <c r="Y120" i="25" s="1"/>
  <c r="D29" i="25"/>
  <c r="Z120" i="25" s="1"/>
  <c r="E29" i="25"/>
  <c r="AA120" i="25" s="1"/>
  <c r="F29" i="25"/>
  <c r="AB120" i="25" s="1"/>
  <c r="G29" i="25"/>
  <c r="AC120" i="25" s="1"/>
  <c r="H29" i="25"/>
  <c r="AD120" i="25" s="1"/>
  <c r="I29" i="25"/>
  <c r="AE120" i="25" s="1"/>
  <c r="J29" i="25"/>
  <c r="AF120" i="25" s="1"/>
  <c r="K29" i="25"/>
  <c r="AG120" i="25" s="1"/>
  <c r="L29" i="25"/>
  <c r="AH120" i="25" s="1"/>
  <c r="M29" i="25"/>
  <c r="AI120" i="25" s="1"/>
  <c r="N29" i="25"/>
  <c r="AJ120" i="25" s="1"/>
  <c r="O29" i="25"/>
  <c r="AK120" i="25" s="1"/>
  <c r="Q29" i="25"/>
  <c r="A30" i="25"/>
  <c r="B30" i="25"/>
  <c r="X121" i="25" s="1"/>
  <c r="C30" i="25"/>
  <c r="Y121" i="25" s="1"/>
  <c r="D30" i="25"/>
  <c r="Z121" i="25" s="1"/>
  <c r="E30" i="25"/>
  <c r="AA121" i="25" s="1"/>
  <c r="F30" i="25"/>
  <c r="AB121" i="25" s="1"/>
  <c r="G30" i="25"/>
  <c r="AC121" i="25" s="1"/>
  <c r="H30" i="25"/>
  <c r="AD121" i="25" s="1"/>
  <c r="I30" i="25"/>
  <c r="AE121" i="25" s="1"/>
  <c r="J30" i="25"/>
  <c r="AF121" i="25" s="1"/>
  <c r="K30" i="25"/>
  <c r="AG121" i="25" s="1"/>
  <c r="L30" i="25"/>
  <c r="AH121" i="25" s="1"/>
  <c r="M30" i="25"/>
  <c r="AI121" i="25" s="1"/>
  <c r="N30" i="25"/>
  <c r="AJ121" i="25" s="1"/>
  <c r="O30" i="25"/>
  <c r="AK121" i="25" s="1"/>
  <c r="Q30" i="25"/>
  <c r="A31" i="25"/>
  <c r="B31" i="25"/>
  <c r="X122" i="25" s="1"/>
  <c r="C31" i="25"/>
  <c r="Y122" i="25" s="1"/>
  <c r="D31" i="25"/>
  <c r="Z122" i="25" s="1"/>
  <c r="E31" i="25"/>
  <c r="AA122" i="25" s="1"/>
  <c r="F31" i="25"/>
  <c r="AB122" i="25" s="1"/>
  <c r="G31" i="25"/>
  <c r="AC122" i="25" s="1"/>
  <c r="H31" i="25"/>
  <c r="AD122" i="25" s="1"/>
  <c r="I31" i="25"/>
  <c r="AE122" i="25" s="1"/>
  <c r="J31" i="25"/>
  <c r="AF122" i="25" s="1"/>
  <c r="K31" i="25"/>
  <c r="AG122" i="25" s="1"/>
  <c r="L31" i="25"/>
  <c r="AH122" i="25" s="1"/>
  <c r="M31" i="25"/>
  <c r="AI122" i="25" s="1"/>
  <c r="N31" i="25"/>
  <c r="AJ122" i="25" s="1"/>
  <c r="O31" i="25"/>
  <c r="AK122" i="25" s="1"/>
  <c r="Q31" i="25"/>
  <c r="A32" i="25"/>
  <c r="B32" i="25"/>
  <c r="X123" i="25" s="1"/>
  <c r="C32" i="25"/>
  <c r="Y123" i="25" s="1"/>
  <c r="D32" i="25"/>
  <c r="Z123" i="25" s="1"/>
  <c r="E32" i="25"/>
  <c r="AA123" i="25" s="1"/>
  <c r="F32" i="25"/>
  <c r="AB123" i="25" s="1"/>
  <c r="G32" i="25"/>
  <c r="AC123" i="25" s="1"/>
  <c r="H32" i="25"/>
  <c r="AD123" i="25" s="1"/>
  <c r="I32" i="25"/>
  <c r="AE123" i="25" s="1"/>
  <c r="J32" i="25"/>
  <c r="AF123" i="25" s="1"/>
  <c r="K32" i="25"/>
  <c r="AG123" i="25" s="1"/>
  <c r="L32" i="25"/>
  <c r="AH123" i="25" s="1"/>
  <c r="M32" i="25"/>
  <c r="AI123" i="25" s="1"/>
  <c r="N32" i="25"/>
  <c r="AJ123" i="25" s="1"/>
  <c r="O32" i="25"/>
  <c r="AK123" i="25" s="1"/>
  <c r="Q32" i="25"/>
  <c r="A33" i="25"/>
  <c r="B33" i="25"/>
  <c r="X124" i="25" s="1"/>
  <c r="C33" i="25"/>
  <c r="Y124" i="25" s="1"/>
  <c r="D33" i="25"/>
  <c r="Z124" i="25" s="1"/>
  <c r="E33" i="25"/>
  <c r="AA124" i="25" s="1"/>
  <c r="F33" i="25"/>
  <c r="AB124" i="25" s="1"/>
  <c r="G33" i="25"/>
  <c r="AC124" i="25" s="1"/>
  <c r="H33" i="25"/>
  <c r="AD124" i="25" s="1"/>
  <c r="I33" i="25"/>
  <c r="AE124" i="25" s="1"/>
  <c r="J33" i="25"/>
  <c r="AF124" i="25" s="1"/>
  <c r="K33" i="25"/>
  <c r="AG124" i="25" s="1"/>
  <c r="L33" i="25"/>
  <c r="AH124" i="25" s="1"/>
  <c r="M33" i="25"/>
  <c r="AI124" i="25" s="1"/>
  <c r="N33" i="25"/>
  <c r="AJ124" i="25" s="1"/>
  <c r="O33" i="25"/>
  <c r="AK124" i="25" s="1"/>
  <c r="Q33" i="25"/>
  <c r="A34" i="25"/>
  <c r="B34" i="25"/>
  <c r="X125" i="25" s="1"/>
  <c r="C34" i="25"/>
  <c r="Y125" i="25" s="1"/>
  <c r="D34" i="25"/>
  <c r="Z125" i="25" s="1"/>
  <c r="E34" i="25"/>
  <c r="AA125" i="25" s="1"/>
  <c r="F34" i="25"/>
  <c r="AB125" i="25" s="1"/>
  <c r="G34" i="25"/>
  <c r="AC125" i="25" s="1"/>
  <c r="H34" i="25"/>
  <c r="AD125" i="25" s="1"/>
  <c r="I34" i="25"/>
  <c r="AE125" i="25" s="1"/>
  <c r="J34" i="25"/>
  <c r="AF125" i="25" s="1"/>
  <c r="K34" i="25"/>
  <c r="AG125" i="25" s="1"/>
  <c r="L34" i="25"/>
  <c r="AH125" i="25" s="1"/>
  <c r="M34" i="25"/>
  <c r="AI125" i="25" s="1"/>
  <c r="N34" i="25"/>
  <c r="AJ125" i="25" s="1"/>
  <c r="O34" i="25"/>
  <c r="AK125" i="25" s="1"/>
  <c r="Q34" i="25"/>
  <c r="A35" i="25"/>
  <c r="B35" i="25"/>
  <c r="X126" i="25" s="1"/>
  <c r="C35" i="25"/>
  <c r="Y126" i="25" s="1"/>
  <c r="D35" i="25"/>
  <c r="Z126" i="25" s="1"/>
  <c r="E35" i="25"/>
  <c r="AA126" i="25" s="1"/>
  <c r="F35" i="25"/>
  <c r="AB126" i="25" s="1"/>
  <c r="G35" i="25"/>
  <c r="AC126" i="25" s="1"/>
  <c r="H35" i="25"/>
  <c r="AD126" i="25" s="1"/>
  <c r="I35" i="25"/>
  <c r="AE126" i="25" s="1"/>
  <c r="J35" i="25"/>
  <c r="AF126" i="25" s="1"/>
  <c r="K35" i="25"/>
  <c r="AG126" i="25" s="1"/>
  <c r="L35" i="25"/>
  <c r="AH126" i="25" s="1"/>
  <c r="M35" i="25"/>
  <c r="AI126" i="25" s="1"/>
  <c r="N35" i="25"/>
  <c r="AJ126" i="25" s="1"/>
  <c r="O35" i="25"/>
  <c r="AK126" i="25" s="1"/>
  <c r="Q35" i="25"/>
  <c r="A36" i="25"/>
  <c r="B36" i="25"/>
  <c r="X127" i="25" s="1"/>
  <c r="C36" i="25"/>
  <c r="Y127" i="25" s="1"/>
  <c r="D36" i="25"/>
  <c r="Z127" i="25" s="1"/>
  <c r="E36" i="25"/>
  <c r="AA127" i="25" s="1"/>
  <c r="F36" i="25"/>
  <c r="AB127" i="25" s="1"/>
  <c r="G36" i="25"/>
  <c r="AC127" i="25" s="1"/>
  <c r="H36" i="25"/>
  <c r="AD127" i="25" s="1"/>
  <c r="I36" i="25"/>
  <c r="AE127" i="25" s="1"/>
  <c r="J36" i="25"/>
  <c r="AF127" i="25" s="1"/>
  <c r="K36" i="25"/>
  <c r="AG127" i="25" s="1"/>
  <c r="L36" i="25"/>
  <c r="AH127" i="25" s="1"/>
  <c r="M36" i="25"/>
  <c r="AI127" i="25" s="1"/>
  <c r="N36" i="25"/>
  <c r="AJ127" i="25" s="1"/>
  <c r="O36" i="25"/>
  <c r="AK127" i="25" s="1"/>
  <c r="Q36" i="25"/>
  <c r="A37" i="25"/>
  <c r="B27" i="25"/>
  <c r="C27" i="25"/>
  <c r="D27" i="25"/>
  <c r="E27" i="25"/>
  <c r="F27" i="25"/>
  <c r="G27" i="25"/>
  <c r="H27" i="25"/>
  <c r="I27" i="25"/>
  <c r="J27" i="25"/>
  <c r="K27" i="25"/>
  <c r="L27" i="25"/>
  <c r="M27" i="25"/>
  <c r="N27" i="25"/>
  <c r="O27" i="25"/>
  <c r="P27" i="25"/>
  <c r="Q27" i="25"/>
  <c r="A27" i="25"/>
  <c r="A15" i="25"/>
  <c r="B15" i="25"/>
  <c r="I119" i="25" s="1"/>
  <c r="C15" i="25"/>
  <c r="J119" i="25" s="1"/>
  <c r="D15" i="25"/>
  <c r="K119" i="25" s="1"/>
  <c r="E15" i="25"/>
  <c r="L119" i="25" s="1"/>
  <c r="F15" i="25"/>
  <c r="M119" i="25" s="1"/>
  <c r="G15" i="25"/>
  <c r="N119" i="25" s="1"/>
  <c r="H15" i="25"/>
  <c r="O119" i="25" s="1"/>
  <c r="I15" i="25"/>
  <c r="P119" i="25" s="1"/>
  <c r="J15" i="25"/>
  <c r="Q119" i="25" s="1"/>
  <c r="K15" i="25"/>
  <c r="R119" i="25" s="1"/>
  <c r="L15" i="25"/>
  <c r="S119" i="25" s="1"/>
  <c r="M15" i="25"/>
  <c r="T119" i="25" s="1"/>
  <c r="N15" i="25"/>
  <c r="U119" i="25" s="1"/>
  <c r="O15" i="25"/>
  <c r="V119" i="25" s="1"/>
  <c r="P15" i="25"/>
  <c r="W119" i="25" s="1"/>
  <c r="Q15" i="25"/>
  <c r="R15" i="25"/>
  <c r="A16" i="25"/>
  <c r="B16" i="25"/>
  <c r="I120" i="25" s="1"/>
  <c r="C16" i="25"/>
  <c r="J120" i="25" s="1"/>
  <c r="D16" i="25"/>
  <c r="K120" i="25" s="1"/>
  <c r="E16" i="25"/>
  <c r="L120" i="25" s="1"/>
  <c r="F16" i="25"/>
  <c r="M120" i="25" s="1"/>
  <c r="G16" i="25"/>
  <c r="N120" i="25" s="1"/>
  <c r="H16" i="25"/>
  <c r="O120" i="25" s="1"/>
  <c r="I16" i="25"/>
  <c r="P120" i="25" s="1"/>
  <c r="J16" i="25"/>
  <c r="Q120" i="25" s="1"/>
  <c r="K16" i="25"/>
  <c r="R120" i="25" s="1"/>
  <c r="L16" i="25"/>
  <c r="S120" i="25" s="1"/>
  <c r="M16" i="25"/>
  <c r="T120" i="25" s="1"/>
  <c r="N16" i="25"/>
  <c r="U120" i="25" s="1"/>
  <c r="O16" i="25"/>
  <c r="V120" i="25" s="1"/>
  <c r="P16" i="25"/>
  <c r="W120" i="25" s="1"/>
  <c r="R16" i="25"/>
  <c r="A17" i="25"/>
  <c r="B17" i="25"/>
  <c r="I121" i="25" s="1"/>
  <c r="C17" i="25"/>
  <c r="J121" i="25" s="1"/>
  <c r="D17" i="25"/>
  <c r="K121" i="25" s="1"/>
  <c r="E17" i="25"/>
  <c r="L121" i="25" s="1"/>
  <c r="F17" i="25"/>
  <c r="M121" i="25" s="1"/>
  <c r="G17" i="25"/>
  <c r="N121" i="25" s="1"/>
  <c r="H17" i="25"/>
  <c r="O121" i="25" s="1"/>
  <c r="I17" i="25"/>
  <c r="P121" i="25" s="1"/>
  <c r="J17" i="25"/>
  <c r="Q121" i="25" s="1"/>
  <c r="K17" i="25"/>
  <c r="R121" i="25" s="1"/>
  <c r="L17" i="25"/>
  <c r="S121" i="25" s="1"/>
  <c r="M17" i="25"/>
  <c r="T121" i="25" s="1"/>
  <c r="N17" i="25"/>
  <c r="U121" i="25" s="1"/>
  <c r="O17" i="25"/>
  <c r="V121" i="25" s="1"/>
  <c r="P17" i="25"/>
  <c r="W121" i="25" s="1"/>
  <c r="R17" i="25"/>
  <c r="A18" i="25"/>
  <c r="B18" i="25"/>
  <c r="I122" i="25" s="1"/>
  <c r="C18" i="25"/>
  <c r="J122" i="25" s="1"/>
  <c r="D18" i="25"/>
  <c r="K122" i="25" s="1"/>
  <c r="E18" i="25"/>
  <c r="L122" i="25" s="1"/>
  <c r="F18" i="25"/>
  <c r="M122" i="25" s="1"/>
  <c r="G18" i="25"/>
  <c r="N122" i="25" s="1"/>
  <c r="H18" i="25"/>
  <c r="O122" i="25" s="1"/>
  <c r="I18" i="25"/>
  <c r="P122" i="25" s="1"/>
  <c r="J18" i="25"/>
  <c r="Q122" i="25" s="1"/>
  <c r="K18" i="25"/>
  <c r="R122" i="25" s="1"/>
  <c r="L18" i="25"/>
  <c r="S122" i="25" s="1"/>
  <c r="M18" i="25"/>
  <c r="T122" i="25" s="1"/>
  <c r="N18" i="25"/>
  <c r="U122" i="25" s="1"/>
  <c r="O18" i="25"/>
  <c r="V122" i="25" s="1"/>
  <c r="P18" i="25"/>
  <c r="W122" i="25" s="1"/>
  <c r="R18" i="25"/>
  <c r="A19" i="25"/>
  <c r="B19" i="25"/>
  <c r="I123" i="25" s="1"/>
  <c r="C19" i="25"/>
  <c r="J123" i="25" s="1"/>
  <c r="D19" i="25"/>
  <c r="K123" i="25" s="1"/>
  <c r="E19" i="25"/>
  <c r="L123" i="25" s="1"/>
  <c r="F19" i="25"/>
  <c r="M123" i="25" s="1"/>
  <c r="G19" i="25"/>
  <c r="N123" i="25" s="1"/>
  <c r="H19" i="25"/>
  <c r="O123" i="25" s="1"/>
  <c r="I19" i="25"/>
  <c r="P123" i="25" s="1"/>
  <c r="J19" i="25"/>
  <c r="Q123" i="25" s="1"/>
  <c r="K19" i="25"/>
  <c r="R123" i="25" s="1"/>
  <c r="L19" i="25"/>
  <c r="S123" i="25" s="1"/>
  <c r="M19" i="25"/>
  <c r="T123" i="25" s="1"/>
  <c r="N19" i="25"/>
  <c r="U123" i="25" s="1"/>
  <c r="O19" i="25"/>
  <c r="V123" i="25" s="1"/>
  <c r="P19" i="25"/>
  <c r="W123" i="25" s="1"/>
  <c r="R19" i="25"/>
  <c r="A20" i="25"/>
  <c r="B20" i="25"/>
  <c r="I124" i="25" s="1"/>
  <c r="C20" i="25"/>
  <c r="J124" i="25" s="1"/>
  <c r="D20" i="25"/>
  <c r="K124" i="25" s="1"/>
  <c r="E20" i="25"/>
  <c r="L124" i="25" s="1"/>
  <c r="F20" i="25"/>
  <c r="M124" i="25" s="1"/>
  <c r="G20" i="25"/>
  <c r="N124" i="25" s="1"/>
  <c r="H20" i="25"/>
  <c r="O124" i="25" s="1"/>
  <c r="I20" i="25"/>
  <c r="P124" i="25" s="1"/>
  <c r="J20" i="25"/>
  <c r="Q124" i="25" s="1"/>
  <c r="K20" i="25"/>
  <c r="R124" i="25" s="1"/>
  <c r="L20" i="25"/>
  <c r="S124" i="25" s="1"/>
  <c r="M20" i="25"/>
  <c r="T124" i="25" s="1"/>
  <c r="N20" i="25"/>
  <c r="U124" i="25" s="1"/>
  <c r="O20" i="25"/>
  <c r="V124" i="25" s="1"/>
  <c r="P20" i="25"/>
  <c r="W124" i="25" s="1"/>
  <c r="R20" i="25"/>
  <c r="A21" i="25"/>
  <c r="B21" i="25"/>
  <c r="I125" i="25" s="1"/>
  <c r="C21" i="25"/>
  <c r="J125" i="25" s="1"/>
  <c r="D21" i="25"/>
  <c r="K125" i="25" s="1"/>
  <c r="E21" i="25"/>
  <c r="L125" i="25" s="1"/>
  <c r="F21" i="25"/>
  <c r="M125" i="25" s="1"/>
  <c r="G21" i="25"/>
  <c r="N125" i="25" s="1"/>
  <c r="H21" i="25"/>
  <c r="O125" i="25" s="1"/>
  <c r="I21" i="25"/>
  <c r="P125" i="25" s="1"/>
  <c r="J21" i="25"/>
  <c r="Q125" i="25" s="1"/>
  <c r="K21" i="25"/>
  <c r="R125" i="25" s="1"/>
  <c r="L21" i="25"/>
  <c r="S125" i="25" s="1"/>
  <c r="M21" i="25"/>
  <c r="T125" i="25" s="1"/>
  <c r="N21" i="25"/>
  <c r="U125" i="25" s="1"/>
  <c r="O21" i="25"/>
  <c r="V125" i="25" s="1"/>
  <c r="P21" i="25"/>
  <c r="W125" i="25" s="1"/>
  <c r="R21" i="25"/>
  <c r="A22" i="25"/>
  <c r="B22" i="25"/>
  <c r="I126" i="25" s="1"/>
  <c r="C22" i="25"/>
  <c r="J126" i="25" s="1"/>
  <c r="D22" i="25"/>
  <c r="K126" i="25" s="1"/>
  <c r="E22" i="25"/>
  <c r="L126" i="25" s="1"/>
  <c r="F22" i="25"/>
  <c r="M126" i="25" s="1"/>
  <c r="G22" i="25"/>
  <c r="N126" i="25" s="1"/>
  <c r="H22" i="25"/>
  <c r="O126" i="25" s="1"/>
  <c r="I22" i="25"/>
  <c r="P126" i="25" s="1"/>
  <c r="J22" i="25"/>
  <c r="Q126" i="25" s="1"/>
  <c r="K22" i="25"/>
  <c r="R126" i="25" s="1"/>
  <c r="L22" i="25"/>
  <c r="S126" i="25" s="1"/>
  <c r="M22" i="25"/>
  <c r="T126" i="25" s="1"/>
  <c r="N22" i="25"/>
  <c r="U126" i="25" s="1"/>
  <c r="O22" i="25"/>
  <c r="V126" i="25" s="1"/>
  <c r="P22" i="25"/>
  <c r="W126" i="25" s="1"/>
  <c r="R22" i="25"/>
  <c r="A23" i="25"/>
  <c r="B23" i="25"/>
  <c r="I127" i="25" s="1"/>
  <c r="C23" i="25"/>
  <c r="J127" i="25" s="1"/>
  <c r="D23" i="25"/>
  <c r="K127" i="25" s="1"/>
  <c r="E23" i="25"/>
  <c r="L127" i="25" s="1"/>
  <c r="F23" i="25"/>
  <c r="M127" i="25" s="1"/>
  <c r="G23" i="25"/>
  <c r="N127" i="25" s="1"/>
  <c r="H23" i="25"/>
  <c r="O127" i="25" s="1"/>
  <c r="I23" i="25"/>
  <c r="P127" i="25" s="1"/>
  <c r="J23" i="25"/>
  <c r="Q127" i="25" s="1"/>
  <c r="K23" i="25"/>
  <c r="R127" i="25" s="1"/>
  <c r="L23" i="25"/>
  <c r="S127" i="25" s="1"/>
  <c r="M23" i="25"/>
  <c r="T127" i="25" s="1"/>
  <c r="N23" i="25"/>
  <c r="U127" i="25" s="1"/>
  <c r="O23" i="25"/>
  <c r="V127" i="25" s="1"/>
  <c r="P23" i="25"/>
  <c r="W127" i="25" s="1"/>
  <c r="R23" i="25"/>
  <c r="A24" i="25"/>
  <c r="R24" i="25"/>
  <c r="R25" i="25"/>
  <c r="R26" i="25"/>
  <c r="R27" i="25"/>
  <c r="R28" i="25"/>
  <c r="R29" i="25"/>
  <c r="R30" i="25"/>
  <c r="B14" i="25"/>
  <c r="C14" i="25"/>
  <c r="D14" i="25"/>
  <c r="E14" i="25"/>
  <c r="F14" i="25"/>
  <c r="G14" i="25"/>
  <c r="H14" i="25"/>
  <c r="I14" i="25"/>
  <c r="J14" i="25"/>
  <c r="K14" i="25"/>
  <c r="L14" i="25"/>
  <c r="M14" i="25"/>
  <c r="N14" i="25"/>
  <c r="O14" i="25"/>
  <c r="P14" i="25"/>
  <c r="Q14" i="25"/>
  <c r="R14" i="25"/>
  <c r="A14" i="25"/>
  <c r="A3" i="25"/>
  <c r="B3" i="25"/>
  <c r="C3" i="25"/>
  <c r="D3" i="25"/>
  <c r="E3" i="25"/>
  <c r="F3" i="25"/>
  <c r="G3" i="25"/>
  <c r="H3" i="25"/>
  <c r="I3" i="25"/>
  <c r="J3" i="25"/>
  <c r="K3" i="25"/>
  <c r="L3" i="25"/>
  <c r="M3" i="25"/>
  <c r="N3" i="25"/>
  <c r="O3" i="25"/>
  <c r="P3" i="25"/>
  <c r="Q3" i="25"/>
  <c r="A4" i="25"/>
  <c r="B4" i="25"/>
  <c r="C4" i="25"/>
  <c r="D4" i="25"/>
  <c r="E4" i="25"/>
  <c r="F4" i="25"/>
  <c r="G4" i="25"/>
  <c r="H4" i="25"/>
  <c r="I4" i="25"/>
  <c r="J4" i="25"/>
  <c r="K4" i="25"/>
  <c r="L4" i="25"/>
  <c r="M4" i="25"/>
  <c r="N4" i="25"/>
  <c r="O4" i="25"/>
  <c r="P4" i="25"/>
  <c r="Q4" i="25"/>
  <c r="A5" i="25"/>
  <c r="B5" i="25"/>
  <c r="C5" i="25"/>
  <c r="D5" i="25"/>
  <c r="E5" i="25"/>
  <c r="F5" i="25"/>
  <c r="G5" i="25"/>
  <c r="H5" i="25"/>
  <c r="I5" i="25"/>
  <c r="J5" i="25"/>
  <c r="K5" i="25"/>
  <c r="L5" i="25"/>
  <c r="M5" i="25"/>
  <c r="N5" i="25"/>
  <c r="O5" i="25"/>
  <c r="P5" i="25"/>
  <c r="Q5" i="25"/>
  <c r="A6" i="25"/>
  <c r="B6" i="25"/>
  <c r="C6" i="25"/>
  <c r="D6" i="25"/>
  <c r="E6" i="25"/>
  <c r="F6" i="25"/>
  <c r="F123" i="25" s="1"/>
  <c r="G6" i="25"/>
  <c r="G123" i="25" s="1"/>
  <c r="H6" i="25"/>
  <c r="H123" i="25" s="1"/>
  <c r="J6" i="25"/>
  <c r="K6" i="25"/>
  <c r="L6" i="25"/>
  <c r="M6" i="25"/>
  <c r="N6" i="25"/>
  <c r="O6" i="25"/>
  <c r="P6" i="25"/>
  <c r="Q6" i="25"/>
  <c r="A7" i="25"/>
  <c r="B7" i="25"/>
  <c r="C7" i="25"/>
  <c r="D7" i="25"/>
  <c r="E7" i="25"/>
  <c r="F7" i="25"/>
  <c r="G7" i="25"/>
  <c r="H7" i="25"/>
  <c r="I7" i="25"/>
  <c r="J7" i="25"/>
  <c r="K7" i="25"/>
  <c r="L7" i="25"/>
  <c r="M7" i="25"/>
  <c r="N7" i="25"/>
  <c r="O7" i="25"/>
  <c r="P7" i="25"/>
  <c r="Q7" i="25"/>
  <c r="A8" i="25"/>
  <c r="B8" i="25"/>
  <c r="C8" i="25"/>
  <c r="D8" i="25"/>
  <c r="E8" i="25"/>
  <c r="F8" i="25"/>
  <c r="G8" i="25"/>
  <c r="H8" i="25"/>
  <c r="I8" i="25"/>
  <c r="J8" i="25"/>
  <c r="K8" i="25"/>
  <c r="L8" i="25"/>
  <c r="M8" i="25"/>
  <c r="N8" i="25"/>
  <c r="O8" i="25"/>
  <c r="P8" i="25"/>
  <c r="Q8" i="25"/>
  <c r="A9" i="25"/>
  <c r="B9" i="25"/>
  <c r="C9" i="25"/>
  <c r="D9" i="25"/>
  <c r="E9" i="25"/>
  <c r="F9" i="25"/>
  <c r="G9" i="25"/>
  <c r="H9" i="25"/>
  <c r="I9" i="25"/>
  <c r="J9" i="25"/>
  <c r="K9" i="25"/>
  <c r="L9" i="25"/>
  <c r="M9" i="25"/>
  <c r="N9" i="25"/>
  <c r="O9" i="25"/>
  <c r="P9" i="25"/>
  <c r="Q9" i="25"/>
  <c r="A10" i="25"/>
  <c r="B10" i="25"/>
  <c r="C10" i="25"/>
  <c r="D10" i="25"/>
  <c r="E10" i="25"/>
  <c r="F10" i="25"/>
  <c r="F127" i="25" s="1"/>
  <c r="G10" i="25"/>
  <c r="H10" i="25"/>
  <c r="J10" i="25"/>
  <c r="K10" i="25"/>
  <c r="L10" i="25"/>
  <c r="M10" i="25"/>
  <c r="N10" i="25"/>
  <c r="O10" i="25"/>
  <c r="P10" i="25"/>
  <c r="Q10" i="25"/>
  <c r="A11" i="25"/>
  <c r="B11" i="25"/>
  <c r="C11" i="25"/>
  <c r="D11" i="25"/>
  <c r="E11" i="25"/>
  <c r="J11" i="25"/>
  <c r="K11" i="25"/>
  <c r="L11" i="25"/>
  <c r="M11" i="25"/>
  <c r="N11" i="25"/>
  <c r="O11" i="25"/>
  <c r="P11" i="25"/>
  <c r="Q11" i="25"/>
  <c r="J12" i="25"/>
  <c r="K12" i="25"/>
  <c r="L12" i="25"/>
  <c r="M12" i="25"/>
  <c r="N12" i="25"/>
  <c r="O12" i="25"/>
  <c r="P12" i="25"/>
  <c r="Q12" i="25"/>
  <c r="B2" i="25"/>
  <c r="C2" i="25"/>
  <c r="D2" i="25"/>
  <c r="E2" i="25"/>
  <c r="F2" i="25"/>
  <c r="G2" i="25"/>
  <c r="H2" i="25"/>
  <c r="I2" i="25"/>
  <c r="J2" i="25"/>
  <c r="K2" i="25"/>
  <c r="L2" i="25"/>
  <c r="M2" i="25"/>
  <c r="N2" i="25"/>
  <c r="O2" i="25"/>
  <c r="P2" i="25"/>
  <c r="Q2" i="25"/>
  <c r="A2" i="25"/>
  <c r="F64" i="24"/>
  <c r="G64" i="24" s="1"/>
  <c r="H64" i="24" s="1"/>
  <c r="I64" i="24" s="1"/>
  <c r="J64" i="24" s="1"/>
  <c r="K64" i="24" s="1"/>
  <c r="L64" i="24" s="1"/>
  <c r="F63" i="24"/>
  <c r="G63" i="24" s="1"/>
  <c r="H63" i="24" s="1"/>
  <c r="I63" i="24" s="1"/>
  <c r="J63" i="24" s="1"/>
  <c r="K63" i="24" s="1"/>
  <c r="L63" i="24" s="1"/>
  <c r="F62" i="24"/>
  <c r="G62" i="24" s="1"/>
  <c r="H62" i="24" s="1"/>
  <c r="I62" i="24" s="1"/>
  <c r="J62" i="24" s="1"/>
  <c r="K62" i="24" s="1"/>
  <c r="L62" i="24" s="1"/>
  <c r="F61" i="24"/>
  <c r="G61" i="24" s="1"/>
  <c r="H61" i="24" s="1"/>
  <c r="I61" i="24" s="1"/>
  <c r="J61" i="24" s="1"/>
  <c r="K61" i="24" s="1"/>
  <c r="L61" i="24" s="1"/>
  <c r="F60" i="24"/>
  <c r="G60" i="24" s="1"/>
  <c r="H60" i="24" s="1"/>
  <c r="I60" i="24" s="1"/>
  <c r="J60" i="24" s="1"/>
  <c r="K60" i="24" s="1"/>
  <c r="L60" i="24" s="1"/>
  <c r="F59" i="24"/>
  <c r="G59" i="24" s="1"/>
  <c r="H59" i="24" s="1"/>
  <c r="I59" i="24" s="1"/>
  <c r="J59" i="24" s="1"/>
  <c r="K59" i="24" s="1"/>
  <c r="L59" i="24" s="1"/>
  <c r="F58" i="24"/>
  <c r="G58" i="24" s="1"/>
  <c r="H58" i="24" s="1"/>
  <c r="I58" i="24" s="1"/>
  <c r="J58" i="24" s="1"/>
  <c r="K58" i="24" s="1"/>
  <c r="L58" i="24" s="1"/>
  <c r="F57" i="24"/>
  <c r="G57" i="24" s="1"/>
  <c r="H57" i="24" s="1"/>
  <c r="I57" i="24" s="1"/>
  <c r="J57" i="24" s="1"/>
  <c r="K57" i="24" s="1"/>
  <c r="L57" i="24" s="1"/>
  <c r="F56" i="24"/>
  <c r="G56" i="24" s="1"/>
  <c r="H56" i="24" s="1"/>
  <c r="I56" i="24" s="1"/>
  <c r="J56" i="24" s="1"/>
  <c r="K56" i="24" s="1"/>
  <c r="L56" i="24" s="1"/>
  <c r="F55" i="24"/>
  <c r="G55" i="24" s="1"/>
  <c r="H55" i="24" s="1"/>
  <c r="I55" i="24" s="1"/>
  <c r="J55" i="24" s="1"/>
  <c r="K55" i="24" s="1"/>
  <c r="L55" i="24" s="1"/>
  <c r="F54" i="24"/>
  <c r="G54" i="24" s="1"/>
  <c r="H54" i="24" s="1"/>
  <c r="I54" i="24" s="1"/>
  <c r="J54" i="24" s="1"/>
  <c r="K54" i="24" s="1"/>
  <c r="L54" i="24" s="1"/>
  <c r="F53" i="24"/>
  <c r="G53" i="24" s="1"/>
  <c r="H53" i="24" s="1"/>
  <c r="I53" i="24" s="1"/>
  <c r="J53" i="24" s="1"/>
  <c r="K53" i="24" s="1"/>
  <c r="L53" i="24" s="1"/>
  <c r="F52" i="24"/>
  <c r="G52" i="24" s="1"/>
  <c r="H52" i="24" s="1"/>
  <c r="I52" i="24" s="1"/>
  <c r="J52" i="24" s="1"/>
  <c r="K52" i="24" s="1"/>
  <c r="L52" i="24" s="1"/>
  <c r="F51" i="24"/>
  <c r="G51" i="24" s="1"/>
  <c r="H51" i="24" s="1"/>
  <c r="I51" i="24" s="1"/>
  <c r="J51" i="24" s="1"/>
  <c r="K51" i="24" s="1"/>
  <c r="L51" i="24" s="1"/>
  <c r="F50" i="24"/>
  <c r="G50" i="24" s="1"/>
  <c r="H50" i="24" s="1"/>
  <c r="I50" i="24" s="1"/>
  <c r="J50" i="24" s="1"/>
  <c r="K50" i="24" s="1"/>
  <c r="L50" i="24" s="1"/>
  <c r="F49" i="24"/>
  <c r="G49" i="24" s="1"/>
  <c r="H49" i="24" s="1"/>
  <c r="I49" i="24" s="1"/>
  <c r="J49" i="24" s="1"/>
  <c r="K49" i="24" s="1"/>
  <c r="L49" i="24" s="1"/>
  <c r="F48" i="24"/>
  <c r="G48" i="24" s="1"/>
  <c r="H48" i="24" s="1"/>
  <c r="I48" i="24" s="1"/>
  <c r="J48" i="24" s="1"/>
  <c r="K48" i="24" s="1"/>
  <c r="L48" i="24" s="1"/>
  <c r="F47" i="24"/>
  <c r="G47" i="24" s="1"/>
  <c r="H47" i="24" s="1"/>
  <c r="I47" i="24" s="1"/>
  <c r="J47" i="24" s="1"/>
  <c r="K47" i="24" s="1"/>
  <c r="L47" i="24" s="1"/>
  <c r="F46" i="24"/>
  <c r="G46" i="24" s="1"/>
  <c r="H46" i="24" s="1"/>
  <c r="I46" i="24" s="1"/>
  <c r="J46" i="24" s="1"/>
  <c r="K46" i="24" s="1"/>
  <c r="L46" i="24" s="1"/>
  <c r="F45" i="24"/>
  <c r="G45" i="24" s="1"/>
  <c r="H45" i="24" s="1"/>
  <c r="I45" i="24" s="1"/>
  <c r="J45" i="24" s="1"/>
  <c r="K45" i="24" s="1"/>
  <c r="L45" i="24" s="1"/>
  <c r="F44" i="24"/>
  <c r="G44" i="24" s="1"/>
  <c r="H44" i="24" s="1"/>
  <c r="I44" i="24" s="1"/>
  <c r="J44" i="24" s="1"/>
  <c r="K44" i="24" s="1"/>
  <c r="L44" i="24" s="1"/>
  <c r="F43" i="24"/>
  <c r="G43" i="24" s="1"/>
  <c r="H43" i="24" s="1"/>
  <c r="I43" i="24" s="1"/>
  <c r="J43" i="24" s="1"/>
  <c r="K43" i="24" s="1"/>
  <c r="L43" i="24" s="1"/>
  <c r="F42" i="24"/>
  <c r="G42" i="24" s="1"/>
  <c r="H42" i="24" s="1"/>
  <c r="I42" i="24" s="1"/>
  <c r="J42" i="24" s="1"/>
  <c r="K42" i="24" s="1"/>
  <c r="L42" i="24" s="1"/>
  <c r="F41" i="24"/>
  <c r="G41" i="24" s="1"/>
  <c r="H41" i="24" s="1"/>
  <c r="I41" i="24" s="1"/>
  <c r="J41" i="24" s="1"/>
  <c r="K41" i="24" s="1"/>
  <c r="L41" i="24" s="1"/>
  <c r="F40" i="24"/>
  <c r="G40" i="24" s="1"/>
  <c r="H40" i="24" s="1"/>
  <c r="I40" i="24" s="1"/>
  <c r="J40" i="24" s="1"/>
  <c r="K40" i="24" s="1"/>
  <c r="L40" i="24" s="1"/>
  <c r="F39" i="24"/>
  <c r="G39" i="24" s="1"/>
  <c r="H39" i="24" s="1"/>
  <c r="I39" i="24" s="1"/>
  <c r="J39" i="24" s="1"/>
  <c r="K39" i="24" s="1"/>
  <c r="L39" i="24" s="1"/>
  <c r="F38" i="24"/>
  <c r="G38" i="24" s="1"/>
  <c r="H38" i="24" s="1"/>
  <c r="I38" i="24" s="1"/>
  <c r="J38" i="24" s="1"/>
  <c r="K38" i="24" s="1"/>
  <c r="L38" i="24" s="1"/>
  <c r="F37" i="24"/>
  <c r="G37" i="24" s="1"/>
  <c r="H37" i="24" s="1"/>
  <c r="I37" i="24" s="1"/>
  <c r="J37" i="24" s="1"/>
  <c r="K37" i="24" s="1"/>
  <c r="L37" i="24" s="1"/>
  <c r="F36" i="24"/>
  <c r="G36" i="24" s="1"/>
  <c r="H36" i="24" s="1"/>
  <c r="I36" i="24" s="1"/>
  <c r="J36" i="24" s="1"/>
  <c r="K36" i="24" s="1"/>
  <c r="L36" i="24" s="1"/>
  <c r="F35" i="24"/>
  <c r="G35" i="24" s="1"/>
  <c r="H35" i="24" s="1"/>
  <c r="I35" i="24" s="1"/>
  <c r="J35" i="24" s="1"/>
  <c r="K35" i="24" s="1"/>
  <c r="L35" i="24" s="1"/>
  <c r="F34" i="24"/>
  <c r="G34" i="24" s="1"/>
  <c r="H34" i="24" s="1"/>
  <c r="I34" i="24" s="1"/>
  <c r="J34" i="24" s="1"/>
  <c r="K34" i="24" s="1"/>
  <c r="L34" i="24" s="1"/>
  <c r="F33" i="24"/>
  <c r="G33" i="24" s="1"/>
  <c r="H33" i="24" s="1"/>
  <c r="I33" i="24" s="1"/>
  <c r="J33" i="24" s="1"/>
  <c r="K33" i="24" s="1"/>
  <c r="L33" i="24" s="1"/>
  <c r="F32" i="24"/>
  <c r="G32" i="24" s="1"/>
  <c r="H32" i="24" s="1"/>
  <c r="I32" i="24" s="1"/>
  <c r="J32" i="24" s="1"/>
  <c r="K32" i="24" s="1"/>
  <c r="L32" i="24" s="1"/>
  <c r="F31" i="24"/>
  <c r="G31" i="24" s="1"/>
  <c r="H31" i="24" s="1"/>
  <c r="I31" i="24" s="1"/>
  <c r="J31" i="24" s="1"/>
  <c r="K31" i="24" s="1"/>
  <c r="L31" i="24" s="1"/>
  <c r="F30" i="24"/>
  <c r="G30" i="24" s="1"/>
  <c r="H30" i="24" s="1"/>
  <c r="I30" i="24" s="1"/>
  <c r="J30" i="24" s="1"/>
  <c r="K30" i="24" s="1"/>
  <c r="L30" i="24" s="1"/>
  <c r="F29" i="24"/>
  <c r="G29" i="24" s="1"/>
  <c r="H29" i="24" s="1"/>
  <c r="I29" i="24" s="1"/>
  <c r="J29" i="24" s="1"/>
  <c r="K29" i="24" s="1"/>
  <c r="L29" i="24" s="1"/>
  <c r="F28" i="24"/>
  <c r="G28" i="24" s="1"/>
  <c r="H28" i="24" s="1"/>
  <c r="I28" i="24" s="1"/>
  <c r="J28" i="24" s="1"/>
  <c r="K28" i="24" s="1"/>
  <c r="L28" i="24" s="1"/>
  <c r="F27" i="24"/>
  <c r="G27" i="24" s="1"/>
  <c r="H27" i="24" s="1"/>
  <c r="I27" i="24" s="1"/>
  <c r="J27" i="24" s="1"/>
  <c r="K27" i="24" s="1"/>
  <c r="L27" i="24" s="1"/>
  <c r="F26" i="24"/>
  <c r="G26" i="24" s="1"/>
  <c r="H26" i="24" s="1"/>
  <c r="I26" i="24" s="1"/>
  <c r="J26" i="24" s="1"/>
  <c r="K26" i="24" s="1"/>
  <c r="L26" i="24" s="1"/>
  <c r="F25" i="24"/>
  <c r="G25" i="24" s="1"/>
  <c r="H25" i="24" s="1"/>
  <c r="I25" i="24" s="1"/>
  <c r="J25" i="24" s="1"/>
  <c r="K25" i="24" s="1"/>
  <c r="L25" i="24" s="1"/>
  <c r="F24" i="24"/>
  <c r="G24" i="24" s="1"/>
  <c r="H24" i="24" s="1"/>
  <c r="I24" i="24" s="1"/>
  <c r="J24" i="24" s="1"/>
  <c r="K24" i="24" s="1"/>
  <c r="L24" i="24" s="1"/>
  <c r="F23" i="24"/>
  <c r="G23" i="24" s="1"/>
  <c r="H23" i="24" s="1"/>
  <c r="I23" i="24" s="1"/>
  <c r="J23" i="24" s="1"/>
  <c r="K23" i="24" s="1"/>
  <c r="L23" i="24" s="1"/>
  <c r="F22" i="24"/>
  <c r="G22" i="24" s="1"/>
  <c r="H22" i="24" s="1"/>
  <c r="I22" i="24" s="1"/>
  <c r="J22" i="24" s="1"/>
  <c r="K22" i="24" s="1"/>
  <c r="L22" i="24" s="1"/>
  <c r="F21" i="24"/>
  <c r="G21" i="24" s="1"/>
  <c r="H21" i="24" s="1"/>
  <c r="I21" i="24" s="1"/>
  <c r="J21" i="24" s="1"/>
  <c r="K21" i="24" s="1"/>
  <c r="L21" i="24" s="1"/>
  <c r="F20" i="24"/>
  <c r="G20" i="24" s="1"/>
  <c r="H20" i="24" s="1"/>
  <c r="I20" i="24" s="1"/>
  <c r="J20" i="24" s="1"/>
  <c r="K20" i="24" s="1"/>
  <c r="L20" i="24" s="1"/>
  <c r="F19" i="24"/>
  <c r="G19" i="24" s="1"/>
  <c r="H19" i="24" s="1"/>
  <c r="I19" i="24" s="1"/>
  <c r="J19" i="24" s="1"/>
  <c r="K19" i="24" s="1"/>
  <c r="L19" i="24" s="1"/>
  <c r="F18" i="24"/>
  <c r="G18" i="24" s="1"/>
  <c r="H18" i="24" s="1"/>
  <c r="I18" i="24" s="1"/>
  <c r="J18" i="24" s="1"/>
  <c r="K18" i="24" s="1"/>
  <c r="L18" i="24" s="1"/>
  <c r="F17" i="24"/>
  <c r="G17" i="24" s="1"/>
  <c r="H17" i="24" s="1"/>
  <c r="I17" i="24" s="1"/>
  <c r="J17" i="24" s="1"/>
  <c r="K17" i="24" s="1"/>
  <c r="L17" i="24" s="1"/>
  <c r="F16" i="24"/>
  <c r="G16" i="24" s="1"/>
  <c r="H16" i="24" s="1"/>
  <c r="I16" i="24" s="1"/>
  <c r="J16" i="24" s="1"/>
  <c r="K16" i="24" s="1"/>
  <c r="L16" i="24" s="1"/>
  <c r="F15" i="24"/>
  <c r="G15" i="24" s="1"/>
  <c r="H15" i="24" s="1"/>
  <c r="I15" i="24" s="1"/>
  <c r="J15" i="24" s="1"/>
  <c r="K15" i="24" s="1"/>
  <c r="L15" i="24" s="1"/>
  <c r="F14" i="24"/>
  <c r="G14" i="24" s="1"/>
  <c r="H14" i="24" s="1"/>
  <c r="I14" i="24" s="1"/>
  <c r="J14" i="24" s="1"/>
  <c r="K14" i="24" s="1"/>
  <c r="L14" i="24" s="1"/>
  <c r="F13" i="24"/>
  <c r="G13" i="24" s="1"/>
  <c r="H13" i="24" s="1"/>
  <c r="I13" i="24" s="1"/>
  <c r="J13" i="24" s="1"/>
  <c r="K13" i="24" s="1"/>
  <c r="L13" i="24" s="1"/>
  <c r="AC12" i="24"/>
  <c r="AB12" i="24"/>
  <c r="AA12" i="24"/>
  <c r="Z12" i="24"/>
  <c r="Y12" i="24"/>
  <c r="X12" i="24"/>
  <c r="W12" i="24"/>
  <c r="V12" i="24"/>
  <c r="U12" i="24"/>
  <c r="T12" i="24"/>
  <c r="S12" i="24"/>
  <c r="E115" i="25" s="1"/>
  <c r="R12" i="24"/>
  <c r="D115" i="25" s="1"/>
  <c r="Q12" i="24"/>
  <c r="C115" i="25" s="1"/>
  <c r="P12" i="24"/>
  <c r="B115" i="25" s="1"/>
  <c r="F12" i="24"/>
  <c r="G12" i="24" s="1"/>
  <c r="H12" i="24" s="1"/>
  <c r="I12" i="24" s="1"/>
  <c r="J12" i="24" s="1"/>
  <c r="K12" i="24" s="1"/>
  <c r="L12" i="24" s="1"/>
  <c r="AD11" i="24"/>
  <c r="P114" i="25" s="1"/>
  <c r="J147" i="25" s="1"/>
  <c r="F11" i="24"/>
  <c r="G11" i="24" s="1"/>
  <c r="H11" i="24" s="1"/>
  <c r="I11" i="24" s="1"/>
  <c r="J11" i="24" s="1"/>
  <c r="K11" i="24" s="1"/>
  <c r="L11" i="24" s="1"/>
  <c r="AD10" i="24"/>
  <c r="P113" i="25" s="1"/>
  <c r="J146" i="25" s="1"/>
  <c r="F10" i="24"/>
  <c r="G10" i="24" s="1"/>
  <c r="H10" i="24" s="1"/>
  <c r="I10" i="24" s="1"/>
  <c r="J10" i="24" s="1"/>
  <c r="K10" i="24" s="1"/>
  <c r="L10" i="24" s="1"/>
  <c r="AD9" i="24"/>
  <c r="F9" i="24"/>
  <c r="G9" i="24" s="1"/>
  <c r="H9" i="24" s="1"/>
  <c r="I9" i="24" s="1"/>
  <c r="J9" i="24" s="1"/>
  <c r="K9" i="24" s="1"/>
  <c r="L9" i="24" s="1"/>
  <c r="AD8" i="24"/>
  <c r="F8" i="24"/>
  <c r="G8" i="24" s="1"/>
  <c r="H8" i="24" s="1"/>
  <c r="I8" i="24" s="1"/>
  <c r="J8" i="24" s="1"/>
  <c r="K8" i="24" s="1"/>
  <c r="L8" i="24" s="1"/>
  <c r="AD7" i="24"/>
  <c r="P110" i="25" s="1"/>
  <c r="J143" i="25" s="1"/>
  <c r="F7" i="24"/>
  <c r="G7" i="24" s="1"/>
  <c r="H7" i="24" s="1"/>
  <c r="I7" i="24" s="1"/>
  <c r="J7" i="24" s="1"/>
  <c r="K7" i="24" s="1"/>
  <c r="L7" i="24" s="1"/>
  <c r="AD6" i="24"/>
  <c r="F6" i="24"/>
  <c r="G6" i="24" s="1"/>
  <c r="H6" i="24" s="1"/>
  <c r="I6" i="24" s="1"/>
  <c r="J6" i="24" s="1"/>
  <c r="K6" i="24" s="1"/>
  <c r="L6" i="24" s="1"/>
  <c r="AD5" i="24"/>
  <c r="P108" i="25" s="1"/>
  <c r="J141" i="25" s="1"/>
  <c r="F5" i="24"/>
  <c r="G5" i="24" s="1"/>
  <c r="H5" i="24" s="1"/>
  <c r="I5" i="24" s="1"/>
  <c r="J5" i="24" s="1"/>
  <c r="K5" i="24" s="1"/>
  <c r="L5" i="24" s="1"/>
  <c r="AD4" i="24"/>
  <c r="P107" i="25" s="1"/>
  <c r="J140" i="25" s="1"/>
  <c r="F4" i="24"/>
  <c r="G4" i="24" s="1"/>
  <c r="H4" i="24" s="1"/>
  <c r="I4" i="24" s="1"/>
  <c r="J4" i="24" s="1"/>
  <c r="K4" i="24" s="1"/>
  <c r="L4" i="24" s="1"/>
  <c r="Q3" i="24"/>
  <c r="R3" i="24" s="1"/>
  <c r="S3" i="24" s="1"/>
  <c r="T3" i="24" s="1"/>
  <c r="U3" i="24" s="1"/>
  <c r="V3" i="24" s="1"/>
  <c r="W3" i="24" s="1"/>
  <c r="X3" i="24" s="1"/>
  <c r="Y3" i="24" s="1"/>
  <c r="Z3" i="24" s="1"/>
  <c r="AA3" i="24" s="1"/>
  <c r="AB3" i="24" s="1"/>
  <c r="AC3" i="24" s="1"/>
  <c r="F3" i="24"/>
  <c r="F64" i="23"/>
  <c r="G64" i="23" s="1"/>
  <c r="H64" i="23" s="1"/>
  <c r="I64" i="23" s="1"/>
  <c r="J64" i="23" s="1"/>
  <c r="K64" i="23" s="1"/>
  <c r="L64" i="23" s="1"/>
  <c r="F63" i="23"/>
  <c r="G63" i="23" s="1"/>
  <c r="H63" i="23" s="1"/>
  <c r="I63" i="23" s="1"/>
  <c r="J63" i="23" s="1"/>
  <c r="K63" i="23" s="1"/>
  <c r="L63" i="23" s="1"/>
  <c r="F62" i="23"/>
  <c r="G62" i="23" s="1"/>
  <c r="H62" i="23" s="1"/>
  <c r="I62" i="23" s="1"/>
  <c r="J62" i="23" s="1"/>
  <c r="K62" i="23" s="1"/>
  <c r="L62" i="23" s="1"/>
  <c r="F61" i="23"/>
  <c r="G61" i="23" s="1"/>
  <c r="H61" i="23" s="1"/>
  <c r="I61" i="23" s="1"/>
  <c r="J61" i="23" s="1"/>
  <c r="K61" i="23" s="1"/>
  <c r="L61" i="23" s="1"/>
  <c r="F60" i="23"/>
  <c r="G60" i="23" s="1"/>
  <c r="H60" i="23" s="1"/>
  <c r="I60" i="23" s="1"/>
  <c r="J60" i="23" s="1"/>
  <c r="K60" i="23" s="1"/>
  <c r="L60" i="23" s="1"/>
  <c r="F59" i="23"/>
  <c r="G59" i="23" s="1"/>
  <c r="H59" i="23" s="1"/>
  <c r="I59" i="23" s="1"/>
  <c r="J59" i="23" s="1"/>
  <c r="K59" i="23" s="1"/>
  <c r="L59" i="23" s="1"/>
  <c r="F58" i="23"/>
  <c r="G58" i="23" s="1"/>
  <c r="H58" i="23" s="1"/>
  <c r="I58" i="23" s="1"/>
  <c r="J58" i="23" s="1"/>
  <c r="K58" i="23" s="1"/>
  <c r="L58" i="23" s="1"/>
  <c r="F57" i="23"/>
  <c r="G57" i="23" s="1"/>
  <c r="H57" i="23" s="1"/>
  <c r="I57" i="23" s="1"/>
  <c r="J57" i="23" s="1"/>
  <c r="K57" i="23" s="1"/>
  <c r="L57" i="23" s="1"/>
  <c r="F56" i="23"/>
  <c r="G56" i="23" s="1"/>
  <c r="H56" i="23" s="1"/>
  <c r="I56" i="23" s="1"/>
  <c r="J56" i="23" s="1"/>
  <c r="K56" i="23" s="1"/>
  <c r="L56" i="23" s="1"/>
  <c r="F55" i="23"/>
  <c r="G55" i="23" s="1"/>
  <c r="H55" i="23" s="1"/>
  <c r="I55" i="23" s="1"/>
  <c r="J55" i="23" s="1"/>
  <c r="K55" i="23" s="1"/>
  <c r="L55" i="23" s="1"/>
  <c r="F54" i="23"/>
  <c r="G54" i="23" s="1"/>
  <c r="H54" i="23" s="1"/>
  <c r="I54" i="23" s="1"/>
  <c r="J54" i="23" s="1"/>
  <c r="K54" i="23" s="1"/>
  <c r="L54" i="23" s="1"/>
  <c r="F53" i="23"/>
  <c r="G53" i="23" s="1"/>
  <c r="H53" i="23" s="1"/>
  <c r="I53" i="23" s="1"/>
  <c r="J53" i="23" s="1"/>
  <c r="K53" i="23" s="1"/>
  <c r="L53" i="23" s="1"/>
  <c r="F52" i="23"/>
  <c r="G52" i="23" s="1"/>
  <c r="H52" i="23" s="1"/>
  <c r="I52" i="23" s="1"/>
  <c r="J52" i="23" s="1"/>
  <c r="K52" i="23" s="1"/>
  <c r="L52" i="23" s="1"/>
  <c r="F51" i="23"/>
  <c r="G51" i="23" s="1"/>
  <c r="H51" i="23" s="1"/>
  <c r="I51" i="23" s="1"/>
  <c r="J51" i="23" s="1"/>
  <c r="K51" i="23" s="1"/>
  <c r="L51" i="23" s="1"/>
  <c r="F50" i="23"/>
  <c r="G50" i="23" s="1"/>
  <c r="H50" i="23" s="1"/>
  <c r="I50" i="23" s="1"/>
  <c r="J50" i="23" s="1"/>
  <c r="K50" i="23" s="1"/>
  <c r="L50" i="23" s="1"/>
  <c r="F49" i="23"/>
  <c r="G49" i="23" s="1"/>
  <c r="H49" i="23" s="1"/>
  <c r="I49" i="23" s="1"/>
  <c r="J49" i="23" s="1"/>
  <c r="K49" i="23" s="1"/>
  <c r="L49" i="23" s="1"/>
  <c r="F48" i="23"/>
  <c r="G48" i="23" s="1"/>
  <c r="H48" i="23" s="1"/>
  <c r="I48" i="23" s="1"/>
  <c r="J48" i="23" s="1"/>
  <c r="K48" i="23" s="1"/>
  <c r="L48" i="23" s="1"/>
  <c r="F47" i="23"/>
  <c r="G47" i="23" s="1"/>
  <c r="H47" i="23" s="1"/>
  <c r="I47" i="23" s="1"/>
  <c r="J47" i="23" s="1"/>
  <c r="K47" i="23" s="1"/>
  <c r="L47" i="23" s="1"/>
  <c r="F46" i="23"/>
  <c r="G46" i="23" s="1"/>
  <c r="H46" i="23" s="1"/>
  <c r="I46" i="23" s="1"/>
  <c r="J46" i="23" s="1"/>
  <c r="K46" i="23" s="1"/>
  <c r="L46" i="23" s="1"/>
  <c r="F45" i="23"/>
  <c r="G45" i="23" s="1"/>
  <c r="H45" i="23" s="1"/>
  <c r="I45" i="23" s="1"/>
  <c r="J45" i="23" s="1"/>
  <c r="K45" i="23" s="1"/>
  <c r="L45" i="23" s="1"/>
  <c r="F44" i="23"/>
  <c r="G44" i="23" s="1"/>
  <c r="H44" i="23" s="1"/>
  <c r="I44" i="23" s="1"/>
  <c r="J44" i="23" s="1"/>
  <c r="K44" i="23" s="1"/>
  <c r="L44" i="23" s="1"/>
  <c r="F43" i="23"/>
  <c r="G43" i="23" s="1"/>
  <c r="H43" i="23" s="1"/>
  <c r="I43" i="23" s="1"/>
  <c r="J43" i="23" s="1"/>
  <c r="K43" i="23" s="1"/>
  <c r="L43" i="23" s="1"/>
  <c r="F42" i="23"/>
  <c r="G42" i="23" s="1"/>
  <c r="H42" i="23" s="1"/>
  <c r="I42" i="23" s="1"/>
  <c r="J42" i="23" s="1"/>
  <c r="K42" i="23" s="1"/>
  <c r="L42" i="23" s="1"/>
  <c r="F41" i="23"/>
  <c r="G41" i="23" s="1"/>
  <c r="H41" i="23" s="1"/>
  <c r="I41" i="23" s="1"/>
  <c r="J41" i="23" s="1"/>
  <c r="K41" i="23" s="1"/>
  <c r="L41" i="23" s="1"/>
  <c r="F40" i="23"/>
  <c r="G40" i="23" s="1"/>
  <c r="H40" i="23" s="1"/>
  <c r="I40" i="23" s="1"/>
  <c r="J40" i="23" s="1"/>
  <c r="K40" i="23" s="1"/>
  <c r="L40" i="23" s="1"/>
  <c r="F39" i="23"/>
  <c r="G39" i="23" s="1"/>
  <c r="H39" i="23" s="1"/>
  <c r="I39" i="23" s="1"/>
  <c r="J39" i="23" s="1"/>
  <c r="K39" i="23" s="1"/>
  <c r="L39" i="23" s="1"/>
  <c r="F38" i="23"/>
  <c r="G38" i="23" s="1"/>
  <c r="H38" i="23" s="1"/>
  <c r="I38" i="23" s="1"/>
  <c r="J38" i="23" s="1"/>
  <c r="K38" i="23" s="1"/>
  <c r="L38" i="23" s="1"/>
  <c r="F37" i="23"/>
  <c r="G37" i="23" s="1"/>
  <c r="H37" i="23" s="1"/>
  <c r="I37" i="23" s="1"/>
  <c r="J37" i="23" s="1"/>
  <c r="K37" i="23" s="1"/>
  <c r="L37" i="23" s="1"/>
  <c r="F36" i="23"/>
  <c r="G36" i="23" s="1"/>
  <c r="H36" i="23" s="1"/>
  <c r="I36" i="23" s="1"/>
  <c r="J36" i="23" s="1"/>
  <c r="K36" i="23" s="1"/>
  <c r="L36" i="23" s="1"/>
  <c r="G34" i="23"/>
  <c r="I34" i="23" s="1"/>
  <c r="J34" i="23" s="1"/>
  <c r="K34" i="23" s="1"/>
  <c r="L34" i="23" s="1"/>
  <c r="H33" i="23"/>
  <c r="I33" i="23" s="1"/>
  <c r="J33" i="23" s="1"/>
  <c r="K33" i="23" s="1"/>
  <c r="L33" i="23" s="1"/>
  <c r="F32" i="23"/>
  <c r="G32" i="23" s="1"/>
  <c r="H32" i="23" s="1"/>
  <c r="I32" i="23" s="1"/>
  <c r="J32" i="23" s="1"/>
  <c r="K32" i="23" s="1"/>
  <c r="L32" i="23" s="1"/>
  <c r="F31" i="23"/>
  <c r="G31" i="23" s="1"/>
  <c r="H31" i="23" s="1"/>
  <c r="I31" i="23" s="1"/>
  <c r="J31" i="23" s="1"/>
  <c r="K31" i="23" s="1"/>
  <c r="L31" i="23" s="1"/>
  <c r="F30" i="23"/>
  <c r="G30" i="23" s="1"/>
  <c r="H30" i="23" s="1"/>
  <c r="I30" i="23" s="1"/>
  <c r="J30" i="23" s="1"/>
  <c r="K30" i="23" s="1"/>
  <c r="L30" i="23" s="1"/>
  <c r="F29" i="23"/>
  <c r="G29" i="23" s="1"/>
  <c r="H29" i="23" s="1"/>
  <c r="I29" i="23" s="1"/>
  <c r="J29" i="23" s="1"/>
  <c r="K29" i="23" s="1"/>
  <c r="L29" i="23" s="1"/>
  <c r="F28" i="23"/>
  <c r="G28" i="23" s="1"/>
  <c r="H28" i="23" s="1"/>
  <c r="I28" i="23" s="1"/>
  <c r="J28" i="23" s="1"/>
  <c r="K28" i="23" s="1"/>
  <c r="L28" i="23" s="1"/>
  <c r="F27" i="23"/>
  <c r="G27" i="23" s="1"/>
  <c r="H27" i="23" s="1"/>
  <c r="I27" i="23" s="1"/>
  <c r="J27" i="23" s="1"/>
  <c r="K27" i="23" s="1"/>
  <c r="L27" i="23" s="1"/>
  <c r="F26" i="23"/>
  <c r="G26" i="23" s="1"/>
  <c r="H26" i="23" s="1"/>
  <c r="I26" i="23" s="1"/>
  <c r="J26" i="23" s="1"/>
  <c r="K26" i="23" s="1"/>
  <c r="L26" i="23" s="1"/>
  <c r="G25" i="23"/>
  <c r="H25" i="23" s="1"/>
  <c r="I25" i="23" s="1"/>
  <c r="J25" i="23" s="1"/>
  <c r="K25" i="23" s="1"/>
  <c r="L25" i="23" s="1"/>
  <c r="G24" i="23"/>
  <c r="H24" i="23" s="1"/>
  <c r="I24" i="23" s="1"/>
  <c r="J24" i="23" s="1"/>
  <c r="K24" i="23" s="1"/>
  <c r="L24" i="23" s="1"/>
  <c r="G23" i="23"/>
  <c r="H23" i="23" s="1"/>
  <c r="I23" i="23" s="1"/>
  <c r="J23" i="23" s="1"/>
  <c r="K23" i="23" s="1"/>
  <c r="L23" i="23" s="1"/>
  <c r="F22" i="23"/>
  <c r="G22" i="23" s="1"/>
  <c r="H22" i="23" s="1"/>
  <c r="I22" i="23" s="1"/>
  <c r="J22" i="23" s="1"/>
  <c r="K22" i="23" s="1"/>
  <c r="L22" i="23" s="1"/>
  <c r="F21" i="23"/>
  <c r="G21" i="23" s="1"/>
  <c r="H21" i="23" s="1"/>
  <c r="I21" i="23" s="1"/>
  <c r="J21" i="23" s="1"/>
  <c r="K21" i="23" s="1"/>
  <c r="L21" i="23" s="1"/>
  <c r="F20" i="23"/>
  <c r="G20" i="23" s="1"/>
  <c r="H20" i="23" s="1"/>
  <c r="I20" i="23" s="1"/>
  <c r="J20" i="23" s="1"/>
  <c r="K20" i="23" s="1"/>
  <c r="L20" i="23" s="1"/>
  <c r="F19" i="23"/>
  <c r="G19" i="23" s="1"/>
  <c r="H19" i="23" s="1"/>
  <c r="I19" i="23" s="1"/>
  <c r="J19" i="23" s="1"/>
  <c r="K19" i="23" s="1"/>
  <c r="L19" i="23" s="1"/>
  <c r="F18" i="23"/>
  <c r="G18" i="23" s="1"/>
  <c r="H18" i="23" s="1"/>
  <c r="I18" i="23" s="1"/>
  <c r="J18" i="23" s="1"/>
  <c r="K18" i="23" s="1"/>
  <c r="L18" i="23" s="1"/>
  <c r="G17" i="23"/>
  <c r="H17" i="23" s="1"/>
  <c r="I17" i="23" s="1"/>
  <c r="J17" i="23" s="1"/>
  <c r="K17" i="23" s="1"/>
  <c r="L17" i="23" s="1"/>
  <c r="G16" i="23"/>
  <c r="H16" i="23" s="1"/>
  <c r="I16" i="23" s="1"/>
  <c r="J16" i="23" s="1"/>
  <c r="K16" i="23" s="1"/>
  <c r="L16" i="23" s="1"/>
  <c r="G15" i="23"/>
  <c r="J15" i="23" s="1"/>
  <c r="K15" i="23" s="1"/>
  <c r="G14" i="23"/>
  <c r="H14" i="23" s="1"/>
  <c r="J14" i="23" s="1"/>
  <c r="L14" i="23" s="1"/>
  <c r="G13" i="23"/>
  <c r="H13" i="23" s="1"/>
  <c r="I13" i="23" s="1"/>
  <c r="J13" i="23" s="1"/>
  <c r="K13" i="23" s="1"/>
  <c r="L13" i="23" s="1"/>
  <c r="AC12" i="23"/>
  <c r="O102" i="25" s="1"/>
  <c r="AB12" i="23"/>
  <c r="N102" i="25" s="1"/>
  <c r="AA12" i="23"/>
  <c r="M102" i="25" s="1"/>
  <c r="Z12" i="23"/>
  <c r="L102" i="25" s="1"/>
  <c r="Y12" i="23"/>
  <c r="K102" i="25" s="1"/>
  <c r="X12" i="23"/>
  <c r="J102" i="25" s="1"/>
  <c r="W12" i="23"/>
  <c r="I102" i="25" s="1"/>
  <c r="V12" i="23"/>
  <c r="H102" i="25" s="1"/>
  <c r="U12" i="23"/>
  <c r="G102" i="25" s="1"/>
  <c r="T12" i="23"/>
  <c r="F102" i="25" s="1"/>
  <c r="S12" i="23"/>
  <c r="E102" i="25" s="1"/>
  <c r="R12" i="23"/>
  <c r="D102" i="25" s="1"/>
  <c r="Q12" i="23"/>
  <c r="C102" i="25" s="1"/>
  <c r="P12" i="23"/>
  <c r="B102" i="25" s="1"/>
  <c r="G12" i="23"/>
  <c r="H12" i="23" s="1"/>
  <c r="I12" i="23" s="1"/>
  <c r="J12" i="23" s="1"/>
  <c r="K12" i="23" s="1"/>
  <c r="L12" i="23" s="1"/>
  <c r="AD11" i="23"/>
  <c r="P101" i="25" s="1"/>
  <c r="I147" i="25" s="1"/>
  <c r="G11" i="23"/>
  <c r="H11" i="23" s="1"/>
  <c r="I11" i="23" s="1"/>
  <c r="J11" i="23" s="1"/>
  <c r="K11" i="23" s="1"/>
  <c r="L11" i="23" s="1"/>
  <c r="P100" i="25"/>
  <c r="I146" i="25" s="1"/>
  <c r="G10" i="23"/>
  <c r="H10" i="23" s="1"/>
  <c r="I10" i="23" s="1"/>
  <c r="J10" i="23" s="1"/>
  <c r="K10" i="23" s="1"/>
  <c r="L10" i="23" s="1"/>
  <c r="AD9" i="23"/>
  <c r="P99" i="25" s="1"/>
  <c r="I145" i="25" s="1"/>
  <c r="G9" i="23"/>
  <c r="H9" i="23" s="1"/>
  <c r="I9" i="23" s="1"/>
  <c r="J9" i="23" s="1"/>
  <c r="K9" i="23" s="1"/>
  <c r="L9" i="23" s="1"/>
  <c r="AD8" i="23"/>
  <c r="P98" i="25" s="1"/>
  <c r="I144" i="25" s="1"/>
  <c r="G8" i="23"/>
  <c r="H8" i="23" s="1"/>
  <c r="I8" i="23" s="1"/>
  <c r="J8" i="23" s="1"/>
  <c r="K8" i="23" s="1"/>
  <c r="L8" i="23" s="1"/>
  <c r="AD7" i="23"/>
  <c r="P97" i="25" s="1"/>
  <c r="I143" i="25" s="1"/>
  <c r="I7" i="23"/>
  <c r="J7" i="23" s="1"/>
  <c r="K7" i="23" s="1"/>
  <c r="L7" i="23" s="1"/>
  <c r="AD6" i="23"/>
  <c r="P96" i="25" s="1"/>
  <c r="I142" i="25" s="1"/>
  <c r="H6" i="23"/>
  <c r="I6" i="23" s="1"/>
  <c r="J6" i="23" s="1"/>
  <c r="K6" i="23" s="1"/>
  <c r="L6" i="23" s="1"/>
  <c r="AD5" i="23"/>
  <c r="P95" i="25" s="1"/>
  <c r="I141" i="25" s="1"/>
  <c r="G5" i="23"/>
  <c r="H5" i="23" s="1"/>
  <c r="I5" i="23" s="1"/>
  <c r="J5" i="23" s="1"/>
  <c r="L5" i="23" s="1"/>
  <c r="AD4" i="23"/>
  <c r="G4" i="23"/>
  <c r="H4" i="23" s="1"/>
  <c r="I4" i="23" s="1"/>
  <c r="L4" i="23" s="1"/>
  <c r="Q3" i="23"/>
  <c r="AJ12" i="22"/>
  <c r="O89" i="25" s="1"/>
  <c r="AI12" i="22"/>
  <c r="N89" i="25" s="1"/>
  <c r="AH12" i="22"/>
  <c r="M89" i="25" s="1"/>
  <c r="AG12" i="22"/>
  <c r="L89" i="25" s="1"/>
  <c r="AF12" i="22"/>
  <c r="K89" i="25" s="1"/>
  <c r="AE12" i="22"/>
  <c r="J89" i="25" s="1"/>
  <c r="AD12" i="22"/>
  <c r="I89" i="25" s="1"/>
  <c r="AC12" i="22"/>
  <c r="H89" i="25" s="1"/>
  <c r="AB12" i="22"/>
  <c r="G89" i="25" s="1"/>
  <c r="AA12" i="22"/>
  <c r="F89" i="25" s="1"/>
  <c r="Z12" i="22"/>
  <c r="E89" i="25" s="1"/>
  <c r="Y12" i="22"/>
  <c r="D89" i="25" s="1"/>
  <c r="X12" i="22"/>
  <c r="C89" i="25" s="1"/>
  <c r="W12" i="22"/>
  <c r="B89" i="25" s="1"/>
  <c r="AK11" i="22"/>
  <c r="P88" i="25" s="1"/>
  <c r="H147" i="25" s="1"/>
  <c r="AK10" i="22"/>
  <c r="P87" i="25" s="1"/>
  <c r="H146" i="25" s="1"/>
  <c r="AK9" i="22"/>
  <c r="P86" i="25" s="1"/>
  <c r="H145" i="25" s="1"/>
  <c r="AK8" i="22"/>
  <c r="P85" i="25" s="1"/>
  <c r="H144" i="25" s="1"/>
  <c r="AK7" i="22"/>
  <c r="P84" i="25" s="1"/>
  <c r="H143" i="25" s="1"/>
  <c r="AK6" i="22"/>
  <c r="P83" i="25" s="1"/>
  <c r="H142" i="25" s="1"/>
  <c r="AK5" i="22"/>
  <c r="P82" i="25" s="1"/>
  <c r="H141" i="25" s="1"/>
  <c r="AK4" i="22"/>
  <c r="X3" i="22"/>
  <c r="AJ12" i="21"/>
  <c r="O76" i="25" s="1"/>
  <c r="AI12" i="21"/>
  <c r="N76" i="25" s="1"/>
  <c r="AH12" i="21"/>
  <c r="M76" i="25" s="1"/>
  <c r="AG12" i="21"/>
  <c r="L76" i="25" s="1"/>
  <c r="AF12" i="21"/>
  <c r="K76" i="25" s="1"/>
  <c r="AE12" i="21"/>
  <c r="J76" i="25" s="1"/>
  <c r="AD12" i="21"/>
  <c r="I76" i="25" s="1"/>
  <c r="AC12" i="21"/>
  <c r="H76" i="25" s="1"/>
  <c r="AB12" i="21"/>
  <c r="G76" i="25" s="1"/>
  <c r="AA12" i="21"/>
  <c r="F76" i="25" s="1"/>
  <c r="Z12" i="21"/>
  <c r="E76" i="25" s="1"/>
  <c r="Y12" i="21"/>
  <c r="D76" i="25" s="1"/>
  <c r="X12" i="21"/>
  <c r="C76" i="25" s="1"/>
  <c r="W12" i="21"/>
  <c r="B76" i="25" s="1"/>
  <c r="AK11" i="21"/>
  <c r="P75" i="25" s="1"/>
  <c r="G147" i="25" s="1"/>
  <c r="AK10" i="21"/>
  <c r="P74" i="25" s="1"/>
  <c r="G146" i="25" s="1"/>
  <c r="AK9" i="21"/>
  <c r="P73" i="25" s="1"/>
  <c r="G145" i="25" s="1"/>
  <c r="AK8" i="21"/>
  <c r="P72" i="25" s="1"/>
  <c r="G144" i="25" s="1"/>
  <c r="AK7" i="21"/>
  <c r="P71" i="25" s="1"/>
  <c r="G143" i="25" s="1"/>
  <c r="AK6" i="21"/>
  <c r="P70" i="25" s="1"/>
  <c r="G142" i="25" s="1"/>
  <c r="AK5" i="21"/>
  <c r="P69" i="25" s="1"/>
  <c r="G141" i="25" s="1"/>
  <c r="AK4" i="21"/>
  <c r="X3" i="21"/>
  <c r="G3" i="21"/>
  <c r="AJ12" i="20"/>
  <c r="O63" i="25" s="1"/>
  <c r="AI12" i="20"/>
  <c r="N63" i="25" s="1"/>
  <c r="AH12" i="20"/>
  <c r="M63" i="25" s="1"/>
  <c r="AG12" i="20"/>
  <c r="L63" i="25" s="1"/>
  <c r="AF12" i="20"/>
  <c r="K63" i="25" s="1"/>
  <c r="AE12" i="20"/>
  <c r="J63" i="25" s="1"/>
  <c r="AD12" i="20"/>
  <c r="I63" i="25" s="1"/>
  <c r="AC12" i="20"/>
  <c r="H63" i="25" s="1"/>
  <c r="AB12" i="20"/>
  <c r="G63" i="25" s="1"/>
  <c r="AA12" i="20"/>
  <c r="F63" i="25" s="1"/>
  <c r="Z12" i="20"/>
  <c r="E63" i="25" s="1"/>
  <c r="Y12" i="20"/>
  <c r="D63" i="25" s="1"/>
  <c r="X12" i="20"/>
  <c r="C63" i="25" s="1"/>
  <c r="W12" i="20"/>
  <c r="B63" i="25" s="1"/>
  <c r="AK11" i="20"/>
  <c r="P62" i="25" s="1"/>
  <c r="F147" i="25" s="1"/>
  <c r="AK10" i="20"/>
  <c r="P61" i="25" s="1"/>
  <c r="F146" i="25" s="1"/>
  <c r="AK9" i="20"/>
  <c r="P60" i="25" s="1"/>
  <c r="F145" i="25" s="1"/>
  <c r="AK8" i="20"/>
  <c r="P59" i="25" s="1"/>
  <c r="F144" i="25" s="1"/>
  <c r="AK7" i="20"/>
  <c r="P58" i="25" s="1"/>
  <c r="F143" i="25" s="1"/>
  <c r="AK6" i="20"/>
  <c r="P57" i="25" s="1"/>
  <c r="F142" i="25" s="1"/>
  <c r="AK5" i="20"/>
  <c r="P56" i="25" s="1"/>
  <c r="F141" i="25" s="1"/>
  <c r="AK4" i="20"/>
  <c r="X3" i="20"/>
  <c r="C54" i="25" s="1"/>
  <c r="BA119" i="25" s="1"/>
  <c r="G3" i="20"/>
  <c r="H80" i="19"/>
  <c r="I80" i="19" s="1"/>
  <c r="J80" i="19" s="1"/>
  <c r="K80" i="19" s="1"/>
  <c r="L80" i="19" s="1"/>
  <c r="M80" i="19" s="1"/>
  <c r="N80" i="19" s="1"/>
  <c r="O80" i="19" s="1"/>
  <c r="P80" i="19" s="1"/>
  <c r="Q80" i="19" s="1"/>
  <c r="R80" i="19" s="1"/>
  <c r="S80" i="19" s="1"/>
  <c r="H79" i="19"/>
  <c r="I79" i="19" s="1"/>
  <c r="J79" i="19" s="1"/>
  <c r="K79" i="19" s="1"/>
  <c r="L79" i="19" s="1"/>
  <c r="M79" i="19" s="1"/>
  <c r="N79" i="19" s="1"/>
  <c r="O79" i="19" s="1"/>
  <c r="P79" i="19" s="1"/>
  <c r="Q79" i="19" s="1"/>
  <c r="R79" i="19" s="1"/>
  <c r="S79" i="19" s="1"/>
  <c r="H78" i="19"/>
  <c r="I78" i="19" s="1"/>
  <c r="J78" i="19" s="1"/>
  <c r="K78" i="19" s="1"/>
  <c r="L78" i="19" s="1"/>
  <c r="M78" i="19" s="1"/>
  <c r="N78" i="19" s="1"/>
  <c r="O78" i="19" s="1"/>
  <c r="P78" i="19" s="1"/>
  <c r="Q78" i="19" s="1"/>
  <c r="R78" i="19" s="1"/>
  <c r="S78" i="19" s="1"/>
  <c r="H77" i="19"/>
  <c r="I77" i="19" s="1"/>
  <c r="J77" i="19" s="1"/>
  <c r="K77" i="19" s="1"/>
  <c r="L77" i="19" s="1"/>
  <c r="M77" i="19" s="1"/>
  <c r="N77" i="19" s="1"/>
  <c r="O77" i="19" s="1"/>
  <c r="P77" i="19" s="1"/>
  <c r="Q77" i="19" s="1"/>
  <c r="R77" i="19" s="1"/>
  <c r="S77" i="19" s="1"/>
  <c r="H76" i="19"/>
  <c r="I76" i="19" s="1"/>
  <c r="J76" i="19" s="1"/>
  <c r="K76" i="19" s="1"/>
  <c r="L76" i="19" s="1"/>
  <c r="M76" i="19" s="1"/>
  <c r="N76" i="19" s="1"/>
  <c r="O76" i="19" s="1"/>
  <c r="P76" i="19" s="1"/>
  <c r="Q76" i="19" s="1"/>
  <c r="R76" i="19" s="1"/>
  <c r="S76" i="19" s="1"/>
  <c r="H75" i="19"/>
  <c r="I75" i="19" s="1"/>
  <c r="J75" i="19" s="1"/>
  <c r="K75" i="19" s="1"/>
  <c r="L75" i="19" s="1"/>
  <c r="M75" i="19" s="1"/>
  <c r="N75" i="19" s="1"/>
  <c r="O75" i="19" s="1"/>
  <c r="P75" i="19" s="1"/>
  <c r="Q75" i="19" s="1"/>
  <c r="R75" i="19" s="1"/>
  <c r="S75" i="19" s="1"/>
  <c r="H74" i="19"/>
  <c r="I74" i="19" s="1"/>
  <c r="J74" i="19" s="1"/>
  <c r="K74" i="19" s="1"/>
  <c r="L74" i="19" s="1"/>
  <c r="M74" i="19" s="1"/>
  <c r="N74" i="19" s="1"/>
  <c r="O74" i="19" s="1"/>
  <c r="P74" i="19" s="1"/>
  <c r="Q74" i="19" s="1"/>
  <c r="R74" i="19" s="1"/>
  <c r="S74" i="19" s="1"/>
  <c r="H73" i="19"/>
  <c r="I73" i="19" s="1"/>
  <c r="F56" i="19"/>
  <c r="G56" i="19" s="1"/>
  <c r="H56" i="19" s="1"/>
  <c r="I56" i="19" s="1"/>
  <c r="J56" i="19" s="1"/>
  <c r="K56" i="19" s="1"/>
  <c r="L56" i="19" s="1"/>
  <c r="M56" i="19" s="1"/>
  <c r="N56" i="19" s="1"/>
  <c r="O56" i="19" s="1"/>
  <c r="P56" i="19" s="1"/>
  <c r="Q56" i="19" s="1"/>
  <c r="R56" i="19" s="1"/>
  <c r="S56" i="19" s="1"/>
  <c r="G55" i="19"/>
  <c r="H55" i="19" s="1"/>
  <c r="I55" i="19" s="1"/>
  <c r="J55" i="19" s="1"/>
  <c r="K55" i="19" s="1"/>
  <c r="L55" i="19" s="1"/>
  <c r="M55" i="19" s="1"/>
  <c r="N55" i="19" s="1"/>
  <c r="O55" i="19" s="1"/>
  <c r="P55" i="19" s="1"/>
  <c r="Q55" i="19" s="1"/>
  <c r="R55" i="19" s="1"/>
  <c r="S55" i="19" s="1"/>
  <c r="G54" i="19"/>
  <c r="H54" i="19" s="1"/>
  <c r="I54" i="19" s="1"/>
  <c r="J54" i="19" s="1"/>
  <c r="K54" i="19" s="1"/>
  <c r="L54" i="19" s="1"/>
  <c r="M54" i="19" s="1"/>
  <c r="N54" i="19" s="1"/>
  <c r="O54" i="19" s="1"/>
  <c r="P54" i="19" s="1"/>
  <c r="Q54" i="19" s="1"/>
  <c r="R54" i="19" s="1"/>
  <c r="S54" i="19" s="1"/>
  <c r="F53" i="19"/>
  <c r="G53" i="19" s="1"/>
  <c r="H53" i="19" s="1"/>
  <c r="I53" i="19" s="1"/>
  <c r="J53" i="19" s="1"/>
  <c r="K53" i="19" s="1"/>
  <c r="L53" i="19" s="1"/>
  <c r="M53" i="19" s="1"/>
  <c r="N53" i="19" s="1"/>
  <c r="O53" i="19" s="1"/>
  <c r="P53" i="19" s="1"/>
  <c r="Q53" i="19" s="1"/>
  <c r="R53" i="19" s="1"/>
  <c r="S53" i="19" s="1"/>
  <c r="F52" i="19"/>
  <c r="G52" i="19" s="1"/>
  <c r="H52" i="19" s="1"/>
  <c r="I52" i="19" s="1"/>
  <c r="J52" i="19" s="1"/>
  <c r="K52" i="19" s="1"/>
  <c r="L52" i="19" s="1"/>
  <c r="M52" i="19" s="1"/>
  <c r="N52" i="19" s="1"/>
  <c r="O52" i="19" s="1"/>
  <c r="P52" i="19" s="1"/>
  <c r="Q52" i="19" s="1"/>
  <c r="R52" i="19" s="1"/>
  <c r="S52" i="19" s="1"/>
  <c r="F51" i="19"/>
  <c r="G51" i="19" s="1"/>
  <c r="H51" i="19" s="1"/>
  <c r="I51" i="19" s="1"/>
  <c r="J51" i="19" s="1"/>
  <c r="K51" i="19" s="1"/>
  <c r="L51" i="19" s="1"/>
  <c r="M51" i="19" s="1"/>
  <c r="N51" i="19" s="1"/>
  <c r="O51" i="19" s="1"/>
  <c r="P51" i="19" s="1"/>
  <c r="Q51" i="19" s="1"/>
  <c r="R51" i="19" s="1"/>
  <c r="S51" i="19" s="1"/>
  <c r="F50" i="19"/>
  <c r="G50" i="19" s="1"/>
  <c r="H50" i="19" s="1"/>
  <c r="I50" i="19" s="1"/>
  <c r="J50" i="19" s="1"/>
  <c r="K50" i="19" s="1"/>
  <c r="L50" i="19" s="1"/>
  <c r="M50" i="19" s="1"/>
  <c r="N50" i="19" s="1"/>
  <c r="O50" i="19" s="1"/>
  <c r="P50" i="19" s="1"/>
  <c r="Q50" i="19" s="1"/>
  <c r="R50" i="19" s="1"/>
  <c r="S50" i="19" s="1"/>
  <c r="F49" i="19"/>
  <c r="G49" i="19" s="1"/>
  <c r="H49" i="19" s="1"/>
  <c r="I49" i="19" s="1"/>
  <c r="J49" i="19" s="1"/>
  <c r="K49" i="19" s="1"/>
  <c r="L49" i="19" s="1"/>
  <c r="M49" i="19" s="1"/>
  <c r="N49" i="19" s="1"/>
  <c r="O49" i="19" s="1"/>
  <c r="P49" i="19" s="1"/>
  <c r="Q49" i="19" s="1"/>
  <c r="R49" i="19" s="1"/>
  <c r="S49" i="19" s="1"/>
  <c r="F48" i="19"/>
  <c r="G48" i="19" s="1"/>
  <c r="H48" i="19" s="1"/>
  <c r="I48" i="19" s="1"/>
  <c r="J48" i="19" s="1"/>
  <c r="K48" i="19" s="1"/>
  <c r="L48" i="19" s="1"/>
  <c r="M48" i="19" s="1"/>
  <c r="N48" i="19" s="1"/>
  <c r="O48" i="19" s="1"/>
  <c r="P48" i="19" s="1"/>
  <c r="Q48" i="19" s="1"/>
  <c r="R48" i="19" s="1"/>
  <c r="S48" i="19" s="1"/>
  <c r="G47" i="19"/>
  <c r="H47" i="19" s="1"/>
  <c r="J47" i="19" s="1"/>
  <c r="K47" i="19" s="1"/>
  <c r="L47" i="19" s="1"/>
  <c r="N47" i="19" s="1"/>
  <c r="P47" i="19" s="1"/>
  <c r="Q47" i="19" s="1"/>
  <c r="R47" i="19" s="1"/>
  <c r="S47" i="19" s="1"/>
  <c r="G46" i="19"/>
  <c r="H46" i="19" s="1"/>
  <c r="I46" i="19" s="1"/>
  <c r="J46" i="19" s="1"/>
  <c r="K46" i="19" s="1"/>
  <c r="L46" i="19" s="1"/>
  <c r="N46" i="19" s="1"/>
  <c r="O46" i="19" s="1"/>
  <c r="P46" i="19" s="1"/>
  <c r="Q46" i="19" s="1"/>
  <c r="R46" i="19" s="1"/>
  <c r="S46" i="19" s="1"/>
  <c r="G45" i="19"/>
  <c r="H45" i="19" s="1"/>
  <c r="I45" i="19" s="1"/>
  <c r="J45" i="19" s="1"/>
  <c r="K45" i="19" s="1"/>
  <c r="L45" i="19" s="1"/>
  <c r="M45" i="19" s="1"/>
  <c r="N45" i="19" s="1"/>
  <c r="O45" i="19" s="1"/>
  <c r="P45" i="19" s="1"/>
  <c r="Q45" i="19" s="1"/>
  <c r="R45" i="19" s="1"/>
  <c r="S45" i="19" s="1"/>
  <c r="G44" i="19"/>
  <c r="H44" i="19" s="1"/>
  <c r="I44" i="19" s="1"/>
  <c r="J44" i="19" s="1"/>
  <c r="K44" i="19" s="1"/>
  <c r="L44" i="19" s="1"/>
  <c r="M44" i="19" s="1"/>
  <c r="N44" i="19" s="1"/>
  <c r="O44" i="19" s="1"/>
  <c r="P44" i="19" s="1"/>
  <c r="Q44" i="19" s="1"/>
  <c r="R44" i="19" s="1"/>
  <c r="S44" i="19" s="1"/>
  <c r="F43" i="19"/>
  <c r="G43" i="19" s="1"/>
  <c r="H43" i="19" s="1"/>
  <c r="I43" i="19" s="1"/>
  <c r="J43" i="19" s="1"/>
  <c r="K43" i="19" s="1"/>
  <c r="L43" i="19" s="1"/>
  <c r="M43" i="19" s="1"/>
  <c r="N43" i="19" s="1"/>
  <c r="O43" i="19" s="1"/>
  <c r="P43" i="19" s="1"/>
  <c r="Q43" i="19" s="1"/>
  <c r="R43" i="19" s="1"/>
  <c r="S43" i="19" s="1"/>
  <c r="F42" i="19"/>
  <c r="G42" i="19" s="1"/>
  <c r="H42" i="19" s="1"/>
  <c r="I42" i="19" s="1"/>
  <c r="J42" i="19" s="1"/>
  <c r="K42" i="19" s="1"/>
  <c r="L42" i="19" s="1"/>
  <c r="M42" i="19" s="1"/>
  <c r="N42" i="19" s="1"/>
  <c r="O42" i="19" s="1"/>
  <c r="P42" i="19" s="1"/>
  <c r="Q42" i="19" s="1"/>
  <c r="R42" i="19" s="1"/>
  <c r="S42" i="19" s="1"/>
  <c r="F41" i="19"/>
  <c r="G41" i="19" s="1"/>
  <c r="H41" i="19" s="1"/>
  <c r="I41" i="19" s="1"/>
  <c r="J41" i="19" s="1"/>
  <c r="K41" i="19" s="1"/>
  <c r="L41" i="19" s="1"/>
  <c r="M41" i="19" s="1"/>
  <c r="N41" i="19" s="1"/>
  <c r="O41" i="19" s="1"/>
  <c r="P41" i="19" s="1"/>
  <c r="Q41" i="19" s="1"/>
  <c r="R41" i="19" s="1"/>
  <c r="S41" i="19" s="1"/>
  <c r="F40" i="19"/>
  <c r="G40" i="19" s="1"/>
  <c r="H40" i="19" s="1"/>
  <c r="I40" i="19" s="1"/>
  <c r="J40" i="19" s="1"/>
  <c r="K40" i="19" s="1"/>
  <c r="L40" i="19" s="1"/>
  <c r="M40" i="19" s="1"/>
  <c r="N40" i="19" s="1"/>
  <c r="O40" i="19" s="1"/>
  <c r="P40" i="19" s="1"/>
  <c r="Q40" i="19" s="1"/>
  <c r="R40" i="19" s="1"/>
  <c r="S40" i="19" s="1"/>
  <c r="F39" i="19"/>
  <c r="G39" i="19" s="1"/>
  <c r="H39" i="19" s="1"/>
  <c r="I39" i="19" s="1"/>
  <c r="J39" i="19" s="1"/>
  <c r="K39" i="19" s="1"/>
  <c r="L39" i="19" s="1"/>
  <c r="M39" i="19" s="1"/>
  <c r="N39" i="19" s="1"/>
  <c r="O39" i="19" s="1"/>
  <c r="P39" i="19" s="1"/>
  <c r="Q39" i="19" s="1"/>
  <c r="R39" i="19" s="1"/>
  <c r="S39" i="19" s="1"/>
  <c r="F38" i="19"/>
  <c r="G38" i="19" s="1"/>
  <c r="H38" i="19" s="1"/>
  <c r="I38" i="19" s="1"/>
  <c r="J38" i="19" s="1"/>
  <c r="K38" i="19" s="1"/>
  <c r="L38" i="19" s="1"/>
  <c r="M38" i="19" s="1"/>
  <c r="N38" i="19" s="1"/>
  <c r="O38" i="19" s="1"/>
  <c r="P38" i="19" s="1"/>
  <c r="Q38" i="19" s="1"/>
  <c r="R38" i="19" s="1"/>
  <c r="S38" i="19" s="1"/>
  <c r="G37" i="19"/>
  <c r="H37" i="19" s="1"/>
  <c r="I37" i="19" s="1"/>
  <c r="J37" i="19" s="1"/>
  <c r="K37" i="19" s="1"/>
  <c r="L37" i="19" s="1"/>
  <c r="M37" i="19" s="1"/>
  <c r="N37" i="19" s="1"/>
  <c r="O37" i="19" s="1"/>
  <c r="P37" i="19" s="1"/>
  <c r="Q37" i="19" s="1"/>
  <c r="R37" i="19" s="1"/>
  <c r="S37" i="19" s="1"/>
  <c r="G36" i="19"/>
  <c r="H36" i="19" s="1"/>
  <c r="I36" i="19" s="1"/>
  <c r="J36" i="19" s="1"/>
  <c r="K36" i="19" s="1"/>
  <c r="L36" i="19" s="1"/>
  <c r="M36" i="19" s="1"/>
  <c r="N36" i="19" s="1"/>
  <c r="O36" i="19" s="1"/>
  <c r="P36" i="19" s="1"/>
  <c r="Q36" i="19" s="1"/>
  <c r="R36" i="19" s="1"/>
  <c r="S36" i="19" s="1"/>
  <c r="G35" i="19"/>
  <c r="H35" i="19" s="1"/>
  <c r="I35" i="19" s="1"/>
  <c r="J35" i="19" s="1"/>
  <c r="K35" i="19" s="1"/>
  <c r="L35" i="19" s="1"/>
  <c r="M35" i="19" s="1"/>
  <c r="N35" i="19" s="1"/>
  <c r="O35" i="19" s="1"/>
  <c r="P35" i="19" s="1"/>
  <c r="Q35" i="19" s="1"/>
  <c r="R35" i="19" s="1"/>
  <c r="S35" i="19" s="1"/>
  <c r="G34" i="19"/>
  <c r="H34" i="19" s="1"/>
  <c r="I34" i="19" s="1"/>
  <c r="J34" i="19" s="1"/>
  <c r="K34" i="19" s="1"/>
  <c r="L34" i="19" s="1"/>
  <c r="M34" i="19" s="1"/>
  <c r="N34" i="19" s="1"/>
  <c r="O34" i="19" s="1"/>
  <c r="P34" i="19" s="1"/>
  <c r="Q34" i="19" s="1"/>
  <c r="R34" i="19" s="1"/>
  <c r="S34" i="19" s="1"/>
  <c r="G33" i="19"/>
  <c r="H33" i="19" s="1"/>
  <c r="I33" i="19" s="1"/>
  <c r="J33" i="19" s="1"/>
  <c r="K33" i="19" s="1"/>
  <c r="L33" i="19" s="1"/>
  <c r="M33" i="19" s="1"/>
  <c r="N33" i="19" s="1"/>
  <c r="O33" i="19" s="1"/>
  <c r="P33" i="19" s="1"/>
  <c r="Q33" i="19" s="1"/>
  <c r="R33" i="19" s="1"/>
  <c r="S33" i="19" s="1"/>
  <c r="F32" i="19"/>
  <c r="G32" i="19" s="1"/>
  <c r="H32" i="19" s="1"/>
  <c r="I32" i="19" s="1"/>
  <c r="J32" i="19" s="1"/>
  <c r="K32" i="19" s="1"/>
  <c r="L32" i="19" s="1"/>
  <c r="M32" i="19" s="1"/>
  <c r="N32" i="19" s="1"/>
  <c r="O32" i="19" s="1"/>
  <c r="P32" i="19" s="1"/>
  <c r="Q32" i="19" s="1"/>
  <c r="R32" i="19" s="1"/>
  <c r="S32" i="19" s="1"/>
  <c r="F31" i="19"/>
  <c r="G31" i="19" s="1"/>
  <c r="H31" i="19" s="1"/>
  <c r="I31" i="19" s="1"/>
  <c r="J31" i="19" s="1"/>
  <c r="K31" i="19" s="1"/>
  <c r="L31" i="19" s="1"/>
  <c r="M31" i="19" s="1"/>
  <c r="N31" i="19" s="1"/>
  <c r="O31" i="19" s="1"/>
  <c r="P31" i="19" s="1"/>
  <c r="Q31" i="19" s="1"/>
  <c r="R31" i="19" s="1"/>
  <c r="S31" i="19" s="1"/>
  <c r="F30" i="19"/>
  <c r="G30" i="19" s="1"/>
  <c r="H30" i="19" s="1"/>
  <c r="I30" i="19" s="1"/>
  <c r="J30" i="19" s="1"/>
  <c r="K30" i="19" s="1"/>
  <c r="L30" i="19" s="1"/>
  <c r="M30" i="19" s="1"/>
  <c r="N30" i="19" s="1"/>
  <c r="O30" i="19" s="1"/>
  <c r="P30" i="19" s="1"/>
  <c r="Q30" i="19" s="1"/>
  <c r="R30" i="19" s="1"/>
  <c r="S30" i="19" s="1"/>
  <c r="F29" i="19"/>
  <c r="G29" i="19" s="1"/>
  <c r="H29" i="19" s="1"/>
  <c r="I29" i="19" s="1"/>
  <c r="J29" i="19" s="1"/>
  <c r="K29" i="19" s="1"/>
  <c r="L29" i="19" s="1"/>
  <c r="M29" i="19" s="1"/>
  <c r="N29" i="19" s="1"/>
  <c r="O29" i="19" s="1"/>
  <c r="P29" i="19" s="1"/>
  <c r="Q29" i="19" s="1"/>
  <c r="R29" i="19" s="1"/>
  <c r="S29" i="19" s="1"/>
  <c r="F28" i="19"/>
  <c r="G28" i="19" s="1"/>
  <c r="H28" i="19" s="1"/>
  <c r="I28" i="19" s="1"/>
  <c r="J28" i="19" s="1"/>
  <c r="K28" i="19" s="1"/>
  <c r="L28" i="19" s="1"/>
  <c r="M28" i="19" s="1"/>
  <c r="N28" i="19" s="1"/>
  <c r="O28" i="19" s="1"/>
  <c r="P28" i="19" s="1"/>
  <c r="Q28" i="19" s="1"/>
  <c r="R28" i="19" s="1"/>
  <c r="S28" i="19" s="1"/>
  <c r="G27" i="19"/>
  <c r="H27" i="19" s="1"/>
  <c r="I27" i="19" s="1"/>
  <c r="J27" i="19" s="1"/>
  <c r="K27" i="19" s="1"/>
  <c r="L27" i="19" s="1"/>
  <c r="M27" i="19" s="1"/>
  <c r="N27" i="19" s="1"/>
  <c r="O27" i="19" s="1"/>
  <c r="P27" i="19" s="1"/>
  <c r="Q27" i="19" s="1"/>
  <c r="R27" i="19" s="1"/>
  <c r="S27" i="19" s="1"/>
  <c r="G26" i="19"/>
  <c r="H26" i="19" s="1"/>
  <c r="I26" i="19" s="1"/>
  <c r="J26" i="19" s="1"/>
  <c r="K26" i="19" s="1"/>
  <c r="L26" i="19" s="1"/>
  <c r="M26" i="19" s="1"/>
  <c r="N26" i="19" s="1"/>
  <c r="O26" i="19" s="1"/>
  <c r="P26" i="19" s="1"/>
  <c r="Q26" i="19" s="1"/>
  <c r="R26" i="19" s="1"/>
  <c r="S26" i="19" s="1"/>
  <c r="G25" i="19"/>
  <c r="H25" i="19" s="1"/>
  <c r="I25" i="19" s="1"/>
  <c r="J25" i="19" s="1"/>
  <c r="K25" i="19" s="1"/>
  <c r="L25" i="19" s="1"/>
  <c r="M25" i="19" s="1"/>
  <c r="N25" i="19" s="1"/>
  <c r="O25" i="19" s="1"/>
  <c r="P25" i="19" s="1"/>
  <c r="Q25" i="19" s="1"/>
  <c r="R25" i="19" s="1"/>
  <c r="S25" i="19" s="1"/>
  <c r="G24" i="19"/>
  <c r="H24" i="19" s="1"/>
  <c r="I24" i="19" s="1"/>
  <c r="J24" i="19" s="1"/>
  <c r="K24" i="19" s="1"/>
  <c r="L24" i="19" s="1"/>
  <c r="M24" i="19" s="1"/>
  <c r="N24" i="19" s="1"/>
  <c r="O24" i="19" s="1"/>
  <c r="P24" i="19" s="1"/>
  <c r="Q24" i="19" s="1"/>
  <c r="R24" i="19" s="1"/>
  <c r="S24" i="19" s="1"/>
  <c r="G23" i="19"/>
  <c r="H23" i="19" s="1"/>
  <c r="I23" i="19" s="1"/>
  <c r="J23" i="19" s="1"/>
  <c r="K23" i="19" s="1"/>
  <c r="L23" i="19" s="1"/>
  <c r="M23" i="19" s="1"/>
  <c r="N23" i="19" s="1"/>
  <c r="O23" i="19" s="1"/>
  <c r="P23" i="19" s="1"/>
  <c r="Q23" i="19" s="1"/>
  <c r="R23" i="19" s="1"/>
  <c r="S23" i="19" s="1"/>
  <c r="F22" i="19"/>
  <c r="G22" i="19" s="1"/>
  <c r="H22" i="19" s="1"/>
  <c r="I22" i="19" s="1"/>
  <c r="J22" i="19" s="1"/>
  <c r="K22" i="19" s="1"/>
  <c r="L22" i="19" s="1"/>
  <c r="M22" i="19" s="1"/>
  <c r="N22" i="19" s="1"/>
  <c r="O22" i="19" s="1"/>
  <c r="P22" i="19" s="1"/>
  <c r="Q22" i="19" s="1"/>
  <c r="R22" i="19" s="1"/>
  <c r="S22" i="19" s="1"/>
  <c r="F21" i="19"/>
  <c r="G21" i="19" s="1"/>
  <c r="H21" i="19" s="1"/>
  <c r="I21" i="19" s="1"/>
  <c r="J21" i="19" s="1"/>
  <c r="K21" i="19" s="1"/>
  <c r="L21" i="19" s="1"/>
  <c r="M21" i="19" s="1"/>
  <c r="N21" i="19" s="1"/>
  <c r="O21" i="19" s="1"/>
  <c r="P21" i="19" s="1"/>
  <c r="Q21" i="19" s="1"/>
  <c r="R21" i="19" s="1"/>
  <c r="S21" i="19" s="1"/>
  <c r="F20" i="19"/>
  <c r="G20" i="19" s="1"/>
  <c r="H20" i="19" s="1"/>
  <c r="I20" i="19" s="1"/>
  <c r="J20" i="19" s="1"/>
  <c r="K20" i="19" s="1"/>
  <c r="L20" i="19" s="1"/>
  <c r="M20" i="19" s="1"/>
  <c r="N20" i="19" s="1"/>
  <c r="O20" i="19" s="1"/>
  <c r="P20" i="19" s="1"/>
  <c r="Q20" i="19" s="1"/>
  <c r="R20" i="19" s="1"/>
  <c r="S20" i="19" s="1"/>
  <c r="G19" i="19"/>
  <c r="H19" i="19" s="1"/>
  <c r="I19" i="19" s="1"/>
  <c r="J19" i="19" s="1"/>
  <c r="K19" i="19" s="1"/>
  <c r="M19" i="19" s="1"/>
  <c r="N19" i="19" s="1"/>
  <c r="O19" i="19" s="1"/>
  <c r="P19" i="19" s="1"/>
  <c r="Q19" i="19" s="1"/>
  <c r="R19" i="19" s="1"/>
  <c r="S19" i="19" s="1"/>
  <c r="G18" i="19"/>
  <c r="H18" i="19" s="1"/>
  <c r="I18" i="19" s="1"/>
  <c r="J18" i="19" s="1"/>
  <c r="K18" i="19" s="1"/>
  <c r="M18" i="19" s="1"/>
  <c r="N18" i="19" s="1"/>
  <c r="O18" i="19" s="1"/>
  <c r="P18" i="19" s="1"/>
  <c r="Q18" i="19" s="1"/>
  <c r="R18" i="19" s="1"/>
  <c r="S18" i="19" s="1"/>
  <c r="G17" i="19"/>
  <c r="H17" i="19" s="1"/>
  <c r="I17" i="19" s="1"/>
  <c r="J17" i="19" s="1"/>
  <c r="K17" i="19" s="1"/>
  <c r="M17" i="19" s="1"/>
  <c r="N17" i="19" s="1"/>
  <c r="O17" i="19" s="1"/>
  <c r="Q17" i="19" s="1"/>
  <c r="R17" i="19" s="1"/>
  <c r="S17" i="19" s="1"/>
  <c r="G16" i="19"/>
  <c r="H16" i="19" s="1"/>
  <c r="I16" i="19" s="1"/>
  <c r="J16" i="19" s="1"/>
  <c r="K16" i="19" s="1"/>
  <c r="L16" i="19" s="1"/>
  <c r="M16" i="19" s="1"/>
  <c r="N16" i="19" s="1"/>
  <c r="O16" i="19" s="1"/>
  <c r="P16" i="19" s="1"/>
  <c r="Q16" i="19" s="1"/>
  <c r="R16" i="19" s="1"/>
  <c r="S16" i="19" s="1"/>
  <c r="G15" i="19"/>
  <c r="H15" i="19" s="1"/>
  <c r="I15" i="19" s="1"/>
  <c r="G14" i="19"/>
  <c r="H14" i="19" s="1"/>
  <c r="I14" i="19" s="1"/>
  <c r="G13" i="19"/>
  <c r="H13" i="19" s="1"/>
  <c r="I13" i="19" s="1"/>
  <c r="AJ12" i="19"/>
  <c r="O50" i="25" s="1"/>
  <c r="AI12" i="19"/>
  <c r="N50" i="25" s="1"/>
  <c r="AH12" i="19"/>
  <c r="M50" i="25" s="1"/>
  <c r="AG12" i="19"/>
  <c r="L50" i="25" s="1"/>
  <c r="AF12" i="19"/>
  <c r="K50" i="25" s="1"/>
  <c r="AE12" i="19"/>
  <c r="J50" i="25" s="1"/>
  <c r="AD12" i="19"/>
  <c r="I50" i="25" s="1"/>
  <c r="AC12" i="19"/>
  <c r="H50" i="25" s="1"/>
  <c r="AB12" i="19"/>
  <c r="G50" i="25" s="1"/>
  <c r="AA12" i="19"/>
  <c r="F50" i="25" s="1"/>
  <c r="Z12" i="19"/>
  <c r="E50" i="25" s="1"/>
  <c r="Y12" i="19"/>
  <c r="D50" i="25" s="1"/>
  <c r="X12" i="19"/>
  <c r="C50" i="25" s="1"/>
  <c r="W12" i="19"/>
  <c r="B50" i="25" s="1"/>
  <c r="F12" i="19"/>
  <c r="G12" i="19" s="1"/>
  <c r="H12" i="19" s="1"/>
  <c r="I12" i="19" s="1"/>
  <c r="J12" i="19" s="1"/>
  <c r="K12" i="19" s="1"/>
  <c r="L12" i="19" s="1"/>
  <c r="M12" i="19" s="1"/>
  <c r="N12" i="19" s="1"/>
  <c r="O12" i="19" s="1"/>
  <c r="P12" i="19" s="1"/>
  <c r="Q12" i="19" s="1"/>
  <c r="R12" i="19" s="1"/>
  <c r="S12" i="19" s="1"/>
  <c r="AK11" i="19"/>
  <c r="P49" i="25" s="1"/>
  <c r="E147" i="25" s="1"/>
  <c r="F11" i="19"/>
  <c r="G11" i="19" s="1"/>
  <c r="H11" i="19" s="1"/>
  <c r="I11" i="19" s="1"/>
  <c r="J11" i="19" s="1"/>
  <c r="K11" i="19" s="1"/>
  <c r="L11" i="19" s="1"/>
  <c r="M11" i="19" s="1"/>
  <c r="N11" i="19" s="1"/>
  <c r="O11" i="19" s="1"/>
  <c r="P11" i="19" s="1"/>
  <c r="Q11" i="19" s="1"/>
  <c r="R11" i="19" s="1"/>
  <c r="S11" i="19" s="1"/>
  <c r="AK10" i="19"/>
  <c r="P48" i="25" s="1"/>
  <c r="E146" i="25" s="1"/>
  <c r="F10" i="19"/>
  <c r="G10" i="19" s="1"/>
  <c r="H10" i="19" s="1"/>
  <c r="I10" i="19" s="1"/>
  <c r="J10" i="19" s="1"/>
  <c r="K10" i="19" s="1"/>
  <c r="L10" i="19" s="1"/>
  <c r="M10" i="19" s="1"/>
  <c r="N10" i="19" s="1"/>
  <c r="O10" i="19" s="1"/>
  <c r="P10" i="19" s="1"/>
  <c r="Q10" i="19" s="1"/>
  <c r="R10" i="19" s="1"/>
  <c r="S10" i="19" s="1"/>
  <c r="AK9" i="19"/>
  <c r="P47" i="25" s="1"/>
  <c r="E145" i="25" s="1"/>
  <c r="F9" i="19"/>
  <c r="G9" i="19" s="1"/>
  <c r="H9" i="19" s="1"/>
  <c r="I9" i="19" s="1"/>
  <c r="J9" i="19" s="1"/>
  <c r="K9" i="19" s="1"/>
  <c r="L9" i="19" s="1"/>
  <c r="M9" i="19" s="1"/>
  <c r="N9" i="19" s="1"/>
  <c r="O9" i="19" s="1"/>
  <c r="P9" i="19" s="1"/>
  <c r="Q9" i="19" s="1"/>
  <c r="R9" i="19" s="1"/>
  <c r="S9" i="19" s="1"/>
  <c r="AK8" i="19"/>
  <c r="P46" i="25" s="1"/>
  <c r="E144" i="25" s="1"/>
  <c r="F8" i="19"/>
  <c r="G8" i="19" s="1"/>
  <c r="H8" i="19" s="1"/>
  <c r="I8" i="19" s="1"/>
  <c r="J8" i="19" s="1"/>
  <c r="K8" i="19" s="1"/>
  <c r="L8" i="19" s="1"/>
  <c r="M8" i="19" s="1"/>
  <c r="N8" i="19" s="1"/>
  <c r="O8" i="19" s="1"/>
  <c r="P8" i="19" s="1"/>
  <c r="Q8" i="19" s="1"/>
  <c r="R8" i="19" s="1"/>
  <c r="S8" i="19" s="1"/>
  <c r="AK7" i="19"/>
  <c r="P45" i="25" s="1"/>
  <c r="E143" i="25" s="1"/>
  <c r="G7" i="19"/>
  <c r="H7" i="19" s="1"/>
  <c r="I7" i="19" s="1"/>
  <c r="J7" i="19" s="1"/>
  <c r="K7" i="19" s="1"/>
  <c r="L7" i="19" s="1"/>
  <c r="M7" i="19" s="1"/>
  <c r="N7" i="19" s="1"/>
  <c r="O7" i="19" s="1"/>
  <c r="P7" i="19" s="1"/>
  <c r="Q7" i="19" s="1"/>
  <c r="R7" i="19" s="1"/>
  <c r="S7" i="19" s="1"/>
  <c r="AK6" i="19"/>
  <c r="P44" i="25" s="1"/>
  <c r="E142" i="25" s="1"/>
  <c r="G6" i="19"/>
  <c r="H6" i="19" s="1"/>
  <c r="I6" i="19" s="1"/>
  <c r="J6" i="19" s="1"/>
  <c r="K6" i="19" s="1"/>
  <c r="L6" i="19" s="1"/>
  <c r="M6" i="19" s="1"/>
  <c r="N6" i="19" s="1"/>
  <c r="O6" i="19" s="1"/>
  <c r="P6" i="19" s="1"/>
  <c r="Q6" i="19" s="1"/>
  <c r="R6" i="19" s="1"/>
  <c r="S6" i="19" s="1"/>
  <c r="AK5" i="19"/>
  <c r="P43" i="25" s="1"/>
  <c r="E141" i="25" s="1"/>
  <c r="G5" i="19"/>
  <c r="H5" i="19" s="1"/>
  <c r="I5" i="19" s="1"/>
  <c r="J5" i="19" s="1"/>
  <c r="K5" i="19" s="1"/>
  <c r="L5" i="19" s="1"/>
  <c r="M5" i="19" s="1"/>
  <c r="N5" i="19" s="1"/>
  <c r="O5" i="19" s="1"/>
  <c r="P5" i="19" s="1"/>
  <c r="Q5" i="19" s="1"/>
  <c r="R5" i="19" s="1"/>
  <c r="S5" i="19" s="1"/>
  <c r="AK4" i="19"/>
  <c r="G4" i="19"/>
  <c r="H4" i="19" s="1"/>
  <c r="N4" i="19" s="1"/>
  <c r="O4" i="19" s="1"/>
  <c r="P4" i="19" s="1"/>
  <c r="Q4" i="19" s="1"/>
  <c r="R4" i="19" s="1"/>
  <c r="S4" i="19" s="1"/>
  <c r="X3" i="19"/>
  <c r="X3" i="18"/>
  <c r="AJ12" i="18"/>
  <c r="O37" i="25" s="1"/>
  <c r="AI12" i="18"/>
  <c r="N37" i="25" s="1"/>
  <c r="AH12" i="18"/>
  <c r="M37" i="25" s="1"/>
  <c r="AG12" i="18"/>
  <c r="L37" i="25" s="1"/>
  <c r="AF12" i="18"/>
  <c r="K37" i="25" s="1"/>
  <c r="AE12" i="18"/>
  <c r="J37" i="25" s="1"/>
  <c r="AD12" i="18"/>
  <c r="I37" i="25" s="1"/>
  <c r="AC12" i="18"/>
  <c r="H37" i="25" s="1"/>
  <c r="AB12" i="18"/>
  <c r="G37" i="25" s="1"/>
  <c r="AA12" i="18"/>
  <c r="F37" i="25" s="1"/>
  <c r="Z12" i="18"/>
  <c r="E37" i="25" s="1"/>
  <c r="Y12" i="18"/>
  <c r="D37" i="25" s="1"/>
  <c r="X12" i="18"/>
  <c r="C37" i="25" s="1"/>
  <c r="W12" i="18"/>
  <c r="B37" i="25" s="1"/>
  <c r="AK11" i="18"/>
  <c r="P36" i="25" s="1"/>
  <c r="D147" i="25" s="1"/>
  <c r="AK10" i="18"/>
  <c r="P35" i="25" s="1"/>
  <c r="D146" i="25" s="1"/>
  <c r="AK9" i="18"/>
  <c r="P34" i="25" s="1"/>
  <c r="D145" i="25" s="1"/>
  <c r="AK8" i="18"/>
  <c r="P33" i="25" s="1"/>
  <c r="D144" i="25" s="1"/>
  <c r="AK7" i="18"/>
  <c r="P32" i="25" s="1"/>
  <c r="D143" i="25" s="1"/>
  <c r="AK6" i="18"/>
  <c r="P31" i="25" s="1"/>
  <c r="D142" i="25" s="1"/>
  <c r="AK5" i="18"/>
  <c r="P30" i="25" s="1"/>
  <c r="D141" i="25" s="1"/>
  <c r="AK4" i="18"/>
  <c r="V12" i="5"/>
  <c r="H24" i="25" s="1"/>
  <c r="W12" i="5"/>
  <c r="I24" i="25" s="1"/>
  <c r="X12" i="5"/>
  <c r="J24" i="25" s="1"/>
  <c r="Y12" i="5"/>
  <c r="K24" i="25" s="1"/>
  <c r="Z12" i="5"/>
  <c r="L24" i="25" s="1"/>
  <c r="AA12" i="5"/>
  <c r="M24" i="25" s="1"/>
  <c r="AB12" i="5"/>
  <c r="N24" i="25" s="1"/>
  <c r="AC12" i="5"/>
  <c r="O24" i="25" s="1"/>
  <c r="A1" i="17"/>
  <c r="G6" i="2"/>
  <c r="H6" i="2"/>
  <c r="F64" i="7"/>
  <c r="G64" i="7" s="1"/>
  <c r="H64" i="7" s="1"/>
  <c r="I64" i="7" s="1"/>
  <c r="J64" i="7" s="1"/>
  <c r="K64" i="7" s="1"/>
  <c r="L64" i="7" s="1"/>
  <c r="F63" i="7"/>
  <c r="G63" i="7" s="1"/>
  <c r="H63" i="7" s="1"/>
  <c r="I63" i="7" s="1"/>
  <c r="J63" i="7" s="1"/>
  <c r="K63" i="7" s="1"/>
  <c r="L63" i="7" s="1"/>
  <c r="F62" i="7"/>
  <c r="G62" i="7" s="1"/>
  <c r="H62" i="7" s="1"/>
  <c r="I62" i="7" s="1"/>
  <c r="J62" i="7" s="1"/>
  <c r="K62" i="7" s="1"/>
  <c r="L62" i="7" s="1"/>
  <c r="F61" i="7"/>
  <c r="G61" i="7" s="1"/>
  <c r="H61" i="7" s="1"/>
  <c r="I61" i="7" s="1"/>
  <c r="J61" i="7" s="1"/>
  <c r="K61" i="7" s="1"/>
  <c r="L61" i="7" s="1"/>
  <c r="F60" i="7"/>
  <c r="G60" i="7" s="1"/>
  <c r="H60" i="7" s="1"/>
  <c r="I60" i="7" s="1"/>
  <c r="J60" i="7" s="1"/>
  <c r="K60" i="7" s="1"/>
  <c r="L60" i="7" s="1"/>
  <c r="F59" i="7"/>
  <c r="G59" i="7" s="1"/>
  <c r="H59" i="7" s="1"/>
  <c r="I59" i="7" s="1"/>
  <c r="J59" i="7" s="1"/>
  <c r="K59" i="7" s="1"/>
  <c r="L59" i="7" s="1"/>
  <c r="F58" i="7"/>
  <c r="G58" i="7" s="1"/>
  <c r="H58" i="7" s="1"/>
  <c r="I58" i="7" s="1"/>
  <c r="J58" i="7" s="1"/>
  <c r="K58" i="7" s="1"/>
  <c r="L58" i="7" s="1"/>
  <c r="F57" i="7"/>
  <c r="G57" i="7" s="1"/>
  <c r="H57" i="7" s="1"/>
  <c r="I57" i="7" s="1"/>
  <c r="J57" i="7" s="1"/>
  <c r="K57" i="7" s="1"/>
  <c r="L57" i="7" s="1"/>
  <c r="F56" i="7"/>
  <c r="G56" i="7" s="1"/>
  <c r="H56" i="7" s="1"/>
  <c r="I56" i="7" s="1"/>
  <c r="J56" i="7" s="1"/>
  <c r="K56" i="7" s="1"/>
  <c r="L56" i="7" s="1"/>
  <c r="F55" i="7"/>
  <c r="G55" i="7" s="1"/>
  <c r="H55" i="7" s="1"/>
  <c r="I55" i="7" s="1"/>
  <c r="J55" i="7" s="1"/>
  <c r="K55" i="7" s="1"/>
  <c r="L55" i="7" s="1"/>
  <c r="F54" i="7"/>
  <c r="G54" i="7" s="1"/>
  <c r="H54" i="7" s="1"/>
  <c r="I54" i="7" s="1"/>
  <c r="J54" i="7" s="1"/>
  <c r="K54" i="7" s="1"/>
  <c r="L54" i="7" s="1"/>
  <c r="F53" i="7"/>
  <c r="G53" i="7" s="1"/>
  <c r="H53" i="7" s="1"/>
  <c r="I53" i="7" s="1"/>
  <c r="J53" i="7" s="1"/>
  <c r="K53" i="7" s="1"/>
  <c r="L53" i="7" s="1"/>
  <c r="F52" i="7"/>
  <c r="G52" i="7" s="1"/>
  <c r="H52" i="7" s="1"/>
  <c r="I52" i="7" s="1"/>
  <c r="J52" i="7" s="1"/>
  <c r="K52" i="7" s="1"/>
  <c r="L52" i="7" s="1"/>
  <c r="F51" i="7"/>
  <c r="G51" i="7" s="1"/>
  <c r="H51" i="7" s="1"/>
  <c r="I51" i="7" s="1"/>
  <c r="J51" i="7" s="1"/>
  <c r="K51" i="7" s="1"/>
  <c r="L51" i="7" s="1"/>
  <c r="F50" i="7"/>
  <c r="G50" i="7" s="1"/>
  <c r="H50" i="7" s="1"/>
  <c r="I50" i="7" s="1"/>
  <c r="J50" i="7" s="1"/>
  <c r="K50" i="7" s="1"/>
  <c r="L50" i="7" s="1"/>
  <c r="F49" i="7"/>
  <c r="G49" i="7" s="1"/>
  <c r="H49" i="7" s="1"/>
  <c r="I49" i="7" s="1"/>
  <c r="J49" i="7" s="1"/>
  <c r="K49" i="7" s="1"/>
  <c r="L49" i="7" s="1"/>
  <c r="F48" i="7"/>
  <c r="G48" i="7" s="1"/>
  <c r="H48" i="7" s="1"/>
  <c r="I48" i="7" s="1"/>
  <c r="J48" i="7" s="1"/>
  <c r="K48" i="7" s="1"/>
  <c r="L48" i="7" s="1"/>
  <c r="F47" i="7"/>
  <c r="G47" i="7" s="1"/>
  <c r="H47" i="7" s="1"/>
  <c r="I47" i="7" s="1"/>
  <c r="J47" i="7" s="1"/>
  <c r="K47" i="7" s="1"/>
  <c r="L47" i="7" s="1"/>
  <c r="F46" i="7"/>
  <c r="G46" i="7" s="1"/>
  <c r="H46" i="7" s="1"/>
  <c r="I46" i="7" s="1"/>
  <c r="J46" i="7" s="1"/>
  <c r="K46" i="7" s="1"/>
  <c r="L46" i="7" s="1"/>
  <c r="F45" i="7"/>
  <c r="G45" i="7" s="1"/>
  <c r="H45" i="7" s="1"/>
  <c r="I45" i="7" s="1"/>
  <c r="J45" i="7" s="1"/>
  <c r="K45" i="7" s="1"/>
  <c r="L45" i="7" s="1"/>
  <c r="F44" i="7"/>
  <c r="G44" i="7" s="1"/>
  <c r="H44" i="7" s="1"/>
  <c r="I44" i="7" s="1"/>
  <c r="J44" i="7" s="1"/>
  <c r="K44" i="7" s="1"/>
  <c r="L44" i="7" s="1"/>
  <c r="F43" i="7"/>
  <c r="G43" i="7" s="1"/>
  <c r="H43" i="7" s="1"/>
  <c r="I43" i="7" s="1"/>
  <c r="J43" i="7" s="1"/>
  <c r="K43" i="7" s="1"/>
  <c r="L43" i="7" s="1"/>
  <c r="F42" i="7"/>
  <c r="G42" i="7" s="1"/>
  <c r="H42" i="7" s="1"/>
  <c r="I42" i="7" s="1"/>
  <c r="J42" i="7" s="1"/>
  <c r="K42" i="7" s="1"/>
  <c r="L42" i="7" s="1"/>
  <c r="F41" i="7"/>
  <c r="G41" i="7" s="1"/>
  <c r="H41" i="7" s="1"/>
  <c r="I41" i="7" s="1"/>
  <c r="J41" i="7" s="1"/>
  <c r="K41" i="7" s="1"/>
  <c r="L41" i="7" s="1"/>
  <c r="F40" i="7"/>
  <c r="G40" i="7" s="1"/>
  <c r="H40" i="7" s="1"/>
  <c r="I40" i="7" s="1"/>
  <c r="J40" i="7" s="1"/>
  <c r="K40" i="7" s="1"/>
  <c r="L40" i="7" s="1"/>
  <c r="F39" i="7"/>
  <c r="G39" i="7" s="1"/>
  <c r="H39" i="7" s="1"/>
  <c r="I39" i="7" s="1"/>
  <c r="J39" i="7" s="1"/>
  <c r="K39" i="7" s="1"/>
  <c r="L39" i="7" s="1"/>
  <c r="F38" i="7"/>
  <c r="G38" i="7" s="1"/>
  <c r="H38" i="7" s="1"/>
  <c r="I38" i="7" s="1"/>
  <c r="J38" i="7" s="1"/>
  <c r="K38" i="7" s="1"/>
  <c r="L38" i="7" s="1"/>
  <c r="F37" i="7"/>
  <c r="G37" i="7" s="1"/>
  <c r="H37" i="7" s="1"/>
  <c r="I37" i="7" s="1"/>
  <c r="J37" i="7" s="1"/>
  <c r="K37" i="7" s="1"/>
  <c r="L37" i="7" s="1"/>
  <c r="F36" i="7"/>
  <c r="G36" i="7" s="1"/>
  <c r="H36" i="7" s="1"/>
  <c r="I36" i="7" s="1"/>
  <c r="J36" i="7" s="1"/>
  <c r="K36" i="7" s="1"/>
  <c r="L36" i="7" s="1"/>
  <c r="F35" i="7"/>
  <c r="G35" i="7" s="1"/>
  <c r="H35" i="7" s="1"/>
  <c r="I35" i="7" s="1"/>
  <c r="J35" i="7" s="1"/>
  <c r="K35" i="7" s="1"/>
  <c r="L35" i="7" s="1"/>
  <c r="F34" i="7"/>
  <c r="G34" i="7" s="1"/>
  <c r="H34" i="7" s="1"/>
  <c r="I34" i="7" s="1"/>
  <c r="J34" i="7" s="1"/>
  <c r="K34" i="7" s="1"/>
  <c r="L34" i="7" s="1"/>
  <c r="F33" i="7"/>
  <c r="G33" i="7" s="1"/>
  <c r="H33" i="7" s="1"/>
  <c r="I33" i="7" s="1"/>
  <c r="J33" i="7" s="1"/>
  <c r="K33" i="7" s="1"/>
  <c r="L33" i="7" s="1"/>
  <c r="F32" i="7"/>
  <c r="G32" i="7" s="1"/>
  <c r="H32" i="7" s="1"/>
  <c r="I32" i="7" s="1"/>
  <c r="J32" i="7" s="1"/>
  <c r="K32" i="7" s="1"/>
  <c r="L32" i="7" s="1"/>
  <c r="F31" i="7"/>
  <c r="G31" i="7" s="1"/>
  <c r="H31" i="7" s="1"/>
  <c r="I31" i="7" s="1"/>
  <c r="J31" i="7" s="1"/>
  <c r="K31" i="7" s="1"/>
  <c r="L31" i="7" s="1"/>
  <c r="F30" i="7"/>
  <c r="G30" i="7" s="1"/>
  <c r="H30" i="7" s="1"/>
  <c r="I30" i="7" s="1"/>
  <c r="J30" i="7" s="1"/>
  <c r="K30" i="7" s="1"/>
  <c r="L30" i="7" s="1"/>
  <c r="F29" i="7"/>
  <c r="G29" i="7" s="1"/>
  <c r="H29" i="7" s="1"/>
  <c r="I29" i="7" s="1"/>
  <c r="J29" i="7" s="1"/>
  <c r="K29" i="7" s="1"/>
  <c r="L29" i="7" s="1"/>
  <c r="F28" i="7"/>
  <c r="G28" i="7" s="1"/>
  <c r="H28" i="7" s="1"/>
  <c r="I28" i="7" s="1"/>
  <c r="J28" i="7" s="1"/>
  <c r="K28" i="7" s="1"/>
  <c r="L28" i="7" s="1"/>
  <c r="F27" i="7"/>
  <c r="G27" i="7" s="1"/>
  <c r="H27" i="7" s="1"/>
  <c r="I27" i="7" s="1"/>
  <c r="J27" i="7" s="1"/>
  <c r="K27" i="7" s="1"/>
  <c r="L27" i="7" s="1"/>
  <c r="F26" i="7"/>
  <c r="G26" i="7" s="1"/>
  <c r="H26" i="7" s="1"/>
  <c r="I26" i="7" s="1"/>
  <c r="J26" i="7" s="1"/>
  <c r="K26" i="7" s="1"/>
  <c r="L26" i="7" s="1"/>
  <c r="F25" i="7"/>
  <c r="G25" i="7" s="1"/>
  <c r="H25" i="7" s="1"/>
  <c r="I25" i="7" s="1"/>
  <c r="J25" i="7" s="1"/>
  <c r="K25" i="7" s="1"/>
  <c r="L25" i="7" s="1"/>
  <c r="F24" i="7"/>
  <c r="G24" i="7" s="1"/>
  <c r="H24" i="7" s="1"/>
  <c r="I24" i="7" s="1"/>
  <c r="J24" i="7" s="1"/>
  <c r="K24" i="7" s="1"/>
  <c r="L24" i="7" s="1"/>
  <c r="F23" i="7"/>
  <c r="G23" i="7" s="1"/>
  <c r="H23" i="7" s="1"/>
  <c r="I23" i="7" s="1"/>
  <c r="J23" i="7" s="1"/>
  <c r="K23" i="7" s="1"/>
  <c r="L23" i="7" s="1"/>
  <c r="F22" i="7"/>
  <c r="G22" i="7" s="1"/>
  <c r="H22" i="7" s="1"/>
  <c r="I22" i="7" s="1"/>
  <c r="J22" i="7" s="1"/>
  <c r="K22" i="7" s="1"/>
  <c r="L22" i="7" s="1"/>
  <c r="F21" i="7"/>
  <c r="G21" i="7" s="1"/>
  <c r="H21" i="7" s="1"/>
  <c r="I21" i="7" s="1"/>
  <c r="J21" i="7" s="1"/>
  <c r="K21" i="7" s="1"/>
  <c r="L21" i="7" s="1"/>
  <c r="F20" i="7"/>
  <c r="G20" i="7" s="1"/>
  <c r="H20" i="7" s="1"/>
  <c r="I20" i="7" s="1"/>
  <c r="J20" i="7" s="1"/>
  <c r="K20" i="7" s="1"/>
  <c r="L20" i="7" s="1"/>
  <c r="F19" i="7"/>
  <c r="G19" i="7" s="1"/>
  <c r="H19" i="7" s="1"/>
  <c r="I19" i="7" s="1"/>
  <c r="J19" i="7" s="1"/>
  <c r="K19" i="7" s="1"/>
  <c r="L19" i="7" s="1"/>
  <c r="F18" i="7"/>
  <c r="G18" i="7" s="1"/>
  <c r="H18" i="7" s="1"/>
  <c r="I18" i="7" s="1"/>
  <c r="J18" i="7" s="1"/>
  <c r="K18" i="7" s="1"/>
  <c r="L18" i="7" s="1"/>
  <c r="F17" i="7"/>
  <c r="G17" i="7" s="1"/>
  <c r="H17" i="7" s="1"/>
  <c r="I17" i="7" s="1"/>
  <c r="J17" i="7" s="1"/>
  <c r="K17" i="7" s="1"/>
  <c r="L17" i="7" s="1"/>
  <c r="F16" i="7"/>
  <c r="G16" i="7" s="1"/>
  <c r="H16" i="7" s="1"/>
  <c r="I16" i="7" s="1"/>
  <c r="J16" i="7" s="1"/>
  <c r="K16" i="7" s="1"/>
  <c r="L16" i="7" s="1"/>
  <c r="F15" i="7"/>
  <c r="G15" i="7" s="1"/>
  <c r="H15" i="7" s="1"/>
  <c r="I15" i="7" s="1"/>
  <c r="J15" i="7" s="1"/>
  <c r="K15" i="7" s="1"/>
  <c r="L15" i="7" s="1"/>
  <c r="F14" i="7"/>
  <c r="G14" i="7" s="1"/>
  <c r="H14" i="7" s="1"/>
  <c r="I14" i="7" s="1"/>
  <c r="J14" i="7" s="1"/>
  <c r="K14" i="7" s="1"/>
  <c r="L14" i="7" s="1"/>
  <c r="G13" i="7"/>
  <c r="H13" i="7" s="1"/>
  <c r="J13" i="7" s="1"/>
  <c r="K13" i="7" s="1"/>
  <c r="L13" i="7" s="1"/>
  <c r="F12" i="7"/>
  <c r="G12" i="7" s="1"/>
  <c r="H12" i="7" s="1"/>
  <c r="I12" i="7" s="1"/>
  <c r="J12" i="7" s="1"/>
  <c r="K12" i="7" s="1"/>
  <c r="L12" i="7" s="1"/>
  <c r="V11" i="7"/>
  <c r="U11" i="7"/>
  <c r="T11" i="7"/>
  <c r="S11" i="7"/>
  <c r="R11" i="7"/>
  <c r="Q11" i="7"/>
  <c r="P11" i="7"/>
  <c r="F11" i="7"/>
  <c r="G11" i="7" s="1"/>
  <c r="H11" i="7" s="1"/>
  <c r="I11" i="7" s="1"/>
  <c r="J11" i="7" s="1"/>
  <c r="K11" i="7" s="1"/>
  <c r="L11" i="7" s="1"/>
  <c r="W10" i="7"/>
  <c r="F10" i="7"/>
  <c r="G10" i="7" s="1"/>
  <c r="H10" i="7" s="1"/>
  <c r="I10" i="7" s="1"/>
  <c r="J10" i="7" s="1"/>
  <c r="K10" i="7" s="1"/>
  <c r="L10" i="7" s="1"/>
  <c r="W9" i="7"/>
  <c r="F9" i="7"/>
  <c r="G9" i="7" s="1"/>
  <c r="H9" i="7" s="1"/>
  <c r="I9" i="7" s="1"/>
  <c r="J9" i="7" s="1"/>
  <c r="K9" i="7" s="1"/>
  <c r="L9" i="7" s="1"/>
  <c r="W8" i="7"/>
  <c r="F8" i="7"/>
  <c r="G8" i="7" s="1"/>
  <c r="H8" i="7" s="1"/>
  <c r="I8" i="7" s="1"/>
  <c r="J8" i="7" s="1"/>
  <c r="K8" i="7" s="1"/>
  <c r="L8" i="7" s="1"/>
  <c r="W7" i="7"/>
  <c r="F7" i="7"/>
  <c r="G7" i="7" s="1"/>
  <c r="H7" i="7" s="1"/>
  <c r="I7" i="7" s="1"/>
  <c r="J7" i="7" s="1"/>
  <c r="K7" i="7" s="1"/>
  <c r="L7" i="7" s="1"/>
  <c r="W6" i="7"/>
  <c r="F6" i="7"/>
  <c r="G6" i="7" s="1"/>
  <c r="H6" i="7" s="1"/>
  <c r="I6" i="7" s="1"/>
  <c r="J6" i="7" s="1"/>
  <c r="K6" i="7" s="1"/>
  <c r="L6" i="7" s="1"/>
  <c r="W5" i="7"/>
  <c r="F5" i="7"/>
  <c r="G5" i="7" s="1"/>
  <c r="H5" i="7" s="1"/>
  <c r="I5" i="7" s="1"/>
  <c r="J5" i="7" s="1"/>
  <c r="K5" i="7" s="1"/>
  <c r="L5" i="7" s="1"/>
  <c r="W4" i="7"/>
  <c r="H4" i="7"/>
  <c r="I4" i="7" s="1"/>
  <c r="K4" i="7" s="1"/>
  <c r="W3" i="7"/>
  <c r="W11" i="7" s="1"/>
  <c r="AD12" i="5"/>
  <c r="P24" i="25" s="1"/>
  <c r="U12" i="5"/>
  <c r="G24" i="25" s="1"/>
  <c r="T12" i="5"/>
  <c r="F24" i="25" s="1"/>
  <c r="S12" i="5"/>
  <c r="E24" i="25" s="1"/>
  <c r="R12" i="5"/>
  <c r="D24" i="25" s="1"/>
  <c r="Q12" i="5"/>
  <c r="C24" i="25" s="1"/>
  <c r="P12" i="5"/>
  <c r="B24" i="25" s="1"/>
  <c r="Q23" i="25"/>
  <c r="C147" i="25" s="1"/>
  <c r="Q22" i="25"/>
  <c r="C146" i="25" s="1"/>
  <c r="AE9" i="5"/>
  <c r="Q21" i="25" s="1"/>
  <c r="C145" i="25" s="1"/>
  <c r="AE8" i="5"/>
  <c r="Q20" i="25" s="1"/>
  <c r="C144" i="25" s="1"/>
  <c r="AE7" i="5"/>
  <c r="Q19" i="25" s="1"/>
  <c r="C143" i="25" s="1"/>
  <c r="Q18" i="25"/>
  <c r="C142" i="25" s="1"/>
  <c r="AE5" i="5"/>
  <c r="Q17" i="25" s="1"/>
  <c r="C141" i="25" s="1"/>
  <c r="AE4" i="5"/>
  <c r="F3" i="5"/>
  <c r="W8" i="2"/>
  <c r="W9" i="2"/>
  <c r="W10" i="2"/>
  <c r="I10" i="25" s="1"/>
  <c r="B147" i="25" s="1"/>
  <c r="Q11" i="2"/>
  <c r="R11" i="2"/>
  <c r="S11" i="2"/>
  <c r="T11" i="2"/>
  <c r="F11" i="25" s="1"/>
  <c r="U11" i="2"/>
  <c r="G11" i="25" s="1"/>
  <c r="V11" i="2"/>
  <c r="H11" i="25" s="1"/>
  <c r="P11" i="2"/>
  <c r="H4" i="2"/>
  <c r="I4" i="2"/>
  <c r="J4" i="2"/>
  <c r="K4" i="2"/>
  <c r="L4" i="2"/>
  <c r="H5" i="2"/>
  <c r="I5" i="2"/>
  <c r="J5" i="2"/>
  <c r="K5" i="2"/>
  <c r="L5" i="2"/>
  <c r="I6" i="2"/>
  <c r="J6" i="2"/>
  <c r="K6" i="2"/>
  <c r="L6" i="2"/>
  <c r="H7" i="2"/>
  <c r="I7" i="2"/>
  <c r="J7" i="2"/>
  <c r="K7" i="2"/>
  <c r="L7" i="2"/>
  <c r="G8" i="2"/>
  <c r="H8" i="2"/>
  <c r="I8" i="2"/>
  <c r="J8" i="2"/>
  <c r="K8" i="2"/>
  <c r="L8" i="2"/>
  <c r="G9" i="2"/>
  <c r="H9" i="2"/>
  <c r="I9" i="2"/>
  <c r="J9" i="2"/>
  <c r="K9" i="2"/>
  <c r="L9" i="2"/>
  <c r="G10" i="2"/>
  <c r="H10" i="2"/>
  <c r="I10" i="2"/>
  <c r="J10" i="2"/>
  <c r="K10" i="2"/>
  <c r="L10" i="2"/>
  <c r="G11" i="2"/>
  <c r="H11" i="2"/>
  <c r="I11" i="2"/>
  <c r="J11" i="2"/>
  <c r="K11" i="2"/>
  <c r="L11" i="2"/>
  <c r="G12" i="2"/>
  <c r="H12" i="2"/>
  <c r="I12" i="2"/>
  <c r="J12" i="2"/>
  <c r="K12" i="2"/>
  <c r="L12" i="2"/>
  <c r="H13" i="2"/>
  <c r="I13" i="2"/>
  <c r="J13" i="2"/>
  <c r="K13" i="2"/>
  <c r="L13" i="2"/>
  <c r="I14" i="2"/>
  <c r="J14" i="2"/>
  <c r="K14" i="2"/>
  <c r="L14" i="2"/>
  <c r="G15" i="2"/>
  <c r="H15" i="2"/>
  <c r="I15" i="2"/>
  <c r="J15" i="2"/>
  <c r="K15" i="2"/>
  <c r="L15" i="2"/>
  <c r="G16" i="2"/>
  <c r="H16" i="2"/>
  <c r="I16" i="2"/>
  <c r="J16" i="2"/>
  <c r="K16" i="2"/>
  <c r="L16" i="2"/>
  <c r="H17" i="2"/>
  <c r="I17" i="2"/>
  <c r="J17" i="2"/>
  <c r="K17" i="2"/>
  <c r="L17" i="2"/>
  <c r="F18" i="2"/>
  <c r="G18" i="2"/>
  <c r="H18" i="2"/>
  <c r="I18" i="2"/>
  <c r="J18" i="2"/>
  <c r="K18" i="2"/>
  <c r="L18" i="2"/>
  <c r="F19" i="2"/>
  <c r="G19" i="2"/>
  <c r="H19" i="2"/>
  <c r="I19" i="2"/>
  <c r="J19" i="2"/>
  <c r="K19" i="2"/>
  <c r="L19" i="2"/>
  <c r="F20" i="2"/>
  <c r="G20" i="2"/>
  <c r="H20" i="2"/>
  <c r="I20" i="2"/>
  <c r="J20" i="2"/>
  <c r="K20" i="2"/>
  <c r="L20" i="2"/>
  <c r="F21" i="2"/>
  <c r="G21" i="2"/>
  <c r="H21" i="2"/>
  <c r="I21" i="2"/>
  <c r="J21" i="2"/>
  <c r="K21" i="2"/>
  <c r="L21" i="2"/>
  <c r="F22" i="2"/>
  <c r="G22" i="2"/>
  <c r="H22" i="2"/>
  <c r="I22" i="2"/>
  <c r="J22" i="2"/>
  <c r="K22" i="2"/>
  <c r="L22" i="2"/>
  <c r="F23" i="2"/>
  <c r="G23" i="2"/>
  <c r="H23" i="2"/>
  <c r="I23" i="2"/>
  <c r="J23" i="2"/>
  <c r="K23" i="2"/>
  <c r="L23" i="2"/>
  <c r="F24" i="2"/>
  <c r="G24" i="2"/>
  <c r="H24" i="2"/>
  <c r="I24" i="2"/>
  <c r="J24" i="2"/>
  <c r="K24" i="2"/>
  <c r="L24" i="2"/>
  <c r="F25" i="2"/>
  <c r="G25" i="2"/>
  <c r="H25" i="2"/>
  <c r="I25" i="2"/>
  <c r="J25" i="2"/>
  <c r="K25" i="2"/>
  <c r="L25" i="2"/>
  <c r="F26" i="2"/>
  <c r="G26" i="2"/>
  <c r="H26" i="2"/>
  <c r="I26" i="2"/>
  <c r="J26" i="2"/>
  <c r="K26" i="2"/>
  <c r="L26" i="2"/>
  <c r="F27" i="2"/>
  <c r="G27" i="2"/>
  <c r="H27" i="2"/>
  <c r="I27" i="2"/>
  <c r="J27" i="2"/>
  <c r="K27" i="2"/>
  <c r="L27" i="2"/>
  <c r="F28" i="2"/>
  <c r="G28" i="2"/>
  <c r="H28" i="2"/>
  <c r="I28" i="2"/>
  <c r="J28" i="2"/>
  <c r="K28" i="2"/>
  <c r="L28" i="2"/>
  <c r="F29" i="2"/>
  <c r="G29" i="2"/>
  <c r="H29" i="2"/>
  <c r="I29" i="2"/>
  <c r="J29" i="2"/>
  <c r="K29" i="2"/>
  <c r="L29" i="2"/>
  <c r="F30" i="2"/>
  <c r="G30" i="2"/>
  <c r="H30" i="2"/>
  <c r="I30" i="2"/>
  <c r="J30" i="2"/>
  <c r="K30" i="2"/>
  <c r="L30" i="2"/>
  <c r="F31" i="2"/>
  <c r="G31" i="2"/>
  <c r="H31" i="2"/>
  <c r="I31" i="2"/>
  <c r="J31" i="2"/>
  <c r="K31" i="2"/>
  <c r="L31" i="2"/>
  <c r="F32" i="2"/>
  <c r="G32" i="2"/>
  <c r="H32" i="2"/>
  <c r="I32" i="2"/>
  <c r="J32" i="2"/>
  <c r="K32" i="2"/>
  <c r="L32" i="2"/>
  <c r="F33" i="2"/>
  <c r="G33" i="2"/>
  <c r="H33" i="2"/>
  <c r="I33" i="2"/>
  <c r="J33" i="2"/>
  <c r="K33" i="2"/>
  <c r="L33" i="2"/>
  <c r="F34" i="2"/>
  <c r="G34" i="2"/>
  <c r="H34" i="2"/>
  <c r="I34" i="2"/>
  <c r="J34" i="2"/>
  <c r="K34" i="2"/>
  <c r="L34" i="2"/>
  <c r="F35" i="2"/>
  <c r="G35" i="2"/>
  <c r="H35" i="2"/>
  <c r="I35" i="2"/>
  <c r="J35" i="2"/>
  <c r="K35" i="2"/>
  <c r="L35" i="2"/>
  <c r="F36" i="2"/>
  <c r="G36" i="2"/>
  <c r="H36" i="2"/>
  <c r="I36" i="2"/>
  <c r="J36" i="2"/>
  <c r="K36" i="2"/>
  <c r="L36" i="2"/>
  <c r="F37" i="2"/>
  <c r="G37" i="2"/>
  <c r="H37" i="2"/>
  <c r="I37" i="2"/>
  <c r="J37" i="2"/>
  <c r="K37" i="2"/>
  <c r="L37" i="2"/>
  <c r="F38" i="2"/>
  <c r="G38" i="2"/>
  <c r="H38" i="2"/>
  <c r="I38" i="2"/>
  <c r="J38" i="2"/>
  <c r="K38" i="2"/>
  <c r="L38" i="2"/>
  <c r="F39" i="2"/>
  <c r="G39" i="2"/>
  <c r="H39" i="2"/>
  <c r="I39" i="2"/>
  <c r="J39" i="2"/>
  <c r="K39" i="2"/>
  <c r="L39" i="2"/>
  <c r="F40" i="2"/>
  <c r="G40" i="2"/>
  <c r="H40" i="2"/>
  <c r="I40" i="2"/>
  <c r="J40" i="2"/>
  <c r="K40" i="2"/>
  <c r="L40" i="2"/>
  <c r="F41" i="2"/>
  <c r="G41" i="2"/>
  <c r="H41" i="2"/>
  <c r="I41" i="2"/>
  <c r="J41" i="2"/>
  <c r="K41" i="2"/>
  <c r="L41" i="2"/>
  <c r="F42" i="2"/>
  <c r="G42" i="2"/>
  <c r="H42" i="2"/>
  <c r="I42" i="2"/>
  <c r="J42" i="2"/>
  <c r="K42" i="2"/>
  <c r="L42" i="2"/>
  <c r="F43" i="2"/>
  <c r="G43" i="2"/>
  <c r="H43" i="2"/>
  <c r="I43" i="2"/>
  <c r="J43" i="2"/>
  <c r="K43" i="2"/>
  <c r="L43" i="2"/>
  <c r="F44" i="2"/>
  <c r="G44" i="2"/>
  <c r="H44" i="2"/>
  <c r="I44" i="2"/>
  <c r="J44" i="2"/>
  <c r="K44" i="2"/>
  <c r="L44" i="2"/>
  <c r="F45" i="2"/>
  <c r="G45" i="2"/>
  <c r="H45" i="2"/>
  <c r="I45" i="2"/>
  <c r="J45" i="2"/>
  <c r="K45" i="2"/>
  <c r="L45" i="2"/>
  <c r="F46" i="2"/>
  <c r="G46" i="2"/>
  <c r="H46" i="2"/>
  <c r="I46" i="2"/>
  <c r="J46" i="2"/>
  <c r="K46" i="2"/>
  <c r="L46" i="2"/>
  <c r="F47" i="2"/>
  <c r="G47" i="2"/>
  <c r="H47" i="2"/>
  <c r="I47" i="2"/>
  <c r="J47" i="2"/>
  <c r="K47" i="2"/>
  <c r="L47" i="2"/>
  <c r="F48" i="2"/>
  <c r="G48" i="2"/>
  <c r="H48" i="2"/>
  <c r="I48" i="2"/>
  <c r="J48" i="2"/>
  <c r="K48" i="2"/>
  <c r="L48" i="2"/>
  <c r="F49" i="2"/>
  <c r="G49" i="2"/>
  <c r="H49" i="2"/>
  <c r="I49" i="2"/>
  <c r="J49" i="2"/>
  <c r="K49" i="2"/>
  <c r="L49" i="2"/>
  <c r="F50" i="2"/>
  <c r="G50" i="2"/>
  <c r="H50" i="2"/>
  <c r="I50" i="2"/>
  <c r="J50" i="2"/>
  <c r="K50" i="2"/>
  <c r="L50" i="2"/>
  <c r="F51" i="2"/>
  <c r="G51" i="2"/>
  <c r="H51" i="2"/>
  <c r="I51" i="2"/>
  <c r="J51" i="2"/>
  <c r="K51" i="2"/>
  <c r="L51" i="2"/>
  <c r="F52" i="2"/>
  <c r="G52" i="2"/>
  <c r="H52" i="2"/>
  <c r="I52" i="2"/>
  <c r="J52" i="2"/>
  <c r="K52" i="2"/>
  <c r="L52" i="2"/>
  <c r="F53" i="2"/>
  <c r="G53" i="2"/>
  <c r="H53" i="2"/>
  <c r="I53" i="2"/>
  <c r="J53" i="2"/>
  <c r="K53" i="2"/>
  <c r="L53" i="2"/>
  <c r="F54" i="2"/>
  <c r="G54" i="2"/>
  <c r="H54" i="2"/>
  <c r="I54" i="2"/>
  <c r="J54" i="2"/>
  <c r="K54" i="2"/>
  <c r="L54" i="2"/>
  <c r="F55" i="2"/>
  <c r="G55" i="2"/>
  <c r="H55" i="2"/>
  <c r="I55" i="2"/>
  <c r="J55" i="2"/>
  <c r="K55" i="2"/>
  <c r="L55" i="2"/>
  <c r="F56" i="2"/>
  <c r="G56" i="2"/>
  <c r="H56" i="2"/>
  <c r="I56" i="2"/>
  <c r="J56" i="2"/>
  <c r="K56" i="2"/>
  <c r="L56" i="2"/>
  <c r="F57" i="2"/>
  <c r="G57" i="2"/>
  <c r="H57" i="2"/>
  <c r="I57" i="2"/>
  <c r="J57" i="2"/>
  <c r="K57" i="2"/>
  <c r="L57" i="2"/>
  <c r="F58" i="2"/>
  <c r="G58" i="2"/>
  <c r="H58" i="2"/>
  <c r="I58" i="2"/>
  <c r="J58" i="2"/>
  <c r="K58" i="2"/>
  <c r="L58" i="2"/>
  <c r="F59" i="2"/>
  <c r="G59" i="2"/>
  <c r="H59" i="2"/>
  <c r="I59" i="2"/>
  <c r="J59" i="2"/>
  <c r="K59" i="2"/>
  <c r="L59" i="2"/>
  <c r="F60" i="2"/>
  <c r="G60" i="2"/>
  <c r="H60" i="2"/>
  <c r="I60" i="2"/>
  <c r="J60" i="2"/>
  <c r="K60" i="2"/>
  <c r="L60" i="2"/>
  <c r="F61" i="2"/>
  <c r="G61" i="2"/>
  <c r="H61" i="2"/>
  <c r="I61" i="2"/>
  <c r="J61" i="2"/>
  <c r="K61" i="2"/>
  <c r="L61" i="2"/>
  <c r="F62" i="2"/>
  <c r="G62" i="2"/>
  <c r="H62" i="2"/>
  <c r="I62" i="2"/>
  <c r="J62" i="2"/>
  <c r="K62" i="2"/>
  <c r="L62" i="2"/>
  <c r="F63" i="2"/>
  <c r="G63" i="2"/>
  <c r="H63" i="2"/>
  <c r="I63" i="2"/>
  <c r="J63" i="2"/>
  <c r="K63" i="2"/>
  <c r="L63" i="2"/>
  <c r="F64" i="2"/>
  <c r="G64" i="2"/>
  <c r="H64" i="2"/>
  <c r="I64" i="2"/>
  <c r="J64" i="2"/>
  <c r="K64" i="2"/>
  <c r="L64" i="2"/>
  <c r="AD12" i="24" l="1"/>
  <c r="P115" i="25" s="1"/>
  <c r="R3" i="23"/>
  <c r="C93" i="25"/>
  <c r="CQ119" i="25" s="1"/>
  <c r="Q43" i="22"/>
  <c r="R43" i="22" s="1"/>
  <c r="S43" i="22" s="1"/>
  <c r="J33" i="22"/>
  <c r="K33" i="22" s="1"/>
  <c r="M33" i="22" s="1"/>
  <c r="N33" i="22" s="1"/>
  <c r="O33" i="22" s="1"/>
  <c r="P33" i="22" s="1"/>
  <c r="Q33" i="22" s="1"/>
  <c r="R33" i="22" s="1"/>
  <c r="S33" i="22" s="1"/>
  <c r="Y3" i="22"/>
  <c r="C80" i="25"/>
  <c r="CC119" i="25" s="1"/>
  <c r="G180" i="21"/>
  <c r="H3" i="21"/>
  <c r="AD12" i="23"/>
  <c r="P102" i="25" s="1"/>
  <c r="P94" i="25"/>
  <c r="I140" i="25" s="1"/>
  <c r="AK12" i="22"/>
  <c r="P89" i="25" s="1"/>
  <c r="P81" i="25"/>
  <c r="H140" i="25" s="1"/>
  <c r="Y3" i="21"/>
  <c r="C67" i="25"/>
  <c r="BO119" i="25" s="1"/>
  <c r="AK12" i="21"/>
  <c r="P76" i="25" s="1"/>
  <c r="P68" i="25"/>
  <c r="G140" i="25" s="1"/>
  <c r="AK12" i="20"/>
  <c r="P63" i="25" s="1"/>
  <c r="P55" i="25"/>
  <c r="F140" i="25" s="1"/>
  <c r="G168" i="20"/>
  <c r="H3" i="20"/>
  <c r="J73" i="19"/>
  <c r="Y3" i="19"/>
  <c r="C41" i="25"/>
  <c r="AM119" i="25" s="1"/>
  <c r="AK12" i="19"/>
  <c r="P42" i="25"/>
  <c r="E140" i="25" s="1"/>
  <c r="T84" i="18"/>
  <c r="T85" i="18" s="1"/>
  <c r="G41" i="18" s="1"/>
  <c r="H41" i="18" s="1"/>
  <c r="I41" i="18" s="1"/>
  <c r="J41" i="18" s="1"/>
  <c r="K41" i="18" s="1"/>
  <c r="L41" i="18" s="1"/>
  <c r="M41" i="18" s="1"/>
  <c r="N41" i="18" s="1"/>
  <c r="O41" i="18" s="1"/>
  <c r="P41" i="18" s="1"/>
  <c r="Q41" i="18" s="1"/>
  <c r="R41" i="18" s="1"/>
  <c r="S41" i="18" s="1"/>
  <c r="AK12" i="18"/>
  <c r="P29" i="25"/>
  <c r="D140" i="25" s="1"/>
  <c r="C28" i="25"/>
  <c r="Y119" i="25" s="1"/>
  <c r="Y3" i="18"/>
  <c r="AE12" i="5"/>
  <c r="Q24" i="25" s="1"/>
  <c r="Q16" i="25"/>
  <c r="C140" i="25" s="1"/>
  <c r="DR127" i="25"/>
  <c r="B137" i="25" s="1"/>
  <c r="DR126" i="25"/>
  <c r="B136" i="25" s="1"/>
  <c r="DR125" i="25"/>
  <c r="B135" i="25" s="1"/>
  <c r="DR124" i="25"/>
  <c r="B134" i="25" s="1"/>
  <c r="DR123" i="25"/>
  <c r="B133" i="25" s="1"/>
  <c r="DR122" i="25"/>
  <c r="B132" i="25" s="1"/>
  <c r="DR121" i="25"/>
  <c r="B131" i="25" s="1"/>
  <c r="DR120" i="25"/>
  <c r="B130" i="25" s="1"/>
  <c r="Y3" i="20"/>
  <c r="D54" i="25" s="1"/>
  <c r="BB119" i="25" s="1"/>
  <c r="F65" i="24"/>
  <c r="G3" i="24"/>
  <c r="F65" i="23"/>
  <c r="F178" i="22"/>
  <c r="G3" i="22"/>
  <c r="H3" i="22" s="1"/>
  <c r="I3" i="22" s="1"/>
  <c r="J3" i="22" s="1"/>
  <c r="K3" i="22" s="1"/>
  <c r="L3" i="22" s="1"/>
  <c r="M3" i="22" s="1"/>
  <c r="N3" i="22" s="1"/>
  <c r="O3" i="22" s="1"/>
  <c r="P3" i="22" s="1"/>
  <c r="Q3" i="22" s="1"/>
  <c r="R3" i="22" s="1"/>
  <c r="S3" i="22" s="1"/>
  <c r="F180" i="21"/>
  <c r="F168" i="20"/>
  <c r="F81" i="19"/>
  <c r="G3" i="19"/>
  <c r="F65" i="7"/>
  <c r="G3" i="7"/>
  <c r="F89" i="5"/>
  <c r="G3" i="5"/>
  <c r="H3" i="2"/>
  <c r="I3" i="2" s="1"/>
  <c r="J3" i="2" s="1"/>
  <c r="K3" i="2" s="1"/>
  <c r="L3" i="2" s="1"/>
  <c r="G65" i="2"/>
  <c r="H65" i="2"/>
  <c r="I65" i="2"/>
  <c r="J65" i="2"/>
  <c r="K65" i="2"/>
  <c r="L65" i="2"/>
  <c r="F65" i="2"/>
  <c r="W4" i="2"/>
  <c r="W5" i="2"/>
  <c r="W6" i="2"/>
  <c r="I6" i="25" s="1"/>
  <c r="B143" i="25" s="1"/>
  <c r="W7" i="2"/>
  <c r="W3" i="2"/>
  <c r="W11" i="2" s="1"/>
  <c r="I11" i="25" s="1"/>
  <c r="S3" i="23" l="1"/>
  <c r="D93" i="25"/>
  <c r="CR119" i="25" s="1"/>
  <c r="S178" i="22"/>
  <c r="H178" i="22"/>
  <c r="Q178" i="22"/>
  <c r="G178" i="22"/>
  <c r="K178" i="22"/>
  <c r="O178" i="22"/>
  <c r="L178" i="22"/>
  <c r="P178" i="22"/>
  <c r="I178" i="22"/>
  <c r="M178" i="22"/>
  <c r="J178" i="22"/>
  <c r="N178" i="22"/>
  <c r="R178" i="22"/>
  <c r="Z3" i="22"/>
  <c r="D80" i="25"/>
  <c r="CD119" i="25" s="1"/>
  <c r="H180" i="21"/>
  <c r="I3" i="21"/>
  <c r="Z3" i="21"/>
  <c r="D67" i="25"/>
  <c r="BP119" i="25" s="1"/>
  <c r="AL12" i="20"/>
  <c r="H168" i="20"/>
  <c r="I3" i="20"/>
  <c r="P50" i="25"/>
  <c r="AL12" i="19"/>
  <c r="K73" i="19"/>
  <c r="Z3" i="19"/>
  <c r="D41" i="25"/>
  <c r="AN119" i="25" s="1"/>
  <c r="P37" i="25"/>
  <c r="AL12" i="18"/>
  <c r="Q37" i="25" s="1"/>
  <c r="F8" i="18"/>
  <c r="G8" i="18" s="1"/>
  <c r="H8" i="18" s="1"/>
  <c r="I8" i="18" s="1"/>
  <c r="J8" i="18" s="1"/>
  <c r="K8" i="18" s="1"/>
  <c r="L8" i="18" s="1"/>
  <c r="M8" i="18" s="1"/>
  <c r="N8" i="18" s="1"/>
  <c r="O8" i="18" s="1"/>
  <c r="P8" i="18" s="1"/>
  <c r="Q8" i="18" s="1"/>
  <c r="R8" i="18" s="1"/>
  <c r="S8" i="18" s="1"/>
  <c r="F9" i="18"/>
  <c r="G9" i="18" s="1"/>
  <c r="H9" i="18" s="1"/>
  <c r="I9" i="18" s="1"/>
  <c r="J9" i="18" s="1"/>
  <c r="K9" i="18" s="1"/>
  <c r="L9" i="18" s="1"/>
  <c r="M9" i="18" s="1"/>
  <c r="N9" i="18" s="1"/>
  <c r="O9" i="18" s="1"/>
  <c r="P9" i="18" s="1"/>
  <c r="Q9" i="18" s="1"/>
  <c r="R9" i="18" s="1"/>
  <c r="S9" i="18" s="1"/>
  <c r="F11" i="18"/>
  <c r="G11" i="18" s="1"/>
  <c r="H11" i="18" s="1"/>
  <c r="I11" i="18" s="1"/>
  <c r="J11" i="18" s="1"/>
  <c r="K11" i="18" s="1"/>
  <c r="L11" i="18" s="1"/>
  <c r="M11" i="18" s="1"/>
  <c r="N11" i="18" s="1"/>
  <c r="O11" i="18" s="1"/>
  <c r="P11" i="18" s="1"/>
  <c r="Q11" i="18" s="1"/>
  <c r="R11" i="18" s="1"/>
  <c r="S11" i="18" s="1"/>
  <c r="F12" i="18"/>
  <c r="G12" i="18" s="1"/>
  <c r="H12" i="18" s="1"/>
  <c r="I12" i="18" s="1"/>
  <c r="J12" i="18" s="1"/>
  <c r="K12" i="18" s="1"/>
  <c r="L12" i="18" s="1"/>
  <c r="M12" i="18" s="1"/>
  <c r="N12" i="18" s="1"/>
  <c r="O12" i="18" s="1"/>
  <c r="P12" i="18" s="1"/>
  <c r="Q12" i="18" s="1"/>
  <c r="R12" i="18" s="1"/>
  <c r="S12" i="18" s="1"/>
  <c r="G13" i="18"/>
  <c r="H13" i="18" s="1"/>
  <c r="J13" i="18" s="1"/>
  <c r="K13" i="18" s="1"/>
  <c r="L13" i="18" s="1"/>
  <c r="M13" i="18" s="1"/>
  <c r="N13" i="18" s="1"/>
  <c r="O13" i="18" s="1"/>
  <c r="Q13" i="18" s="1"/>
  <c r="R13" i="18" s="1"/>
  <c r="S13" i="18" s="1"/>
  <c r="G14" i="18"/>
  <c r="H14" i="18" s="1"/>
  <c r="I14" i="18" s="1"/>
  <c r="J14" i="18" s="1"/>
  <c r="K14" i="18" s="1"/>
  <c r="L14" i="18" s="1"/>
  <c r="M14" i="18" s="1"/>
  <c r="N14" i="18" s="1"/>
  <c r="O14" i="18" s="1"/>
  <c r="P14" i="18" s="1"/>
  <c r="Q14" i="18" s="1"/>
  <c r="R14" i="18" s="1"/>
  <c r="S14" i="18" s="1"/>
  <c r="G15" i="18"/>
  <c r="H15" i="18" s="1"/>
  <c r="I15" i="18" s="1"/>
  <c r="J15" i="18" s="1"/>
  <c r="K15" i="18" s="1"/>
  <c r="L15" i="18" s="1"/>
  <c r="M15" i="18" s="1"/>
  <c r="N15" i="18" s="1"/>
  <c r="O15" i="18" s="1"/>
  <c r="P15" i="18" s="1"/>
  <c r="Q15" i="18" s="1"/>
  <c r="R15" i="18" s="1"/>
  <c r="S15" i="18" s="1"/>
  <c r="G16" i="18"/>
  <c r="H16" i="18" s="1"/>
  <c r="I16" i="18" s="1"/>
  <c r="K16" i="18" s="1"/>
  <c r="L16" i="18" s="1"/>
  <c r="M16" i="18" s="1"/>
  <c r="P16" i="18" s="1"/>
  <c r="Q16" i="18" s="1"/>
  <c r="R16" i="18" s="1"/>
  <c r="S16" i="18" s="1"/>
  <c r="G17" i="18"/>
  <c r="H17" i="18" s="1"/>
  <c r="I17" i="18" s="1"/>
  <c r="K17" i="18" s="1"/>
  <c r="L17" i="18" s="1"/>
  <c r="M17" i="18" s="1"/>
  <c r="N17" i="18" s="1"/>
  <c r="O17" i="18" s="1"/>
  <c r="P17" i="18" s="1"/>
  <c r="Q17" i="18" s="1"/>
  <c r="R17" i="18" s="1"/>
  <c r="S17" i="18" s="1"/>
  <c r="F18" i="18"/>
  <c r="G18" i="18" s="1"/>
  <c r="H18" i="18" s="1"/>
  <c r="I18" i="18" s="1"/>
  <c r="J18" i="18" s="1"/>
  <c r="K18" i="18" s="1"/>
  <c r="L18" i="18" s="1"/>
  <c r="M18" i="18" s="1"/>
  <c r="N18" i="18" s="1"/>
  <c r="O18" i="18" s="1"/>
  <c r="P18" i="18" s="1"/>
  <c r="Q18" i="18" s="1"/>
  <c r="R18" i="18" s="1"/>
  <c r="S18" i="18" s="1"/>
  <c r="F19" i="18"/>
  <c r="G19" i="18" s="1"/>
  <c r="H19" i="18" s="1"/>
  <c r="I19" i="18" s="1"/>
  <c r="J19" i="18" s="1"/>
  <c r="K19" i="18" s="1"/>
  <c r="L19" i="18" s="1"/>
  <c r="M19" i="18" s="1"/>
  <c r="N19" i="18" s="1"/>
  <c r="O19" i="18" s="1"/>
  <c r="P19" i="18" s="1"/>
  <c r="Q19" i="18" s="1"/>
  <c r="R19" i="18" s="1"/>
  <c r="S19" i="18" s="1"/>
  <c r="F20" i="18"/>
  <c r="G20" i="18" s="1"/>
  <c r="H20" i="18" s="1"/>
  <c r="I20" i="18" s="1"/>
  <c r="J20" i="18" s="1"/>
  <c r="K20" i="18" s="1"/>
  <c r="L20" i="18" s="1"/>
  <c r="M20" i="18" s="1"/>
  <c r="N20" i="18" s="1"/>
  <c r="O20" i="18" s="1"/>
  <c r="P20" i="18" s="1"/>
  <c r="Q20" i="18" s="1"/>
  <c r="R20" i="18" s="1"/>
  <c r="S20" i="18" s="1"/>
  <c r="F21" i="18"/>
  <c r="G21" i="18" s="1"/>
  <c r="H21" i="18" s="1"/>
  <c r="I21" i="18" s="1"/>
  <c r="J21" i="18" s="1"/>
  <c r="K21" i="18" s="1"/>
  <c r="L21" i="18" s="1"/>
  <c r="M21" i="18" s="1"/>
  <c r="N21" i="18" s="1"/>
  <c r="O21" i="18" s="1"/>
  <c r="P21" i="18" s="1"/>
  <c r="Q21" i="18" s="1"/>
  <c r="R21" i="18" s="1"/>
  <c r="S21" i="18" s="1"/>
  <c r="F22" i="18"/>
  <c r="G22" i="18" s="1"/>
  <c r="H22" i="18" s="1"/>
  <c r="I22" i="18" s="1"/>
  <c r="J22" i="18" s="1"/>
  <c r="K22" i="18" s="1"/>
  <c r="L22" i="18" s="1"/>
  <c r="M22" i="18" s="1"/>
  <c r="N22" i="18" s="1"/>
  <c r="O22" i="18" s="1"/>
  <c r="P22" i="18" s="1"/>
  <c r="Q22" i="18" s="1"/>
  <c r="R22" i="18" s="1"/>
  <c r="S22" i="18" s="1"/>
  <c r="G23" i="18"/>
  <c r="H23" i="18" s="1"/>
  <c r="I23" i="18" s="1"/>
  <c r="J23" i="18" s="1"/>
  <c r="K23" i="18" s="1"/>
  <c r="L23" i="18" s="1"/>
  <c r="M23" i="18" s="1"/>
  <c r="N23" i="18" s="1"/>
  <c r="O23" i="18" s="1"/>
  <c r="P23" i="18" s="1"/>
  <c r="Q23" i="18" s="1"/>
  <c r="R23" i="18" s="1"/>
  <c r="S23" i="18" s="1"/>
  <c r="G24" i="18"/>
  <c r="I24" i="18" s="1"/>
  <c r="J24" i="18" s="1"/>
  <c r="K24" i="18" s="1"/>
  <c r="L24" i="18" s="1"/>
  <c r="M24" i="18" s="1"/>
  <c r="N24" i="18" s="1"/>
  <c r="O24" i="18" s="1"/>
  <c r="P24" i="18" s="1"/>
  <c r="Q24" i="18" s="1"/>
  <c r="R24" i="18" s="1"/>
  <c r="S24" i="18" s="1"/>
  <c r="G25" i="18"/>
  <c r="H25" i="18" s="1"/>
  <c r="I25" i="18" s="1"/>
  <c r="J25" i="18" s="1"/>
  <c r="K25" i="18" s="1"/>
  <c r="L25" i="18" s="1"/>
  <c r="M25" i="18" s="1"/>
  <c r="N25" i="18" s="1"/>
  <c r="O25" i="18" s="1"/>
  <c r="P25" i="18" s="1"/>
  <c r="Q25" i="18" s="1"/>
  <c r="R25" i="18" s="1"/>
  <c r="S25" i="18" s="1"/>
  <c r="G26" i="18"/>
  <c r="H26" i="18" s="1"/>
  <c r="I26" i="18" s="1"/>
  <c r="J26" i="18" s="1"/>
  <c r="K26" i="18" s="1"/>
  <c r="L26" i="18" s="1"/>
  <c r="M26" i="18" s="1"/>
  <c r="N26" i="18" s="1"/>
  <c r="O26" i="18" s="1"/>
  <c r="P26" i="18" s="1"/>
  <c r="Q26" i="18" s="1"/>
  <c r="R26" i="18" s="1"/>
  <c r="S26" i="18" s="1"/>
  <c r="G27" i="18"/>
  <c r="H27" i="18" s="1"/>
  <c r="I27" i="18" s="1"/>
  <c r="J27" i="18" s="1"/>
  <c r="K27" i="18" s="1"/>
  <c r="M27" i="18" s="1"/>
  <c r="N27" i="18" s="1"/>
  <c r="O27" i="18" s="1"/>
  <c r="Q27" i="18" s="1"/>
  <c r="R27" i="18" s="1"/>
  <c r="S27" i="18" s="1"/>
  <c r="F28" i="18"/>
  <c r="G28" i="18" s="1"/>
  <c r="H28" i="18" s="1"/>
  <c r="I28" i="18" s="1"/>
  <c r="J28" i="18" s="1"/>
  <c r="K28" i="18" s="1"/>
  <c r="L28" i="18" s="1"/>
  <c r="M28" i="18" s="1"/>
  <c r="N28" i="18" s="1"/>
  <c r="O28" i="18" s="1"/>
  <c r="P28" i="18" s="1"/>
  <c r="Q28" i="18" s="1"/>
  <c r="R28" i="18" s="1"/>
  <c r="S28" i="18" s="1"/>
  <c r="F29" i="18"/>
  <c r="G29" i="18" s="1"/>
  <c r="H29" i="18" s="1"/>
  <c r="I29" i="18" s="1"/>
  <c r="J29" i="18" s="1"/>
  <c r="K29" i="18" s="1"/>
  <c r="L29" i="18" s="1"/>
  <c r="M29" i="18" s="1"/>
  <c r="N29" i="18" s="1"/>
  <c r="O29" i="18" s="1"/>
  <c r="P29" i="18" s="1"/>
  <c r="Q29" i="18" s="1"/>
  <c r="R29" i="18" s="1"/>
  <c r="S29" i="18" s="1"/>
  <c r="F30" i="18"/>
  <c r="G30" i="18" s="1"/>
  <c r="H30" i="18" s="1"/>
  <c r="I30" i="18" s="1"/>
  <c r="J30" i="18" s="1"/>
  <c r="K30" i="18" s="1"/>
  <c r="L30" i="18" s="1"/>
  <c r="M30" i="18" s="1"/>
  <c r="N30" i="18" s="1"/>
  <c r="O30" i="18" s="1"/>
  <c r="P30" i="18" s="1"/>
  <c r="Q30" i="18" s="1"/>
  <c r="R30" i="18" s="1"/>
  <c r="S30" i="18" s="1"/>
  <c r="F31" i="18"/>
  <c r="G31" i="18" s="1"/>
  <c r="H31" i="18" s="1"/>
  <c r="I31" i="18" s="1"/>
  <c r="J31" i="18" s="1"/>
  <c r="K31" i="18" s="1"/>
  <c r="L31" i="18" s="1"/>
  <c r="M31" i="18" s="1"/>
  <c r="N31" i="18" s="1"/>
  <c r="O31" i="18" s="1"/>
  <c r="P31" i="18" s="1"/>
  <c r="Q31" i="18" s="1"/>
  <c r="R31" i="18" s="1"/>
  <c r="S31" i="18" s="1"/>
  <c r="F32" i="18"/>
  <c r="G32" i="18" s="1"/>
  <c r="H32" i="18" s="1"/>
  <c r="I32" i="18" s="1"/>
  <c r="J32" i="18" s="1"/>
  <c r="K32" i="18" s="1"/>
  <c r="L32" i="18" s="1"/>
  <c r="M32" i="18" s="1"/>
  <c r="N32" i="18" s="1"/>
  <c r="O32" i="18" s="1"/>
  <c r="P32" i="18" s="1"/>
  <c r="Q32" i="18" s="1"/>
  <c r="R32" i="18" s="1"/>
  <c r="S32" i="18" s="1"/>
  <c r="H33" i="18"/>
  <c r="I33" i="18" s="1"/>
  <c r="J33" i="18" s="1"/>
  <c r="K33" i="18" s="1"/>
  <c r="L33" i="18" s="1"/>
  <c r="M33" i="18" s="1"/>
  <c r="N33" i="18" s="1"/>
  <c r="O33" i="18" s="1"/>
  <c r="P33" i="18" s="1"/>
  <c r="Q33" i="18" s="1"/>
  <c r="R33" i="18" s="1"/>
  <c r="S33" i="18" s="1"/>
  <c r="G34" i="18"/>
  <c r="H34" i="18" s="1"/>
  <c r="I34" i="18" s="1"/>
  <c r="J34" i="18" s="1"/>
  <c r="K34" i="18" s="1"/>
  <c r="L34" i="18" s="1"/>
  <c r="M34" i="18" s="1"/>
  <c r="N34" i="18" s="1"/>
  <c r="O34" i="18" s="1"/>
  <c r="P34" i="18" s="1"/>
  <c r="Q34" i="18" s="1"/>
  <c r="R34" i="18" s="1"/>
  <c r="S34" i="18" s="1"/>
  <c r="G35" i="18"/>
  <c r="I35" i="18" s="1"/>
  <c r="J35" i="18" s="1"/>
  <c r="K35" i="18" s="1"/>
  <c r="L35" i="18" s="1"/>
  <c r="M35" i="18" s="1"/>
  <c r="N35" i="18" s="1"/>
  <c r="O35" i="18" s="1"/>
  <c r="P35" i="18" s="1"/>
  <c r="Q35" i="18" s="1"/>
  <c r="R35" i="18" s="1"/>
  <c r="S35" i="18" s="1"/>
  <c r="F36" i="18"/>
  <c r="G36" i="18" s="1"/>
  <c r="H36" i="18" s="1"/>
  <c r="I36" i="18" s="1"/>
  <c r="J36" i="18" s="1"/>
  <c r="K36" i="18" s="1"/>
  <c r="L36" i="18" s="1"/>
  <c r="M36" i="18" s="1"/>
  <c r="N36" i="18" s="1"/>
  <c r="O36" i="18" s="1"/>
  <c r="P36" i="18" s="1"/>
  <c r="Q36" i="18" s="1"/>
  <c r="R36" i="18" s="1"/>
  <c r="S36" i="18" s="1"/>
  <c r="F37" i="18"/>
  <c r="G37" i="18" s="1"/>
  <c r="H37" i="18" s="1"/>
  <c r="I37" i="18" s="1"/>
  <c r="J37" i="18" s="1"/>
  <c r="K37" i="18" s="1"/>
  <c r="L37" i="18" s="1"/>
  <c r="M37" i="18" s="1"/>
  <c r="N37" i="18" s="1"/>
  <c r="O37" i="18" s="1"/>
  <c r="P37" i="18" s="1"/>
  <c r="Q37" i="18" s="1"/>
  <c r="R37" i="18" s="1"/>
  <c r="S37" i="18" s="1"/>
  <c r="F6" i="18"/>
  <c r="G6" i="18" s="1"/>
  <c r="H6" i="18" s="1"/>
  <c r="I6" i="18" s="1"/>
  <c r="J6" i="18" s="1"/>
  <c r="K6" i="18" s="1"/>
  <c r="L6" i="18" s="1"/>
  <c r="M6" i="18" s="1"/>
  <c r="N6" i="18" s="1"/>
  <c r="O6" i="18" s="1"/>
  <c r="P6" i="18" s="1"/>
  <c r="Q6" i="18" s="1"/>
  <c r="R6" i="18" s="1"/>
  <c r="S6" i="18" s="1"/>
  <c r="F7" i="18"/>
  <c r="G7" i="18" s="1"/>
  <c r="H7" i="18" s="1"/>
  <c r="I7" i="18" s="1"/>
  <c r="J7" i="18" s="1"/>
  <c r="K7" i="18" s="1"/>
  <c r="L7" i="18" s="1"/>
  <c r="M7" i="18" s="1"/>
  <c r="N7" i="18" s="1"/>
  <c r="O7" i="18" s="1"/>
  <c r="P7" i="18" s="1"/>
  <c r="Q7" i="18" s="1"/>
  <c r="R7" i="18" s="1"/>
  <c r="S7" i="18" s="1"/>
  <c r="G4" i="18"/>
  <c r="H4" i="18" s="1"/>
  <c r="I4" i="18" s="1"/>
  <c r="J4" i="18" s="1"/>
  <c r="K4" i="18" s="1"/>
  <c r="L4" i="18" s="1"/>
  <c r="M4" i="18" s="1"/>
  <c r="N4" i="18" s="1"/>
  <c r="O4" i="18" s="1"/>
  <c r="P4" i="18" s="1"/>
  <c r="Q4" i="18" s="1"/>
  <c r="R4" i="18" s="1"/>
  <c r="S4" i="18" s="1"/>
  <c r="H5" i="18"/>
  <c r="I5" i="18" s="1"/>
  <c r="J5" i="18" s="1"/>
  <c r="K5" i="18" s="1"/>
  <c r="L5" i="18" s="1"/>
  <c r="M5" i="18" s="1"/>
  <c r="N5" i="18" s="1"/>
  <c r="O5" i="18" s="1"/>
  <c r="P5" i="18" s="1"/>
  <c r="Q5" i="18" s="1"/>
  <c r="R5" i="18" s="1"/>
  <c r="S5" i="18" s="1"/>
  <c r="D28" i="25"/>
  <c r="Z119" i="25" s="1"/>
  <c r="Z3" i="18"/>
  <c r="Z3" i="20"/>
  <c r="E54" i="25" s="1"/>
  <c r="BC119" i="25" s="1"/>
  <c r="G65" i="24"/>
  <c r="H3" i="24"/>
  <c r="G65" i="23"/>
  <c r="G81" i="19"/>
  <c r="H3" i="19"/>
  <c r="G65" i="7"/>
  <c r="G89" i="5"/>
  <c r="H3" i="5"/>
  <c r="T3" i="23" l="1"/>
  <c r="E93" i="25"/>
  <c r="CS119" i="25" s="1"/>
  <c r="AA3" i="22"/>
  <c r="E80" i="25"/>
  <c r="CE119" i="25" s="1"/>
  <c r="I180" i="21"/>
  <c r="AA3" i="21"/>
  <c r="E67" i="25"/>
  <c r="BQ119" i="25" s="1"/>
  <c r="I168" i="20"/>
  <c r="J3" i="20"/>
  <c r="I81" i="19"/>
  <c r="L73" i="19"/>
  <c r="AA3" i="19"/>
  <c r="E41" i="25"/>
  <c r="AO119" i="25" s="1"/>
  <c r="F84" i="18"/>
  <c r="E28" i="25"/>
  <c r="AA119" i="25" s="1"/>
  <c r="AA3" i="18"/>
  <c r="AA3" i="20"/>
  <c r="F54" i="25" s="1"/>
  <c r="BD119" i="25" s="1"/>
  <c r="H65" i="24"/>
  <c r="I3" i="24"/>
  <c r="H65" i="23"/>
  <c r="I3" i="23"/>
  <c r="H81" i="19"/>
  <c r="H65" i="7"/>
  <c r="I3" i="7"/>
  <c r="H89" i="5"/>
  <c r="I3" i="5"/>
  <c r="U3" i="23" l="1"/>
  <c r="F93" i="25"/>
  <c r="CT119" i="25" s="1"/>
  <c r="AB3" i="22"/>
  <c r="F80" i="25"/>
  <c r="CF119" i="25" s="1"/>
  <c r="J180" i="21"/>
  <c r="K3" i="21"/>
  <c r="AB3" i="21"/>
  <c r="F67" i="25"/>
  <c r="BR119" i="25" s="1"/>
  <c r="J168" i="20"/>
  <c r="K3" i="20"/>
  <c r="J81" i="19"/>
  <c r="M73" i="19"/>
  <c r="AB3" i="19"/>
  <c r="F41" i="25"/>
  <c r="AP119" i="25" s="1"/>
  <c r="G84" i="18"/>
  <c r="F28" i="25"/>
  <c r="AB119" i="25" s="1"/>
  <c r="AB3" i="18"/>
  <c r="AB3" i="20"/>
  <c r="G54" i="25" s="1"/>
  <c r="BE119" i="25" s="1"/>
  <c r="I65" i="24"/>
  <c r="J3" i="24"/>
  <c r="I65" i="23"/>
  <c r="J3" i="23"/>
  <c r="I65" i="7"/>
  <c r="J3" i="7"/>
  <c r="I89" i="5"/>
  <c r="J3" i="5"/>
  <c r="V3" i="23" l="1"/>
  <c r="G93" i="25"/>
  <c r="CU119" i="25" s="1"/>
  <c r="AC3" i="22"/>
  <c r="G80" i="25"/>
  <c r="CG119" i="25" s="1"/>
  <c r="K180" i="21"/>
  <c r="L3" i="21"/>
  <c r="AC3" i="21"/>
  <c r="G67" i="25"/>
  <c r="BS119" i="25" s="1"/>
  <c r="K168" i="20"/>
  <c r="L3" i="20"/>
  <c r="L3" i="19"/>
  <c r="K81" i="19"/>
  <c r="N73" i="19"/>
  <c r="AC3" i="19"/>
  <c r="G41" i="25"/>
  <c r="AQ119" i="25" s="1"/>
  <c r="H84" i="18"/>
  <c r="I3" i="18"/>
  <c r="G28" i="25"/>
  <c r="AC119" i="25" s="1"/>
  <c r="AC3" i="18"/>
  <c r="AC3" i="20"/>
  <c r="H54" i="25" s="1"/>
  <c r="BF119" i="25" s="1"/>
  <c r="J65" i="24"/>
  <c r="K3" i="24"/>
  <c r="J65" i="23"/>
  <c r="K3" i="23"/>
  <c r="J65" i="7"/>
  <c r="J89" i="5"/>
  <c r="K3" i="5"/>
  <c r="W3" i="23" l="1"/>
  <c r="H93" i="25"/>
  <c r="CV119" i="25" s="1"/>
  <c r="AD3" i="22"/>
  <c r="H80" i="25"/>
  <c r="CH119" i="25" s="1"/>
  <c r="L180" i="21"/>
  <c r="M3" i="21"/>
  <c r="AD3" i="21"/>
  <c r="H67" i="25"/>
  <c r="BT119" i="25" s="1"/>
  <c r="L168" i="20"/>
  <c r="L81" i="19"/>
  <c r="O73" i="19"/>
  <c r="AD3" i="19"/>
  <c r="H41" i="25"/>
  <c r="AR119" i="25" s="1"/>
  <c r="I84" i="18"/>
  <c r="J3" i="18"/>
  <c r="K3" i="18" s="1"/>
  <c r="H28" i="25"/>
  <c r="AD119" i="25" s="1"/>
  <c r="AD3" i="18"/>
  <c r="AD3" i="20"/>
  <c r="I54" i="25" s="1"/>
  <c r="BG119" i="25" s="1"/>
  <c r="K65" i="24"/>
  <c r="L3" i="24"/>
  <c r="L65" i="24" s="1"/>
  <c r="K65" i="23"/>
  <c r="L65" i="23"/>
  <c r="K65" i="7"/>
  <c r="L3" i="7"/>
  <c r="L65" i="7" s="1"/>
  <c r="K89" i="5"/>
  <c r="L3" i="5"/>
  <c r="L89" i="5" s="1"/>
  <c r="X3" i="23" l="1"/>
  <c r="I93" i="25"/>
  <c r="CW119" i="25" s="1"/>
  <c r="AE3" i="22"/>
  <c r="I80" i="25"/>
  <c r="CI119" i="25" s="1"/>
  <c r="M180" i="21"/>
  <c r="AE3" i="21"/>
  <c r="I67" i="25"/>
  <c r="BU119" i="25" s="1"/>
  <c r="M168" i="20"/>
  <c r="N3" i="19"/>
  <c r="M81" i="19"/>
  <c r="P73" i="19"/>
  <c r="AE3" i="19"/>
  <c r="I41" i="25"/>
  <c r="AS119" i="25" s="1"/>
  <c r="J84" i="18"/>
  <c r="I28" i="25"/>
  <c r="AE119" i="25" s="1"/>
  <c r="AE3" i="18"/>
  <c r="AE3" i="20"/>
  <c r="J54" i="25" s="1"/>
  <c r="BH119" i="25" s="1"/>
  <c r="Y3" i="23" l="1"/>
  <c r="J93" i="25"/>
  <c r="CX119" i="25" s="1"/>
  <c r="AF3" i="22"/>
  <c r="J80" i="25"/>
  <c r="CJ119" i="25" s="1"/>
  <c r="N180" i="21"/>
  <c r="O3" i="21"/>
  <c r="AF3" i="21"/>
  <c r="J67" i="25"/>
  <c r="BV119" i="25" s="1"/>
  <c r="N168" i="20"/>
  <c r="O3" i="20"/>
  <c r="N81" i="19"/>
  <c r="Q73" i="19"/>
  <c r="AF3" i="19"/>
  <c r="J41" i="25"/>
  <c r="AT119" i="25" s="1"/>
  <c r="K84" i="18"/>
  <c r="L3" i="18"/>
  <c r="J28" i="25"/>
  <c r="AF119" i="25" s="1"/>
  <c r="AF3" i="18"/>
  <c r="AF3" i="20"/>
  <c r="K54" i="25" s="1"/>
  <c r="BI119" i="25" s="1"/>
  <c r="Z3" i="23" l="1"/>
  <c r="K93" i="25"/>
  <c r="CY119" i="25" s="1"/>
  <c r="AG3" i="22"/>
  <c r="K80" i="25"/>
  <c r="CK119" i="25" s="1"/>
  <c r="O180" i="21"/>
  <c r="P3" i="21"/>
  <c r="AG3" i="21"/>
  <c r="K67" i="25"/>
  <c r="BW119" i="25" s="1"/>
  <c r="O168" i="20"/>
  <c r="P3" i="20"/>
  <c r="P3" i="19"/>
  <c r="O81" i="19"/>
  <c r="R73" i="19"/>
  <c r="AG3" i="19"/>
  <c r="K41" i="25"/>
  <c r="AU119" i="25" s="1"/>
  <c r="L84" i="18"/>
  <c r="M3" i="18"/>
  <c r="K28" i="25"/>
  <c r="AG119" i="25" s="1"/>
  <c r="AG3" i="18"/>
  <c r="AG3" i="20"/>
  <c r="L54" i="25" s="1"/>
  <c r="BJ119" i="25" s="1"/>
  <c r="AA3" i="23" l="1"/>
  <c r="L93" i="25"/>
  <c r="CZ119" i="25" s="1"/>
  <c r="AH3" i="22"/>
  <c r="L80" i="25"/>
  <c r="CL119" i="25" s="1"/>
  <c r="P180" i="21"/>
  <c r="Q3" i="21"/>
  <c r="AH3" i="21"/>
  <c r="L67" i="25"/>
  <c r="BX119" i="25" s="1"/>
  <c r="P168" i="20"/>
  <c r="Q3" i="20"/>
  <c r="Q3" i="19"/>
  <c r="P81" i="19"/>
  <c r="S73" i="19"/>
  <c r="AH3" i="19"/>
  <c r="L41" i="25"/>
  <c r="AV119" i="25" s="1"/>
  <c r="M84" i="18"/>
  <c r="N3" i="18"/>
  <c r="L28" i="25"/>
  <c r="AH119" i="25" s="1"/>
  <c r="AH3" i="18"/>
  <c r="AH3" i="20"/>
  <c r="M54" i="25" s="1"/>
  <c r="BK119" i="25" s="1"/>
  <c r="AB3" i="23" l="1"/>
  <c r="M93" i="25"/>
  <c r="DA119" i="25" s="1"/>
  <c r="AI3" i="22"/>
  <c r="M80" i="25"/>
  <c r="CM119" i="25" s="1"/>
  <c r="Q180" i="21"/>
  <c r="R3" i="21"/>
  <c r="AI3" i="21"/>
  <c r="M67" i="25"/>
  <c r="BY119" i="25" s="1"/>
  <c r="Q168" i="20"/>
  <c r="R3" i="20"/>
  <c r="R3" i="19"/>
  <c r="Q81" i="19"/>
  <c r="AI3" i="19"/>
  <c r="M41" i="25"/>
  <c r="AW119" i="25" s="1"/>
  <c r="N84" i="18"/>
  <c r="O3" i="18"/>
  <c r="M28" i="25"/>
  <c r="AI119" i="25" s="1"/>
  <c r="AI3" i="18"/>
  <c r="AI3" i="20"/>
  <c r="N54" i="25" s="1"/>
  <c r="BL119" i="25" s="1"/>
  <c r="AC3" i="23" l="1"/>
  <c r="O93" i="25" s="1"/>
  <c r="DC119" i="25" s="1"/>
  <c r="N93" i="25"/>
  <c r="DB119" i="25" s="1"/>
  <c r="AJ3" i="22"/>
  <c r="O80" i="25" s="1"/>
  <c r="CO119" i="25" s="1"/>
  <c r="N80" i="25"/>
  <c r="CN119" i="25" s="1"/>
  <c r="R180" i="21"/>
  <c r="S3" i="21"/>
  <c r="S180" i="21" s="1"/>
  <c r="AJ3" i="21"/>
  <c r="O67" i="25" s="1"/>
  <c r="CA119" i="25" s="1"/>
  <c r="N67" i="25"/>
  <c r="BZ119" i="25" s="1"/>
  <c r="R168" i="20"/>
  <c r="S3" i="20"/>
  <c r="S168" i="20" s="1"/>
  <c r="S3" i="19"/>
  <c r="S81" i="19" s="1"/>
  <c r="R81" i="19"/>
  <c r="AJ3" i="19"/>
  <c r="O41" i="25" s="1"/>
  <c r="AY119" i="25" s="1"/>
  <c r="N41" i="25"/>
  <c r="AX119" i="25" s="1"/>
  <c r="O84" i="18"/>
  <c r="P3" i="18"/>
  <c r="Q3" i="18" s="1"/>
  <c r="N28" i="25"/>
  <c r="AJ119" i="25" s="1"/>
  <c r="AJ3" i="18"/>
  <c r="O28" i="25" s="1"/>
  <c r="AK119" i="25" s="1"/>
  <c r="AJ3" i="20"/>
  <c r="O54" i="25" s="1"/>
  <c r="BM119" i="25" s="1"/>
  <c r="P84" i="18" l="1"/>
  <c r="Q84" i="18" l="1"/>
  <c r="R3" i="18"/>
  <c r="R84" i="18" l="1"/>
  <c r="S3" i="18"/>
  <c r="S84" i="18" s="1"/>
</calcChain>
</file>

<file path=xl/sharedStrings.xml><?xml version="1.0" encoding="utf-8"?>
<sst xmlns="http://schemas.openxmlformats.org/spreadsheetml/2006/main" count="909" uniqueCount="354">
  <si>
    <t>Priority</t>
  </si>
  <si>
    <t>User story</t>
  </si>
  <si>
    <t>Status</t>
  </si>
  <si>
    <t>Story Points</t>
  </si>
  <si>
    <t>Missä sprintissä?</t>
  </si>
  <si>
    <t>Acceptance criteria</t>
  </si>
  <si>
    <t>Järjestelmässä näkyy tuotteen nimi</t>
  </si>
  <si>
    <t>Järjestelmässä näkyy kierrätysohje</t>
  </si>
  <si>
    <t>Järjestelmässä näkyy lista tuotteista</t>
  </si>
  <si>
    <t xml:space="preserve">Käyttäjä voi hakea tuotetta nimellä </t>
  </si>
  <si>
    <t xml:space="preserve">Käyttäjä voi hakea tuotetta ean-koodilla </t>
  </si>
  <si>
    <t xml:space="preserve">Käyttäjä löytää tuotteelle sopivan lajittelutavan </t>
  </si>
  <si>
    <t xml:space="preserve">Käyttäjä löytää lähimmän sopivan jätteenlajittelupisteen </t>
  </si>
  <si>
    <t>Käyttäjä voi käyttää sovellusta järjestelmästä huolimatta</t>
  </si>
  <si>
    <t>Käyttäjä voi lisätä tuotteen järjestelmään</t>
  </si>
  <si>
    <t>Käyttäjä voi lisätä tuotteelle lajitteluohjeen</t>
  </si>
  <si>
    <t>Käyttäjä voi äänestä tuotteen ohjetta</t>
  </si>
  <si>
    <t>Käyttäjä voi kommentoida ohjetta</t>
  </si>
  <si>
    <t>Käyttäjä voi luoda tunnuksen järjestelmään</t>
  </si>
  <si>
    <t>Käyttäjä voi lisätä omia tietojaan järjestelmään</t>
  </si>
  <si>
    <t>Käyttäjällä voi olla omat perustuotteet näkymässä</t>
  </si>
  <si>
    <t>Järjestelmässä näkyy tuotteen ean koodi</t>
  </si>
  <si>
    <t>Järjestelmässä näkyy kierrätyspiste</t>
  </si>
  <si>
    <t>Järjestelmässä näkyy kierrätysohjeen pisteet</t>
  </si>
  <si>
    <t>Järjestelmässä näkyy kierrätysohjeeseen liittyvät kommentit</t>
  </si>
  <si>
    <t>Käyttäjä voi lisätä tuotteelle kategorian</t>
  </si>
  <si>
    <t>Käyttäjä voi lisätä tuotteen kuvan</t>
  </si>
  <si>
    <t>Tuotteen kuva näkyy järjestelmässä</t>
  </si>
  <si>
    <t>Aika</t>
  </si>
  <si>
    <t>Aikakirjanpito</t>
  </si>
  <si>
    <t>Tasks</t>
  </si>
  <si>
    <t>Kenellä työn alla?</t>
  </si>
  <si>
    <t>Kuka katselmoi?</t>
  </si>
  <si>
    <t>ma</t>
  </si>
  <si>
    <t>ti</t>
  </si>
  <si>
    <t>ke</t>
  </si>
  <si>
    <t>to</t>
  </si>
  <si>
    <t>pe</t>
  </si>
  <si>
    <t>la</t>
  </si>
  <si>
    <t>su</t>
  </si>
  <si>
    <t>yht.</t>
  </si>
  <si>
    <t>Alkutoimenpiteet</t>
  </si>
  <si>
    <t>Slack, tai vastaava keskustelualusta pystyyn.</t>
  </si>
  <si>
    <t>done</t>
  </si>
  <si>
    <t>Hiski</t>
  </si>
  <si>
    <t>Product backlogin laatiminen</t>
  </si>
  <si>
    <t>Jaana</t>
  </si>
  <si>
    <t>Sprint Task Board / Sprint backlog (fyysinen tai sähköinen)</t>
  </si>
  <si>
    <t>Jenna</t>
  </si>
  <si>
    <t>Tuntikirjanpito, josta näkee jokaiseen viikkoon käytetyt tunnit opiskelijoittain</t>
  </si>
  <si>
    <t>Konsta</t>
  </si>
  <si>
    <t>Luokaa GitHub-organisaatio ja repository</t>
  </si>
  <si>
    <t>Matias</t>
  </si>
  <si>
    <t>Sopikaa käytettävät teknologiat</t>
  </si>
  <si>
    <t>Nicholas</t>
  </si>
  <si>
    <t>CI- ja staging-ympäristö mahdollisimman nopeasti pystyyn.</t>
  </si>
  <si>
    <t>Niko</t>
  </si>
  <si>
    <t>Branching-käytännöistä sopiminen</t>
  </si>
  <si>
    <t>Ville</t>
  </si>
  <si>
    <t>Koodauskäytännöt: Sopikaa Definition of Done</t>
  </si>
  <si>
    <t>Valituilla teknologioilla toteutettu "hello world" / Walking skeleton -sovellus staging-ympäristöön.</t>
  </si>
  <si>
    <t>Aiheeseen perehtyminen</t>
  </si>
  <si>
    <t>Käyttöliittymän luonnostelu (jokainen piirtää oman luonnoksen)</t>
  </si>
  <si>
    <t>Palaverien ajanvarauksen (dailyt, sprint retrot, yms.)</t>
  </si>
  <si>
    <t>Työaikojen yms. käytänteiden sopiminen (huom: "Kurssi = 200h Vaatimuksena noin 200 tuntia työtä koko kurssin aikana, mikä on noin 15-16 tuntia viikossa.
Ehdottomana vaatimuksena työmäärien tasaisuus viikkotasolla, eli tuntimäärän kuuluu olla viikosta toiseen suunnilleen sama. Sairastumiset yms. neuvoteltava poikkeus. Ilmoita reilusti etukäteen jos tiedät, että osallistumisesi viikon töihin estyy jollain tapaa."
Eli käytännössä jokaisen pitäisi pystyä varaamaan ja käyttämään projektin työstämiseen n. 2-4 tuntia aikaa periaatteessa joka päivä.)</t>
  </si>
  <si>
    <t>Asiakastapaamisten sopiminen ja ajanvaraukset</t>
  </si>
  <si>
    <t>done (Aika sovittu, mutta 
missä palaveri järjestetään?
 -&gt; asiakkaalle linkki etäpalaveriin?)</t>
  </si>
  <si>
    <t>Sprint planning palaverien ajanvaraukset (asiakastapaamisen jälkeen?)</t>
  </si>
  <si>
    <t>As a user ...</t>
  </si>
  <si>
    <t>Tuotesivu / komponentti</t>
  </si>
  <si>
    <t>Komponentti käyttöön sivulla</t>
  </si>
  <si>
    <t>Testien toteutus</t>
  </si>
  <si>
    <t>Sihteeri</t>
  </si>
  <si>
    <t>Sprint master</t>
  </si>
  <si>
    <t>Kierrätysohjeen renderöivä komponentti</t>
  </si>
  <si>
    <t>Järjestelmässä näkyy lista tuotteista*</t>
  </si>
  <si>
    <t>Demodatan lisäys backendiin tms. (että on jotain listattavaa)</t>
  </si>
  <si>
    <t>Listaus komponentti</t>
  </si>
  <si>
    <t>Linkki aloitussivulta</t>
  </si>
  <si>
    <t>As your tutor I want to see: staging up and running</t>
  </si>
  <si>
    <t>Palaveri Jamin kanssa (kysykää myös ideoita production ympäristöstä)</t>
  </si>
  <si>
    <t xml:space="preserve">Niko, Hiski, Matias,Nicholas, Jaana </t>
  </si>
  <si>
    <t>Alustan pystytys</t>
  </si>
  <si>
    <t>Hiski,Nicholas</t>
  </si>
  <si>
    <t>Muistiinpanot (ohjeet käyttöön)</t>
  </si>
  <si>
    <t>As your tutor I want to see: walking skeleton at staging up and running</t>
  </si>
  <si>
    <t>Github pipeline toimimaan (pushaukset stagin serverille)</t>
  </si>
  <si>
    <t>Hiski, Nicholas</t>
  </si>
  <si>
    <t>Ci tms. valinta ja toimintaan laittaminen (github actions?)</t>
  </si>
  <si>
    <t>Hiski, Nicholas, Niko</t>
  </si>
  <si>
    <t>Appia päivitetty onnistuneesti</t>
  </si>
  <si>
    <t>As a user I can see the front page of the application</t>
  </si>
  <si>
    <t>Suunnitelma etusivusta</t>
  </si>
  <si>
    <t>Jaana, Jenna</t>
  </si>
  <si>
    <t>Etusivun koodaus</t>
  </si>
  <si>
    <t>Etusivun pushaus githubiin -&gt; pitää päätyä stagin serverille</t>
  </si>
  <si>
    <t>As a user I can see the data flowchart of the application</t>
  </si>
  <si>
    <t>Hahmottelu</t>
  </si>
  <si>
    <t>Piirtäminen</t>
  </si>
  <si>
    <t>Arviointi</t>
  </si>
  <si>
    <t>Jaana, anyone?</t>
  </si>
  <si>
    <t>Amandus projektin DOD:</t>
  </si>
  <si>
    <t>Definition of done</t>
  </si>
  <si>
    <t>Tietokannan valinta</t>
  </si>
  <si>
    <t>Eri vaihtoehtojen kartoitus ja valinnan tekeminen</t>
  </si>
  <si>
    <t>konsta, Hiski,Nicholas</t>
  </si>
  <si>
    <t>Feature is implemented</t>
  </si>
  <si>
    <t>Tietokantakaavion piirtäminen</t>
  </si>
  <si>
    <t>konsta, Nicholas, Hiski</t>
  </si>
  <si>
    <t>Tests are passed</t>
  </si>
  <si>
    <t>Kaavion arviointi</t>
  </si>
  <si>
    <t>Niko, Jenna</t>
  </si>
  <si>
    <t>Documentation is updated to match the state of the application</t>
  </si>
  <si>
    <t>Code is reviewed: at least 2 persons have accepted changes in the pull request</t>
  </si>
  <si>
    <t>The feature works in production environment</t>
  </si>
  <si>
    <t>DOD readme.md tiedostoon</t>
  </si>
  <si>
    <t>DOD määrittely</t>
  </si>
  <si>
    <t>Jaana, Niko,Nicholas, Matias, Hiski, Konsta, Ville</t>
  </si>
  <si>
    <t>DOD kirjaus readme.md tiedostoon</t>
  </si>
  <si>
    <t>DOD omaan branchiin ja koodikatselmointi / hyväksyminen (harjoitus)</t>
  </si>
  <si>
    <t>Jaana, Niko</t>
  </si>
  <si>
    <t>FullStack kurssiin tututstuminen, jos ei ole jo suorittanut</t>
  </si>
  <si>
    <t>Ainakin osien 1-3 lukeminen / läpikäyminen</t>
  </si>
  <si>
    <t>Jaana, Matias, Ville, konsta, Jenna</t>
  </si>
  <si>
    <t>Node yms. testaukseen perehtyminen (osat 4-5)</t>
  </si>
  <si>
    <t>Jaana, Matias, Jenna</t>
  </si>
  <si>
    <t>Lisäystä varten lomake tiedoille frontendiin</t>
  </si>
  <si>
    <t>Jaana, Nicholas</t>
  </si>
  <si>
    <t>Tiedon tallentaminen tietokantaan backendissä</t>
  </si>
  <si>
    <t>Done</t>
  </si>
  <si>
    <t>Ville,Nicholas</t>
  </si>
  <si>
    <t>Tiedon tallentaminen tietokantaan frontendissä</t>
  </si>
  <si>
    <t>Nicholas,Ville</t>
  </si>
  <si>
    <t>Käyttäjä voi lisätä tuotteelle kierrätysohjeen</t>
  </si>
  <si>
    <t>Konsta, Niko</t>
  </si>
  <si>
    <t>Nicholas,Hiski</t>
  </si>
  <si>
    <t>React router käyttöön, mm. tuotteelle oma sivu</t>
  </si>
  <si>
    <t>Niko, Hiski</t>
  </si>
  <si>
    <t>Nicholas, Ville</t>
  </si>
  <si>
    <t>Tuotteesta oma komponentti</t>
  </si>
  <si>
    <t>Matias, Niko</t>
  </si>
  <si>
    <t>Tietokannan käyttöönotto</t>
  </si>
  <si>
    <t>Mongo db käyttäjän luominen? tarvitaanko?</t>
  </si>
  <si>
    <t>Tietokannan alustus</t>
  </si>
  <si>
    <t>Tietokannan käyttöönotto dockerissa</t>
  </si>
  <si>
    <t>Tietokannan kytkeminen back endiin</t>
  </si>
  <si>
    <t>Alustava demodata back endin puolelle testailua varten</t>
  </si>
  <si>
    <t>Staging serverin setup</t>
  </si>
  <si>
    <t>Palaveri Jamin kanssa</t>
  </si>
  <si>
    <t>Jaana, Niko, Hiski, Nicholas</t>
  </si>
  <si>
    <t>Docker perehdytys muille</t>
  </si>
  <si>
    <t>Github actions pushaus dockerhubiin</t>
  </si>
  <si>
    <t>Tuotantoympäristön pystytys</t>
  </si>
  <si>
    <t>Tiedonvaihto Petrin kanssa</t>
  </si>
  <si>
    <t>Tietokantaan saadaan yhteys staging palvelimella</t>
  </si>
  <si>
    <t>Tietokannan käyttöönotto e2e testeissä/Mongodb(atlas)</t>
  </si>
  <si>
    <t>Jest testien tekeminen backendissa</t>
  </si>
  <si>
    <t>Eslint käyttöön backendissa</t>
  </si>
  <si>
    <t>Hakuformi tuotteen hakemiselle</t>
  </si>
  <si>
    <t>Ville, Niko</t>
  </si>
  <si>
    <t>Frontissa funktio tuotteiden filtteröinnille</t>
  </si>
  <si>
    <t>Filtteröytyjen tuotteiden näyttäminen</t>
  </si>
  <si>
    <t>Hakuformin erittäminen etusivuksi</t>
  </si>
  <si>
    <t>Hakutulosten listaussivu(Product list) käyttö tuotteiden näyttämiselle</t>
  </si>
  <si>
    <t>Testien tekeminen</t>
  </si>
  <si>
    <t>pull request</t>
  </si>
  <si>
    <t>Niko, Ville</t>
  </si>
  <si>
    <t>Käyttäjä voi luoda käyttäjätunnuksen järjestelmään</t>
  </si>
  <si>
    <t>Käyttäjän pystytään tallentamaan tietokantaan</t>
  </si>
  <si>
    <t>Testit puuttuu</t>
  </si>
  <si>
    <t>Nicholas,Konsta</t>
  </si>
  <si>
    <t>Salasanan tulee olla salattu Bcryptin avulla</t>
  </si>
  <si>
    <t>Käyttäjän tunnus tulee olla uniikki</t>
  </si>
  <si>
    <t>Tunnuksen ja salasanan validointi</t>
  </si>
  <si>
    <t>Jaana,Ville</t>
  </si>
  <si>
    <t>Ilmoitus kun käyttäjä rekisteröityy</t>
  </si>
  <si>
    <t>Käyttäjä voi rekisteröityä palveluun</t>
  </si>
  <si>
    <t>Tutustu Formik tai Yup validointiin</t>
  </si>
  <si>
    <t>Nicholas,Matias</t>
  </si>
  <si>
    <t>Rekisteröitymistä varten formi (Formik &amp; Yup)</t>
  </si>
  <si>
    <t>Rekisteröitymis service jonka avulla tiedot menee backendiin</t>
  </si>
  <si>
    <t>Funktio joka kutsuu rekisteröitymis servicea, ja antaa tälle tiedot</t>
  </si>
  <si>
    <t>Ci Pipelinen hienosäätö</t>
  </si>
  <si>
    <t>Github actioneihin tutustuminen</t>
  </si>
  <si>
    <t>Docker asentaminen koneelle</t>
  </si>
  <si>
    <t>Docker esittely</t>
  </si>
  <si>
    <t>Github actionioneiden debuggaus</t>
  </si>
  <si>
    <t>Palvelinten selvittely</t>
  </si>
  <si>
    <t>Jamiin tai petriin yhteydessä</t>
  </si>
  <si>
    <t>Heroku mahdollinen käyttöönotto</t>
  </si>
  <si>
    <t>Dokumentaatio</t>
  </si>
  <si>
    <t>Teknologian listaukset, kuten npm installit, frameworkit ja kielet</t>
  </si>
  <si>
    <t>Käyttöohjeiden luonnostelu</t>
  </si>
  <si>
    <t>JSdoc perehtyminen ja käyttöönotto</t>
  </si>
  <si>
    <t>Cypress testit</t>
  </si>
  <si>
    <t>Testitietokanta</t>
  </si>
  <si>
    <t>Rekisteröityminen</t>
  </si>
  <si>
    <t>Kirjautuminen</t>
  </si>
  <si>
    <t>Tuotteen lisäämisen testauksen täydennys</t>
  </si>
  <si>
    <t>Ohjeen lisäämisen testauksen täydennys</t>
  </si>
  <si>
    <t>Tuotteen haun testauksen täydennys</t>
  </si>
  <si>
    <t>Jest testit</t>
  </si>
  <si>
    <t>Jest testeihin tutustuminen</t>
  </si>
  <si>
    <t>Nicholas, Niko, Hiski</t>
  </si>
  <si>
    <t>Testit SearchFormille</t>
  </si>
  <si>
    <t>Testit ProductListille</t>
  </si>
  <si>
    <t>Testit Procutille</t>
  </si>
  <si>
    <t>Testit InstructionFormille</t>
  </si>
  <si>
    <t>Jest testien setup backendiin</t>
  </si>
  <si>
    <t>Käytäjä voi kirjautua järjestelmään</t>
  </si>
  <si>
    <t>Kirjautumislomake</t>
  </si>
  <si>
    <t>konsta</t>
  </si>
  <si>
    <t>Kirjautumis service</t>
  </si>
  <si>
    <t>Kirjautumis controller backend</t>
  </si>
  <si>
    <t>Kirjautumis funktio frontissa</t>
  </si>
  <si>
    <t>Rest client kysely</t>
  </si>
  <si>
    <t>Kirjautumis sivun routaus</t>
  </si>
  <si>
    <t>Kirjautumistiedon pysyvyys</t>
  </si>
  <si>
    <t>Kirjautuminen backendissa</t>
  </si>
  <si>
    <t>Välidemo</t>
  </si>
  <si>
    <t>Videon tekeminen</t>
  </si>
  <si>
    <t>Demoon osallistuminen</t>
  </si>
  <si>
    <t>Kaikki</t>
  </si>
  <si>
    <t>Välidemovideon esitys Niko</t>
  </si>
  <si>
    <t>Niko, Jaana</t>
  </si>
  <si>
    <t>Validointi</t>
  </si>
  <si>
    <t>Tuoteformin validointi</t>
  </si>
  <si>
    <t>Jaana, Ville</t>
  </si>
  <si>
    <t>Ohjeformin validointi</t>
  </si>
  <si>
    <t>Js dociin tutustuminen</t>
  </si>
  <si>
    <t>Js doc käytänteiden sopiminen</t>
  </si>
  <si>
    <t>Pull requestit</t>
  </si>
  <si>
    <t>npm komennot</t>
  </si>
  <si>
    <t>Tuotanto serveri</t>
  </si>
  <si>
    <t>Petri</t>
  </si>
  <si>
    <t>Serverin konfiguraatio</t>
  </si>
  <si>
    <t>Ilmoitusten hiominen</t>
  </si>
  <si>
    <t>komponentti</t>
  </si>
  <si>
    <t>Ohjeen näyttäminen lisäyksen jälkeen</t>
  </si>
  <si>
    <t>Ohje näkyy lisäyksen jälkeen</t>
  </si>
  <si>
    <t>Nicholas, Hiski</t>
  </si>
  <si>
    <t>Käyttäjä voi merkata omat perustuotteet</t>
  </si>
  <si>
    <t>Käyttäjälle voi lisätä tuotteen backendissa</t>
  </si>
  <si>
    <t>frontissa nappula jolla lisätään perustuotteet</t>
  </si>
  <si>
    <t>perustuote nappula näkyy vain kirjautuneelle</t>
  </si>
  <si>
    <t>Suosikkituotteiden poistaminen backendissä</t>
  </si>
  <si>
    <t>komponentti frontendiin joka saa listan backendistä</t>
  </si>
  <si>
    <t>komponentti näkyy vain jos on kirjauduttu</t>
  </si>
  <si>
    <t>zustandi tuotteiden päivitys</t>
  </si>
  <si>
    <t>Helpon käyttöliittymän suunnittelu</t>
  </si>
  <si>
    <t>figmaan tutustuminen</t>
  </si>
  <si>
    <t>figman perehdytys</t>
  </si>
  <si>
    <t>käyttöliittymän suunnittelu</t>
  </si>
  <si>
    <t>Tyylikirjastoihin perehtyminen (tailwindcss)</t>
  </si>
  <si>
    <t>dokumentaation parantelu</t>
  </si>
  <si>
    <t>README asennus ohjeet</t>
  </si>
  <si>
    <t>NIko</t>
  </si>
  <si>
    <t>README jäsentely</t>
  </si>
  <si>
    <t>frontend dokumentaatio</t>
  </si>
  <si>
    <t>backend dokumentaatio</t>
  </si>
  <si>
    <t>Vaiheessa</t>
  </si>
  <si>
    <t>alustava käyttöohje loppukäyttäjille</t>
  </si>
  <si>
    <t>Eslint käyttöön backendissä</t>
  </si>
  <si>
    <t>Eslint käyttöön</t>
  </si>
  <si>
    <t>Ohjeiden äänestys(front)</t>
  </si>
  <si>
    <t>Upvote/downvote nappula</t>
  </si>
  <si>
    <t>Upvote/downvote laskuri</t>
  </si>
  <si>
    <t>Äänen poisto</t>
  </si>
  <si>
    <t>Ohjeiden äänestys(back)</t>
  </si>
  <si>
    <t>Taulukot upvote/downvote</t>
  </si>
  <si>
    <t>Äänen poisto toiminto</t>
  </si>
  <si>
    <t>Ohjeiden järjestys äänien mukaan (front)</t>
  </si>
  <si>
    <t>Listan sorttaus äänien perusteella</t>
  </si>
  <si>
    <t>Suosituin ohje omaksi komponentiksi</t>
  </si>
  <si>
    <t>closed? -&gt; vastaava toteutetaan bootsrapillä</t>
  </si>
  <si>
    <t>Komponentti muille tuotteille</t>
  </si>
  <si>
    <t>Ohjeiden järjestys äänien mukaan (back)</t>
  </si>
  <si>
    <t>Like/Dislike laskurikenttä instruction modeliin</t>
  </si>
  <si>
    <t>Tyylittely</t>
  </si>
  <si>
    <t>Nicholas, konsta</t>
  </si>
  <si>
    <t>Etusivu</t>
  </si>
  <si>
    <t>Rekisteröitymis/kirjautumis sivu</t>
  </si>
  <si>
    <t>Tuote lista sivu</t>
  </si>
  <si>
    <t>Tuote sivu</t>
  </si>
  <si>
    <t>Production server toimintakuntoon</t>
  </si>
  <si>
    <t>Tarkempien tietojen selvittäminen asiakkaan kanssa</t>
  </si>
  <si>
    <t>Tuotantoserverin setup</t>
  </si>
  <si>
    <t>Kesken</t>
  </si>
  <si>
    <t>CI putki push-to-main -&gt; tuotantoserver</t>
  </si>
  <si>
    <t>Dokmunetaation päivitys</t>
  </si>
  <si>
    <t>Story id käyttöliittymä kuviin</t>
  </si>
  <si>
    <t>Zustand refaktorointi</t>
  </si>
  <si>
    <t>Client/service refaktorointi</t>
  </si>
  <si>
    <t>Token omaksi luokaksi</t>
  </si>
  <si>
    <t>login ja register user luokaksi</t>
  </si>
  <si>
    <t>Koodin refaktorointi</t>
  </si>
  <si>
    <t>Store omaksi tiedostoksi</t>
  </si>
  <si>
    <t>Back end testien jakaminen eri tiedostoihin</t>
  </si>
  <si>
    <t>e2e testien jakaminen eri tiedostoihin</t>
  </si>
  <si>
    <t>Ohjeesta oma komponentti</t>
  </si>
  <si>
    <t>konsta, nicholas</t>
  </si>
  <si>
    <t>Navigointivalikko omaksi komponentiksi</t>
  </si>
  <si>
    <t>SearchForm.js nimeäminen järkevämmäksi</t>
  </si>
  <si>
    <t>Client service refaktorointi</t>
  </si>
  <si>
    <t>Server models comment.js poistaminen</t>
  </si>
  <si>
    <t>Backendiin jsdoc tai kommentti kaikkein monimutkaisimpiin kohtiin</t>
  </si>
  <si>
    <t>Controllereihin apuri funktioita, esim. token tarkistus</t>
  </si>
  <si>
    <t>Kaikkien testien tarkistaminen</t>
  </si>
  <si>
    <t>Testeihin apurifunktioita</t>
  </si>
  <si>
    <t>Bootstrap hienosäätö</t>
  </si>
  <si>
    <t>Sivujen päivittyminen oikein tarkistaminen (ks. issue #71: https://github.com/ohtuprojekti-Kierratysavustin/Kierratysavustin/issues/71)</t>
  </si>
  <si>
    <t>Konsoliin tulostuvien varoitusten selvittely (testien yhteydessä: UnhandledPromiseRejectionWarning)</t>
  </si>
  <si>
    <t>Dokumentaation päivittäminen</t>
  </si>
  <si>
    <t>Käyttöohjeen kuvien päivittäminen</t>
  </si>
  <si>
    <t>Client ja server dokumentaatioon teknologia listat</t>
  </si>
  <si>
    <t>uml kaavion tekeminen / päivittäminen</t>
  </si>
  <si>
    <t>Testatut selaimet lista</t>
  </si>
  <si>
    <t>Production serveri kuntoon</t>
  </si>
  <si>
    <t>Watchtower asennus</t>
  </si>
  <si>
    <t>CI putki toimintaan</t>
  </si>
  <si>
    <t>Subtast 1</t>
  </si>
  <si>
    <t>Sprint 0</t>
  </si>
  <si>
    <t>Sprint 1</t>
  </si>
  <si>
    <t>Sprint 2</t>
  </si>
  <si>
    <t>Sprint 3</t>
  </si>
  <si>
    <t>Sprint 4</t>
  </si>
  <si>
    <t>Sprint 5</t>
  </si>
  <si>
    <t>Sprint 6</t>
  </si>
  <si>
    <t>Sprint 7</t>
  </si>
  <si>
    <t>Sprint 8</t>
  </si>
  <si>
    <t>Tunnit yht.</t>
  </si>
  <si>
    <t>Tunnit sprinteissä</t>
  </si>
  <si>
    <t>sprint 0</t>
  </si>
  <si>
    <t>sprint 1</t>
  </si>
  <si>
    <t>sprint 2</t>
  </si>
  <si>
    <t>sprint 3</t>
  </si>
  <si>
    <t>sprint 4</t>
  </si>
  <si>
    <t>sprint 5</t>
  </si>
  <si>
    <t>sprint 6</t>
  </si>
  <si>
    <t>sprint 7</t>
  </si>
  <si>
    <t>sprint 8</t>
  </si>
  <si>
    <t>Käyttäjä voi lisätä vinkin otsikolla</t>
  </si>
  <si>
    <t>Vinkki-luokan tekeminen</t>
  </si>
  <si>
    <t>Eka</t>
  </si>
  <si>
    <t>Alustavan käyttöliittymän tekeminen</t>
  </si>
  <si>
    <t>Toka</t>
  </si>
  <si>
    <t>Kolmas</t>
  </si>
  <si>
    <t>Neljäs</t>
  </si>
  <si>
    <t>Viides</t>
  </si>
  <si>
    <t>Kuudes</t>
  </si>
  <si>
    <t>Seitsemäs</t>
  </si>
  <si>
    <t>Kahdeksas</t>
  </si>
  <si>
    <t>Vinkit tallentuvat tiedostoon</t>
  </si>
  <si>
    <t>Tallennus tiedostoon / DAO luokka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</si>
</sst>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font>
      <sz val="11"/>
      <color theme="1"/>
      <name val="Calibri"/>
      <family val="2"/>
      <scheme val="minor"/>
    </font>
    <font>
      <b/>
      <sz val="11"/>
      <color theme="1"/>
      <name val="Calibri"/>
      <family val="2"/>
      <scheme val="minor"/>
    </font>
    <font>
      <u/>
      <sz val="11"/>
      <color theme="10"/>
      <name val="Calibri"/>
      <family val="2"/>
      <scheme val="minor"/>
    </font>
    <font>
      <sz val="11"/>
      <color rgb="FF00B050"/>
      <name val="Calibri"/>
      <family val="2"/>
      <scheme val="minor"/>
    </font>
    <font>
      <sz val="11"/>
      <color rgb="FF000000"/>
      <name val="Calibri"/>
      <family val="2"/>
      <scheme val="minor"/>
    </font>
    <font>
      <strike/>
      <sz val="11"/>
      <color rgb="FFA6A6A6"/>
      <name val="Calibri"/>
      <family val="2"/>
      <scheme val="minor"/>
    </font>
    <font>
      <b/>
      <strike/>
      <sz val="11"/>
      <color rgb="FFA6A6A6"/>
      <name val="Calibri"/>
      <family val="2"/>
      <scheme val="minor"/>
    </font>
    <font>
      <b/>
      <i/>
      <sz val="11"/>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rgb="FFF2F2F2"/>
        <bgColor indexed="64"/>
      </patternFill>
    </fill>
    <fill>
      <patternFill patternType="solid">
        <fgColor rgb="FF00B050"/>
        <bgColor indexed="64"/>
      </patternFill>
    </fill>
    <fill>
      <patternFill patternType="solid">
        <fgColor theme="9"/>
        <bgColor indexed="64"/>
      </patternFill>
    </fill>
    <fill>
      <patternFill patternType="solid">
        <fgColor rgb="FF375623"/>
        <bgColor indexed="64"/>
      </patternFill>
    </fill>
    <fill>
      <patternFill patternType="solid">
        <fgColor rgb="FF548235"/>
        <bgColor indexed="64"/>
      </patternFill>
    </fill>
    <fill>
      <patternFill patternType="solid">
        <fgColor rgb="FFFFC000"/>
        <bgColor indexed="64"/>
      </patternFill>
    </fill>
    <fill>
      <patternFill patternType="solid">
        <fgColor rgb="FF70AD47"/>
        <bgColor indexed="64"/>
      </patternFill>
    </fill>
    <fill>
      <patternFill patternType="solid">
        <fgColor rgb="FFE2EFDA"/>
        <bgColor indexed="64"/>
      </patternFill>
    </fill>
    <fill>
      <patternFill patternType="solid">
        <fgColor rgb="FFDDEBF7"/>
        <bgColor indexed="64"/>
      </patternFill>
    </fill>
    <fill>
      <patternFill patternType="solid">
        <fgColor rgb="FFFFF2CC"/>
        <bgColor indexed="64"/>
      </patternFill>
    </fill>
    <fill>
      <patternFill patternType="solid">
        <fgColor rgb="FF9BC2E6"/>
        <bgColor indexed="64"/>
      </patternFill>
    </fill>
    <fill>
      <patternFill patternType="solid">
        <fgColor rgb="FFA9D08E"/>
        <bgColor indexed="64"/>
      </patternFill>
    </fill>
    <fill>
      <patternFill patternType="solid">
        <fgColor rgb="FFF8CBAD"/>
        <bgColor indexed="64"/>
      </patternFill>
    </fill>
    <fill>
      <patternFill patternType="solid">
        <fgColor rgb="FF92D050"/>
        <bgColor indexed="64"/>
      </patternFill>
    </fill>
    <fill>
      <patternFill patternType="solid">
        <fgColor rgb="FF8497B0"/>
        <bgColor indexed="64"/>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2" borderId="0" xfId="0" applyFill="1"/>
    <xf numFmtId="0" fontId="1" fillId="2" borderId="2" xfId="0" applyFont="1" applyFill="1" applyBorder="1" applyAlignment="1">
      <alignment horizontal="center"/>
    </xf>
    <xf numFmtId="0" fontId="1" fillId="0" borderId="0" xfId="0" applyFont="1" applyAlignment="1">
      <alignment horizontal="right"/>
    </xf>
    <xf numFmtId="0" fontId="1" fillId="3" borderId="0" xfId="0" applyFont="1" applyFill="1"/>
    <xf numFmtId="0" fontId="0" fillId="3" borderId="0" xfId="0" applyFill="1"/>
    <xf numFmtId="0" fontId="1" fillId="3" borderId="3" xfId="0" applyFont="1" applyFill="1" applyBorder="1"/>
    <xf numFmtId="0" fontId="0" fillId="3" borderId="1" xfId="0" applyFill="1" applyBorder="1"/>
    <xf numFmtId="0" fontId="0" fillId="3" borderId="1" xfId="0" applyFill="1" applyBorder="1" applyAlignment="1">
      <alignment horizontal="center"/>
    </xf>
    <xf numFmtId="0" fontId="0" fillId="3" borderId="4" xfId="0" applyFill="1" applyBorder="1" applyAlignment="1">
      <alignment horizontal="center"/>
    </xf>
    <xf numFmtId="0" fontId="1" fillId="0" borderId="0" xfId="0" applyFont="1"/>
    <xf numFmtId="0" fontId="2" fillId="0" borderId="0" xfId="1"/>
    <xf numFmtId="0" fontId="0" fillId="0" borderId="0" xfId="0" applyAlignment="1">
      <alignment horizontal="center"/>
    </xf>
    <xf numFmtId="0" fontId="0" fillId="0" borderId="0" xfId="0" applyAlignment="1">
      <alignment horizontal="center" vertical="center"/>
    </xf>
    <xf numFmtId="0" fontId="3" fillId="3" borderId="1" xfId="0" applyFont="1" applyFill="1" applyBorder="1"/>
    <xf numFmtId="0" fontId="4" fillId="3" borderId="1" xfId="0" applyFont="1" applyFill="1" applyBorder="1"/>
    <xf numFmtId="0" fontId="4" fillId="3" borderId="1" xfId="0" applyFont="1" applyFill="1" applyBorder="1" applyAlignment="1">
      <alignment wrapText="1"/>
    </xf>
    <xf numFmtId="0" fontId="0" fillId="3" borderId="1" xfId="0" applyFill="1" applyBorder="1" applyAlignment="1">
      <alignment wrapText="1"/>
    </xf>
    <xf numFmtId="14" fontId="0" fillId="0" borderId="0" xfId="0" applyNumberFormat="1"/>
    <xf numFmtId="164" fontId="0" fillId="0" borderId="0" xfId="0" applyNumberFormat="1"/>
    <xf numFmtId="164" fontId="1" fillId="0" borderId="0" xfId="0" applyNumberFormat="1" applyFont="1"/>
    <xf numFmtId="164" fontId="1" fillId="0" borderId="0" xfId="0" applyNumberFormat="1" applyFont="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xf>
    <xf numFmtId="14" fontId="1" fillId="0" borderId="0" xfId="0" applyNumberFormat="1" applyFont="1" applyAlignment="1">
      <alignment horizontal="center"/>
    </xf>
    <xf numFmtId="0" fontId="0" fillId="0" borderId="1" xfId="0" applyBorder="1"/>
    <xf numFmtId="14" fontId="1" fillId="0" borderId="1" xfId="0" applyNumberFormat="1" applyFont="1" applyBorder="1"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1" fillId="0" borderId="1" xfId="0" applyFont="1" applyBorder="1"/>
    <xf numFmtId="0" fontId="0" fillId="3" borderId="4" xfId="0" applyFill="1" applyBorder="1"/>
    <xf numFmtId="0" fontId="0" fillId="3" borderId="5" xfId="0" applyFill="1" applyBorder="1"/>
    <xf numFmtId="0" fontId="0" fillId="3" borderId="6" xfId="0" applyFill="1" applyBorder="1"/>
    <xf numFmtId="0" fontId="0" fillId="4" borderId="1" xfId="0" applyFill="1" applyBorder="1"/>
    <xf numFmtId="0" fontId="0" fillId="3" borderId="0" xfId="0" applyFill="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164" fontId="1" fillId="0" borderId="1" xfId="0" applyNumberFormat="1" applyFont="1" applyBorder="1" applyAlignment="1">
      <alignment horizontal="center"/>
    </xf>
    <xf numFmtId="164" fontId="1" fillId="0" borderId="1" xfId="0" applyNumberFormat="1" applyFont="1" applyBorder="1"/>
    <xf numFmtId="0" fontId="0" fillId="10" borderId="1" xfId="0" applyFill="1" applyBorder="1"/>
    <xf numFmtId="0" fontId="0" fillId="10" borderId="1" xfId="0" applyFill="1" applyBorder="1" applyAlignment="1">
      <alignment horizontal="center" vertical="center"/>
    </xf>
    <xf numFmtId="0" fontId="1" fillId="10" borderId="1" xfId="0" applyFont="1" applyFill="1" applyBorder="1" applyAlignment="1">
      <alignment horizontal="center"/>
    </xf>
    <xf numFmtId="0" fontId="0" fillId="11" borderId="1" xfId="0" applyFill="1" applyBorder="1"/>
    <xf numFmtId="0" fontId="0" fillId="11" borderId="1" xfId="0" applyFill="1" applyBorder="1" applyAlignment="1">
      <alignment horizontal="center" vertical="center"/>
    </xf>
    <xf numFmtId="0" fontId="1" fillId="11" borderId="1" xfId="0" applyFont="1" applyFill="1" applyBorder="1" applyAlignment="1">
      <alignment horizontal="center"/>
    </xf>
    <xf numFmtId="0" fontId="5" fillId="3" borderId="1" xfId="0" applyFont="1" applyFill="1" applyBorder="1"/>
    <xf numFmtId="0" fontId="5" fillId="3" borderId="1" xfId="0" applyFont="1" applyFill="1" applyBorder="1" applyAlignment="1">
      <alignment horizontal="center" vertical="center"/>
    </xf>
    <xf numFmtId="0" fontId="6" fillId="3" borderId="1" xfId="0" applyFont="1" applyFill="1" applyBorder="1" applyAlignment="1">
      <alignment horizontal="center"/>
    </xf>
    <xf numFmtId="0" fontId="0" fillId="12" borderId="1" xfId="0" applyFill="1" applyBorder="1"/>
    <xf numFmtId="0" fontId="0" fillId="12" borderId="1" xfId="0" applyFill="1" applyBorder="1" applyAlignment="1">
      <alignment horizontal="center" vertical="center"/>
    </xf>
    <xf numFmtId="0" fontId="1" fillId="12" borderId="1" xfId="0" applyFont="1" applyFill="1" applyBorder="1" applyAlignment="1">
      <alignment horizontal="center"/>
    </xf>
    <xf numFmtId="0" fontId="0" fillId="13" borderId="1" xfId="0" applyFill="1" applyBorder="1"/>
    <xf numFmtId="0" fontId="0" fillId="13" borderId="1" xfId="0" applyFill="1" applyBorder="1" applyAlignment="1">
      <alignment horizontal="center" vertical="center"/>
    </xf>
    <xf numFmtId="0" fontId="1" fillId="13" borderId="1" xfId="0" applyFont="1" applyFill="1" applyBorder="1" applyAlignment="1">
      <alignment horizontal="center"/>
    </xf>
    <xf numFmtId="0" fontId="0" fillId="14" borderId="1" xfId="0" applyFill="1" applyBorder="1"/>
    <xf numFmtId="0" fontId="0" fillId="14" borderId="1" xfId="0" applyFill="1" applyBorder="1" applyAlignment="1">
      <alignment horizontal="center" vertical="center"/>
    </xf>
    <xf numFmtId="0" fontId="1" fillId="14" borderId="1" xfId="0" applyFont="1" applyFill="1" applyBorder="1" applyAlignment="1">
      <alignment horizontal="center"/>
    </xf>
    <xf numFmtId="0" fontId="0" fillId="15" borderId="1" xfId="0" applyFill="1" applyBorder="1"/>
    <xf numFmtId="0" fontId="0" fillId="15" borderId="1" xfId="0" applyFill="1" applyBorder="1" applyAlignment="1">
      <alignment horizontal="center" vertical="center"/>
    </xf>
    <xf numFmtId="0" fontId="1" fillId="15" borderId="1" xfId="0" applyFont="1" applyFill="1" applyBorder="1" applyAlignment="1">
      <alignment horizontal="center"/>
    </xf>
    <xf numFmtId="0" fontId="1" fillId="0" borderId="1" xfId="0" applyFont="1" applyBorder="1" applyAlignment="1">
      <alignment horizontal="right"/>
    </xf>
    <xf numFmtId="0" fontId="4" fillId="4" borderId="1" xfId="0" applyFont="1" applyFill="1" applyBorder="1"/>
    <xf numFmtId="0" fontId="4" fillId="2" borderId="1" xfId="0" applyFont="1" applyFill="1" applyBorder="1"/>
    <xf numFmtId="0" fontId="0" fillId="2" borderId="1" xfId="0" applyFill="1" applyBorder="1"/>
    <xf numFmtId="0" fontId="0" fillId="0" borderId="0" xfId="0" applyAlignment="1">
      <alignment wrapText="1"/>
    </xf>
    <xf numFmtId="0" fontId="0" fillId="16" borderId="1" xfId="0" applyFill="1" applyBorder="1"/>
    <xf numFmtId="0" fontId="0" fillId="8" borderId="1" xfId="0" applyFill="1" applyBorder="1" applyAlignment="1">
      <alignment wrapText="1"/>
    </xf>
    <xf numFmtId="0" fontId="0" fillId="17" borderId="1" xfId="0" applyFill="1" applyBorder="1"/>
    <xf numFmtId="0" fontId="7" fillId="0" borderId="0" xfId="0" applyFont="1"/>
    <xf numFmtId="0" fontId="0" fillId="18" borderId="1" xfId="0" applyFill="1" applyBorder="1"/>
    <xf numFmtId="0" fontId="1"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1" fillId="0" borderId="0" xfId="0" applyFont="1" applyAlignment="1">
      <alignment horizontal="center"/>
    </xf>
    <xf numFmtId="0" fontId="0" fillId="2" borderId="0" xfId="0" applyFill="1" applyAlignment="1">
      <alignment horizontal="center"/>
    </xf>
    <xf numFmtId="0" fontId="0" fillId="2" borderId="2"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Aika</c:v>
          </c:tx>
          <c:spPr>
            <a:solidFill>
              <a:schemeClr val="accent1"/>
            </a:solidFill>
            <a:ln>
              <a:noFill/>
            </a:ln>
            <a:effectLst/>
          </c:spPr>
          <c:val>
            <c:numRef>
              <c:f>sprint0!$F$65:$L$65</c:f>
              <c:numCache>
                <c:formatCode>General</c:formatCode>
                <c:ptCount val="7"/>
                <c:pt idx="0">
                  <c:v>35</c:v>
                </c:pt>
                <c:pt idx="1">
                  <c:v>28</c:v>
                </c:pt>
                <c:pt idx="2">
                  <c:v>27</c:v>
                </c:pt>
                <c:pt idx="3">
                  <c:v>27</c:v>
                </c:pt>
                <c:pt idx="4">
                  <c:v>27</c:v>
                </c:pt>
                <c:pt idx="5">
                  <c:v>27</c:v>
                </c:pt>
                <c:pt idx="6">
                  <c:v>27</c:v>
                </c:pt>
              </c:numCache>
            </c:numRef>
          </c:val>
          <c:extLst>
            <c:ext xmlns:c16="http://schemas.microsoft.com/office/drawing/2014/chart" uri="{C3380CC4-5D6E-409C-BE32-E72D297353CC}">
              <c16:uniqueId val="{00000001-C3FA-42F4-8B80-656BF5E8B241}"/>
            </c:ext>
          </c:extLst>
        </c:ser>
        <c:dLbls>
          <c:showLegendKey val="0"/>
          <c:showVal val="0"/>
          <c:showCatName val="0"/>
          <c:showSerName val="0"/>
          <c:showPercent val="0"/>
          <c:showBubbleSize val="0"/>
        </c:dLbls>
        <c:axId val="1774655591"/>
        <c:axId val="706482584"/>
      </c:areaChart>
      <c:catAx>
        <c:axId val="17746555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2584"/>
        <c:crosses val="autoZero"/>
        <c:auto val="1"/>
        <c:lblAlgn val="ctr"/>
        <c:lblOffset val="100"/>
        <c:noMultiLvlLbl val="0"/>
      </c:catAx>
      <c:valAx>
        <c:axId val="70648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5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Työajat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Hiski</c:v>
          </c:tx>
          <c:spPr>
            <a:solidFill>
              <a:schemeClr val="accent1"/>
            </a:solidFill>
            <a:ln>
              <a:noFill/>
            </a:ln>
            <a:effectLst/>
          </c:spPr>
          <c:invertIfNegative val="0"/>
          <c:cat>
            <c:strRef>
              <c:f>sprint4!$W$3:$AK$3</c:f>
              <c:strCache>
                <c:ptCount val="15"/>
                <c:pt idx="0">
                  <c:v>9:3:2021</c:v>
                </c:pt>
                <c:pt idx="1">
                  <c:v>10:3:2021</c:v>
                </c:pt>
                <c:pt idx="2">
                  <c:v>11:3:2021</c:v>
                </c:pt>
                <c:pt idx="3">
                  <c:v>12:3:2021</c:v>
                </c:pt>
                <c:pt idx="4">
                  <c:v>13:3:2021</c:v>
                </c:pt>
                <c:pt idx="5">
                  <c:v>14:3:2021</c:v>
                </c:pt>
                <c:pt idx="6">
                  <c:v>15:3:2021</c:v>
                </c:pt>
                <c:pt idx="7">
                  <c:v>16:3:2021</c:v>
                </c:pt>
                <c:pt idx="8">
                  <c:v>17:3:2021</c:v>
                </c:pt>
                <c:pt idx="9">
                  <c:v>18:3:2021</c:v>
                </c:pt>
                <c:pt idx="10">
                  <c:v>19:3:2021</c:v>
                </c:pt>
                <c:pt idx="11">
                  <c:v>20:3:2021</c:v>
                </c:pt>
                <c:pt idx="12">
                  <c:v>21:3:2021</c:v>
                </c:pt>
                <c:pt idx="13">
                  <c:v>22:3:2021</c:v>
                </c:pt>
                <c:pt idx="14">
                  <c:v>yht.</c:v>
                </c:pt>
              </c:strCache>
            </c:strRef>
          </c:cat>
          <c:val>
            <c:numRef>
              <c:f>sprint4!$W$4:$AK$4</c:f>
              <c:numCache>
                <c:formatCode>General</c:formatCode>
                <c:ptCount val="15"/>
                <c:pt idx="0">
                  <c:v>3</c:v>
                </c:pt>
                <c:pt idx="1">
                  <c:v>3</c:v>
                </c:pt>
                <c:pt idx="3">
                  <c:v>1</c:v>
                </c:pt>
                <c:pt idx="4">
                  <c:v>0.5</c:v>
                </c:pt>
                <c:pt idx="6">
                  <c:v>3</c:v>
                </c:pt>
                <c:pt idx="7">
                  <c:v>3.5</c:v>
                </c:pt>
                <c:pt idx="8">
                  <c:v>3</c:v>
                </c:pt>
                <c:pt idx="9">
                  <c:v>6</c:v>
                </c:pt>
                <c:pt idx="10">
                  <c:v>4</c:v>
                </c:pt>
                <c:pt idx="11">
                  <c:v>1</c:v>
                </c:pt>
                <c:pt idx="13">
                  <c:v>3</c:v>
                </c:pt>
                <c:pt idx="14">
                  <c:v>31</c:v>
                </c:pt>
              </c:numCache>
            </c:numRef>
          </c:val>
          <c:extLst>
            <c:ext xmlns:c16="http://schemas.microsoft.com/office/drawing/2014/chart" uri="{C3380CC4-5D6E-409C-BE32-E72D297353CC}">
              <c16:uniqueId val="{00000000-F55E-4187-A897-A74CA3711B67}"/>
            </c:ext>
          </c:extLst>
        </c:ser>
        <c:ser>
          <c:idx val="1"/>
          <c:order val="1"/>
          <c:tx>
            <c:v>Jaana</c:v>
          </c:tx>
          <c:spPr>
            <a:solidFill>
              <a:schemeClr val="accent2"/>
            </a:solidFill>
            <a:ln>
              <a:noFill/>
            </a:ln>
            <a:effectLst/>
          </c:spPr>
          <c:invertIfNegative val="0"/>
          <c:cat>
            <c:strRef>
              <c:f>sprint4!$W$3:$AK$3</c:f>
              <c:strCache>
                <c:ptCount val="15"/>
                <c:pt idx="0">
                  <c:v>9:3:2021</c:v>
                </c:pt>
                <c:pt idx="1">
                  <c:v>10:3:2021</c:v>
                </c:pt>
                <c:pt idx="2">
                  <c:v>11:3:2021</c:v>
                </c:pt>
                <c:pt idx="3">
                  <c:v>12:3:2021</c:v>
                </c:pt>
                <c:pt idx="4">
                  <c:v>13:3:2021</c:v>
                </c:pt>
                <c:pt idx="5">
                  <c:v>14:3:2021</c:v>
                </c:pt>
                <c:pt idx="6">
                  <c:v>15:3:2021</c:v>
                </c:pt>
                <c:pt idx="7">
                  <c:v>16:3:2021</c:v>
                </c:pt>
                <c:pt idx="8">
                  <c:v>17:3:2021</c:v>
                </c:pt>
                <c:pt idx="9">
                  <c:v>18:3:2021</c:v>
                </c:pt>
                <c:pt idx="10">
                  <c:v>19:3:2021</c:v>
                </c:pt>
                <c:pt idx="11">
                  <c:v>20:3:2021</c:v>
                </c:pt>
                <c:pt idx="12">
                  <c:v>21:3:2021</c:v>
                </c:pt>
                <c:pt idx="13">
                  <c:v>22:3:2021</c:v>
                </c:pt>
                <c:pt idx="14">
                  <c:v>yht.</c:v>
                </c:pt>
              </c:strCache>
            </c:strRef>
          </c:cat>
          <c:val>
            <c:numRef>
              <c:f>sprint4!$W$5:$AK$5</c:f>
              <c:numCache>
                <c:formatCode>General</c:formatCode>
                <c:ptCount val="15"/>
                <c:pt idx="0">
                  <c:v>2.5</c:v>
                </c:pt>
                <c:pt idx="1">
                  <c:v>0.5</c:v>
                </c:pt>
                <c:pt idx="2">
                  <c:v>0.25</c:v>
                </c:pt>
                <c:pt idx="3">
                  <c:v>2.25</c:v>
                </c:pt>
                <c:pt idx="7">
                  <c:v>0.5</c:v>
                </c:pt>
                <c:pt idx="8">
                  <c:v>0.75</c:v>
                </c:pt>
                <c:pt idx="9">
                  <c:v>4.25</c:v>
                </c:pt>
                <c:pt idx="10">
                  <c:v>0.75</c:v>
                </c:pt>
                <c:pt idx="12">
                  <c:v>0.75</c:v>
                </c:pt>
                <c:pt idx="14">
                  <c:v>12.5</c:v>
                </c:pt>
              </c:numCache>
            </c:numRef>
          </c:val>
          <c:extLst>
            <c:ext xmlns:c16="http://schemas.microsoft.com/office/drawing/2014/chart" uri="{C3380CC4-5D6E-409C-BE32-E72D297353CC}">
              <c16:uniqueId val="{00000001-F55E-4187-A897-A74CA3711B67}"/>
            </c:ext>
          </c:extLst>
        </c:ser>
        <c:ser>
          <c:idx val="2"/>
          <c:order val="2"/>
          <c:tx>
            <c:v>Jenna</c:v>
          </c:tx>
          <c:spPr>
            <a:solidFill>
              <a:schemeClr val="accent3"/>
            </a:solidFill>
            <a:ln>
              <a:noFill/>
            </a:ln>
            <a:effectLst/>
          </c:spPr>
          <c:invertIfNegative val="0"/>
          <c:cat>
            <c:strRef>
              <c:f>sprint4!$W$3:$AK$3</c:f>
              <c:strCache>
                <c:ptCount val="15"/>
                <c:pt idx="0">
                  <c:v>9:3:2021</c:v>
                </c:pt>
                <c:pt idx="1">
                  <c:v>10:3:2021</c:v>
                </c:pt>
                <c:pt idx="2">
                  <c:v>11:3:2021</c:v>
                </c:pt>
                <c:pt idx="3">
                  <c:v>12:3:2021</c:v>
                </c:pt>
                <c:pt idx="4">
                  <c:v>13:3:2021</c:v>
                </c:pt>
                <c:pt idx="5">
                  <c:v>14:3:2021</c:v>
                </c:pt>
                <c:pt idx="6">
                  <c:v>15:3:2021</c:v>
                </c:pt>
                <c:pt idx="7">
                  <c:v>16:3:2021</c:v>
                </c:pt>
                <c:pt idx="8">
                  <c:v>17:3:2021</c:v>
                </c:pt>
                <c:pt idx="9">
                  <c:v>18:3:2021</c:v>
                </c:pt>
                <c:pt idx="10">
                  <c:v>19:3:2021</c:v>
                </c:pt>
                <c:pt idx="11">
                  <c:v>20:3:2021</c:v>
                </c:pt>
                <c:pt idx="12">
                  <c:v>21:3:2021</c:v>
                </c:pt>
                <c:pt idx="13">
                  <c:v>22:3:2021</c:v>
                </c:pt>
                <c:pt idx="14">
                  <c:v>yht.</c:v>
                </c:pt>
              </c:strCache>
            </c:strRef>
          </c:cat>
          <c:val>
            <c:numRef>
              <c:f>sprint4!$W$6:$AK$6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F55E-4187-A897-A74CA3711B67}"/>
            </c:ext>
          </c:extLst>
        </c:ser>
        <c:ser>
          <c:idx val="3"/>
          <c:order val="3"/>
          <c:tx>
            <c:v>Konsta</c:v>
          </c:tx>
          <c:spPr>
            <a:solidFill>
              <a:schemeClr val="accent4"/>
            </a:solidFill>
            <a:ln>
              <a:noFill/>
            </a:ln>
            <a:effectLst/>
          </c:spPr>
          <c:invertIfNegative val="0"/>
          <c:cat>
            <c:strRef>
              <c:f>sprint4!$W$3:$AK$3</c:f>
              <c:strCache>
                <c:ptCount val="15"/>
                <c:pt idx="0">
                  <c:v>9:3:2021</c:v>
                </c:pt>
                <c:pt idx="1">
                  <c:v>10:3:2021</c:v>
                </c:pt>
                <c:pt idx="2">
                  <c:v>11:3:2021</c:v>
                </c:pt>
                <c:pt idx="3">
                  <c:v>12:3:2021</c:v>
                </c:pt>
                <c:pt idx="4">
                  <c:v>13:3:2021</c:v>
                </c:pt>
                <c:pt idx="5">
                  <c:v>14:3:2021</c:v>
                </c:pt>
                <c:pt idx="6">
                  <c:v>15:3:2021</c:v>
                </c:pt>
                <c:pt idx="7">
                  <c:v>16:3:2021</c:v>
                </c:pt>
                <c:pt idx="8">
                  <c:v>17:3:2021</c:v>
                </c:pt>
                <c:pt idx="9">
                  <c:v>18:3:2021</c:v>
                </c:pt>
                <c:pt idx="10">
                  <c:v>19:3:2021</c:v>
                </c:pt>
                <c:pt idx="11">
                  <c:v>20:3:2021</c:v>
                </c:pt>
                <c:pt idx="12">
                  <c:v>21:3:2021</c:v>
                </c:pt>
                <c:pt idx="13">
                  <c:v>22:3:2021</c:v>
                </c:pt>
                <c:pt idx="14">
                  <c:v>yht.</c:v>
                </c:pt>
              </c:strCache>
            </c:strRef>
          </c:cat>
          <c:val>
            <c:numRef>
              <c:f>sprint4!$W$7:$AK$7</c:f>
              <c:numCache>
                <c:formatCode>General</c:formatCode>
                <c:ptCount val="15"/>
                <c:pt idx="0">
                  <c:v>3</c:v>
                </c:pt>
                <c:pt idx="2">
                  <c:v>3</c:v>
                </c:pt>
                <c:pt idx="3">
                  <c:v>2</c:v>
                </c:pt>
                <c:pt idx="8">
                  <c:v>1.5</c:v>
                </c:pt>
                <c:pt idx="10">
                  <c:v>4</c:v>
                </c:pt>
                <c:pt idx="13">
                  <c:v>3</c:v>
                </c:pt>
                <c:pt idx="14">
                  <c:v>16.5</c:v>
                </c:pt>
              </c:numCache>
            </c:numRef>
          </c:val>
          <c:extLst>
            <c:ext xmlns:c16="http://schemas.microsoft.com/office/drawing/2014/chart" uri="{C3380CC4-5D6E-409C-BE32-E72D297353CC}">
              <c16:uniqueId val="{00000003-F55E-4187-A897-A74CA3711B67}"/>
            </c:ext>
          </c:extLst>
        </c:ser>
        <c:ser>
          <c:idx val="4"/>
          <c:order val="4"/>
          <c:tx>
            <c:v>Matias</c:v>
          </c:tx>
          <c:spPr>
            <a:solidFill>
              <a:schemeClr val="accent5"/>
            </a:solidFill>
            <a:ln>
              <a:noFill/>
            </a:ln>
            <a:effectLst/>
          </c:spPr>
          <c:invertIfNegative val="0"/>
          <c:cat>
            <c:strRef>
              <c:f>sprint4!$W$3:$AK$3</c:f>
              <c:strCache>
                <c:ptCount val="15"/>
                <c:pt idx="0">
                  <c:v>9:3:2021</c:v>
                </c:pt>
                <c:pt idx="1">
                  <c:v>10:3:2021</c:v>
                </c:pt>
                <c:pt idx="2">
                  <c:v>11:3:2021</c:v>
                </c:pt>
                <c:pt idx="3">
                  <c:v>12:3:2021</c:v>
                </c:pt>
                <c:pt idx="4">
                  <c:v>13:3:2021</c:v>
                </c:pt>
                <c:pt idx="5">
                  <c:v>14:3:2021</c:v>
                </c:pt>
                <c:pt idx="6">
                  <c:v>15:3:2021</c:v>
                </c:pt>
                <c:pt idx="7">
                  <c:v>16:3:2021</c:v>
                </c:pt>
                <c:pt idx="8">
                  <c:v>17:3:2021</c:v>
                </c:pt>
                <c:pt idx="9">
                  <c:v>18:3:2021</c:v>
                </c:pt>
                <c:pt idx="10">
                  <c:v>19:3:2021</c:v>
                </c:pt>
                <c:pt idx="11">
                  <c:v>20:3:2021</c:v>
                </c:pt>
                <c:pt idx="12">
                  <c:v>21:3:2021</c:v>
                </c:pt>
                <c:pt idx="13">
                  <c:v>22:3:2021</c:v>
                </c:pt>
                <c:pt idx="14">
                  <c:v>yht.</c:v>
                </c:pt>
              </c:strCache>
            </c:strRef>
          </c:cat>
          <c:val>
            <c:numRef>
              <c:f>sprint4!$W$8:$AK$8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F55E-4187-A897-A74CA3711B67}"/>
            </c:ext>
          </c:extLst>
        </c:ser>
        <c:ser>
          <c:idx val="5"/>
          <c:order val="5"/>
          <c:tx>
            <c:v>Nicholas</c:v>
          </c:tx>
          <c:spPr>
            <a:solidFill>
              <a:schemeClr val="accent6"/>
            </a:solidFill>
            <a:ln>
              <a:noFill/>
            </a:ln>
            <a:effectLst/>
          </c:spPr>
          <c:invertIfNegative val="0"/>
          <c:cat>
            <c:strRef>
              <c:f>sprint4!$W$3:$AK$3</c:f>
              <c:strCache>
                <c:ptCount val="15"/>
                <c:pt idx="0">
                  <c:v>9:3:2021</c:v>
                </c:pt>
                <c:pt idx="1">
                  <c:v>10:3:2021</c:v>
                </c:pt>
                <c:pt idx="2">
                  <c:v>11:3:2021</c:v>
                </c:pt>
                <c:pt idx="3">
                  <c:v>12:3:2021</c:v>
                </c:pt>
                <c:pt idx="4">
                  <c:v>13:3:2021</c:v>
                </c:pt>
                <c:pt idx="5">
                  <c:v>14:3:2021</c:v>
                </c:pt>
                <c:pt idx="6">
                  <c:v>15:3:2021</c:v>
                </c:pt>
                <c:pt idx="7">
                  <c:v>16:3:2021</c:v>
                </c:pt>
                <c:pt idx="8">
                  <c:v>17:3:2021</c:v>
                </c:pt>
                <c:pt idx="9">
                  <c:v>18:3:2021</c:v>
                </c:pt>
                <c:pt idx="10">
                  <c:v>19:3:2021</c:v>
                </c:pt>
                <c:pt idx="11">
                  <c:v>20:3:2021</c:v>
                </c:pt>
                <c:pt idx="12">
                  <c:v>21:3:2021</c:v>
                </c:pt>
                <c:pt idx="13">
                  <c:v>22:3:2021</c:v>
                </c:pt>
                <c:pt idx="14">
                  <c:v>yht.</c:v>
                </c:pt>
              </c:strCache>
            </c:strRef>
          </c:cat>
          <c:val>
            <c:numRef>
              <c:f>sprint4!$W$9:$AK$9</c:f>
              <c:numCache>
                <c:formatCode>General</c:formatCode>
                <c:ptCount val="15"/>
                <c:pt idx="0">
                  <c:v>3</c:v>
                </c:pt>
                <c:pt idx="1">
                  <c:v>2</c:v>
                </c:pt>
                <c:pt idx="2">
                  <c:v>2.5</c:v>
                </c:pt>
                <c:pt idx="3">
                  <c:v>1.5</c:v>
                </c:pt>
                <c:pt idx="6">
                  <c:v>1</c:v>
                </c:pt>
                <c:pt idx="7">
                  <c:v>1.5</c:v>
                </c:pt>
                <c:pt idx="8">
                  <c:v>3</c:v>
                </c:pt>
                <c:pt idx="9">
                  <c:v>6</c:v>
                </c:pt>
                <c:pt idx="10">
                  <c:v>6</c:v>
                </c:pt>
                <c:pt idx="13">
                  <c:v>3</c:v>
                </c:pt>
                <c:pt idx="14">
                  <c:v>29.5</c:v>
                </c:pt>
              </c:numCache>
            </c:numRef>
          </c:val>
          <c:extLst>
            <c:ext xmlns:c16="http://schemas.microsoft.com/office/drawing/2014/chart" uri="{C3380CC4-5D6E-409C-BE32-E72D297353CC}">
              <c16:uniqueId val="{00000005-F55E-4187-A897-A74CA3711B67}"/>
            </c:ext>
          </c:extLst>
        </c:ser>
        <c:ser>
          <c:idx val="6"/>
          <c:order val="6"/>
          <c:tx>
            <c:v>Niko</c:v>
          </c:tx>
          <c:spPr>
            <a:solidFill>
              <a:schemeClr val="accent1">
                <a:lumMod val="60000"/>
              </a:schemeClr>
            </a:solidFill>
            <a:ln>
              <a:noFill/>
            </a:ln>
            <a:effectLst/>
          </c:spPr>
          <c:invertIfNegative val="0"/>
          <c:cat>
            <c:strRef>
              <c:f>sprint4!$W$3:$AK$3</c:f>
              <c:strCache>
                <c:ptCount val="15"/>
                <c:pt idx="0">
                  <c:v>9:3:2021</c:v>
                </c:pt>
                <c:pt idx="1">
                  <c:v>10:3:2021</c:v>
                </c:pt>
                <c:pt idx="2">
                  <c:v>11:3:2021</c:v>
                </c:pt>
                <c:pt idx="3">
                  <c:v>12:3:2021</c:v>
                </c:pt>
                <c:pt idx="4">
                  <c:v>13:3:2021</c:v>
                </c:pt>
                <c:pt idx="5">
                  <c:v>14:3:2021</c:v>
                </c:pt>
                <c:pt idx="6">
                  <c:v>15:3:2021</c:v>
                </c:pt>
                <c:pt idx="7">
                  <c:v>16:3:2021</c:v>
                </c:pt>
                <c:pt idx="8">
                  <c:v>17:3:2021</c:v>
                </c:pt>
                <c:pt idx="9">
                  <c:v>18:3:2021</c:v>
                </c:pt>
                <c:pt idx="10">
                  <c:v>19:3:2021</c:v>
                </c:pt>
                <c:pt idx="11">
                  <c:v>20:3:2021</c:v>
                </c:pt>
                <c:pt idx="12">
                  <c:v>21:3:2021</c:v>
                </c:pt>
                <c:pt idx="13">
                  <c:v>22:3:2021</c:v>
                </c:pt>
                <c:pt idx="14">
                  <c:v>yht.</c:v>
                </c:pt>
              </c:strCache>
            </c:strRef>
          </c:cat>
          <c:val>
            <c:numRef>
              <c:f>sprint4!$W$10:$AK$10</c:f>
              <c:numCache>
                <c:formatCode>General</c:formatCode>
                <c:ptCount val="15"/>
                <c:pt idx="0">
                  <c:v>3.5</c:v>
                </c:pt>
                <c:pt idx="1">
                  <c:v>4</c:v>
                </c:pt>
                <c:pt idx="2">
                  <c:v>2</c:v>
                </c:pt>
                <c:pt idx="3">
                  <c:v>3.5</c:v>
                </c:pt>
                <c:pt idx="5">
                  <c:v>0.25</c:v>
                </c:pt>
                <c:pt idx="6">
                  <c:v>3</c:v>
                </c:pt>
                <c:pt idx="7">
                  <c:v>0.5</c:v>
                </c:pt>
                <c:pt idx="8">
                  <c:v>3.5</c:v>
                </c:pt>
                <c:pt idx="9">
                  <c:v>4</c:v>
                </c:pt>
                <c:pt idx="10">
                  <c:v>3.5</c:v>
                </c:pt>
                <c:pt idx="11">
                  <c:v>1</c:v>
                </c:pt>
                <c:pt idx="13">
                  <c:v>2.5</c:v>
                </c:pt>
                <c:pt idx="14">
                  <c:v>31.25</c:v>
                </c:pt>
              </c:numCache>
            </c:numRef>
          </c:val>
          <c:extLst>
            <c:ext xmlns:c16="http://schemas.microsoft.com/office/drawing/2014/chart" uri="{C3380CC4-5D6E-409C-BE32-E72D297353CC}">
              <c16:uniqueId val="{00000006-F55E-4187-A897-A74CA3711B67}"/>
            </c:ext>
          </c:extLst>
        </c:ser>
        <c:ser>
          <c:idx val="7"/>
          <c:order val="7"/>
          <c:tx>
            <c:v>Ville</c:v>
          </c:tx>
          <c:spPr>
            <a:solidFill>
              <a:schemeClr val="accent2">
                <a:lumMod val="60000"/>
              </a:schemeClr>
            </a:solidFill>
            <a:ln>
              <a:noFill/>
            </a:ln>
            <a:effectLst/>
          </c:spPr>
          <c:invertIfNegative val="0"/>
          <c:cat>
            <c:strRef>
              <c:f>sprint4!$W$3:$AK$3</c:f>
              <c:strCache>
                <c:ptCount val="15"/>
                <c:pt idx="0">
                  <c:v>9:3:2021</c:v>
                </c:pt>
                <c:pt idx="1">
                  <c:v>10:3:2021</c:v>
                </c:pt>
                <c:pt idx="2">
                  <c:v>11:3:2021</c:v>
                </c:pt>
                <c:pt idx="3">
                  <c:v>12:3:2021</c:v>
                </c:pt>
                <c:pt idx="4">
                  <c:v>13:3:2021</c:v>
                </c:pt>
                <c:pt idx="5">
                  <c:v>14:3:2021</c:v>
                </c:pt>
                <c:pt idx="6">
                  <c:v>15:3:2021</c:v>
                </c:pt>
                <c:pt idx="7">
                  <c:v>16:3:2021</c:v>
                </c:pt>
                <c:pt idx="8">
                  <c:v>17:3:2021</c:v>
                </c:pt>
                <c:pt idx="9">
                  <c:v>18:3:2021</c:v>
                </c:pt>
                <c:pt idx="10">
                  <c:v>19:3:2021</c:v>
                </c:pt>
                <c:pt idx="11">
                  <c:v>20:3:2021</c:v>
                </c:pt>
                <c:pt idx="12">
                  <c:v>21:3:2021</c:v>
                </c:pt>
                <c:pt idx="13">
                  <c:v>22:3:2021</c:v>
                </c:pt>
                <c:pt idx="14">
                  <c:v>yht.</c:v>
                </c:pt>
              </c:strCache>
            </c:strRef>
          </c:cat>
          <c:val>
            <c:numRef>
              <c:f>sprint4!$W$11:$AK$11</c:f>
              <c:numCache>
                <c:formatCode>General</c:formatCode>
                <c:ptCount val="15"/>
                <c:pt idx="0">
                  <c:v>3</c:v>
                </c:pt>
                <c:pt idx="3">
                  <c:v>3</c:v>
                </c:pt>
                <c:pt idx="6">
                  <c:v>4</c:v>
                </c:pt>
                <c:pt idx="7">
                  <c:v>3.5</c:v>
                </c:pt>
                <c:pt idx="8">
                  <c:v>9</c:v>
                </c:pt>
                <c:pt idx="9">
                  <c:v>4.5</c:v>
                </c:pt>
                <c:pt idx="14">
                  <c:v>27</c:v>
                </c:pt>
              </c:numCache>
            </c:numRef>
          </c:val>
          <c:extLst>
            <c:ext xmlns:c16="http://schemas.microsoft.com/office/drawing/2014/chart" uri="{C3380CC4-5D6E-409C-BE32-E72D297353CC}">
              <c16:uniqueId val="{00000007-F55E-4187-A897-A74CA3711B67}"/>
            </c:ext>
          </c:extLst>
        </c:ser>
        <c:dLbls>
          <c:showLegendKey val="0"/>
          <c:showVal val="0"/>
          <c:showCatName val="0"/>
          <c:showSerName val="0"/>
          <c:showPercent val="0"/>
          <c:showBubbleSize val="0"/>
        </c:dLbls>
        <c:gapWidth val="90"/>
        <c:overlap val="-30"/>
        <c:axId val="1717933975"/>
        <c:axId val="1543895671"/>
      </c:barChart>
      <c:catAx>
        <c:axId val="1717933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pvm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895671"/>
        <c:crosses val="autoZero"/>
        <c:auto val="1"/>
        <c:lblAlgn val="ctr"/>
        <c:lblOffset val="100"/>
        <c:noMultiLvlLbl val="0"/>
      </c:catAx>
      <c:valAx>
        <c:axId val="1543895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33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Aika</c:v>
          </c:tx>
          <c:spPr>
            <a:solidFill>
              <a:schemeClr val="accent1"/>
            </a:solidFill>
            <a:ln>
              <a:noFill/>
            </a:ln>
            <a:effectLst/>
          </c:spPr>
          <c:val>
            <c:numRef>
              <c:f>sprint5!$F$180:$S$180</c:f>
              <c:numCache>
                <c:formatCode>General</c:formatCode>
                <c:ptCount val="14"/>
                <c:pt idx="0">
                  <c:v>62</c:v>
                </c:pt>
                <c:pt idx="1">
                  <c:v>58</c:v>
                </c:pt>
                <c:pt idx="2">
                  <c:v>58</c:v>
                </c:pt>
                <c:pt idx="3">
                  <c:v>56</c:v>
                </c:pt>
                <c:pt idx="4">
                  <c:v>52</c:v>
                </c:pt>
                <c:pt idx="5">
                  <c:v>51</c:v>
                </c:pt>
                <c:pt idx="6">
                  <c:v>48</c:v>
                </c:pt>
                <c:pt idx="7">
                  <c:v>42</c:v>
                </c:pt>
                <c:pt idx="8">
                  <c:v>38</c:v>
                </c:pt>
                <c:pt idx="9">
                  <c:v>34</c:v>
                </c:pt>
                <c:pt idx="10">
                  <c:v>37</c:v>
                </c:pt>
                <c:pt idx="11">
                  <c:v>35</c:v>
                </c:pt>
                <c:pt idx="12">
                  <c:v>35</c:v>
                </c:pt>
                <c:pt idx="13">
                  <c:v>19</c:v>
                </c:pt>
              </c:numCache>
            </c:numRef>
          </c:val>
          <c:extLst>
            <c:ext xmlns:c16="http://schemas.microsoft.com/office/drawing/2014/chart" uri="{C3380CC4-5D6E-409C-BE32-E72D297353CC}">
              <c16:uniqueId val="{00000000-0C98-43F6-AF30-0EA5C29DEB21}"/>
            </c:ext>
          </c:extLst>
        </c:ser>
        <c:dLbls>
          <c:showLegendKey val="0"/>
          <c:showVal val="0"/>
          <c:showCatName val="0"/>
          <c:showSerName val="0"/>
          <c:showPercent val="0"/>
          <c:showBubbleSize val="0"/>
        </c:dLbls>
        <c:axId val="1774655591"/>
        <c:axId val="706482584"/>
      </c:areaChart>
      <c:catAx>
        <c:axId val="17746555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2584"/>
        <c:crosses val="autoZero"/>
        <c:auto val="1"/>
        <c:lblAlgn val="ctr"/>
        <c:lblOffset val="100"/>
        <c:noMultiLvlLbl val="0"/>
      </c:catAx>
      <c:valAx>
        <c:axId val="70648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5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Työajat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Hiski</c:v>
          </c:tx>
          <c:spPr>
            <a:solidFill>
              <a:schemeClr val="accent1"/>
            </a:solidFill>
            <a:ln>
              <a:noFill/>
            </a:ln>
            <a:effectLst/>
          </c:spPr>
          <c:invertIfNegative val="0"/>
          <c:cat>
            <c:strRef>
              <c:f>sprint5!$W$3:$AK$3</c:f>
              <c:strCache>
                <c:ptCount val="15"/>
                <c:pt idx="0">
                  <c:v>23:3:2021</c:v>
                </c:pt>
                <c:pt idx="1">
                  <c:v>24:3:2021</c:v>
                </c:pt>
                <c:pt idx="2">
                  <c:v>25:3:2021</c:v>
                </c:pt>
                <c:pt idx="3">
                  <c:v>26:3:2021</c:v>
                </c:pt>
                <c:pt idx="4">
                  <c:v>27:3:2021</c:v>
                </c:pt>
                <c:pt idx="5">
                  <c:v>28:3:2021</c:v>
                </c:pt>
                <c:pt idx="6">
                  <c:v>29:3:2021</c:v>
                </c:pt>
                <c:pt idx="7">
                  <c:v>30:3:2021</c:v>
                </c:pt>
                <c:pt idx="8">
                  <c:v>31:3:2021</c:v>
                </c:pt>
                <c:pt idx="9">
                  <c:v>1:4:2021</c:v>
                </c:pt>
                <c:pt idx="10">
                  <c:v>2:4:2021</c:v>
                </c:pt>
                <c:pt idx="11">
                  <c:v>3:4:2021</c:v>
                </c:pt>
                <c:pt idx="12">
                  <c:v>4:4:2021</c:v>
                </c:pt>
                <c:pt idx="13">
                  <c:v>5:4:2021</c:v>
                </c:pt>
                <c:pt idx="14">
                  <c:v>yht.</c:v>
                </c:pt>
              </c:strCache>
            </c:strRef>
          </c:cat>
          <c:val>
            <c:numRef>
              <c:f>sprint5!$W$4:$AK$4</c:f>
              <c:numCache>
                <c:formatCode>General</c:formatCode>
                <c:ptCount val="15"/>
                <c:pt idx="0">
                  <c:v>2.5</c:v>
                </c:pt>
                <c:pt idx="1">
                  <c:v>0.5</c:v>
                </c:pt>
                <c:pt idx="5">
                  <c:v>1</c:v>
                </c:pt>
                <c:pt idx="6">
                  <c:v>0.5</c:v>
                </c:pt>
                <c:pt idx="7">
                  <c:v>1.5</c:v>
                </c:pt>
                <c:pt idx="8">
                  <c:v>1.5</c:v>
                </c:pt>
                <c:pt idx="11">
                  <c:v>2</c:v>
                </c:pt>
                <c:pt idx="12">
                  <c:v>3</c:v>
                </c:pt>
                <c:pt idx="13">
                  <c:v>8</c:v>
                </c:pt>
                <c:pt idx="14">
                  <c:v>20.5</c:v>
                </c:pt>
              </c:numCache>
            </c:numRef>
          </c:val>
          <c:extLst>
            <c:ext xmlns:c16="http://schemas.microsoft.com/office/drawing/2014/chart" uri="{C3380CC4-5D6E-409C-BE32-E72D297353CC}">
              <c16:uniqueId val="{00000000-FD19-48B9-8F65-81DDC6EE1039}"/>
            </c:ext>
          </c:extLst>
        </c:ser>
        <c:ser>
          <c:idx val="1"/>
          <c:order val="1"/>
          <c:tx>
            <c:v>Jaana</c:v>
          </c:tx>
          <c:spPr>
            <a:solidFill>
              <a:schemeClr val="accent2"/>
            </a:solidFill>
            <a:ln>
              <a:noFill/>
            </a:ln>
            <a:effectLst/>
          </c:spPr>
          <c:invertIfNegative val="0"/>
          <c:cat>
            <c:strRef>
              <c:f>sprint5!$W$3:$AK$3</c:f>
              <c:strCache>
                <c:ptCount val="15"/>
                <c:pt idx="0">
                  <c:v>23:3:2021</c:v>
                </c:pt>
                <c:pt idx="1">
                  <c:v>24:3:2021</c:v>
                </c:pt>
                <c:pt idx="2">
                  <c:v>25:3:2021</c:v>
                </c:pt>
                <c:pt idx="3">
                  <c:v>26:3:2021</c:v>
                </c:pt>
                <c:pt idx="4">
                  <c:v>27:3:2021</c:v>
                </c:pt>
                <c:pt idx="5">
                  <c:v>28:3:2021</c:v>
                </c:pt>
                <c:pt idx="6">
                  <c:v>29:3:2021</c:v>
                </c:pt>
                <c:pt idx="7">
                  <c:v>30:3:2021</c:v>
                </c:pt>
                <c:pt idx="8">
                  <c:v>31:3:2021</c:v>
                </c:pt>
                <c:pt idx="9">
                  <c:v>1:4:2021</c:v>
                </c:pt>
                <c:pt idx="10">
                  <c:v>2:4:2021</c:v>
                </c:pt>
                <c:pt idx="11">
                  <c:v>3:4:2021</c:v>
                </c:pt>
                <c:pt idx="12">
                  <c:v>4:4:2021</c:v>
                </c:pt>
                <c:pt idx="13">
                  <c:v>5:4:2021</c:v>
                </c:pt>
                <c:pt idx="14">
                  <c:v>yht.</c:v>
                </c:pt>
              </c:strCache>
            </c:strRef>
          </c:cat>
          <c:val>
            <c:numRef>
              <c:f>sprint5!$W$5:$AK$5</c:f>
              <c:numCache>
                <c:formatCode>General</c:formatCode>
                <c:ptCount val="15"/>
                <c:pt idx="0">
                  <c:v>1</c:v>
                </c:pt>
                <c:pt idx="1">
                  <c:v>0.6</c:v>
                </c:pt>
                <c:pt idx="2">
                  <c:v>3</c:v>
                </c:pt>
                <c:pt idx="3">
                  <c:v>4</c:v>
                </c:pt>
                <c:pt idx="8">
                  <c:v>0.75</c:v>
                </c:pt>
                <c:pt idx="9">
                  <c:v>4</c:v>
                </c:pt>
                <c:pt idx="10">
                  <c:v>3</c:v>
                </c:pt>
                <c:pt idx="12">
                  <c:v>2.5</c:v>
                </c:pt>
                <c:pt idx="13">
                  <c:v>9.5</c:v>
                </c:pt>
                <c:pt idx="14">
                  <c:v>28.35</c:v>
                </c:pt>
              </c:numCache>
            </c:numRef>
          </c:val>
          <c:extLst>
            <c:ext xmlns:c16="http://schemas.microsoft.com/office/drawing/2014/chart" uri="{C3380CC4-5D6E-409C-BE32-E72D297353CC}">
              <c16:uniqueId val="{00000001-FD19-48B9-8F65-81DDC6EE1039}"/>
            </c:ext>
          </c:extLst>
        </c:ser>
        <c:ser>
          <c:idx val="2"/>
          <c:order val="2"/>
          <c:tx>
            <c:v>Jenna</c:v>
          </c:tx>
          <c:spPr>
            <a:solidFill>
              <a:schemeClr val="accent3"/>
            </a:solidFill>
            <a:ln>
              <a:noFill/>
            </a:ln>
            <a:effectLst/>
          </c:spPr>
          <c:invertIfNegative val="0"/>
          <c:cat>
            <c:strRef>
              <c:f>sprint5!$W$3:$AK$3</c:f>
              <c:strCache>
                <c:ptCount val="15"/>
                <c:pt idx="0">
                  <c:v>23:3:2021</c:v>
                </c:pt>
                <c:pt idx="1">
                  <c:v>24:3:2021</c:v>
                </c:pt>
                <c:pt idx="2">
                  <c:v>25:3:2021</c:v>
                </c:pt>
                <c:pt idx="3">
                  <c:v>26:3:2021</c:v>
                </c:pt>
                <c:pt idx="4">
                  <c:v>27:3:2021</c:v>
                </c:pt>
                <c:pt idx="5">
                  <c:v>28:3:2021</c:v>
                </c:pt>
                <c:pt idx="6">
                  <c:v>29:3:2021</c:v>
                </c:pt>
                <c:pt idx="7">
                  <c:v>30:3:2021</c:v>
                </c:pt>
                <c:pt idx="8">
                  <c:v>31:3:2021</c:v>
                </c:pt>
                <c:pt idx="9">
                  <c:v>1:4:2021</c:v>
                </c:pt>
                <c:pt idx="10">
                  <c:v>2:4:2021</c:v>
                </c:pt>
                <c:pt idx="11">
                  <c:v>3:4:2021</c:v>
                </c:pt>
                <c:pt idx="12">
                  <c:v>4:4:2021</c:v>
                </c:pt>
                <c:pt idx="13">
                  <c:v>5:4:2021</c:v>
                </c:pt>
                <c:pt idx="14">
                  <c:v>yht.</c:v>
                </c:pt>
              </c:strCache>
            </c:strRef>
          </c:cat>
          <c:val>
            <c:numRef>
              <c:f>sprint5!$W$6:$AK$6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FD19-48B9-8F65-81DDC6EE1039}"/>
            </c:ext>
          </c:extLst>
        </c:ser>
        <c:ser>
          <c:idx val="3"/>
          <c:order val="3"/>
          <c:tx>
            <c:v>Konsta</c:v>
          </c:tx>
          <c:spPr>
            <a:solidFill>
              <a:schemeClr val="accent4"/>
            </a:solidFill>
            <a:ln>
              <a:noFill/>
            </a:ln>
            <a:effectLst/>
          </c:spPr>
          <c:invertIfNegative val="0"/>
          <c:cat>
            <c:strRef>
              <c:f>sprint5!$W$3:$AK$3</c:f>
              <c:strCache>
                <c:ptCount val="15"/>
                <c:pt idx="0">
                  <c:v>23:3:2021</c:v>
                </c:pt>
                <c:pt idx="1">
                  <c:v>24:3:2021</c:v>
                </c:pt>
                <c:pt idx="2">
                  <c:v>25:3:2021</c:v>
                </c:pt>
                <c:pt idx="3">
                  <c:v>26:3:2021</c:v>
                </c:pt>
                <c:pt idx="4">
                  <c:v>27:3:2021</c:v>
                </c:pt>
                <c:pt idx="5">
                  <c:v>28:3:2021</c:v>
                </c:pt>
                <c:pt idx="6">
                  <c:v>29:3:2021</c:v>
                </c:pt>
                <c:pt idx="7">
                  <c:v>30:3:2021</c:v>
                </c:pt>
                <c:pt idx="8">
                  <c:v>31:3:2021</c:v>
                </c:pt>
                <c:pt idx="9">
                  <c:v>1:4:2021</c:v>
                </c:pt>
                <c:pt idx="10">
                  <c:v>2:4:2021</c:v>
                </c:pt>
                <c:pt idx="11">
                  <c:v>3:4:2021</c:v>
                </c:pt>
                <c:pt idx="12">
                  <c:v>4:4:2021</c:v>
                </c:pt>
                <c:pt idx="13">
                  <c:v>5:4:2021</c:v>
                </c:pt>
                <c:pt idx="14">
                  <c:v>yht.</c:v>
                </c:pt>
              </c:strCache>
            </c:strRef>
          </c:cat>
          <c:val>
            <c:numRef>
              <c:f>sprint5!$W$7:$AK$7</c:f>
              <c:numCache>
                <c:formatCode>General</c:formatCode>
                <c:ptCount val="15"/>
                <c:pt idx="2">
                  <c:v>3</c:v>
                </c:pt>
                <c:pt idx="3">
                  <c:v>4</c:v>
                </c:pt>
                <c:pt idx="6">
                  <c:v>4</c:v>
                </c:pt>
                <c:pt idx="7">
                  <c:v>2</c:v>
                </c:pt>
                <c:pt idx="12">
                  <c:v>3</c:v>
                </c:pt>
                <c:pt idx="14">
                  <c:v>16</c:v>
                </c:pt>
              </c:numCache>
            </c:numRef>
          </c:val>
          <c:extLst>
            <c:ext xmlns:c16="http://schemas.microsoft.com/office/drawing/2014/chart" uri="{C3380CC4-5D6E-409C-BE32-E72D297353CC}">
              <c16:uniqueId val="{00000003-FD19-48B9-8F65-81DDC6EE1039}"/>
            </c:ext>
          </c:extLst>
        </c:ser>
        <c:ser>
          <c:idx val="4"/>
          <c:order val="4"/>
          <c:tx>
            <c:v>Matias</c:v>
          </c:tx>
          <c:spPr>
            <a:solidFill>
              <a:schemeClr val="accent5"/>
            </a:solidFill>
            <a:ln>
              <a:noFill/>
            </a:ln>
            <a:effectLst/>
          </c:spPr>
          <c:invertIfNegative val="0"/>
          <c:cat>
            <c:strRef>
              <c:f>sprint5!$W$3:$AK$3</c:f>
              <c:strCache>
                <c:ptCount val="15"/>
                <c:pt idx="0">
                  <c:v>23:3:2021</c:v>
                </c:pt>
                <c:pt idx="1">
                  <c:v>24:3:2021</c:v>
                </c:pt>
                <c:pt idx="2">
                  <c:v>25:3:2021</c:v>
                </c:pt>
                <c:pt idx="3">
                  <c:v>26:3:2021</c:v>
                </c:pt>
                <c:pt idx="4">
                  <c:v>27:3:2021</c:v>
                </c:pt>
                <c:pt idx="5">
                  <c:v>28:3:2021</c:v>
                </c:pt>
                <c:pt idx="6">
                  <c:v>29:3:2021</c:v>
                </c:pt>
                <c:pt idx="7">
                  <c:v>30:3:2021</c:v>
                </c:pt>
                <c:pt idx="8">
                  <c:v>31:3:2021</c:v>
                </c:pt>
                <c:pt idx="9">
                  <c:v>1:4:2021</c:v>
                </c:pt>
                <c:pt idx="10">
                  <c:v>2:4:2021</c:v>
                </c:pt>
                <c:pt idx="11">
                  <c:v>3:4:2021</c:v>
                </c:pt>
                <c:pt idx="12">
                  <c:v>4:4:2021</c:v>
                </c:pt>
                <c:pt idx="13">
                  <c:v>5:4:2021</c:v>
                </c:pt>
                <c:pt idx="14">
                  <c:v>yht.</c:v>
                </c:pt>
              </c:strCache>
            </c:strRef>
          </c:cat>
          <c:val>
            <c:numRef>
              <c:f>sprint5!$W$8:$AK$8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FD19-48B9-8F65-81DDC6EE1039}"/>
            </c:ext>
          </c:extLst>
        </c:ser>
        <c:ser>
          <c:idx val="5"/>
          <c:order val="5"/>
          <c:tx>
            <c:v>Nicholas</c:v>
          </c:tx>
          <c:spPr>
            <a:solidFill>
              <a:schemeClr val="accent6"/>
            </a:solidFill>
            <a:ln>
              <a:noFill/>
            </a:ln>
            <a:effectLst/>
          </c:spPr>
          <c:invertIfNegative val="0"/>
          <c:cat>
            <c:strRef>
              <c:f>sprint5!$W$3:$AK$3</c:f>
              <c:strCache>
                <c:ptCount val="15"/>
                <c:pt idx="0">
                  <c:v>23:3:2021</c:v>
                </c:pt>
                <c:pt idx="1">
                  <c:v>24:3:2021</c:v>
                </c:pt>
                <c:pt idx="2">
                  <c:v>25:3:2021</c:v>
                </c:pt>
                <c:pt idx="3">
                  <c:v>26:3:2021</c:v>
                </c:pt>
                <c:pt idx="4">
                  <c:v>27:3:2021</c:v>
                </c:pt>
                <c:pt idx="5">
                  <c:v>28:3:2021</c:v>
                </c:pt>
                <c:pt idx="6">
                  <c:v>29:3:2021</c:v>
                </c:pt>
                <c:pt idx="7">
                  <c:v>30:3:2021</c:v>
                </c:pt>
                <c:pt idx="8">
                  <c:v>31:3:2021</c:v>
                </c:pt>
                <c:pt idx="9">
                  <c:v>1:4:2021</c:v>
                </c:pt>
                <c:pt idx="10">
                  <c:v>2:4:2021</c:v>
                </c:pt>
                <c:pt idx="11">
                  <c:v>3:4:2021</c:v>
                </c:pt>
                <c:pt idx="12">
                  <c:v>4:4:2021</c:v>
                </c:pt>
                <c:pt idx="13">
                  <c:v>5:4:2021</c:v>
                </c:pt>
                <c:pt idx="14">
                  <c:v>yht.</c:v>
                </c:pt>
              </c:strCache>
            </c:strRef>
          </c:cat>
          <c:val>
            <c:numRef>
              <c:f>sprint5!$W$9:$AK$9</c:f>
              <c:numCache>
                <c:formatCode>General</c:formatCode>
                <c:ptCount val="15"/>
                <c:pt idx="0">
                  <c:v>2</c:v>
                </c:pt>
                <c:pt idx="1">
                  <c:v>0.5</c:v>
                </c:pt>
                <c:pt idx="5">
                  <c:v>1</c:v>
                </c:pt>
                <c:pt idx="6">
                  <c:v>4</c:v>
                </c:pt>
                <c:pt idx="7">
                  <c:v>2</c:v>
                </c:pt>
                <c:pt idx="8">
                  <c:v>1.5</c:v>
                </c:pt>
                <c:pt idx="9">
                  <c:v>2</c:v>
                </c:pt>
                <c:pt idx="13">
                  <c:v>1.5</c:v>
                </c:pt>
                <c:pt idx="14">
                  <c:v>14.5</c:v>
                </c:pt>
              </c:numCache>
            </c:numRef>
          </c:val>
          <c:extLst>
            <c:ext xmlns:c16="http://schemas.microsoft.com/office/drawing/2014/chart" uri="{C3380CC4-5D6E-409C-BE32-E72D297353CC}">
              <c16:uniqueId val="{00000005-FD19-48B9-8F65-81DDC6EE1039}"/>
            </c:ext>
          </c:extLst>
        </c:ser>
        <c:ser>
          <c:idx val="6"/>
          <c:order val="6"/>
          <c:tx>
            <c:v>Niko</c:v>
          </c:tx>
          <c:spPr>
            <a:solidFill>
              <a:schemeClr val="accent1">
                <a:lumMod val="60000"/>
              </a:schemeClr>
            </a:solidFill>
            <a:ln>
              <a:noFill/>
            </a:ln>
            <a:effectLst/>
          </c:spPr>
          <c:invertIfNegative val="0"/>
          <c:cat>
            <c:strRef>
              <c:f>sprint5!$W$3:$AK$3</c:f>
              <c:strCache>
                <c:ptCount val="15"/>
                <c:pt idx="0">
                  <c:v>23:3:2021</c:v>
                </c:pt>
                <c:pt idx="1">
                  <c:v>24:3:2021</c:v>
                </c:pt>
                <c:pt idx="2">
                  <c:v>25:3:2021</c:v>
                </c:pt>
                <c:pt idx="3">
                  <c:v>26:3:2021</c:v>
                </c:pt>
                <c:pt idx="4">
                  <c:v>27:3:2021</c:v>
                </c:pt>
                <c:pt idx="5">
                  <c:v>28:3:2021</c:v>
                </c:pt>
                <c:pt idx="6">
                  <c:v>29:3:2021</c:v>
                </c:pt>
                <c:pt idx="7">
                  <c:v>30:3:2021</c:v>
                </c:pt>
                <c:pt idx="8">
                  <c:v>31:3:2021</c:v>
                </c:pt>
                <c:pt idx="9">
                  <c:v>1:4:2021</c:v>
                </c:pt>
                <c:pt idx="10">
                  <c:v>2:4:2021</c:v>
                </c:pt>
                <c:pt idx="11">
                  <c:v>3:4:2021</c:v>
                </c:pt>
                <c:pt idx="12">
                  <c:v>4:4:2021</c:v>
                </c:pt>
                <c:pt idx="13">
                  <c:v>5:4:2021</c:v>
                </c:pt>
                <c:pt idx="14">
                  <c:v>yht.</c:v>
                </c:pt>
              </c:strCache>
            </c:strRef>
          </c:cat>
          <c:val>
            <c:numRef>
              <c:f>sprint5!$W$10:$AK$10</c:f>
              <c:numCache>
                <c:formatCode>General</c:formatCode>
                <c:ptCount val="15"/>
                <c:pt idx="0">
                  <c:v>3.75</c:v>
                </c:pt>
                <c:pt idx="1">
                  <c:v>2.5</c:v>
                </c:pt>
                <c:pt idx="2">
                  <c:v>0.25</c:v>
                </c:pt>
                <c:pt idx="3">
                  <c:v>4</c:v>
                </c:pt>
                <c:pt idx="5">
                  <c:v>0.5</c:v>
                </c:pt>
                <c:pt idx="6">
                  <c:v>2.5</c:v>
                </c:pt>
                <c:pt idx="7">
                  <c:v>3</c:v>
                </c:pt>
                <c:pt idx="8">
                  <c:v>3</c:v>
                </c:pt>
                <c:pt idx="9">
                  <c:v>3</c:v>
                </c:pt>
                <c:pt idx="10">
                  <c:v>0.5</c:v>
                </c:pt>
                <c:pt idx="11">
                  <c:v>2</c:v>
                </c:pt>
                <c:pt idx="13">
                  <c:v>2.5</c:v>
                </c:pt>
                <c:pt idx="14">
                  <c:v>27.5</c:v>
                </c:pt>
              </c:numCache>
            </c:numRef>
          </c:val>
          <c:extLst>
            <c:ext xmlns:c16="http://schemas.microsoft.com/office/drawing/2014/chart" uri="{C3380CC4-5D6E-409C-BE32-E72D297353CC}">
              <c16:uniqueId val="{00000006-FD19-48B9-8F65-81DDC6EE1039}"/>
            </c:ext>
          </c:extLst>
        </c:ser>
        <c:ser>
          <c:idx val="7"/>
          <c:order val="7"/>
          <c:tx>
            <c:v>Ville</c:v>
          </c:tx>
          <c:spPr>
            <a:solidFill>
              <a:schemeClr val="accent2">
                <a:lumMod val="60000"/>
              </a:schemeClr>
            </a:solidFill>
            <a:ln>
              <a:noFill/>
            </a:ln>
            <a:effectLst/>
          </c:spPr>
          <c:invertIfNegative val="0"/>
          <c:cat>
            <c:strRef>
              <c:f>sprint5!$W$3:$AK$3</c:f>
              <c:strCache>
                <c:ptCount val="15"/>
                <c:pt idx="0">
                  <c:v>23:3:2021</c:v>
                </c:pt>
                <c:pt idx="1">
                  <c:v>24:3:2021</c:v>
                </c:pt>
                <c:pt idx="2">
                  <c:v>25:3:2021</c:v>
                </c:pt>
                <c:pt idx="3">
                  <c:v>26:3:2021</c:v>
                </c:pt>
                <c:pt idx="4">
                  <c:v>27:3:2021</c:v>
                </c:pt>
                <c:pt idx="5">
                  <c:v>28:3:2021</c:v>
                </c:pt>
                <c:pt idx="6">
                  <c:v>29:3:2021</c:v>
                </c:pt>
                <c:pt idx="7">
                  <c:v>30:3:2021</c:v>
                </c:pt>
                <c:pt idx="8">
                  <c:v>31:3:2021</c:v>
                </c:pt>
                <c:pt idx="9">
                  <c:v>1:4:2021</c:v>
                </c:pt>
                <c:pt idx="10">
                  <c:v>2:4:2021</c:v>
                </c:pt>
                <c:pt idx="11">
                  <c:v>3:4:2021</c:v>
                </c:pt>
                <c:pt idx="12">
                  <c:v>4:4:2021</c:v>
                </c:pt>
                <c:pt idx="13">
                  <c:v>5:4:2021</c:v>
                </c:pt>
                <c:pt idx="14">
                  <c:v>yht.</c:v>
                </c:pt>
              </c:strCache>
            </c:strRef>
          </c:cat>
          <c:val>
            <c:numRef>
              <c:f>sprint5!$W$11:$AK$11</c:f>
              <c:numCache>
                <c:formatCode>General</c:formatCode>
                <c:ptCount val="15"/>
                <c:pt idx="0">
                  <c:v>3</c:v>
                </c:pt>
                <c:pt idx="6">
                  <c:v>2.5</c:v>
                </c:pt>
                <c:pt idx="7">
                  <c:v>0.5</c:v>
                </c:pt>
                <c:pt idx="8">
                  <c:v>2.5</c:v>
                </c:pt>
                <c:pt idx="10">
                  <c:v>4</c:v>
                </c:pt>
                <c:pt idx="13">
                  <c:v>4</c:v>
                </c:pt>
                <c:pt idx="14">
                  <c:v>16.5</c:v>
                </c:pt>
              </c:numCache>
            </c:numRef>
          </c:val>
          <c:extLst>
            <c:ext xmlns:c16="http://schemas.microsoft.com/office/drawing/2014/chart" uri="{C3380CC4-5D6E-409C-BE32-E72D297353CC}">
              <c16:uniqueId val="{00000007-FD19-48B9-8F65-81DDC6EE1039}"/>
            </c:ext>
          </c:extLst>
        </c:ser>
        <c:dLbls>
          <c:showLegendKey val="0"/>
          <c:showVal val="0"/>
          <c:showCatName val="0"/>
          <c:showSerName val="0"/>
          <c:showPercent val="0"/>
          <c:showBubbleSize val="0"/>
        </c:dLbls>
        <c:gapWidth val="90"/>
        <c:overlap val="-30"/>
        <c:axId val="1717933975"/>
        <c:axId val="1543895671"/>
      </c:barChart>
      <c:catAx>
        <c:axId val="1717933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pvm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895671"/>
        <c:crosses val="autoZero"/>
        <c:auto val="1"/>
        <c:lblAlgn val="ctr"/>
        <c:lblOffset val="100"/>
        <c:noMultiLvlLbl val="0"/>
      </c:catAx>
      <c:valAx>
        <c:axId val="1543895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33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Aika</c:v>
          </c:tx>
          <c:spPr>
            <a:solidFill>
              <a:schemeClr val="accent1"/>
            </a:solidFill>
            <a:ln>
              <a:noFill/>
            </a:ln>
            <a:effectLst/>
          </c:spPr>
          <c:val>
            <c:numRef>
              <c:f>sprint6!$F$178:$S$178</c:f>
              <c:numCache>
                <c:formatCode>General</c:formatCode>
                <c:ptCount val="14"/>
                <c:pt idx="0">
                  <c:v>76</c:v>
                </c:pt>
                <c:pt idx="1">
                  <c:v>74</c:v>
                </c:pt>
                <c:pt idx="2">
                  <c:v>58</c:v>
                </c:pt>
                <c:pt idx="3">
                  <c:v>55</c:v>
                </c:pt>
                <c:pt idx="4">
                  <c:v>57</c:v>
                </c:pt>
                <c:pt idx="5">
                  <c:v>54</c:v>
                </c:pt>
                <c:pt idx="6">
                  <c:v>43</c:v>
                </c:pt>
                <c:pt idx="7">
                  <c:v>45</c:v>
                </c:pt>
                <c:pt idx="8">
                  <c:v>38</c:v>
                </c:pt>
                <c:pt idx="9">
                  <c:v>38</c:v>
                </c:pt>
                <c:pt idx="10">
                  <c:v>28</c:v>
                </c:pt>
                <c:pt idx="11">
                  <c:v>28</c:v>
                </c:pt>
                <c:pt idx="12">
                  <c:v>28</c:v>
                </c:pt>
                <c:pt idx="13">
                  <c:v>20</c:v>
                </c:pt>
              </c:numCache>
            </c:numRef>
          </c:val>
          <c:extLst>
            <c:ext xmlns:c16="http://schemas.microsoft.com/office/drawing/2014/chart" uri="{C3380CC4-5D6E-409C-BE32-E72D297353CC}">
              <c16:uniqueId val="{00000000-255F-4D65-98CE-A8CC5D0C4401}"/>
            </c:ext>
          </c:extLst>
        </c:ser>
        <c:dLbls>
          <c:showLegendKey val="0"/>
          <c:showVal val="0"/>
          <c:showCatName val="0"/>
          <c:showSerName val="0"/>
          <c:showPercent val="0"/>
          <c:showBubbleSize val="0"/>
        </c:dLbls>
        <c:axId val="1774655591"/>
        <c:axId val="706482584"/>
      </c:areaChart>
      <c:catAx>
        <c:axId val="17746555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2584"/>
        <c:crosses val="autoZero"/>
        <c:auto val="1"/>
        <c:lblAlgn val="ctr"/>
        <c:lblOffset val="100"/>
        <c:noMultiLvlLbl val="0"/>
      </c:catAx>
      <c:valAx>
        <c:axId val="70648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5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Työajat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Hiski</c:v>
          </c:tx>
          <c:spPr>
            <a:solidFill>
              <a:schemeClr val="accent1"/>
            </a:solidFill>
            <a:ln>
              <a:noFill/>
            </a:ln>
            <a:effectLst/>
          </c:spPr>
          <c:invertIfNegative val="0"/>
          <c:cat>
            <c:strRef>
              <c:f>sprint6!$W$3:$AK$3</c:f>
              <c:strCache>
                <c:ptCount val="15"/>
                <c:pt idx="0">
                  <c:v>6:4:2021</c:v>
                </c:pt>
                <c:pt idx="1">
                  <c:v>7:4:2021</c:v>
                </c:pt>
                <c:pt idx="2">
                  <c:v>8:4:2021</c:v>
                </c:pt>
                <c:pt idx="3">
                  <c:v>9:4:2021</c:v>
                </c:pt>
                <c:pt idx="4">
                  <c:v>10:4:2021</c:v>
                </c:pt>
                <c:pt idx="5">
                  <c:v>11:4:2021</c:v>
                </c:pt>
                <c:pt idx="6">
                  <c:v>12:4:2021</c:v>
                </c:pt>
                <c:pt idx="7">
                  <c:v>13:4:2021</c:v>
                </c:pt>
                <c:pt idx="8">
                  <c:v>14:4:2021</c:v>
                </c:pt>
                <c:pt idx="9">
                  <c:v>15:4:2021</c:v>
                </c:pt>
                <c:pt idx="10">
                  <c:v>16:4:2021</c:v>
                </c:pt>
                <c:pt idx="11">
                  <c:v>17:4:2021</c:v>
                </c:pt>
                <c:pt idx="12">
                  <c:v>18:4:2021</c:v>
                </c:pt>
                <c:pt idx="13">
                  <c:v>19:4:2021</c:v>
                </c:pt>
                <c:pt idx="14">
                  <c:v>yht.</c:v>
                </c:pt>
              </c:strCache>
            </c:strRef>
          </c:cat>
          <c:val>
            <c:numRef>
              <c:f>sprint6!$W$4:$AK$4</c:f>
              <c:numCache>
                <c:formatCode>General</c:formatCode>
                <c:ptCount val="15"/>
                <c:pt idx="0">
                  <c:v>3</c:v>
                </c:pt>
                <c:pt idx="1">
                  <c:v>5</c:v>
                </c:pt>
                <c:pt idx="2">
                  <c:v>3</c:v>
                </c:pt>
                <c:pt idx="3">
                  <c:v>5</c:v>
                </c:pt>
                <c:pt idx="5">
                  <c:v>1</c:v>
                </c:pt>
                <c:pt idx="6">
                  <c:v>1</c:v>
                </c:pt>
                <c:pt idx="7">
                  <c:v>2</c:v>
                </c:pt>
                <c:pt idx="8">
                  <c:v>3</c:v>
                </c:pt>
                <c:pt idx="9">
                  <c:v>3</c:v>
                </c:pt>
                <c:pt idx="13">
                  <c:v>4</c:v>
                </c:pt>
                <c:pt idx="14">
                  <c:v>30</c:v>
                </c:pt>
              </c:numCache>
            </c:numRef>
          </c:val>
          <c:extLst>
            <c:ext xmlns:c16="http://schemas.microsoft.com/office/drawing/2014/chart" uri="{C3380CC4-5D6E-409C-BE32-E72D297353CC}">
              <c16:uniqueId val="{00000000-EA47-46E2-8D15-51FE658644B8}"/>
            </c:ext>
          </c:extLst>
        </c:ser>
        <c:ser>
          <c:idx val="1"/>
          <c:order val="1"/>
          <c:tx>
            <c:v>Jaana</c:v>
          </c:tx>
          <c:spPr>
            <a:solidFill>
              <a:schemeClr val="accent2"/>
            </a:solidFill>
            <a:ln>
              <a:noFill/>
            </a:ln>
            <a:effectLst/>
          </c:spPr>
          <c:invertIfNegative val="0"/>
          <c:cat>
            <c:strRef>
              <c:f>sprint6!$W$3:$AK$3</c:f>
              <c:strCache>
                <c:ptCount val="15"/>
                <c:pt idx="0">
                  <c:v>6:4:2021</c:v>
                </c:pt>
                <c:pt idx="1">
                  <c:v>7:4:2021</c:v>
                </c:pt>
                <c:pt idx="2">
                  <c:v>8:4:2021</c:v>
                </c:pt>
                <c:pt idx="3">
                  <c:v>9:4:2021</c:v>
                </c:pt>
                <c:pt idx="4">
                  <c:v>10:4:2021</c:v>
                </c:pt>
                <c:pt idx="5">
                  <c:v>11:4:2021</c:v>
                </c:pt>
                <c:pt idx="6">
                  <c:v>12:4:2021</c:v>
                </c:pt>
                <c:pt idx="7">
                  <c:v>13:4:2021</c:v>
                </c:pt>
                <c:pt idx="8">
                  <c:v>14:4:2021</c:v>
                </c:pt>
                <c:pt idx="9">
                  <c:v>15:4:2021</c:v>
                </c:pt>
                <c:pt idx="10">
                  <c:v>16:4:2021</c:v>
                </c:pt>
                <c:pt idx="11">
                  <c:v>17:4:2021</c:v>
                </c:pt>
                <c:pt idx="12">
                  <c:v>18:4:2021</c:v>
                </c:pt>
                <c:pt idx="13">
                  <c:v>19:4:2021</c:v>
                </c:pt>
                <c:pt idx="14">
                  <c:v>yht.</c:v>
                </c:pt>
              </c:strCache>
            </c:strRef>
          </c:cat>
          <c:val>
            <c:numRef>
              <c:f>sprint6!$W$5:$AK$5</c:f>
              <c:numCache>
                <c:formatCode>General</c:formatCode>
                <c:ptCount val="15"/>
                <c:pt idx="0">
                  <c:v>3</c:v>
                </c:pt>
                <c:pt idx="1">
                  <c:v>1.5</c:v>
                </c:pt>
                <c:pt idx="2">
                  <c:v>2.4500000000000002</c:v>
                </c:pt>
                <c:pt idx="3">
                  <c:v>2.5</c:v>
                </c:pt>
                <c:pt idx="4">
                  <c:v>1.5</c:v>
                </c:pt>
                <c:pt idx="5">
                  <c:v>1</c:v>
                </c:pt>
                <c:pt idx="7">
                  <c:v>1</c:v>
                </c:pt>
                <c:pt idx="8">
                  <c:v>0.5</c:v>
                </c:pt>
                <c:pt idx="10">
                  <c:v>3.25</c:v>
                </c:pt>
                <c:pt idx="11">
                  <c:v>5</c:v>
                </c:pt>
                <c:pt idx="12">
                  <c:v>7</c:v>
                </c:pt>
                <c:pt idx="13">
                  <c:v>6</c:v>
                </c:pt>
                <c:pt idx="14">
                  <c:v>34.700000000000003</c:v>
                </c:pt>
              </c:numCache>
            </c:numRef>
          </c:val>
          <c:extLst>
            <c:ext xmlns:c16="http://schemas.microsoft.com/office/drawing/2014/chart" uri="{C3380CC4-5D6E-409C-BE32-E72D297353CC}">
              <c16:uniqueId val="{00000001-EA47-46E2-8D15-51FE658644B8}"/>
            </c:ext>
          </c:extLst>
        </c:ser>
        <c:ser>
          <c:idx val="2"/>
          <c:order val="2"/>
          <c:tx>
            <c:v>Jenna</c:v>
          </c:tx>
          <c:spPr>
            <a:solidFill>
              <a:schemeClr val="accent3"/>
            </a:solidFill>
            <a:ln>
              <a:noFill/>
            </a:ln>
            <a:effectLst/>
          </c:spPr>
          <c:invertIfNegative val="0"/>
          <c:cat>
            <c:strRef>
              <c:f>sprint6!$W$3:$AK$3</c:f>
              <c:strCache>
                <c:ptCount val="15"/>
                <c:pt idx="0">
                  <c:v>6:4:2021</c:v>
                </c:pt>
                <c:pt idx="1">
                  <c:v>7:4:2021</c:v>
                </c:pt>
                <c:pt idx="2">
                  <c:v>8:4:2021</c:v>
                </c:pt>
                <c:pt idx="3">
                  <c:v>9:4:2021</c:v>
                </c:pt>
                <c:pt idx="4">
                  <c:v>10:4:2021</c:v>
                </c:pt>
                <c:pt idx="5">
                  <c:v>11:4:2021</c:v>
                </c:pt>
                <c:pt idx="6">
                  <c:v>12:4:2021</c:v>
                </c:pt>
                <c:pt idx="7">
                  <c:v>13:4:2021</c:v>
                </c:pt>
                <c:pt idx="8">
                  <c:v>14:4:2021</c:v>
                </c:pt>
                <c:pt idx="9">
                  <c:v>15:4:2021</c:v>
                </c:pt>
                <c:pt idx="10">
                  <c:v>16:4:2021</c:v>
                </c:pt>
                <c:pt idx="11">
                  <c:v>17:4:2021</c:v>
                </c:pt>
                <c:pt idx="12">
                  <c:v>18:4:2021</c:v>
                </c:pt>
                <c:pt idx="13">
                  <c:v>19:4:2021</c:v>
                </c:pt>
                <c:pt idx="14">
                  <c:v>yht.</c:v>
                </c:pt>
              </c:strCache>
            </c:strRef>
          </c:cat>
          <c:val>
            <c:numRef>
              <c:f>sprint6!$W$6:$AK$6</c:f>
              <c:numCache>
                <c:formatCode>General</c:formatCode>
                <c:ptCount val="15"/>
                <c:pt idx="0">
                  <c:v>0</c:v>
                </c:pt>
                <c:pt idx="1">
                  <c:v>0</c:v>
                </c:pt>
                <c:pt idx="2">
                  <c:v>0</c:v>
                </c:pt>
                <c:pt idx="3">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EA47-46E2-8D15-51FE658644B8}"/>
            </c:ext>
          </c:extLst>
        </c:ser>
        <c:ser>
          <c:idx val="3"/>
          <c:order val="3"/>
          <c:tx>
            <c:v>Konsta</c:v>
          </c:tx>
          <c:spPr>
            <a:solidFill>
              <a:schemeClr val="accent4"/>
            </a:solidFill>
            <a:ln>
              <a:noFill/>
            </a:ln>
            <a:effectLst/>
          </c:spPr>
          <c:invertIfNegative val="0"/>
          <c:cat>
            <c:strRef>
              <c:f>sprint6!$W$3:$AK$3</c:f>
              <c:strCache>
                <c:ptCount val="15"/>
                <c:pt idx="0">
                  <c:v>6:4:2021</c:v>
                </c:pt>
                <c:pt idx="1">
                  <c:v>7:4:2021</c:v>
                </c:pt>
                <c:pt idx="2">
                  <c:v>8:4:2021</c:v>
                </c:pt>
                <c:pt idx="3">
                  <c:v>9:4:2021</c:v>
                </c:pt>
                <c:pt idx="4">
                  <c:v>10:4:2021</c:v>
                </c:pt>
                <c:pt idx="5">
                  <c:v>11:4:2021</c:v>
                </c:pt>
                <c:pt idx="6">
                  <c:v>12:4:2021</c:v>
                </c:pt>
                <c:pt idx="7">
                  <c:v>13:4:2021</c:v>
                </c:pt>
                <c:pt idx="8">
                  <c:v>14:4:2021</c:v>
                </c:pt>
                <c:pt idx="9">
                  <c:v>15:4:2021</c:v>
                </c:pt>
                <c:pt idx="10">
                  <c:v>16:4:2021</c:v>
                </c:pt>
                <c:pt idx="11">
                  <c:v>17:4:2021</c:v>
                </c:pt>
                <c:pt idx="12">
                  <c:v>18:4:2021</c:v>
                </c:pt>
                <c:pt idx="13">
                  <c:v>19:4:2021</c:v>
                </c:pt>
                <c:pt idx="14">
                  <c:v>yht.</c:v>
                </c:pt>
              </c:strCache>
            </c:strRef>
          </c:cat>
          <c:val>
            <c:numRef>
              <c:f>sprint6!$W$7:$AK$7</c:f>
              <c:numCache>
                <c:formatCode>General</c:formatCode>
                <c:ptCount val="15"/>
                <c:pt idx="0">
                  <c:v>5.5</c:v>
                </c:pt>
                <c:pt idx="1">
                  <c:v>7</c:v>
                </c:pt>
                <c:pt idx="2">
                  <c:v>5.5</c:v>
                </c:pt>
                <c:pt idx="7">
                  <c:v>3.5</c:v>
                </c:pt>
                <c:pt idx="8">
                  <c:v>3</c:v>
                </c:pt>
                <c:pt idx="10">
                  <c:v>2.5</c:v>
                </c:pt>
                <c:pt idx="14">
                  <c:v>27</c:v>
                </c:pt>
              </c:numCache>
            </c:numRef>
          </c:val>
          <c:extLst>
            <c:ext xmlns:c16="http://schemas.microsoft.com/office/drawing/2014/chart" uri="{C3380CC4-5D6E-409C-BE32-E72D297353CC}">
              <c16:uniqueId val="{00000003-EA47-46E2-8D15-51FE658644B8}"/>
            </c:ext>
          </c:extLst>
        </c:ser>
        <c:ser>
          <c:idx val="4"/>
          <c:order val="4"/>
          <c:tx>
            <c:v>Matias</c:v>
          </c:tx>
          <c:spPr>
            <a:solidFill>
              <a:schemeClr val="accent5"/>
            </a:solidFill>
            <a:ln>
              <a:noFill/>
            </a:ln>
            <a:effectLst/>
          </c:spPr>
          <c:invertIfNegative val="0"/>
          <c:cat>
            <c:strRef>
              <c:f>sprint6!$W$3:$AK$3</c:f>
              <c:strCache>
                <c:ptCount val="15"/>
                <c:pt idx="0">
                  <c:v>6:4:2021</c:v>
                </c:pt>
                <c:pt idx="1">
                  <c:v>7:4:2021</c:v>
                </c:pt>
                <c:pt idx="2">
                  <c:v>8:4:2021</c:v>
                </c:pt>
                <c:pt idx="3">
                  <c:v>9:4:2021</c:v>
                </c:pt>
                <c:pt idx="4">
                  <c:v>10:4:2021</c:v>
                </c:pt>
                <c:pt idx="5">
                  <c:v>11:4:2021</c:v>
                </c:pt>
                <c:pt idx="6">
                  <c:v>12:4:2021</c:v>
                </c:pt>
                <c:pt idx="7">
                  <c:v>13:4:2021</c:v>
                </c:pt>
                <c:pt idx="8">
                  <c:v>14:4:2021</c:v>
                </c:pt>
                <c:pt idx="9">
                  <c:v>15:4:2021</c:v>
                </c:pt>
                <c:pt idx="10">
                  <c:v>16:4:2021</c:v>
                </c:pt>
                <c:pt idx="11">
                  <c:v>17:4:2021</c:v>
                </c:pt>
                <c:pt idx="12">
                  <c:v>18:4:2021</c:v>
                </c:pt>
                <c:pt idx="13">
                  <c:v>19:4:2021</c:v>
                </c:pt>
                <c:pt idx="14">
                  <c:v>yht.</c:v>
                </c:pt>
              </c:strCache>
            </c:strRef>
          </c:cat>
          <c:val>
            <c:numRef>
              <c:f>sprint6!$W$8:$AK$8</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EA47-46E2-8D15-51FE658644B8}"/>
            </c:ext>
          </c:extLst>
        </c:ser>
        <c:ser>
          <c:idx val="5"/>
          <c:order val="5"/>
          <c:tx>
            <c:v>Nicholas</c:v>
          </c:tx>
          <c:spPr>
            <a:solidFill>
              <a:schemeClr val="accent6"/>
            </a:solidFill>
            <a:ln>
              <a:noFill/>
            </a:ln>
            <a:effectLst/>
          </c:spPr>
          <c:invertIfNegative val="0"/>
          <c:cat>
            <c:strRef>
              <c:f>sprint6!$W$3:$AK$3</c:f>
              <c:strCache>
                <c:ptCount val="15"/>
                <c:pt idx="0">
                  <c:v>6:4:2021</c:v>
                </c:pt>
                <c:pt idx="1">
                  <c:v>7:4:2021</c:v>
                </c:pt>
                <c:pt idx="2">
                  <c:v>8:4:2021</c:v>
                </c:pt>
                <c:pt idx="3">
                  <c:v>9:4:2021</c:v>
                </c:pt>
                <c:pt idx="4">
                  <c:v>10:4:2021</c:v>
                </c:pt>
                <c:pt idx="5">
                  <c:v>11:4:2021</c:v>
                </c:pt>
                <c:pt idx="6">
                  <c:v>12:4:2021</c:v>
                </c:pt>
                <c:pt idx="7">
                  <c:v>13:4:2021</c:v>
                </c:pt>
                <c:pt idx="8">
                  <c:v>14:4:2021</c:v>
                </c:pt>
                <c:pt idx="9">
                  <c:v>15:4:2021</c:v>
                </c:pt>
                <c:pt idx="10">
                  <c:v>16:4:2021</c:v>
                </c:pt>
                <c:pt idx="11">
                  <c:v>17:4:2021</c:v>
                </c:pt>
                <c:pt idx="12">
                  <c:v>18:4:2021</c:v>
                </c:pt>
                <c:pt idx="13">
                  <c:v>19:4:2021</c:v>
                </c:pt>
                <c:pt idx="14">
                  <c:v>yht.</c:v>
                </c:pt>
              </c:strCache>
            </c:strRef>
          </c:cat>
          <c:val>
            <c:numRef>
              <c:f>sprint6!$W$9:$AK$9</c:f>
              <c:numCache>
                <c:formatCode>General</c:formatCode>
                <c:ptCount val="15"/>
                <c:pt idx="0">
                  <c:v>4.5</c:v>
                </c:pt>
                <c:pt idx="1">
                  <c:v>7</c:v>
                </c:pt>
                <c:pt idx="2">
                  <c:v>5.5</c:v>
                </c:pt>
                <c:pt idx="3">
                  <c:v>2</c:v>
                </c:pt>
                <c:pt idx="6">
                  <c:v>1</c:v>
                </c:pt>
                <c:pt idx="7">
                  <c:v>3.5</c:v>
                </c:pt>
                <c:pt idx="8">
                  <c:v>3</c:v>
                </c:pt>
                <c:pt idx="9">
                  <c:v>1.5</c:v>
                </c:pt>
                <c:pt idx="10">
                  <c:v>2.5</c:v>
                </c:pt>
                <c:pt idx="13">
                  <c:v>1.5</c:v>
                </c:pt>
                <c:pt idx="14">
                  <c:v>32</c:v>
                </c:pt>
              </c:numCache>
            </c:numRef>
          </c:val>
          <c:extLst>
            <c:ext xmlns:c16="http://schemas.microsoft.com/office/drawing/2014/chart" uri="{C3380CC4-5D6E-409C-BE32-E72D297353CC}">
              <c16:uniqueId val="{00000005-EA47-46E2-8D15-51FE658644B8}"/>
            </c:ext>
          </c:extLst>
        </c:ser>
        <c:ser>
          <c:idx val="6"/>
          <c:order val="6"/>
          <c:tx>
            <c:v>Niko</c:v>
          </c:tx>
          <c:spPr>
            <a:solidFill>
              <a:schemeClr val="accent1">
                <a:lumMod val="60000"/>
              </a:schemeClr>
            </a:solidFill>
            <a:ln>
              <a:noFill/>
            </a:ln>
            <a:effectLst/>
          </c:spPr>
          <c:invertIfNegative val="0"/>
          <c:cat>
            <c:strRef>
              <c:f>sprint6!$W$3:$AK$3</c:f>
              <c:strCache>
                <c:ptCount val="15"/>
                <c:pt idx="0">
                  <c:v>6:4:2021</c:v>
                </c:pt>
                <c:pt idx="1">
                  <c:v>7:4:2021</c:v>
                </c:pt>
                <c:pt idx="2">
                  <c:v>8:4:2021</c:v>
                </c:pt>
                <c:pt idx="3">
                  <c:v>9:4:2021</c:v>
                </c:pt>
                <c:pt idx="4">
                  <c:v>10:4:2021</c:v>
                </c:pt>
                <c:pt idx="5">
                  <c:v>11:4:2021</c:v>
                </c:pt>
                <c:pt idx="6">
                  <c:v>12:4:2021</c:v>
                </c:pt>
                <c:pt idx="7">
                  <c:v>13:4:2021</c:v>
                </c:pt>
                <c:pt idx="8">
                  <c:v>14:4:2021</c:v>
                </c:pt>
                <c:pt idx="9">
                  <c:v>15:4:2021</c:v>
                </c:pt>
                <c:pt idx="10">
                  <c:v>16:4:2021</c:v>
                </c:pt>
                <c:pt idx="11">
                  <c:v>17:4:2021</c:v>
                </c:pt>
                <c:pt idx="12">
                  <c:v>18:4:2021</c:v>
                </c:pt>
                <c:pt idx="13">
                  <c:v>19:4:2021</c:v>
                </c:pt>
                <c:pt idx="14">
                  <c:v>yht.</c:v>
                </c:pt>
              </c:strCache>
            </c:strRef>
          </c:cat>
          <c:val>
            <c:numRef>
              <c:f>sprint6!$W$10:$AK$10</c:f>
              <c:numCache>
                <c:formatCode>General</c:formatCode>
                <c:ptCount val="15"/>
                <c:pt idx="0">
                  <c:v>4.25</c:v>
                </c:pt>
                <c:pt idx="1">
                  <c:v>3</c:v>
                </c:pt>
                <c:pt idx="2">
                  <c:v>0.5</c:v>
                </c:pt>
                <c:pt idx="3">
                  <c:v>3</c:v>
                </c:pt>
                <c:pt idx="4">
                  <c:v>3.5</c:v>
                </c:pt>
                <c:pt idx="6">
                  <c:v>2</c:v>
                </c:pt>
                <c:pt idx="7">
                  <c:v>2</c:v>
                </c:pt>
                <c:pt idx="8">
                  <c:v>5</c:v>
                </c:pt>
                <c:pt idx="9">
                  <c:v>1.5</c:v>
                </c:pt>
                <c:pt idx="10">
                  <c:v>0.5</c:v>
                </c:pt>
                <c:pt idx="11">
                  <c:v>4.5</c:v>
                </c:pt>
                <c:pt idx="13">
                  <c:v>0.25</c:v>
                </c:pt>
                <c:pt idx="14">
                  <c:v>30</c:v>
                </c:pt>
              </c:numCache>
            </c:numRef>
          </c:val>
          <c:extLst>
            <c:ext xmlns:c16="http://schemas.microsoft.com/office/drawing/2014/chart" uri="{C3380CC4-5D6E-409C-BE32-E72D297353CC}">
              <c16:uniqueId val="{00000006-EA47-46E2-8D15-51FE658644B8}"/>
            </c:ext>
          </c:extLst>
        </c:ser>
        <c:ser>
          <c:idx val="7"/>
          <c:order val="7"/>
          <c:tx>
            <c:v>Ville</c:v>
          </c:tx>
          <c:spPr>
            <a:solidFill>
              <a:schemeClr val="accent2">
                <a:lumMod val="60000"/>
              </a:schemeClr>
            </a:solidFill>
            <a:ln>
              <a:noFill/>
            </a:ln>
            <a:effectLst/>
          </c:spPr>
          <c:invertIfNegative val="0"/>
          <c:cat>
            <c:strRef>
              <c:f>sprint6!$W$3:$AK$3</c:f>
              <c:strCache>
                <c:ptCount val="15"/>
                <c:pt idx="0">
                  <c:v>6:4:2021</c:v>
                </c:pt>
                <c:pt idx="1">
                  <c:v>7:4:2021</c:v>
                </c:pt>
                <c:pt idx="2">
                  <c:v>8:4:2021</c:v>
                </c:pt>
                <c:pt idx="3">
                  <c:v>9:4:2021</c:v>
                </c:pt>
                <c:pt idx="4">
                  <c:v>10:4:2021</c:v>
                </c:pt>
                <c:pt idx="5">
                  <c:v>11:4:2021</c:v>
                </c:pt>
                <c:pt idx="6">
                  <c:v>12:4:2021</c:v>
                </c:pt>
                <c:pt idx="7">
                  <c:v>13:4:2021</c:v>
                </c:pt>
                <c:pt idx="8">
                  <c:v>14:4:2021</c:v>
                </c:pt>
                <c:pt idx="9">
                  <c:v>15:4:2021</c:v>
                </c:pt>
                <c:pt idx="10">
                  <c:v>16:4:2021</c:v>
                </c:pt>
                <c:pt idx="11">
                  <c:v>17:4:2021</c:v>
                </c:pt>
                <c:pt idx="12">
                  <c:v>18:4:2021</c:v>
                </c:pt>
                <c:pt idx="13">
                  <c:v>19:4:2021</c:v>
                </c:pt>
                <c:pt idx="14">
                  <c:v>yht.</c:v>
                </c:pt>
              </c:strCache>
            </c:strRef>
          </c:cat>
          <c:val>
            <c:numRef>
              <c:f>sprint6!$W$11:$AK$11</c:f>
              <c:numCache>
                <c:formatCode>General</c:formatCode>
                <c:ptCount val="15"/>
                <c:pt idx="0">
                  <c:v>3</c:v>
                </c:pt>
                <c:pt idx="1">
                  <c:v>0.5</c:v>
                </c:pt>
                <c:pt idx="3">
                  <c:v>2.5</c:v>
                </c:pt>
                <c:pt idx="4">
                  <c:v>1</c:v>
                </c:pt>
                <c:pt idx="6">
                  <c:v>3</c:v>
                </c:pt>
                <c:pt idx="7">
                  <c:v>8</c:v>
                </c:pt>
                <c:pt idx="8">
                  <c:v>5</c:v>
                </c:pt>
                <c:pt idx="10">
                  <c:v>2.5</c:v>
                </c:pt>
                <c:pt idx="13">
                  <c:v>5</c:v>
                </c:pt>
                <c:pt idx="14">
                  <c:v>30.5</c:v>
                </c:pt>
              </c:numCache>
            </c:numRef>
          </c:val>
          <c:extLst>
            <c:ext xmlns:c16="http://schemas.microsoft.com/office/drawing/2014/chart" uri="{C3380CC4-5D6E-409C-BE32-E72D297353CC}">
              <c16:uniqueId val="{00000007-EA47-46E2-8D15-51FE658644B8}"/>
            </c:ext>
          </c:extLst>
        </c:ser>
        <c:dLbls>
          <c:showLegendKey val="0"/>
          <c:showVal val="0"/>
          <c:showCatName val="0"/>
          <c:showSerName val="0"/>
          <c:showPercent val="0"/>
          <c:showBubbleSize val="0"/>
        </c:dLbls>
        <c:gapWidth val="90"/>
        <c:overlap val="-30"/>
        <c:axId val="1717933975"/>
        <c:axId val="1543895671"/>
      </c:barChart>
      <c:catAx>
        <c:axId val="1717933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pvm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895671"/>
        <c:crosses val="autoZero"/>
        <c:auto val="1"/>
        <c:lblAlgn val="ctr"/>
        <c:lblOffset val="100"/>
        <c:noMultiLvlLbl val="0"/>
      </c:catAx>
      <c:valAx>
        <c:axId val="1543895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33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Aika</c:v>
          </c:tx>
          <c:spPr>
            <a:solidFill>
              <a:schemeClr val="accent1"/>
            </a:solidFill>
            <a:ln>
              <a:noFill/>
            </a:ln>
            <a:effectLst/>
          </c:spPr>
          <c:val>
            <c:numRef>
              <c:f>sprint7!$F$65:$L$65</c:f>
              <c:numCache>
                <c:formatCode>General</c:formatCode>
                <c:ptCount val="7"/>
                <c:pt idx="0">
                  <c:v>112</c:v>
                </c:pt>
                <c:pt idx="1">
                  <c:v>105</c:v>
                </c:pt>
                <c:pt idx="2">
                  <c:v>93</c:v>
                </c:pt>
                <c:pt idx="3">
                  <c:v>85</c:v>
                </c:pt>
                <c:pt idx="4">
                  <c:v>78</c:v>
                </c:pt>
                <c:pt idx="5">
                  <c:v>65</c:v>
                </c:pt>
                <c:pt idx="6">
                  <c:v>61</c:v>
                </c:pt>
              </c:numCache>
            </c:numRef>
          </c:val>
          <c:extLst>
            <c:ext xmlns:c16="http://schemas.microsoft.com/office/drawing/2014/chart" uri="{C3380CC4-5D6E-409C-BE32-E72D297353CC}">
              <c16:uniqueId val="{00000000-3C1B-4529-A994-5B707452F9A0}"/>
            </c:ext>
          </c:extLst>
        </c:ser>
        <c:dLbls>
          <c:showLegendKey val="0"/>
          <c:showVal val="0"/>
          <c:showCatName val="0"/>
          <c:showSerName val="0"/>
          <c:showPercent val="0"/>
          <c:showBubbleSize val="0"/>
        </c:dLbls>
        <c:axId val="1774655591"/>
        <c:axId val="706482584"/>
      </c:areaChart>
      <c:catAx>
        <c:axId val="17746555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2584"/>
        <c:crosses val="autoZero"/>
        <c:auto val="1"/>
        <c:lblAlgn val="ctr"/>
        <c:lblOffset val="100"/>
        <c:noMultiLvlLbl val="0"/>
      </c:catAx>
      <c:valAx>
        <c:axId val="70648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5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Työajat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Hiski</c:v>
          </c:tx>
          <c:spPr>
            <a:solidFill>
              <a:schemeClr val="accent1"/>
            </a:solidFill>
            <a:ln>
              <a:noFill/>
            </a:ln>
            <a:effectLst/>
          </c:spPr>
          <c:invertIfNegative val="0"/>
          <c:cat>
            <c:strRef>
              <c:f>sprint7!$P$3:$AD$3</c:f>
              <c:strCache>
                <c:ptCount val="15"/>
                <c:pt idx="0">
                  <c:v>20:4:2021</c:v>
                </c:pt>
                <c:pt idx="1">
                  <c:v>21:4:2021</c:v>
                </c:pt>
                <c:pt idx="2">
                  <c:v>22:4:2021</c:v>
                </c:pt>
                <c:pt idx="3">
                  <c:v>23:4:2021</c:v>
                </c:pt>
                <c:pt idx="4">
                  <c:v>24:4:2021</c:v>
                </c:pt>
                <c:pt idx="5">
                  <c:v>25:4:2021</c:v>
                </c:pt>
                <c:pt idx="6">
                  <c:v>26:4:2021</c:v>
                </c:pt>
                <c:pt idx="7">
                  <c:v>27:4:2021</c:v>
                </c:pt>
                <c:pt idx="8">
                  <c:v>28:4:2021</c:v>
                </c:pt>
                <c:pt idx="9">
                  <c:v>29:4:2021</c:v>
                </c:pt>
                <c:pt idx="10">
                  <c:v>30:4:2021</c:v>
                </c:pt>
                <c:pt idx="11">
                  <c:v>1:5:2021</c:v>
                </c:pt>
                <c:pt idx="12">
                  <c:v>2:5:2021</c:v>
                </c:pt>
                <c:pt idx="13">
                  <c:v>3:5:2021</c:v>
                </c:pt>
                <c:pt idx="14">
                  <c:v>yht.</c:v>
                </c:pt>
              </c:strCache>
            </c:strRef>
          </c:cat>
          <c:val>
            <c:numRef>
              <c:f>sprint7!$P$4:$AD$4</c:f>
              <c:numCache>
                <c:formatCode>General</c:formatCode>
                <c:ptCount val="15"/>
                <c:pt idx="0">
                  <c:v>2.5</c:v>
                </c:pt>
                <c:pt idx="1">
                  <c:v>3.5</c:v>
                </c:pt>
                <c:pt idx="2">
                  <c:v>1</c:v>
                </c:pt>
                <c:pt idx="3">
                  <c:v>1</c:v>
                </c:pt>
                <c:pt idx="6">
                  <c:v>1</c:v>
                </c:pt>
                <c:pt idx="7">
                  <c:v>4</c:v>
                </c:pt>
                <c:pt idx="8">
                  <c:v>1.5</c:v>
                </c:pt>
                <c:pt idx="10">
                  <c:v>1</c:v>
                </c:pt>
                <c:pt idx="12">
                  <c:v>2</c:v>
                </c:pt>
                <c:pt idx="13">
                  <c:v>1</c:v>
                </c:pt>
                <c:pt idx="14">
                  <c:v>18.5</c:v>
                </c:pt>
              </c:numCache>
            </c:numRef>
          </c:val>
          <c:extLst>
            <c:ext xmlns:c16="http://schemas.microsoft.com/office/drawing/2014/chart" uri="{C3380CC4-5D6E-409C-BE32-E72D297353CC}">
              <c16:uniqueId val="{00000000-2CE2-415A-B16C-B1757C0F6772}"/>
            </c:ext>
          </c:extLst>
        </c:ser>
        <c:ser>
          <c:idx val="1"/>
          <c:order val="1"/>
          <c:tx>
            <c:v>Jaana</c:v>
          </c:tx>
          <c:spPr>
            <a:solidFill>
              <a:schemeClr val="accent2"/>
            </a:solidFill>
            <a:ln>
              <a:noFill/>
            </a:ln>
            <a:effectLst/>
          </c:spPr>
          <c:invertIfNegative val="0"/>
          <c:cat>
            <c:strRef>
              <c:f>sprint7!$P$3:$AD$3</c:f>
              <c:strCache>
                <c:ptCount val="15"/>
                <c:pt idx="0">
                  <c:v>20:4:2021</c:v>
                </c:pt>
                <c:pt idx="1">
                  <c:v>21:4:2021</c:v>
                </c:pt>
                <c:pt idx="2">
                  <c:v>22:4:2021</c:v>
                </c:pt>
                <c:pt idx="3">
                  <c:v>23:4:2021</c:v>
                </c:pt>
                <c:pt idx="4">
                  <c:v>24:4:2021</c:v>
                </c:pt>
                <c:pt idx="5">
                  <c:v>25:4:2021</c:v>
                </c:pt>
                <c:pt idx="6">
                  <c:v>26:4:2021</c:v>
                </c:pt>
                <c:pt idx="7">
                  <c:v>27:4:2021</c:v>
                </c:pt>
                <c:pt idx="8">
                  <c:v>28:4:2021</c:v>
                </c:pt>
                <c:pt idx="9">
                  <c:v>29:4:2021</c:v>
                </c:pt>
                <c:pt idx="10">
                  <c:v>30:4:2021</c:v>
                </c:pt>
                <c:pt idx="11">
                  <c:v>1:5:2021</c:v>
                </c:pt>
                <c:pt idx="12">
                  <c:v>2:5:2021</c:v>
                </c:pt>
                <c:pt idx="13">
                  <c:v>3:5:2021</c:v>
                </c:pt>
                <c:pt idx="14">
                  <c:v>yht.</c:v>
                </c:pt>
              </c:strCache>
            </c:strRef>
          </c:cat>
          <c:val>
            <c:numRef>
              <c:f>sprint7!$P$5:$AD$5</c:f>
              <c:numCache>
                <c:formatCode>General</c:formatCode>
                <c:ptCount val="15"/>
                <c:pt idx="0">
                  <c:v>2.75</c:v>
                </c:pt>
                <c:pt idx="3">
                  <c:v>0.25</c:v>
                </c:pt>
                <c:pt idx="4">
                  <c:v>2.5</c:v>
                </c:pt>
                <c:pt idx="5">
                  <c:v>0.25</c:v>
                </c:pt>
                <c:pt idx="6">
                  <c:v>0.25</c:v>
                </c:pt>
                <c:pt idx="7">
                  <c:v>0.25</c:v>
                </c:pt>
                <c:pt idx="10">
                  <c:v>3.75</c:v>
                </c:pt>
                <c:pt idx="12">
                  <c:v>4.5</c:v>
                </c:pt>
                <c:pt idx="13">
                  <c:v>6.25</c:v>
                </c:pt>
                <c:pt idx="14">
                  <c:v>20.75</c:v>
                </c:pt>
              </c:numCache>
            </c:numRef>
          </c:val>
          <c:extLst>
            <c:ext xmlns:c16="http://schemas.microsoft.com/office/drawing/2014/chart" uri="{C3380CC4-5D6E-409C-BE32-E72D297353CC}">
              <c16:uniqueId val="{00000001-2CE2-415A-B16C-B1757C0F6772}"/>
            </c:ext>
          </c:extLst>
        </c:ser>
        <c:ser>
          <c:idx val="2"/>
          <c:order val="2"/>
          <c:tx>
            <c:v>Jenna</c:v>
          </c:tx>
          <c:spPr>
            <a:solidFill>
              <a:schemeClr val="accent3"/>
            </a:solidFill>
            <a:ln>
              <a:noFill/>
            </a:ln>
            <a:effectLst/>
          </c:spPr>
          <c:invertIfNegative val="0"/>
          <c:cat>
            <c:strRef>
              <c:f>sprint7!$P$3:$AD$3</c:f>
              <c:strCache>
                <c:ptCount val="15"/>
                <c:pt idx="0">
                  <c:v>20:4:2021</c:v>
                </c:pt>
                <c:pt idx="1">
                  <c:v>21:4:2021</c:v>
                </c:pt>
                <c:pt idx="2">
                  <c:v>22:4:2021</c:v>
                </c:pt>
                <c:pt idx="3">
                  <c:v>23:4:2021</c:v>
                </c:pt>
                <c:pt idx="4">
                  <c:v>24:4:2021</c:v>
                </c:pt>
                <c:pt idx="5">
                  <c:v>25:4:2021</c:v>
                </c:pt>
                <c:pt idx="6">
                  <c:v>26:4:2021</c:v>
                </c:pt>
                <c:pt idx="7">
                  <c:v>27:4:2021</c:v>
                </c:pt>
                <c:pt idx="8">
                  <c:v>28:4:2021</c:v>
                </c:pt>
                <c:pt idx="9">
                  <c:v>29:4:2021</c:v>
                </c:pt>
                <c:pt idx="10">
                  <c:v>30:4:2021</c:v>
                </c:pt>
                <c:pt idx="11">
                  <c:v>1:5:2021</c:v>
                </c:pt>
                <c:pt idx="12">
                  <c:v>2:5:2021</c:v>
                </c:pt>
                <c:pt idx="13">
                  <c:v>3:5:2021</c:v>
                </c:pt>
                <c:pt idx="14">
                  <c:v>yht.</c:v>
                </c:pt>
              </c:strCache>
            </c:strRef>
          </c:cat>
          <c:val>
            <c:numRef>
              <c:f>sprint7!$P$6:$AD$6</c:f>
              <c:numCache>
                <c:formatCode>General</c:formatCode>
                <c:ptCount val="15"/>
                <c:pt idx="14">
                  <c:v>0</c:v>
                </c:pt>
              </c:numCache>
            </c:numRef>
          </c:val>
          <c:extLst>
            <c:ext xmlns:c16="http://schemas.microsoft.com/office/drawing/2014/chart" uri="{C3380CC4-5D6E-409C-BE32-E72D297353CC}">
              <c16:uniqueId val="{00000002-2CE2-415A-B16C-B1757C0F6772}"/>
            </c:ext>
          </c:extLst>
        </c:ser>
        <c:ser>
          <c:idx val="3"/>
          <c:order val="3"/>
          <c:tx>
            <c:v>Konsta</c:v>
          </c:tx>
          <c:spPr>
            <a:solidFill>
              <a:schemeClr val="accent4"/>
            </a:solidFill>
            <a:ln>
              <a:noFill/>
            </a:ln>
            <a:effectLst/>
          </c:spPr>
          <c:invertIfNegative val="0"/>
          <c:cat>
            <c:strRef>
              <c:f>sprint7!$P$3:$AD$3</c:f>
              <c:strCache>
                <c:ptCount val="15"/>
                <c:pt idx="0">
                  <c:v>20:4:2021</c:v>
                </c:pt>
                <c:pt idx="1">
                  <c:v>21:4:2021</c:v>
                </c:pt>
                <c:pt idx="2">
                  <c:v>22:4:2021</c:v>
                </c:pt>
                <c:pt idx="3">
                  <c:v>23:4:2021</c:v>
                </c:pt>
                <c:pt idx="4">
                  <c:v>24:4:2021</c:v>
                </c:pt>
                <c:pt idx="5">
                  <c:v>25:4:2021</c:v>
                </c:pt>
                <c:pt idx="6">
                  <c:v>26:4:2021</c:v>
                </c:pt>
                <c:pt idx="7">
                  <c:v>27:4:2021</c:v>
                </c:pt>
                <c:pt idx="8">
                  <c:v>28:4:2021</c:v>
                </c:pt>
                <c:pt idx="9">
                  <c:v>29:4:2021</c:v>
                </c:pt>
                <c:pt idx="10">
                  <c:v>30:4:2021</c:v>
                </c:pt>
                <c:pt idx="11">
                  <c:v>1:5:2021</c:v>
                </c:pt>
                <c:pt idx="12">
                  <c:v>2:5:2021</c:v>
                </c:pt>
                <c:pt idx="13">
                  <c:v>3:5:2021</c:v>
                </c:pt>
                <c:pt idx="14">
                  <c:v>yht.</c:v>
                </c:pt>
              </c:strCache>
            </c:strRef>
          </c:cat>
          <c:val>
            <c:numRef>
              <c:f>sprint7!$P$7:$AD$7</c:f>
              <c:numCache>
                <c:formatCode>General</c:formatCode>
                <c:ptCount val="15"/>
                <c:pt idx="0">
                  <c:v>2.5</c:v>
                </c:pt>
                <c:pt idx="1">
                  <c:v>3.75</c:v>
                </c:pt>
                <c:pt idx="2">
                  <c:v>4.5</c:v>
                </c:pt>
                <c:pt idx="3">
                  <c:v>4</c:v>
                </c:pt>
                <c:pt idx="7">
                  <c:v>3</c:v>
                </c:pt>
                <c:pt idx="8">
                  <c:v>1</c:v>
                </c:pt>
                <c:pt idx="10">
                  <c:v>0.75</c:v>
                </c:pt>
                <c:pt idx="14">
                  <c:v>19.5</c:v>
                </c:pt>
              </c:numCache>
            </c:numRef>
          </c:val>
          <c:extLst>
            <c:ext xmlns:c16="http://schemas.microsoft.com/office/drawing/2014/chart" uri="{C3380CC4-5D6E-409C-BE32-E72D297353CC}">
              <c16:uniqueId val="{00000003-2CE2-415A-B16C-B1757C0F6772}"/>
            </c:ext>
          </c:extLst>
        </c:ser>
        <c:ser>
          <c:idx val="4"/>
          <c:order val="4"/>
          <c:tx>
            <c:v>Matias</c:v>
          </c:tx>
          <c:spPr>
            <a:solidFill>
              <a:schemeClr val="accent5"/>
            </a:solidFill>
            <a:ln>
              <a:noFill/>
            </a:ln>
            <a:effectLst/>
          </c:spPr>
          <c:invertIfNegative val="0"/>
          <c:cat>
            <c:strRef>
              <c:f>sprint7!$P$3:$AD$3</c:f>
              <c:strCache>
                <c:ptCount val="15"/>
                <c:pt idx="0">
                  <c:v>20:4:2021</c:v>
                </c:pt>
                <c:pt idx="1">
                  <c:v>21:4:2021</c:v>
                </c:pt>
                <c:pt idx="2">
                  <c:v>22:4:2021</c:v>
                </c:pt>
                <c:pt idx="3">
                  <c:v>23:4:2021</c:v>
                </c:pt>
                <c:pt idx="4">
                  <c:v>24:4:2021</c:v>
                </c:pt>
                <c:pt idx="5">
                  <c:v>25:4:2021</c:v>
                </c:pt>
                <c:pt idx="6">
                  <c:v>26:4:2021</c:v>
                </c:pt>
                <c:pt idx="7">
                  <c:v>27:4:2021</c:v>
                </c:pt>
                <c:pt idx="8">
                  <c:v>28:4:2021</c:v>
                </c:pt>
                <c:pt idx="9">
                  <c:v>29:4:2021</c:v>
                </c:pt>
                <c:pt idx="10">
                  <c:v>30:4:2021</c:v>
                </c:pt>
                <c:pt idx="11">
                  <c:v>1:5:2021</c:v>
                </c:pt>
                <c:pt idx="12">
                  <c:v>2:5:2021</c:v>
                </c:pt>
                <c:pt idx="13">
                  <c:v>3:5:2021</c:v>
                </c:pt>
                <c:pt idx="14">
                  <c:v>yht.</c:v>
                </c:pt>
              </c:strCache>
            </c:strRef>
          </c:cat>
          <c:val>
            <c:numRef>
              <c:f>sprint7!$P$8:$AD$8</c:f>
              <c:numCache>
                <c:formatCode>General</c:formatCode>
                <c:ptCount val="15"/>
                <c:pt idx="14">
                  <c:v>0</c:v>
                </c:pt>
              </c:numCache>
            </c:numRef>
          </c:val>
          <c:extLst>
            <c:ext xmlns:c16="http://schemas.microsoft.com/office/drawing/2014/chart" uri="{C3380CC4-5D6E-409C-BE32-E72D297353CC}">
              <c16:uniqueId val="{00000004-2CE2-415A-B16C-B1757C0F6772}"/>
            </c:ext>
          </c:extLst>
        </c:ser>
        <c:ser>
          <c:idx val="5"/>
          <c:order val="5"/>
          <c:tx>
            <c:v>Nicholas</c:v>
          </c:tx>
          <c:spPr>
            <a:solidFill>
              <a:schemeClr val="accent6"/>
            </a:solidFill>
            <a:ln>
              <a:noFill/>
            </a:ln>
            <a:effectLst/>
          </c:spPr>
          <c:invertIfNegative val="0"/>
          <c:cat>
            <c:strRef>
              <c:f>sprint7!$P$3:$AD$3</c:f>
              <c:strCache>
                <c:ptCount val="15"/>
                <c:pt idx="0">
                  <c:v>20:4:2021</c:v>
                </c:pt>
                <c:pt idx="1">
                  <c:v>21:4:2021</c:v>
                </c:pt>
                <c:pt idx="2">
                  <c:v>22:4:2021</c:v>
                </c:pt>
                <c:pt idx="3">
                  <c:v>23:4:2021</c:v>
                </c:pt>
                <c:pt idx="4">
                  <c:v>24:4:2021</c:v>
                </c:pt>
                <c:pt idx="5">
                  <c:v>25:4:2021</c:v>
                </c:pt>
                <c:pt idx="6">
                  <c:v>26:4:2021</c:v>
                </c:pt>
                <c:pt idx="7">
                  <c:v>27:4:2021</c:v>
                </c:pt>
                <c:pt idx="8">
                  <c:v>28:4:2021</c:v>
                </c:pt>
                <c:pt idx="9">
                  <c:v>29:4:2021</c:v>
                </c:pt>
                <c:pt idx="10">
                  <c:v>30:4:2021</c:v>
                </c:pt>
                <c:pt idx="11">
                  <c:v>1:5:2021</c:v>
                </c:pt>
                <c:pt idx="12">
                  <c:v>2:5:2021</c:v>
                </c:pt>
                <c:pt idx="13">
                  <c:v>3:5:2021</c:v>
                </c:pt>
                <c:pt idx="14">
                  <c:v>yht.</c:v>
                </c:pt>
              </c:strCache>
            </c:strRef>
          </c:cat>
          <c:val>
            <c:numRef>
              <c:f>sprint7!$P$9:$AD$9</c:f>
              <c:numCache>
                <c:formatCode>General</c:formatCode>
                <c:ptCount val="15"/>
                <c:pt idx="0">
                  <c:v>2.5</c:v>
                </c:pt>
                <c:pt idx="1">
                  <c:v>4</c:v>
                </c:pt>
                <c:pt idx="2">
                  <c:v>4.5</c:v>
                </c:pt>
                <c:pt idx="3">
                  <c:v>3.5</c:v>
                </c:pt>
                <c:pt idx="6">
                  <c:v>0.5</c:v>
                </c:pt>
                <c:pt idx="7">
                  <c:v>4</c:v>
                </c:pt>
                <c:pt idx="8">
                  <c:v>1</c:v>
                </c:pt>
                <c:pt idx="10">
                  <c:v>1.5</c:v>
                </c:pt>
                <c:pt idx="13">
                  <c:v>1</c:v>
                </c:pt>
                <c:pt idx="14">
                  <c:v>22.5</c:v>
                </c:pt>
              </c:numCache>
            </c:numRef>
          </c:val>
          <c:extLst>
            <c:ext xmlns:c16="http://schemas.microsoft.com/office/drawing/2014/chart" uri="{C3380CC4-5D6E-409C-BE32-E72D297353CC}">
              <c16:uniqueId val="{00000005-2CE2-415A-B16C-B1757C0F6772}"/>
            </c:ext>
          </c:extLst>
        </c:ser>
        <c:ser>
          <c:idx val="6"/>
          <c:order val="6"/>
          <c:tx>
            <c:v>Niko</c:v>
          </c:tx>
          <c:spPr>
            <a:solidFill>
              <a:schemeClr val="accent1">
                <a:lumMod val="60000"/>
              </a:schemeClr>
            </a:solidFill>
            <a:ln>
              <a:noFill/>
            </a:ln>
            <a:effectLst/>
          </c:spPr>
          <c:invertIfNegative val="0"/>
          <c:cat>
            <c:strRef>
              <c:f>sprint7!$P$3:$AD$3</c:f>
              <c:strCache>
                <c:ptCount val="15"/>
                <c:pt idx="0">
                  <c:v>20:4:2021</c:v>
                </c:pt>
                <c:pt idx="1">
                  <c:v>21:4:2021</c:v>
                </c:pt>
                <c:pt idx="2">
                  <c:v>22:4:2021</c:v>
                </c:pt>
                <c:pt idx="3">
                  <c:v>23:4:2021</c:v>
                </c:pt>
                <c:pt idx="4">
                  <c:v>24:4:2021</c:v>
                </c:pt>
                <c:pt idx="5">
                  <c:v>25:4:2021</c:v>
                </c:pt>
                <c:pt idx="6">
                  <c:v>26:4:2021</c:v>
                </c:pt>
                <c:pt idx="7">
                  <c:v>27:4:2021</c:v>
                </c:pt>
                <c:pt idx="8">
                  <c:v>28:4:2021</c:v>
                </c:pt>
                <c:pt idx="9">
                  <c:v>29:4:2021</c:v>
                </c:pt>
                <c:pt idx="10">
                  <c:v>30:4:2021</c:v>
                </c:pt>
                <c:pt idx="11">
                  <c:v>1:5:2021</c:v>
                </c:pt>
                <c:pt idx="12">
                  <c:v>2:5:2021</c:v>
                </c:pt>
                <c:pt idx="13">
                  <c:v>3:5:2021</c:v>
                </c:pt>
                <c:pt idx="14">
                  <c:v>yht.</c:v>
                </c:pt>
              </c:strCache>
            </c:strRef>
          </c:cat>
          <c:val>
            <c:numRef>
              <c:f>sprint7!$P$10:$AD$10</c:f>
              <c:numCache>
                <c:formatCode>General</c:formatCode>
                <c:ptCount val="15"/>
                <c:pt idx="0">
                  <c:v>3</c:v>
                </c:pt>
                <c:pt idx="1">
                  <c:v>3</c:v>
                </c:pt>
                <c:pt idx="3">
                  <c:v>1.5</c:v>
                </c:pt>
                <c:pt idx="6">
                  <c:v>5</c:v>
                </c:pt>
                <c:pt idx="7">
                  <c:v>2</c:v>
                </c:pt>
                <c:pt idx="8">
                  <c:v>2</c:v>
                </c:pt>
                <c:pt idx="10">
                  <c:v>3</c:v>
                </c:pt>
                <c:pt idx="12">
                  <c:v>0.75</c:v>
                </c:pt>
                <c:pt idx="13">
                  <c:v>0.5</c:v>
                </c:pt>
                <c:pt idx="14">
                  <c:v>20.75</c:v>
                </c:pt>
              </c:numCache>
            </c:numRef>
          </c:val>
          <c:extLst>
            <c:ext xmlns:c16="http://schemas.microsoft.com/office/drawing/2014/chart" uri="{C3380CC4-5D6E-409C-BE32-E72D297353CC}">
              <c16:uniqueId val="{00000006-2CE2-415A-B16C-B1757C0F6772}"/>
            </c:ext>
          </c:extLst>
        </c:ser>
        <c:ser>
          <c:idx val="7"/>
          <c:order val="7"/>
          <c:tx>
            <c:v>Ville</c:v>
          </c:tx>
          <c:spPr>
            <a:solidFill>
              <a:schemeClr val="accent2">
                <a:lumMod val="60000"/>
              </a:schemeClr>
            </a:solidFill>
            <a:ln>
              <a:noFill/>
            </a:ln>
            <a:effectLst/>
          </c:spPr>
          <c:invertIfNegative val="0"/>
          <c:cat>
            <c:strRef>
              <c:f>sprint7!$P$3:$AD$3</c:f>
              <c:strCache>
                <c:ptCount val="15"/>
                <c:pt idx="0">
                  <c:v>20:4:2021</c:v>
                </c:pt>
                <c:pt idx="1">
                  <c:v>21:4:2021</c:v>
                </c:pt>
                <c:pt idx="2">
                  <c:v>22:4:2021</c:v>
                </c:pt>
                <c:pt idx="3">
                  <c:v>23:4:2021</c:v>
                </c:pt>
                <c:pt idx="4">
                  <c:v>24:4:2021</c:v>
                </c:pt>
                <c:pt idx="5">
                  <c:v>25:4:2021</c:v>
                </c:pt>
                <c:pt idx="6">
                  <c:v>26:4:2021</c:v>
                </c:pt>
                <c:pt idx="7">
                  <c:v>27:4:2021</c:v>
                </c:pt>
                <c:pt idx="8">
                  <c:v>28:4:2021</c:v>
                </c:pt>
                <c:pt idx="9">
                  <c:v>29:4:2021</c:v>
                </c:pt>
                <c:pt idx="10">
                  <c:v>30:4:2021</c:v>
                </c:pt>
                <c:pt idx="11">
                  <c:v>1:5:2021</c:v>
                </c:pt>
                <c:pt idx="12">
                  <c:v>2:5:2021</c:v>
                </c:pt>
                <c:pt idx="13">
                  <c:v>3:5:2021</c:v>
                </c:pt>
                <c:pt idx="14">
                  <c:v>yht.</c:v>
                </c:pt>
              </c:strCache>
            </c:strRef>
          </c:cat>
          <c:val>
            <c:numRef>
              <c:f>sprint7!$P$11:$AD$11</c:f>
              <c:numCache>
                <c:formatCode>General</c:formatCode>
                <c:ptCount val="15"/>
                <c:pt idx="0">
                  <c:v>3</c:v>
                </c:pt>
                <c:pt idx="3">
                  <c:v>0.5</c:v>
                </c:pt>
                <c:pt idx="5">
                  <c:v>3</c:v>
                </c:pt>
                <c:pt idx="6">
                  <c:v>4.5</c:v>
                </c:pt>
                <c:pt idx="8">
                  <c:v>1</c:v>
                </c:pt>
                <c:pt idx="10">
                  <c:v>0.5</c:v>
                </c:pt>
                <c:pt idx="11">
                  <c:v>1.5</c:v>
                </c:pt>
                <c:pt idx="12">
                  <c:v>4</c:v>
                </c:pt>
                <c:pt idx="13">
                  <c:v>7.5</c:v>
                </c:pt>
                <c:pt idx="14">
                  <c:v>25.5</c:v>
                </c:pt>
              </c:numCache>
            </c:numRef>
          </c:val>
          <c:extLst>
            <c:ext xmlns:c16="http://schemas.microsoft.com/office/drawing/2014/chart" uri="{C3380CC4-5D6E-409C-BE32-E72D297353CC}">
              <c16:uniqueId val="{00000007-2CE2-415A-B16C-B1757C0F6772}"/>
            </c:ext>
          </c:extLst>
        </c:ser>
        <c:dLbls>
          <c:showLegendKey val="0"/>
          <c:showVal val="0"/>
          <c:showCatName val="0"/>
          <c:showSerName val="0"/>
          <c:showPercent val="0"/>
          <c:showBubbleSize val="0"/>
        </c:dLbls>
        <c:gapWidth val="90"/>
        <c:overlap val="-30"/>
        <c:axId val="1717933975"/>
        <c:axId val="1543895671"/>
      </c:barChart>
      <c:catAx>
        <c:axId val="1717933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pvm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895671"/>
        <c:crosses val="autoZero"/>
        <c:auto val="1"/>
        <c:lblAlgn val="ctr"/>
        <c:lblOffset val="100"/>
        <c:noMultiLvlLbl val="0"/>
      </c:catAx>
      <c:valAx>
        <c:axId val="1543895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33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Aika</c:v>
          </c:tx>
          <c:spPr>
            <a:solidFill>
              <a:schemeClr val="accent1"/>
            </a:solidFill>
            <a:ln>
              <a:noFill/>
            </a:ln>
            <a:effectLst/>
          </c:spPr>
          <c:val>
            <c:numRef>
              <c:f>sprint8!$F$65:$L$65</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3C7D-49C7-B757-6D486FE27DC1}"/>
            </c:ext>
          </c:extLst>
        </c:ser>
        <c:dLbls>
          <c:showLegendKey val="0"/>
          <c:showVal val="0"/>
          <c:showCatName val="0"/>
          <c:showSerName val="0"/>
          <c:showPercent val="0"/>
          <c:showBubbleSize val="0"/>
        </c:dLbls>
        <c:axId val="1774655591"/>
        <c:axId val="706482584"/>
      </c:areaChart>
      <c:catAx>
        <c:axId val="17746555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2584"/>
        <c:crosses val="autoZero"/>
        <c:auto val="1"/>
        <c:lblAlgn val="ctr"/>
        <c:lblOffset val="100"/>
        <c:noMultiLvlLbl val="0"/>
      </c:catAx>
      <c:valAx>
        <c:axId val="70648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5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Työajat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Hiski</c:v>
          </c:tx>
          <c:spPr>
            <a:solidFill>
              <a:schemeClr val="accent1"/>
            </a:solidFill>
            <a:ln>
              <a:noFill/>
            </a:ln>
            <a:effectLst/>
          </c:spPr>
          <c:invertIfNegative val="0"/>
          <c:cat>
            <c:strRef>
              <c:f>sprint8!$P$3:$AD$3</c:f>
              <c:strCache>
                <c:ptCount val="15"/>
                <c:pt idx="0">
                  <c:v>4:5:2021</c:v>
                </c:pt>
                <c:pt idx="1">
                  <c:v>5:5:2021</c:v>
                </c:pt>
                <c:pt idx="2">
                  <c:v>6:5:2021</c:v>
                </c:pt>
                <c:pt idx="3">
                  <c:v>7:5:2021</c:v>
                </c:pt>
                <c:pt idx="4">
                  <c:v>8:5:2021</c:v>
                </c:pt>
                <c:pt idx="5">
                  <c:v>9:5:2021</c:v>
                </c:pt>
                <c:pt idx="6">
                  <c:v>10:5:2021</c:v>
                </c:pt>
                <c:pt idx="7">
                  <c:v>11:5:2021</c:v>
                </c:pt>
                <c:pt idx="8">
                  <c:v>12:5:2021</c:v>
                </c:pt>
                <c:pt idx="9">
                  <c:v>13:5:2021</c:v>
                </c:pt>
                <c:pt idx="10">
                  <c:v>14:5:2021</c:v>
                </c:pt>
                <c:pt idx="11">
                  <c:v>15:5:2021</c:v>
                </c:pt>
                <c:pt idx="12">
                  <c:v>16:5:2021</c:v>
                </c:pt>
                <c:pt idx="13">
                  <c:v>17:5:2021</c:v>
                </c:pt>
                <c:pt idx="14">
                  <c:v>yht.</c:v>
                </c:pt>
              </c:strCache>
            </c:strRef>
          </c:cat>
          <c:val>
            <c:numRef>
              <c:f>sprint8!$P$4:$AD$4</c:f>
              <c:numCache>
                <c:formatCode>General</c:formatCode>
                <c:ptCount val="15"/>
                <c:pt idx="0">
                  <c:v>1</c:v>
                </c:pt>
                <c:pt idx="2">
                  <c:v>1</c:v>
                </c:pt>
                <c:pt idx="14">
                  <c:v>2</c:v>
                </c:pt>
              </c:numCache>
            </c:numRef>
          </c:val>
          <c:extLst>
            <c:ext xmlns:c16="http://schemas.microsoft.com/office/drawing/2014/chart" uri="{C3380CC4-5D6E-409C-BE32-E72D297353CC}">
              <c16:uniqueId val="{00000000-C9B9-44CB-A3AF-006CBB7AEC4B}"/>
            </c:ext>
          </c:extLst>
        </c:ser>
        <c:ser>
          <c:idx val="1"/>
          <c:order val="1"/>
          <c:tx>
            <c:v>Jaana</c:v>
          </c:tx>
          <c:spPr>
            <a:solidFill>
              <a:schemeClr val="accent2"/>
            </a:solidFill>
            <a:ln>
              <a:noFill/>
            </a:ln>
            <a:effectLst/>
          </c:spPr>
          <c:invertIfNegative val="0"/>
          <c:cat>
            <c:strRef>
              <c:f>sprint8!$P$3:$AD$3</c:f>
              <c:strCache>
                <c:ptCount val="15"/>
                <c:pt idx="0">
                  <c:v>4:5:2021</c:v>
                </c:pt>
                <c:pt idx="1">
                  <c:v>5:5:2021</c:v>
                </c:pt>
                <c:pt idx="2">
                  <c:v>6:5:2021</c:v>
                </c:pt>
                <c:pt idx="3">
                  <c:v>7:5:2021</c:v>
                </c:pt>
                <c:pt idx="4">
                  <c:v>8:5:2021</c:v>
                </c:pt>
                <c:pt idx="5">
                  <c:v>9:5:2021</c:v>
                </c:pt>
                <c:pt idx="6">
                  <c:v>10:5:2021</c:v>
                </c:pt>
                <c:pt idx="7">
                  <c:v>11:5:2021</c:v>
                </c:pt>
                <c:pt idx="8">
                  <c:v>12:5:2021</c:v>
                </c:pt>
                <c:pt idx="9">
                  <c:v>13:5:2021</c:v>
                </c:pt>
                <c:pt idx="10">
                  <c:v>14:5:2021</c:v>
                </c:pt>
                <c:pt idx="11">
                  <c:v>15:5:2021</c:v>
                </c:pt>
                <c:pt idx="12">
                  <c:v>16:5:2021</c:v>
                </c:pt>
                <c:pt idx="13">
                  <c:v>17:5:2021</c:v>
                </c:pt>
                <c:pt idx="14">
                  <c:v>yht.</c:v>
                </c:pt>
              </c:strCache>
            </c:strRef>
          </c:cat>
          <c:val>
            <c:numRef>
              <c:f>sprint8!$P$5:$AD$5</c:f>
              <c:numCache>
                <c:formatCode>General</c:formatCode>
                <c:ptCount val="15"/>
                <c:pt idx="0">
                  <c:v>0.25</c:v>
                </c:pt>
                <c:pt idx="1">
                  <c:v>2</c:v>
                </c:pt>
                <c:pt idx="2">
                  <c:v>5</c:v>
                </c:pt>
                <c:pt idx="3">
                  <c:v>3</c:v>
                </c:pt>
                <c:pt idx="14">
                  <c:v>10.25</c:v>
                </c:pt>
              </c:numCache>
            </c:numRef>
          </c:val>
          <c:extLst>
            <c:ext xmlns:c16="http://schemas.microsoft.com/office/drawing/2014/chart" uri="{C3380CC4-5D6E-409C-BE32-E72D297353CC}">
              <c16:uniqueId val="{00000001-C9B9-44CB-A3AF-006CBB7AEC4B}"/>
            </c:ext>
          </c:extLst>
        </c:ser>
        <c:ser>
          <c:idx val="2"/>
          <c:order val="2"/>
          <c:tx>
            <c:v>Jenna</c:v>
          </c:tx>
          <c:spPr>
            <a:solidFill>
              <a:schemeClr val="accent3"/>
            </a:solidFill>
            <a:ln>
              <a:noFill/>
            </a:ln>
            <a:effectLst/>
          </c:spPr>
          <c:invertIfNegative val="0"/>
          <c:cat>
            <c:strRef>
              <c:f>sprint8!$P$3:$AD$3</c:f>
              <c:strCache>
                <c:ptCount val="15"/>
                <c:pt idx="0">
                  <c:v>4:5:2021</c:v>
                </c:pt>
                <c:pt idx="1">
                  <c:v>5:5:2021</c:v>
                </c:pt>
                <c:pt idx="2">
                  <c:v>6:5:2021</c:v>
                </c:pt>
                <c:pt idx="3">
                  <c:v>7:5:2021</c:v>
                </c:pt>
                <c:pt idx="4">
                  <c:v>8:5:2021</c:v>
                </c:pt>
                <c:pt idx="5">
                  <c:v>9:5:2021</c:v>
                </c:pt>
                <c:pt idx="6">
                  <c:v>10:5:2021</c:v>
                </c:pt>
                <c:pt idx="7">
                  <c:v>11:5:2021</c:v>
                </c:pt>
                <c:pt idx="8">
                  <c:v>12:5:2021</c:v>
                </c:pt>
                <c:pt idx="9">
                  <c:v>13:5:2021</c:v>
                </c:pt>
                <c:pt idx="10">
                  <c:v>14:5:2021</c:v>
                </c:pt>
                <c:pt idx="11">
                  <c:v>15:5:2021</c:v>
                </c:pt>
                <c:pt idx="12">
                  <c:v>16:5:2021</c:v>
                </c:pt>
                <c:pt idx="13">
                  <c:v>17:5:2021</c:v>
                </c:pt>
                <c:pt idx="14">
                  <c:v>yht.</c:v>
                </c:pt>
              </c:strCache>
            </c:strRef>
          </c:cat>
          <c:val>
            <c:numRef>
              <c:f>sprint8!$P$6:$AD$6</c:f>
              <c:numCache>
                <c:formatCode>General</c:formatCode>
                <c:ptCount val="15"/>
                <c:pt idx="14">
                  <c:v>0</c:v>
                </c:pt>
              </c:numCache>
            </c:numRef>
          </c:val>
          <c:extLst>
            <c:ext xmlns:c16="http://schemas.microsoft.com/office/drawing/2014/chart" uri="{C3380CC4-5D6E-409C-BE32-E72D297353CC}">
              <c16:uniqueId val="{00000002-C9B9-44CB-A3AF-006CBB7AEC4B}"/>
            </c:ext>
          </c:extLst>
        </c:ser>
        <c:ser>
          <c:idx val="3"/>
          <c:order val="3"/>
          <c:tx>
            <c:v>Konsta</c:v>
          </c:tx>
          <c:spPr>
            <a:solidFill>
              <a:schemeClr val="accent4"/>
            </a:solidFill>
            <a:ln>
              <a:noFill/>
            </a:ln>
            <a:effectLst/>
          </c:spPr>
          <c:invertIfNegative val="0"/>
          <c:cat>
            <c:strRef>
              <c:f>sprint8!$P$3:$AD$3</c:f>
              <c:strCache>
                <c:ptCount val="15"/>
                <c:pt idx="0">
                  <c:v>4:5:2021</c:v>
                </c:pt>
                <c:pt idx="1">
                  <c:v>5:5:2021</c:v>
                </c:pt>
                <c:pt idx="2">
                  <c:v>6:5:2021</c:v>
                </c:pt>
                <c:pt idx="3">
                  <c:v>7:5:2021</c:v>
                </c:pt>
                <c:pt idx="4">
                  <c:v>8:5:2021</c:v>
                </c:pt>
                <c:pt idx="5">
                  <c:v>9:5:2021</c:v>
                </c:pt>
                <c:pt idx="6">
                  <c:v>10:5:2021</c:v>
                </c:pt>
                <c:pt idx="7">
                  <c:v>11:5:2021</c:v>
                </c:pt>
                <c:pt idx="8">
                  <c:v>12:5:2021</c:v>
                </c:pt>
                <c:pt idx="9">
                  <c:v>13:5:2021</c:v>
                </c:pt>
                <c:pt idx="10">
                  <c:v>14:5:2021</c:v>
                </c:pt>
                <c:pt idx="11">
                  <c:v>15:5:2021</c:v>
                </c:pt>
                <c:pt idx="12">
                  <c:v>16:5:2021</c:v>
                </c:pt>
                <c:pt idx="13">
                  <c:v>17:5:2021</c:v>
                </c:pt>
                <c:pt idx="14">
                  <c:v>yht.</c:v>
                </c:pt>
              </c:strCache>
            </c:strRef>
          </c:cat>
          <c:val>
            <c:numRef>
              <c:f>sprint8!$P$7:$AD$7</c:f>
              <c:numCache>
                <c:formatCode>General</c:formatCode>
                <c:ptCount val="15"/>
                <c:pt idx="2">
                  <c:v>1</c:v>
                </c:pt>
                <c:pt idx="14">
                  <c:v>1</c:v>
                </c:pt>
              </c:numCache>
            </c:numRef>
          </c:val>
          <c:extLst>
            <c:ext xmlns:c16="http://schemas.microsoft.com/office/drawing/2014/chart" uri="{C3380CC4-5D6E-409C-BE32-E72D297353CC}">
              <c16:uniqueId val="{00000003-C9B9-44CB-A3AF-006CBB7AEC4B}"/>
            </c:ext>
          </c:extLst>
        </c:ser>
        <c:ser>
          <c:idx val="4"/>
          <c:order val="4"/>
          <c:tx>
            <c:v>Matias</c:v>
          </c:tx>
          <c:spPr>
            <a:solidFill>
              <a:schemeClr val="accent5"/>
            </a:solidFill>
            <a:ln>
              <a:noFill/>
            </a:ln>
            <a:effectLst/>
          </c:spPr>
          <c:invertIfNegative val="0"/>
          <c:cat>
            <c:strRef>
              <c:f>sprint8!$P$3:$AD$3</c:f>
              <c:strCache>
                <c:ptCount val="15"/>
                <c:pt idx="0">
                  <c:v>4:5:2021</c:v>
                </c:pt>
                <c:pt idx="1">
                  <c:v>5:5:2021</c:v>
                </c:pt>
                <c:pt idx="2">
                  <c:v>6:5:2021</c:v>
                </c:pt>
                <c:pt idx="3">
                  <c:v>7:5:2021</c:v>
                </c:pt>
                <c:pt idx="4">
                  <c:v>8:5:2021</c:v>
                </c:pt>
                <c:pt idx="5">
                  <c:v>9:5:2021</c:v>
                </c:pt>
                <c:pt idx="6">
                  <c:v>10:5:2021</c:v>
                </c:pt>
                <c:pt idx="7">
                  <c:v>11:5:2021</c:v>
                </c:pt>
                <c:pt idx="8">
                  <c:v>12:5:2021</c:v>
                </c:pt>
                <c:pt idx="9">
                  <c:v>13:5:2021</c:v>
                </c:pt>
                <c:pt idx="10">
                  <c:v>14:5:2021</c:v>
                </c:pt>
                <c:pt idx="11">
                  <c:v>15:5:2021</c:v>
                </c:pt>
                <c:pt idx="12">
                  <c:v>16:5:2021</c:v>
                </c:pt>
                <c:pt idx="13">
                  <c:v>17:5:2021</c:v>
                </c:pt>
                <c:pt idx="14">
                  <c:v>yht.</c:v>
                </c:pt>
              </c:strCache>
            </c:strRef>
          </c:cat>
          <c:val>
            <c:numRef>
              <c:f>sprint8!$P$8:$AD$8</c:f>
              <c:numCache>
                <c:formatCode>General</c:formatCode>
                <c:ptCount val="15"/>
                <c:pt idx="14">
                  <c:v>0</c:v>
                </c:pt>
              </c:numCache>
            </c:numRef>
          </c:val>
          <c:extLst>
            <c:ext xmlns:c16="http://schemas.microsoft.com/office/drawing/2014/chart" uri="{C3380CC4-5D6E-409C-BE32-E72D297353CC}">
              <c16:uniqueId val="{00000004-C9B9-44CB-A3AF-006CBB7AEC4B}"/>
            </c:ext>
          </c:extLst>
        </c:ser>
        <c:ser>
          <c:idx val="5"/>
          <c:order val="5"/>
          <c:tx>
            <c:v>Nicholas</c:v>
          </c:tx>
          <c:spPr>
            <a:solidFill>
              <a:schemeClr val="accent6"/>
            </a:solidFill>
            <a:ln>
              <a:noFill/>
            </a:ln>
            <a:effectLst/>
          </c:spPr>
          <c:invertIfNegative val="0"/>
          <c:cat>
            <c:strRef>
              <c:f>sprint8!$P$3:$AD$3</c:f>
              <c:strCache>
                <c:ptCount val="15"/>
                <c:pt idx="0">
                  <c:v>4:5:2021</c:v>
                </c:pt>
                <c:pt idx="1">
                  <c:v>5:5:2021</c:v>
                </c:pt>
                <c:pt idx="2">
                  <c:v>6:5:2021</c:v>
                </c:pt>
                <c:pt idx="3">
                  <c:v>7:5:2021</c:v>
                </c:pt>
                <c:pt idx="4">
                  <c:v>8:5:2021</c:v>
                </c:pt>
                <c:pt idx="5">
                  <c:v>9:5:2021</c:v>
                </c:pt>
                <c:pt idx="6">
                  <c:v>10:5:2021</c:v>
                </c:pt>
                <c:pt idx="7">
                  <c:v>11:5:2021</c:v>
                </c:pt>
                <c:pt idx="8">
                  <c:v>12:5:2021</c:v>
                </c:pt>
                <c:pt idx="9">
                  <c:v>13:5:2021</c:v>
                </c:pt>
                <c:pt idx="10">
                  <c:v>14:5:2021</c:v>
                </c:pt>
                <c:pt idx="11">
                  <c:v>15:5:2021</c:v>
                </c:pt>
                <c:pt idx="12">
                  <c:v>16:5:2021</c:v>
                </c:pt>
                <c:pt idx="13">
                  <c:v>17:5:2021</c:v>
                </c:pt>
                <c:pt idx="14">
                  <c:v>yht.</c:v>
                </c:pt>
              </c:strCache>
            </c:strRef>
          </c:cat>
          <c:val>
            <c:numRef>
              <c:f>sprint8!$P$9:$AD$9</c:f>
              <c:numCache>
                <c:formatCode>General</c:formatCode>
                <c:ptCount val="15"/>
                <c:pt idx="14">
                  <c:v>0</c:v>
                </c:pt>
              </c:numCache>
            </c:numRef>
          </c:val>
          <c:extLst>
            <c:ext xmlns:c16="http://schemas.microsoft.com/office/drawing/2014/chart" uri="{C3380CC4-5D6E-409C-BE32-E72D297353CC}">
              <c16:uniqueId val="{00000005-C9B9-44CB-A3AF-006CBB7AEC4B}"/>
            </c:ext>
          </c:extLst>
        </c:ser>
        <c:ser>
          <c:idx val="6"/>
          <c:order val="6"/>
          <c:tx>
            <c:v>Niko</c:v>
          </c:tx>
          <c:spPr>
            <a:solidFill>
              <a:schemeClr val="accent1">
                <a:lumMod val="60000"/>
              </a:schemeClr>
            </a:solidFill>
            <a:ln>
              <a:noFill/>
            </a:ln>
            <a:effectLst/>
          </c:spPr>
          <c:invertIfNegative val="0"/>
          <c:cat>
            <c:strRef>
              <c:f>sprint8!$P$3:$AD$3</c:f>
              <c:strCache>
                <c:ptCount val="15"/>
                <c:pt idx="0">
                  <c:v>4:5:2021</c:v>
                </c:pt>
                <c:pt idx="1">
                  <c:v>5:5:2021</c:v>
                </c:pt>
                <c:pt idx="2">
                  <c:v>6:5:2021</c:v>
                </c:pt>
                <c:pt idx="3">
                  <c:v>7:5:2021</c:v>
                </c:pt>
                <c:pt idx="4">
                  <c:v>8:5:2021</c:v>
                </c:pt>
                <c:pt idx="5">
                  <c:v>9:5:2021</c:v>
                </c:pt>
                <c:pt idx="6">
                  <c:v>10:5:2021</c:v>
                </c:pt>
                <c:pt idx="7">
                  <c:v>11:5:2021</c:v>
                </c:pt>
                <c:pt idx="8">
                  <c:v>12:5:2021</c:v>
                </c:pt>
                <c:pt idx="9">
                  <c:v>13:5:2021</c:v>
                </c:pt>
                <c:pt idx="10">
                  <c:v>14:5:2021</c:v>
                </c:pt>
                <c:pt idx="11">
                  <c:v>15:5:2021</c:v>
                </c:pt>
                <c:pt idx="12">
                  <c:v>16:5:2021</c:v>
                </c:pt>
                <c:pt idx="13">
                  <c:v>17:5:2021</c:v>
                </c:pt>
                <c:pt idx="14">
                  <c:v>yht.</c:v>
                </c:pt>
              </c:strCache>
            </c:strRef>
          </c:cat>
          <c:val>
            <c:numRef>
              <c:f>sprint8!$P$10:$AD$10</c:f>
              <c:numCache>
                <c:formatCode>General</c:formatCode>
                <c:ptCount val="15"/>
                <c:pt idx="0">
                  <c:v>1</c:v>
                </c:pt>
                <c:pt idx="2">
                  <c:v>3.5</c:v>
                </c:pt>
                <c:pt idx="14">
                  <c:v>4.5</c:v>
                </c:pt>
              </c:numCache>
            </c:numRef>
          </c:val>
          <c:extLst>
            <c:ext xmlns:c16="http://schemas.microsoft.com/office/drawing/2014/chart" uri="{C3380CC4-5D6E-409C-BE32-E72D297353CC}">
              <c16:uniqueId val="{00000006-C9B9-44CB-A3AF-006CBB7AEC4B}"/>
            </c:ext>
          </c:extLst>
        </c:ser>
        <c:ser>
          <c:idx val="7"/>
          <c:order val="7"/>
          <c:tx>
            <c:v>Ville</c:v>
          </c:tx>
          <c:spPr>
            <a:solidFill>
              <a:schemeClr val="accent2">
                <a:lumMod val="60000"/>
              </a:schemeClr>
            </a:solidFill>
            <a:ln>
              <a:noFill/>
            </a:ln>
            <a:effectLst/>
          </c:spPr>
          <c:invertIfNegative val="0"/>
          <c:cat>
            <c:strRef>
              <c:f>sprint8!$P$3:$AD$3</c:f>
              <c:strCache>
                <c:ptCount val="15"/>
                <c:pt idx="0">
                  <c:v>4:5:2021</c:v>
                </c:pt>
                <c:pt idx="1">
                  <c:v>5:5:2021</c:v>
                </c:pt>
                <c:pt idx="2">
                  <c:v>6:5:2021</c:v>
                </c:pt>
                <c:pt idx="3">
                  <c:v>7:5:2021</c:v>
                </c:pt>
                <c:pt idx="4">
                  <c:v>8:5:2021</c:v>
                </c:pt>
                <c:pt idx="5">
                  <c:v>9:5:2021</c:v>
                </c:pt>
                <c:pt idx="6">
                  <c:v>10:5:2021</c:v>
                </c:pt>
                <c:pt idx="7">
                  <c:v>11:5:2021</c:v>
                </c:pt>
                <c:pt idx="8">
                  <c:v>12:5:2021</c:v>
                </c:pt>
                <c:pt idx="9">
                  <c:v>13:5:2021</c:v>
                </c:pt>
                <c:pt idx="10">
                  <c:v>14:5:2021</c:v>
                </c:pt>
                <c:pt idx="11">
                  <c:v>15:5:2021</c:v>
                </c:pt>
                <c:pt idx="12">
                  <c:v>16:5:2021</c:v>
                </c:pt>
                <c:pt idx="13">
                  <c:v>17:5:2021</c:v>
                </c:pt>
                <c:pt idx="14">
                  <c:v>yht.</c:v>
                </c:pt>
              </c:strCache>
            </c:strRef>
          </c:cat>
          <c:val>
            <c:numRef>
              <c:f>sprint8!$P$11:$AD$11</c:f>
              <c:numCache>
                <c:formatCode>General</c:formatCode>
                <c:ptCount val="15"/>
                <c:pt idx="0">
                  <c:v>1</c:v>
                </c:pt>
                <c:pt idx="2">
                  <c:v>1</c:v>
                </c:pt>
                <c:pt idx="14">
                  <c:v>2</c:v>
                </c:pt>
              </c:numCache>
            </c:numRef>
          </c:val>
          <c:extLst>
            <c:ext xmlns:c16="http://schemas.microsoft.com/office/drawing/2014/chart" uri="{C3380CC4-5D6E-409C-BE32-E72D297353CC}">
              <c16:uniqueId val="{00000007-C9B9-44CB-A3AF-006CBB7AEC4B}"/>
            </c:ext>
          </c:extLst>
        </c:ser>
        <c:dLbls>
          <c:showLegendKey val="0"/>
          <c:showVal val="0"/>
          <c:showCatName val="0"/>
          <c:showSerName val="0"/>
          <c:showPercent val="0"/>
          <c:showBubbleSize val="0"/>
        </c:dLbls>
        <c:gapWidth val="90"/>
        <c:overlap val="-30"/>
        <c:axId val="1717933975"/>
        <c:axId val="1543895671"/>
      </c:barChart>
      <c:catAx>
        <c:axId val="1717933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pvm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895671"/>
        <c:crosses val="autoZero"/>
        <c:auto val="1"/>
        <c:lblAlgn val="ctr"/>
        <c:lblOffset val="100"/>
        <c:noMultiLvlLbl val="0"/>
      </c:catAx>
      <c:valAx>
        <c:axId val="1543895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33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Tunnit yhteensä</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Field2</c:v>
          </c:tx>
          <c:spPr>
            <a:solidFill>
              <a:schemeClr val="accent1"/>
            </a:solidFill>
            <a:ln>
              <a:noFill/>
            </a:ln>
            <a:effectLst/>
          </c:spPr>
          <c:invertIfNegative val="0"/>
          <c:cat>
            <c:strRef>
              <c:f>'Työajat-kooste'!$A$130:$A$137</c:f>
              <c:strCache>
                <c:ptCount val="8"/>
                <c:pt idx="0">
                  <c:v>Hiski</c:v>
                </c:pt>
                <c:pt idx="1">
                  <c:v>Jaana</c:v>
                </c:pt>
                <c:pt idx="2">
                  <c:v>Jenna</c:v>
                </c:pt>
                <c:pt idx="3">
                  <c:v>Konsta</c:v>
                </c:pt>
                <c:pt idx="4">
                  <c:v>Matias</c:v>
                </c:pt>
                <c:pt idx="5">
                  <c:v>Nicholas</c:v>
                </c:pt>
                <c:pt idx="6">
                  <c:v>Niko</c:v>
                </c:pt>
                <c:pt idx="7">
                  <c:v>Ville</c:v>
                </c:pt>
              </c:strCache>
            </c:strRef>
          </c:cat>
          <c:val>
            <c:numRef>
              <c:f>'Työajat-kooste'!$B$130:$B$137</c:f>
              <c:numCache>
                <c:formatCode>General</c:formatCode>
                <c:ptCount val="8"/>
                <c:pt idx="0">
                  <c:v>204.25</c:v>
                </c:pt>
                <c:pt idx="1">
                  <c:v>160.25</c:v>
                </c:pt>
                <c:pt idx="2">
                  <c:v>43.75</c:v>
                </c:pt>
                <c:pt idx="3">
                  <c:v>168.75</c:v>
                </c:pt>
                <c:pt idx="4">
                  <c:v>44</c:v>
                </c:pt>
                <c:pt idx="5">
                  <c:v>190</c:v>
                </c:pt>
                <c:pt idx="6">
                  <c:v>223.25</c:v>
                </c:pt>
                <c:pt idx="7">
                  <c:v>167.5</c:v>
                </c:pt>
              </c:numCache>
            </c:numRef>
          </c:val>
          <c:extLst>
            <c:ext xmlns:c16="http://schemas.microsoft.com/office/drawing/2014/chart" uri="{C3380CC4-5D6E-409C-BE32-E72D297353CC}">
              <c16:uniqueId val="{00000002-C671-4A25-B755-5434BFCB804C}"/>
            </c:ext>
          </c:extLst>
        </c:ser>
        <c:dLbls>
          <c:showLegendKey val="0"/>
          <c:showVal val="0"/>
          <c:showCatName val="0"/>
          <c:showSerName val="0"/>
          <c:showPercent val="0"/>
          <c:showBubbleSize val="0"/>
        </c:dLbls>
        <c:gapWidth val="33"/>
        <c:overlap val="-30"/>
        <c:axId val="892259288"/>
        <c:axId val="247049400"/>
      </c:barChart>
      <c:catAx>
        <c:axId val="892259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49400"/>
        <c:crosses val="autoZero"/>
        <c:auto val="1"/>
        <c:lblAlgn val="ctr"/>
        <c:lblOffset val="100"/>
        <c:noMultiLvlLbl val="0"/>
      </c:catAx>
      <c:valAx>
        <c:axId val="24704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tunnit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59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Työajat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v>ma</c:v>
          </c:tx>
          <c:spPr>
            <a:solidFill>
              <a:schemeClr val="accent1"/>
            </a:solidFill>
            <a:ln>
              <a:noFill/>
            </a:ln>
            <a:effectLst/>
          </c:spPr>
          <c:invertIfNegative val="0"/>
          <c:cat>
            <c:strRef>
              <c:f>sprint0!$O$3:$O$11</c:f>
              <c:strCache>
                <c:ptCount val="9"/>
                <c:pt idx="0">
                  <c:v>Hiski</c:v>
                </c:pt>
                <c:pt idx="1">
                  <c:v>Jaana</c:v>
                </c:pt>
                <c:pt idx="2">
                  <c:v>Jenna</c:v>
                </c:pt>
                <c:pt idx="3">
                  <c:v>Konsta</c:v>
                </c:pt>
                <c:pt idx="4">
                  <c:v>Matias</c:v>
                </c:pt>
                <c:pt idx="5">
                  <c:v>Nicholas</c:v>
                </c:pt>
                <c:pt idx="6">
                  <c:v>Niko</c:v>
                </c:pt>
                <c:pt idx="7">
                  <c:v>Ville</c:v>
                </c:pt>
                <c:pt idx="8">
                  <c:v>yht.</c:v>
                </c:pt>
              </c:strCache>
            </c:strRef>
          </c:cat>
          <c:val>
            <c:numRef>
              <c:f>sprint0!$P$3:$P$11</c:f>
              <c:numCache>
                <c:formatCode>General</c:formatCode>
                <c:ptCount val="9"/>
                <c:pt idx="0">
                  <c:v>4</c:v>
                </c:pt>
                <c:pt idx="1">
                  <c:v>5</c:v>
                </c:pt>
                <c:pt idx="2">
                  <c:v>2</c:v>
                </c:pt>
                <c:pt idx="3">
                  <c:v>2</c:v>
                </c:pt>
                <c:pt idx="4">
                  <c:v>2</c:v>
                </c:pt>
                <c:pt idx="5">
                  <c:v>4</c:v>
                </c:pt>
                <c:pt idx="6">
                  <c:v>4.5</c:v>
                </c:pt>
                <c:pt idx="7">
                  <c:v>3.5</c:v>
                </c:pt>
                <c:pt idx="8">
                  <c:v>27</c:v>
                </c:pt>
              </c:numCache>
            </c:numRef>
          </c:val>
          <c:extLst>
            <c:ext xmlns:c16="http://schemas.microsoft.com/office/drawing/2014/chart" uri="{C3380CC4-5D6E-409C-BE32-E72D297353CC}">
              <c16:uniqueId val="{00000008-92F2-43B6-A64A-AC9E383B1906}"/>
            </c:ext>
          </c:extLst>
        </c:ser>
        <c:ser>
          <c:idx val="1"/>
          <c:order val="1"/>
          <c:tx>
            <c:v>ti</c:v>
          </c:tx>
          <c:spPr>
            <a:solidFill>
              <a:schemeClr val="accent2"/>
            </a:solidFill>
            <a:ln>
              <a:noFill/>
            </a:ln>
            <a:effectLst/>
          </c:spPr>
          <c:invertIfNegative val="0"/>
          <c:cat>
            <c:strRef>
              <c:f>sprint0!$O$3:$O$11</c:f>
              <c:strCache>
                <c:ptCount val="9"/>
                <c:pt idx="0">
                  <c:v>Hiski</c:v>
                </c:pt>
                <c:pt idx="1">
                  <c:v>Jaana</c:v>
                </c:pt>
                <c:pt idx="2">
                  <c:v>Jenna</c:v>
                </c:pt>
                <c:pt idx="3">
                  <c:v>Konsta</c:v>
                </c:pt>
                <c:pt idx="4">
                  <c:v>Matias</c:v>
                </c:pt>
                <c:pt idx="5">
                  <c:v>Nicholas</c:v>
                </c:pt>
                <c:pt idx="6">
                  <c:v>Niko</c:v>
                </c:pt>
                <c:pt idx="7">
                  <c:v>Ville</c:v>
                </c:pt>
                <c:pt idx="8">
                  <c:v>yht.</c:v>
                </c:pt>
              </c:strCache>
            </c:strRef>
          </c:cat>
          <c:val>
            <c:numRef>
              <c:f>sprint0!$Q$3:$Q$11</c:f>
              <c:numCache>
                <c:formatCode>General</c:formatCode>
                <c:ptCount val="9"/>
                <c:pt idx="4">
                  <c:v>1</c:v>
                </c:pt>
                <c:pt idx="6">
                  <c:v>2</c:v>
                </c:pt>
                <c:pt idx="8">
                  <c:v>3</c:v>
                </c:pt>
              </c:numCache>
            </c:numRef>
          </c:val>
          <c:extLst>
            <c:ext xmlns:c16="http://schemas.microsoft.com/office/drawing/2014/chart" uri="{C3380CC4-5D6E-409C-BE32-E72D297353CC}">
              <c16:uniqueId val="{00000009-92F2-43B6-A64A-AC9E383B1906}"/>
            </c:ext>
          </c:extLst>
        </c:ser>
        <c:ser>
          <c:idx val="2"/>
          <c:order val="2"/>
          <c:tx>
            <c:v>ke</c:v>
          </c:tx>
          <c:spPr>
            <a:solidFill>
              <a:schemeClr val="accent3"/>
            </a:solidFill>
            <a:ln>
              <a:noFill/>
            </a:ln>
            <a:effectLst/>
          </c:spPr>
          <c:invertIfNegative val="0"/>
          <c:cat>
            <c:strRef>
              <c:f>sprint0!$O$3:$O$11</c:f>
              <c:strCache>
                <c:ptCount val="9"/>
                <c:pt idx="0">
                  <c:v>Hiski</c:v>
                </c:pt>
                <c:pt idx="1">
                  <c:v>Jaana</c:v>
                </c:pt>
                <c:pt idx="2">
                  <c:v>Jenna</c:v>
                </c:pt>
                <c:pt idx="3">
                  <c:v>Konsta</c:v>
                </c:pt>
                <c:pt idx="4">
                  <c:v>Matias</c:v>
                </c:pt>
                <c:pt idx="5">
                  <c:v>Nicholas</c:v>
                </c:pt>
                <c:pt idx="6">
                  <c:v>Niko</c:v>
                </c:pt>
                <c:pt idx="7">
                  <c:v>Ville</c:v>
                </c:pt>
                <c:pt idx="8">
                  <c:v>yht.</c:v>
                </c:pt>
              </c:strCache>
            </c:strRef>
          </c:cat>
          <c:val>
            <c:numRef>
              <c:f>sprint0!$R$3:$R$11</c:f>
              <c:numCache>
                <c:formatCode>General</c:formatCode>
                <c:ptCount val="9"/>
                <c:pt idx="2">
                  <c:v>2</c:v>
                </c:pt>
                <c:pt idx="6">
                  <c:v>1</c:v>
                </c:pt>
                <c:pt idx="8">
                  <c:v>3</c:v>
                </c:pt>
              </c:numCache>
            </c:numRef>
          </c:val>
          <c:extLst>
            <c:ext xmlns:c16="http://schemas.microsoft.com/office/drawing/2014/chart" uri="{C3380CC4-5D6E-409C-BE32-E72D297353CC}">
              <c16:uniqueId val="{0000000A-92F2-43B6-A64A-AC9E383B1906}"/>
            </c:ext>
          </c:extLst>
        </c:ser>
        <c:ser>
          <c:idx val="3"/>
          <c:order val="3"/>
          <c:tx>
            <c:v>to</c:v>
          </c:tx>
          <c:spPr>
            <a:solidFill>
              <a:schemeClr val="accent4"/>
            </a:solidFill>
            <a:ln>
              <a:noFill/>
            </a:ln>
            <a:effectLst/>
          </c:spPr>
          <c:invertIfNegative val="0"/>
          <c:cat>
            <c:strRef>
              <c:f>sprint0!$O$3:$O$11</c:f>
              <c:strCache>
                <c:ptCount val="9"/>
                <c:pt idx="0">
                  <c:v>Hiski</c:v>
                </c:pt>
                <c:pt idx="1">
                  <c:v>Jaana</c:v>
                </c:pt>
                <c:pt idx="2">
                  <c:v>Jenna</c:v>
                </c:pt>
                <c:pt idx="3">
                  <c:v>Konsta</c:v>
                </c:pt>
                <c:pt idx="4">
                  <c:v>Matias</c:v>
                </c:pt>
                <c:pt idx="5">
                  <c:v>Nicholas</c:v>
                </c:pt>
                <c:pt idx="6">
                  <c:v>Niko</c:v>
                </c:pt>
                <c:pt idx="7">
                  <c:v>Ville</c:v>
                </c:pt>
                <c:pt idx="8">
                  <c:v>yht.</c:v>
                </c:pt>
              </c:strCache>
            </c:strRef>
          </c:cat>
          <c:val>
            <c:numRef>
              <c:f>sprint0!$S$3:$S$11</c:f>
              <c:numCache>
                <c:formatCode>General</c:formatCode>
                <c:ptCount val="9"/>
                <c:pt idx="0">
                  <c:v>2.5</c:v>
                </c:pt>
                <c:pt idx="1">
                  <c:v>3.5</c:v>
                </c:pt>
                <c:pt idx="2">
                  <c:v>5</c:v>
                </c:pt>
                <c:pt idx="3">
                  <c:v>4.5</c:v>
                </c:pt>
                <c:pt idx="4">
                  <c:v>2.5</c:v>
                </c:pt>
                <c:pt idx="5">
                  <c:v>2.5</c:v>
                </c:pt>
                <c:pt idx="6">
                  <c:v>3</c:v>
                </c:pt>
                <c:pt idx="7">
                  <c:v>1</c:v>
                </c:pt>
                <c:pt idx="8">
                  <c:v>24.5</c:v>
                </c:pt>
              </c:numCache>
            </c:numRef>
          </c:val>
          <c:extLst>
            <c:ext xmlns:c16="http://schemas.microsoft.com/office/drawing/2014/chart" uri="{C3380CC4-5D6E-409C-BE32-E72D297353CC}">
              <c16:uniqueId val="{0000000B-92F2-43B6-A64A-AC9E383B1906}"/>
            </c:ext>
          </c:extLst>
        </c:ser>
        <c:ser>
          <c:idx val="4"/>
          <c:order val="4"/>
          <c:tx>
            <c:v>pe</c:v>
          </c:tx>
          <c:spPr>
            <a:solidFill>
              <a:schemeClr val="accent5"/>
            </a:solidFill>
            <a:ln>
              <a:noFill/>
            </a:ln>
            <a:effectLst/>
          </c:spPr>
          <c:invertIfNegative val="0"/>
          <c:cat>
            <c:strRef>
              <c:f>sprint0!$O$3:$O$11</c:f>
              <c:strCache>
                <c:ptCount val="9"/>
                <c:pt idx="0">
                  <c:v>Hiski</c:v>
                </c:pt>
                <c:pt idx="1">
                  <c:v>Jaana</c:v>
                </c:pt>
                <c:pt idx="2">
                  <c:v>Jenna</c:v>
                </c:pt>
                <c:pt idx="3">
                  <c:v>Konsta</c:v>
                </c:pt>
                <c:pt idx="4">
                  <c:v>Matias</c:v>
                </c:pt>
                <c:pt idx="5">
                  <c:v>Nicholas</c:v>
                </c:pt>
                <c:pt idx="6">
                  <c:v>Niko</c:v>
                </c:pt>
                <c:pt idx="7">
                  <c:v>Ville</c:v>
                </c:pt>
                <c:pt idx="8">
                  <c:v>yht.</c:v>
                </c:pt>
              </c:strCache>
            </c:strRef>
          </c:cat>
          <c:val>
            <c:numRef>
              <c:f>sprint0!$T$3:$T$11</c:f>
              <c:numCache>
                <c:formatCode>General</c:formatCode>
                <c:ptCount val="9"/>
                <c:pt idx="0">
                  <c:v>3</c:v>
                </c:pt>
                <c:pt idx="1">
                  <c:v>3.25</c:v>
                </c:pt>
                <c:pt idx="2">
                  <c:v>3</c:v>
                </c:pt>
                <c:pt idx="3">
                  <c:v>3</c:v>
                </c:pt>
                <c:pt idx="4">
                  <c:v>3</c:v>
                </c:pt>
                <c:pt idx="5">
                  <c:v>3</c:v>
                </c:pt>
                <c:pt idx="6">
                  <c:v>3.5</c:v>
                </c:pt>
                <c:pt idx="7">
                  <c:v>3</c:v>
                </c:pt>
                <c:pt idx="8">
                  <c:v>24.75</c:v>
                </c:pt>
              </c:numCache>
            </c:numRef>
          </c:val>
          <c:extLst>
            <c:ext xmlns:c16="http://schemas.microsoft.com/office/drawing/2014/chart" uri="{C3380CC4-5D6E-409C-BE32-E72D297353CC}">
              <c16:uniqueId val="{0000000C-92F2-43B6-A64A-AC9E383B1906}"/>
            </c:ext>
          </c:extLst>
        </c:ser>
        <c:ser>
          <c:idx val="5"/>
          <c:order val="5"/>
          <c:tx>
            <c:v>la</c:v>
          </c:tx>
          <c:spPr>
            <a:solidFill>
              <a:schemeClr val="accent6"/>
            </a:solidFill>
            <a:ln>
              <a:noFill/>
            </a:ln>
            <a:effectLst/>
          </c:spPr>
          <c:invertIfNegative val="0"/>
          <c:cat>
            <c:strRef>
              <c:f>sprint0!$O$3:$O$11</c:f>
              <c:strCache>
                <c:ptCount val="9"/>
                <c:pt idx="0">
                  <c:v>Hiski</c:v>
                </c:pt>
                <c:pt idx="1">
                  <c:v>Jaana</c:v>
                </c:pt>
                <c:pt idx="2">
                  <c:v>Jenna</c:v>
                </c:pt>
                <c:pt idx="3">
                  <c:v>Konsta</c:v>
                </c:pt>
                <c:pt idx="4">
                  <c:v>Matias</c:v>
                </c:pt>
                <c:pt idx="5">
                  <c:v>Nicholas</c:v>
                </c:pt>
                <c:pt idx="6">
                  <c:v>Niko</c:v>
                </c:pt>
                <c:pt idx="7">
                  <c:v>Ville</c:v>
                </c:pt>
                <c:pt idx="8">
                  <c:v>yht.</c:v>
                </c:pt>
              </c:strCache>
            </c:strRef>
          </c:cat>
          <c:val>
            <c:numRef>
              <c:f>sprint0!$U$3:$U$11</c:f>
              <c:numCache>
                <c:formatCode>General</c:formatCode>
                <c:ptCount val="9"/>
                <c:pt idx="8">
                  <c:v>0</c:v>
                </c:pt>
              </c:numCache>
            </c:numRef>
          </c:val>
          <c:extLst>
            <c:ext xmlns:c16="http://schemas.microsoft.com/office/drawing/2014/chart" uri="{C3380CC4-5D6E-409C-BE32-E72D297353CC}">
              <c16:uniqueId val="{0000000D-92F2-43B6-A64A-AC9E383B1906}"/>
            </c:ext>
          </c:extLst>
        </c:ser>
        <c:ser>
          <c:idx val="6"/>
          <c:order val="6"/>
          <c:tx>
            <c:v>su</c:v>
          </c:tx>
          <c:spPr>
            <a:solidFill>
              <a:schemeClr val="accent1">
                <a:lumMod val="60000"/>
              </a:schemeClr>
            </a:solidFill>
            <a:ln>
              <a:noFill/>
            </a:ln>
            <a:effectLst/>
          </c:spPr>
          <c:invertIfNegative val="0"/>
          <c:cat>
            <c:strRef>
              <c:f>sprint0!$O$3:$O$11</c:f>
              <c:strCache>
                <c:ptCount val="9"/>
                <c:pt idx="0">
                  <c:v>Hiski</c:v>
                </c:pt>
                <c:pt idx="1">
                  <c:v>Jaana</c:v>
                </c:pt>
                <c:pt idx="2">
                  <c:v>Jenna</c:v>
                </c:pt>
                <c:pt idx="3">
                  <c:v>Konsta</c:v>
                </c:pt>
                <c:pt idx="4">
                  <c:v>Matias</c:v>
                </c:pt>
                <c:pt idx="5">
                  <c:v>Nicholas</c:v>
                </c:pt>
                <c:pt idx="6">
                  <c:v>Niko</c:v>
                </c:pt>
                <c:pt idx="7">
                  <c:v>Ville</c:v>
                </c:pt>
                <c:pt idx="8">
                  <c:v>yht.</c:v>
                </c:pt>
              </c:strCache>
            </c:strRef>
          </c:cat>
          <c:val>
            <c:numRef>
              <c:f>sprint0!$V$3:$V$11</c:f>
              <c:numCache>
                <c:formatCode>General</c:formatCode>
                <c:ptCount val="9"/>
                <c:pt idx="3">
                  <c:v>2</c:v>
                </c:pt>
                <c:pt idx="6">
                  <c:v>1</c:v>
                </c:pt>
                <c:pt idx="8">
                  <c:v>3</c:v>
                </c:pt>
              </c:numCache>
            </c:numRef>
          </c:val>
          <c:extLst>
            <c:ext xmlns:c16="http://schemas.microsoft.com/office/drawing/2014/chart" uri="{C3380CC4-5D6E-409C-BE32-E72D297353CC}">
              <c16:uniqueId val="{0000000E-92F2-43B6-A64A-AC9E383B1906}"/>
            </c:ext>
          </c:extLst>
        </c:ser>
        <c:dLbls>
          <c:showLegendKey val="0"/>
          <c:showVal val="0"/>
          <c:showCatName val="0"/>
          <c:showSerName val="0"/>
          <c:showPercent val="0"/>
          <c:showBubbleSize val="0"/>
        </c:dLbls>
        <c:gapWidth val="33"/>
        <c:overlap val="100"/>
        <c:axId val="535883063"/>
        <c:axId val="899509111"/>
      </c:barChart>
      <c:catAx>
        <c:axId val="5358830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9111"/>
        <c:crosses val="autoZero"/>
        <c:auto val="1"/>
        <c:lblAlgn val="ctr"/>
        <c:lblOffset val="100"/>
        <c:noMultiLvlLbl val="0"/>
      </c:catAx>
      <c:valAx>
        <c:axId val="89950911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83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Tunnit / Projekti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'Työajat-kooste'!$A$120</c:f>
              <c:strCache>
                <c:ptCount val="1"/>
                <c:pt idx="0">
                  <c:v>Hiski</c:v>
                </c:pt>
              </c:strCache>
            </c:strRef>
          </c:tx>
          <c:spPr>
            <a:ln w="28575" cap="rnd">
              <a:solidFill>
                <a:schemeClr val="accent1"/>
              </a:solidFill>
              <a:round/>
            </a:ln>
            <a:effectLst/>
          </c:spPr>
          <c:marker>
            <c:symbol val="none"/>
          </c:marker>
          <c:cat>
            <c:numRef>
              <c:f>'Työajat-kooste'!$B$119:$DQ$119</c:f>
              <c:numCache>
                <c:formatCode>m/d/yyyy</c:formatCode>
                <c:ptCount val="120"/>
                <c:pt idx="0">
                  <c:v>44214</c:v>
                </c:pt>
                <c:pt idx="1">
                  <c:v>44215</c:v>
                </c:pt>
                <c:pt idx="2">
                  <c:v>44216</c:v>
                </c:pt>
                <c:pt idx="3">
                  <c:v>44217</c:v>
                </c:pt>
                <c:pt idx="4">
                  <c:v>44218</c:v>
                </c:pt>
                <c:pt idx="5">
                  <c:v>44219</c:v>
                </c:pt>
                <c:pt idx="6">
                  <c:v>44220</c:v>
                </c:pt>
                <c:pt idx="7">
                  <c:v>44221</c:v>
                </c:pt>
                <c:pt idx="8">
                  <c:v>44222</c:v>
                </c:pt>
                <c:pt idx="9">
                  <c:v>44223</c:v>
                </c:pt>
                <c:pt idx="10">
                  <c:v>44224</c:v>
                </c:pt>
                <c:pt idx="11">
                  <c:v>44225</c:v>
                </c:pt>
                <c:pt idx="12">
                  <c:v>44226</c:v>
                </c:pt>
                <c:pt idx="13">
                  <c:v>44227</c:v>
                </c:pt>
                <c:pt idx="14">
                  <c:v>44228</c:v>
                </c:pt>
                <c:pt idx="15">
                  <c:v>44229</c:v>
                </c:pt>
                <c:pt idx="16">
                  <c:v>44230</c:v>
                </c:pt>
                <c:pt idx="17">
                  <c:v>44231</c:v>
                </c:pt>
                <c:pt idx="18">
                  <c:v>44232</c:v>
                </c:pt>
                <c:pt idx="19">
                  <c:v>44233</c:v>
                </c:pt>
                <c:pt idx="20">
                  <c:v>44234</c:v>
                </c:pt>
                <c:pt idx="21">
                  <c:v>44235</c:v>
                </c:pt>
                <c:pt idx="22">
                  <c:v>44236</c:v>
                </c:pt>
                <c:pt idx="23">
                  <c:v>44237</c:v>
                </c:pt>
                <c:pt idx="24">
                  <c:v>44238</c:v>
                </c:pt>
                <c:pt idx="25">
                  <c:v>44239</c:v>
                </c:pt>
                <c:pt idx="26">
                  <c:v>44240</c:v>
                </c:pt>
                <c:pt idx="27">
                  <c:v>44241</c:v>
                </c:pt>
                <c:pt idx="28">
                  <c:v>44242</c:v>
                </c:pt>
                <c:pt idx="29">
                  <c:v>44243</c:v>
                </c:pt>
                <c:pt idx="30">
                  <c:v>44244</c:v>
                </c:pt>
                <c:pt idx="31">
                  <c:v>44245</c:v>
                </c:pt>
                <c:pt idx="32">
                  <c:v>44246</c:v>
                </c:pt>
                <c:pt idx="33">
                  <c:v>44247</c:v>
                </c:pt>
                <c:pt idx="34">
                  <c:v>44248</c:v>
                </c:pt>
                <c:pt idx="35">
                  <c:v>44249</c:v>
                </c:pt>
                <c:pt idx="36">
                  <c:v>44250</c:v>
                </c:pt>
                <c:pt idx="37">
                  <c:v>44251</c:v>
                </c:pt>
                <c:pt idx="38">
                  <c:v>44252</c:v>
                </c:pt>
                <c:pt idx="39">
                  <c:v>44253</c:v>
                </c:pt>
                <c:pt idx="40">
                  <c:v>44254</c:v>
                </c:pt>
                <c:pt idx="41">
                  <c:v>44255</c:v>
                </c:pt>
                <c:pt idx="42">
                  <c:v>44256</c:v>
                </c:pt>
                <c:pt idx="43">
                  <c:v>44257</c:v>
                </c:pt>
                <c:pt idx="44">
                  <c:v>44258</c:v>
                </c:pt>
                <c:pt idx="45">
                  <c:v>44259</c:v>
                </c:pt>
                <c:pt idx="46">
                  <c:v>44260</c:v>
                </c:pt>
                <c:pt idx="47">
                  <c:v>44261</c:v>
                </c:pt>
                <c:pt idx="48">
                  <c:v>44262</c:v>
                </c:pt>
                <c:pt idx="49">
                  <c:v>44263</c:v>
                </c:pt>
                <c:pt idx="50">
                  <c:v>44264</c:v>
                </c:pt>
                <c:pt idx="51">
                  <c:v>44265</c:v>
                </c:pt>
                <c:pt idx="52">
                  <c:v>44266</c:v>
                </c:pt>
                <c:pt idx="53">
                  <c:v>44267</c:v>
                </c:pt>
                <c:pt idx="54">
                  <c:v>44268</c:v>
                </c:pt>
                <c:pt idx="55">
                  <c:v>44269</c:v>
                </c:pt>
                <c:pt idx="56">
                  <c:v>44270</c:v>
                </c:pt>
                <c:pt idx="57">
                  <c:v>44271</c:v>
                </c:pt>
                <c:pt idx="58">
                  <c:v>44272</c:v>
                </c:pt>
                <c:pt idx="59">
                  <c:v>44273</c:v>
                </c:pt>
                <c:pt idx="60">
                  <c:v>44274</c:v>
                </c:pt>
                <c:pt idx="61">
                  <c:v>44275</c:v>
                </c:pt>
                <c:pt idx="62">
                  <c:v>44276</c:v>
                </c:pt>
                <c:pt idx="63">
                  <c:v>44277</c:v>
                </c:pt>
                <c:pt idx="64">
                  <c:v>44278</c:v>
                </c:pt>
                <c:pt idx="65">
                  <c:v>44279</c:v>
                </c:pt>
                <c:pt idx="66">
                  <c:v>44280</c:v>
                </c:pt>
                <c:pt idx="67">
                  <c:v>44281</c:v>
                </c:pt>
                <c:pt idx="68">
                  <c:v>44282</c:v>
                </c:pt>
                <c:pt idx="69">
                  <c:v>44283</c:v>
                </c:pt>
                <c:pt idx="70">
                  <c:v>44284</c:v>
                </c:pt>
                <c:pt idx="71">
                  <c:v>44285</c:v>
                </c:pt>
                <c:pt idx="72">
                  <c:v>44286</c:v>
                </c:pt>
                <c:pt idx="73">
                  <c:v>44287</c:v>
                </c:pt>
                <c:pt idx="74">
                  <c:v>44288</c:v>
                </c:pt>
                <c:pt idx="75">
                  <c:v>44289</c:v>
                </c:pt>
                <c:pt idx="76">
                  <c:v>44290</c:v>
                </c:pt>
                <c:pt idx="77">
                  <c:v>44291</c:v>
                </c:pt>
                <c:pt idx="78">
                  <c:v>44292</c:v>
                </c:pt>
                <c:pt idx="79">
                  <c:v>44293</c:v>
                </c:pt>
                <c:pt idx="80">
                  <c:v>44294</c:v>
                </c:pt>
                <c:pt idx="81">
                  <c:v>44295</c:v>
                </c:pt>
                <c:pt idx="82">
                  <c:v>44296</c:v>
                </c:pt>
                <c:pt idx="83">
                  <c:v>44297</c:v>
                </c:pt>
                <c:pt idx="84">
                  <c:v>44298</c:v>
                </c:pt>
                <c:pt idx="85">
                  <c:v>44299</c:v>
                </c:pt>
                <c:pt idx="86">
                  <c:v>44300</c:v>
                </c:pt>
                <c:pt idx="87">
                  <c:v>44301</c:v>
                </c:pt>
                <c:pt idx="88">
                  <c:v>44302</c:v>
                </c:pt>
                <c:pt idx="89">
                  <c:v>44303</c:v>
                </c:pt>
                <c:pt idx="90">
                  <c:v>44304</c:v>
                </c:pt>
                <c:pt idx="91">
                  <c:v>44305</c:v>
                </c:pt>
                <c:pt idx="92">
                  <c:v>44306</c:v>
                </c:pt>
                <c:pt idx="93">
                  <c:v>44307</c:v>
                </c:pt>
                <c:pt idx="94">
                  <c:v>44308</c:v>
                </c:pt>
                <c:pt idx="95">
                  <c:v>44309</c:v>
                </c:pt>
                <c:pt idx="96">
                  <c:v>44310</c:v>
                </c:pt>
                <c:pt idx="97">
                  <c:v>44311</c:v>
                </c:pt>
                <c:pt idx="98">
                  <c:v>44312</c:v>
                </c:pt>
                <c:pt idx="99">
                  <c:v>44313</c:v>
                </c:pt>
                <c:pt idx="100">
                  <c:v>44314</c:v>
                </c:pt>
                <c:pt idx="101">
                  <c:v>44315</c:v>
                </c:pt>
                <c:pt idx="102">
                  <c:v>44316</c:v>
                </c:pt>
                <c:pt idx="103">
                  <c:v>44317</c:v>
                </c:pt>
                <c:pt idx="104">
                  <c:v>44318</c:v>
                </c:pt>
                <c:pt idx="105">
                  <c:v>44319</c:v>
                </c:pt>
                <c:pt idx="106">
                  <c:v>44320</c:v>
                </c:pt>
                <c:pt idx="107">
                  <c:v>44321</c:v>
                </c:pt>
                <c:pt idx="108">
                  <c:v>44322</c:v>
                </c:pt>
                <c:pt idx="109">
                  <c:v>44323</c:v>
                </c:pt>
                <c:pt idx="110">
                  <c:v>44324</c:v>
                </c:pt>
                <c:pt idx="111">
                  <c:v>44325</c:v>
                </c:pt>
                <c:pt idx="112">
                  <c:v>44326</c:v>
                </c:pt>
                <c:pt idx="113">
                  <c:v>44327</c:v>
                </c:pt>
                <c:pt idx="114">
                  <c:v>44328</c:v>
                </c:pt>
                <c:pt idx="115">
                  <c:v>44329</c:v>
                </c:pt>
                <c:pt idx="116">
                  <c:v>44330</c:v>
                </c:pt>
                <c:pt idx="117">
                  <c:v>44331</c:v>
                </c:pt>
                <c:pt idx="118">
                  <c:v>44332</c:v>
                </c:pt>
                <c:pt idx="119">
                  <c:v>44333</c:v>
                </c:pt>
              </c:numCache>
            </c:numRef>
          </c:cat>
          <c:val>
            <c:numRef>
              <c:f>'Työajat-kooste'!$B$120:$DQ$120</c:f>
              <c:numCache>
                <c:formatCode>General</c:formatCode>
                <c:ptCount val="120"/>
                <c:pt idx="0">
                  <c:v>4</c:v>
                </c:pt>
                <c:pt idx="1">
                  <c:v>0</c:v>
                </c:pt>
                <c:pt idx="2">
                  <c:v>0</c:v>
                </c:pt>
                <c:pt idx="3">
                  <c:v>2.5</c:v>
                </c:pt>
                <c:pt idx="4">
                  <c:v>3</c:v>
                </c:pt>
                <c:pt idx="5">
                  <c:v>0</c:v>
                </c:pt>
                <c:pt idx="6">
                  <c:v>0</c:v>
                </c:pt>
                <c:pt idx="7">
                  <c:v>1</c:v>
                </c:pt>
                <c:pt idx="8">
                  <c:v>1.5</c:v>
                </c:pt>
                <c:pt idx="9">
                  <c:v>1.5</c:v>
                </c:pt>
                <c:pt idx="10">
                  <c:v>1.5</c:v>
                </c:pt>
                <c:pt idx="11">
                  <c:v>2.5</c:v>
                </c:pt>
                <c:pt idx="12">
                  <c:v>0</c:v>
                </c:pt>
                <c:pt idx="13">
                  <c:v>2</c:v>
                </c:pt>
                <c:pt idx="14">
                  <c:v>0</c:v>
                </c:pt>
                <c:pt idx="15">
                  <c:v>5</c:v>
                </c:pt>
                <c:pt idx="16">
                  <c:v>1</c:v>
                </c:pt>
                <c:pt idx="17">
                  <c:v>2</c:v>
                </c:pt>
                <c:pt idx="18">
                  <c:v>6</c:v>
                </c:pt>
                <c:pt idx="19">
                  <c:v>0</c:v>
                </c:pt>
                <c:pt idx="20">
                  <c:v>4</c:v>
                </c:pt>
                <c:pt idx="21">
                  <c:v>3</c:v>
                </c:pt>
                <c:pt idx="22">
                  <c:v>3</c:v>
                </c:pt>
                <c:pt idx="23">
                  <c:v>1</c:v>
                </c:pt>
                <c:pt idx="24">
                  <c:v>2</c:v>
                </c:pt>
                <c:pt idx="25">
                  <c:v>3</c:v>
                </c:pt>
                <c:pt idx="26">
                  <c:v>1</c:v>
                </c:pt>
                <c:pt idx="27">
                  <c:v>1</c:v>
                </c:pt>
                <c:pt idx="28">
                  <c:v>1</c:v>
                </c:pt>
                <c:pt idx="29">
                  <c:v>0.5</c:v>
                </c:pt>
                <c:pt idx="30">
                  <c:v>0.25</c:v>
                </c:pt>
                <c:pt idx="31">
                  <c:v>7</c:v>
                </c:pt>
                <c:pt idx="32">
                  <c:v>5</c:v>
                </c:pt>
                <c:pt idx="33">
                  <c:v>0</c:v>
                </c:pt>
                <c:pt idx="34">
                  <c:v>2</c:v>
                </c:pt>
                <c:pt idx="35">
                  <c:v>5</c:v>
                </c:pt>
                <c:pt idx="36">
                  <c:v>3</c:v>
                </c:pt>
                <c:pt idx="37">
                  <c:v>0</c:v>
                </c:pt>
                <c:pt idx="38">
                  <c:v>5</c:v>
                </c:pt>
                <c:pt idx="39">
                  <c:v>4</c:v>
                </c:pt>
                <c:pt idx="40">
                  <c:v>0</c:v>
                </c:pt>
                <c:pt idx="41">
                  <c:v>1</c:v>
                </c:pt>
                <c:pt idx="42">
                  <c:v>2</c:v>
                </c:pt>
                <c:pt idx="43">
                  <c:v>2</c:v>
                </c:pt>
                <c:pt idx="44">
                  <c:v>1</c:v>
                </c:pt>
                <c:pt idx="45">
                  <c:v>6</c:v>
                </c:pt>
                <c:pt idx="46">
                  <c:v>4</c:v>
                </c:pt>
                <c:pt idx="47">
                  <c:v>0</c:v>
                </c:pt>
                <c:pt idx="48">
                  <c:v>0</c:v>
                </c:pt>
                <c:pt idx="49">
                  <c:v>2</c:v>
                </c:pt>
                <c:pt idx="50">
                  <c:v>3</c:v>
                </c:pt>
                <c:pt idx="51">
                  <c:v>3</c:v>
                </c:pt>
                <c:pt idx="52">
                  <c:v>0</c:v>
                </c:pt>
                <c:pt idx="53">
                  <c:v>1</c:v>
                </c:pt>
                <c:pt idx="54">
                  <c:v>0.5</c:v>
                </c:pt>
                <c:pt idx="55">
                  <c:v>0</c:v>
                </c:pt>
                <c:pt idx="56">
                  <c:v>3</c:v>
                </c:pt>
                <c:pt idx="57">
                  <c:v>3.5</c:v>
                </c:pt>
                <c:pt idx="58">
                  <c:v>3</c:v>
                </c:pt>
                <c:pt idx="59">
                  <c:v>6</c:v>
                </c:pt>
                <c:pt idx="60">
                  <c:v>4</c:v>
                </c:pt>
                <c:pt idx="61">
                  <c:v>1</c:v>
                </c:pt>
                <c:pt idx="62">
                  <c:v>0</c:v>
                </c:pt>
                <c:pt idx="63">
                  <c:v>3</c:v>
                </c:pt>
                <c:pt idx="64">
                  <c:v>2.5</c:v>
                </c:pt>
                <c:pt idx="65">
                  <c:v>0.5</c:v>
                </c:pt>
                <c:pt idx="66">
                  <c:v>0</c:v>
                </c:pt>
                <c:pt idx="67">
                  <c:v>0</c:v>
                </c:pt>
                <c:pt idx="68">
                  <c:v>0</c:v>
                </c:pt>
                <c:pt idx="69">
                  <c:v>1</c:v>
                </c:pt>
                <c:pt idx="70">
                  <c:v>0.5</c:v>
                </c:pt>
                <c:pt idx="71">
                  <c:v>1.5</c:v>
                </c:pt>
                <c:pt idx="72">
                  <c:v>1.5</c:v>
                </c:pt>
                <c:pt idx="73">
                  <c:v>0</c:v>
                </c:pt>
                <c:pt idx="74">
                  <c:v>0</c:v>
                </c:pt>
                <c:pt idx="75">
                  <c:v>2</c:v>
                </c:pt>
                <c:pt idx="76">
                  <c:v>3</c:v>
                </c:pt>
                <c:pt idx="77">
                  <c:v>8</c:v>
                </c:pt>
                <c:pt idx="78">
                  <c:v>3</c:v>
                </c:pt>
                <c:pt idx="79">
                  <c:v>5</c:v>
                </c:pt>
                <c:pt idx="80">
                  <c:v>3</c:v>
                </c:pt>
                <c:pt idx="81">
                  <c:v>5</c:v>
                </c:pt>
                <c:pt idx="82">
                  <c:v>0</c:v>
                </c:pt>
                <c:pt idx="83">
                  <c:v>1</c:v>
                </c:pt>
                <c:pt idx="84">
                  <c:v>1</c:v>
                </c:pt>
                <c:pt idx="85">
                  <c:v>2</c:v>
                </c:pt>
                <c:pt idx="86">
                  <c:v>3</c:v>
                </c:pt>
                <c:pt idx="87">
                  <c:v>3</c:v>
                </c:pt>
                <c:pt idx="88">
                  <c:v>0</c:v>
                </c:pt>
                <c:pt idx="89">
                  <c:v>0</c:v>
                </c:pt>
                <c:pt idx="90">
                  <c:v>0</c:v>
                </c:pt>
                <c:pt idx="91">
                  <c:v>4</c:v>
                </c:pt>
                <c:pt idx="92">
                  <c:v>2.5</c:v>
                </c:pt>
                <c:pt idx="93">
                  <c:v>3.5</c:v>
                </c:pt>
                <c:pt idx="94">
                  <c:v>1</c:v>
                </c:pt>
                <c:pt idx="95">
                  <c:v>1</c:v>
                </c:pt>
                <c:pt idx="96">
                  <c:v>0</c:v>
                </c:pt>
                <c:pt idx="97">
                  <c:v>0</c:v>
                </c:pt>
                <c:pt idx="98">
                  <c:v>1</c:v>
                </c:pt>
                <c:pt idx="99">
                  <c:v>4</c:v>
                </c:pt>
                <c:pt idx="100">
                  <c:v>1.5</c:v>
                </c:pt>
                <c:pt idx="101">
                  <c:v>0</c:v>
                </c:pt>
                <c:pt idx="102">
                  <c:v>1</c:v>
                </c:pt>
                <c:pt idx="103">
                  <c:v>0</c:v>
                </c:pt>
                <c:pt idx="104">
                  <c:v>2</c:v>
                </c:pt>
                <c:pt idx="105">
                  <c:v>1</c:v>
                </c:pt>
                <c:pt idx="106">
                  <c:v>1</c:v>
                </c:pt>
                <c:pt idx="107">
                  <c:v>0</c:v>
                </c:pt>
                <c:pt idx="108">
                  <c:v>1</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1-F4C5-4DF6-B5EA-5F1BD5F69EB5}"/>
            </c:ext>
          </c:extLst>
        </c:ser>
        <c:ser>
          <c:idx val="1"/>
          <c:order val="1"/>
          <c:tx>
            <c:strRef>
              <c:f>'Työajat-kooste'!$A$121</c:f>
              <c:strCache>
                <c:ptCount val="1"/>
                <c:pt idx="0">
                  <c:v>Jaana</c:v>
                </c:pt>
              </c:strCache>
            </c:strRef>
          </c:tx>
          <c:spPr>
            <a:ln w="28575" cap="rnd">
              <a:solidFill>
                <a:schemeClr val="accent2"/>
              </a:solidFill>
              <a:round/>
            </a:ln>
            <a:effectLst/>
          </c:spPr>
          <c:marker>
            <c:symbol val="none"/>
          </c:marker>
          <c:cat>
            <c:numRef>
              <c:f>'Työajat-kooste'!$B$119:$DQ$119</c:f>
              <c:numCache>
                <c:formatCode>m/d/yyyy</c:formatCode>
                <c:ptCount val="120"/>
                <c:pt idx="0">
                  <c:v>44214</c:v>
                </c:pt>
                <c:pt idx="1">
                  <c:v>44215</c:v>
                </c:pt>
                <c:pt idx="2">
                  <c:v>44216</c:v>
                </c:pt>
                <c:pt idx="3">
                  <c:v>44217</c:v>
                </c:pt>
                <c:pt idx="4">
                  <c:v>44218</c:v>
                </c:pt>
                <c:pt idx="5">
                  <c:v>44219</c:v>
                </c:pt>
                <c:pt idx="6">
                  <c:v>44220</c:v>
                </c:pt>
                <c:pt idx="7">
                  <c:v>44221</c:v>
                </c:pt>
                <c:pt idx="8">
                  <c:v>44222</c:v>
                </c:pt>
                <c:pt idx="9">
                  <c:v>44223</c:v>
                </c:pt>
                <c:pt idx="10">
                  <c:v>44224</c:v>
                </c:pt>
                <c:pt idx="11">
                  <c:v>44225</c:v>
                </c:pt>
                <c:pt idx="12">
                  <c:v>44226</c:v>
                </c:pt>
                <c:pt idx="13">
                  <c:v>44227</c:v>
                </c:pt>
                <c:pt idx="14">
                  <c:v>44228</c:v>
                </c:pt>
                <c:pt idx="15">
                  <c:v>44229</c:v>
                </c:pt>
                <c:pt idx="16">
                  <c:v>44230</c:v>
                </c:pt>
                <c:pt idx="17">
                  <c:v>44231</c:v>
                </c:pt>
                <c:pt idx="18">
                  <c:v>44232</c:v>
                </c:pt>
                <c:pt idx="19">
                  <c:v>44233</c:v>
                </c:pt>
                <c:pt idx="20">
                  <c:v>44234</c:v>
                </c:pt>
                <c:pt idx="21">
                  <c:v>44235</c:v>
                </c:pt>
                <c:pt idx="22">
                  <c:v>44236</c:v>
                </c:pt>
                <c:pt idx="23">
                  <c:v>44237</c:v>
                </c:pt>
                <c:pt idx="24">
                  <c:v>44238</c:v>
                </c:pt>
                <c:pt idx="25">
                  <c:v>44239</c:v>
                </c:pt>
                <c:pt idx="26">
                  <c:v>44240</c:v>
                </c:pt>
                <c:pt idx="27">
                  <c:v>44241</c:v>
                </c:pt>
                <c:pt idx="28">
                  <c:v>44242</c:v>
                </c:pt>
                <c:pt idx="29">
                  <c:v>44243</c:v>
                </c:pt>
                <c:pt idx="30">
                  <c:v>44244</c:v>
                </c:pt>
                <c:pt idx="31">
                  <c:v>44245</c:v>
                </c:pt>
                <c:pt idx="32">
                  <c:v>44246</c:v>
                </c:pt>
                <c:pt idx="33">
                  <c:v>44247</c:v>
                </c:pt>
                <c:pt idx="34">
                  <c:v>44248</c:v>
                </c:pt>
                <c:pt idx="35">
                  <c:v>44249</c:v>
                </c:pt>
                <c:pt idx="36">
                  <c:v>44250</c:v>
                </c:pt>
                <c:pt idx="37">
                  <c:v>44251</c:v>
                </c:pt>
                <c:pt idx="38">
                  <c:v>44252</c:v>
                </c:pt>
                <c:pt idx="39">
                  <c:v>44253</c:v>
                </c:pt>
                <c:pt idx="40">
                  <c:v>44254</c:v>
                </c:pt>
                <c:pt idx="41">
                  <c:v>44255</c:v>
                </c:pt>
                <c:pt idx="42">
                  <c:v>44256</c:v>
                </c:pt>
                <c:pt idx="43">
                  <c:v>44257</c:v>
                </c:pt>
                <c:pt idx="44">
                  <c:v>44258</c:v>
                </c:pt>
                <c:pt idx="45">
                  <c:v>44259</c:v>
                </c:pt>
                <c:pt idx="46">
                  <c:v>44260</c:v>
                </c:pt>
                <c:pt idx="47">
                  <c:v>44261</c:v>
                </c:pt>
                <c:pt idx="48">
                  <c:v>44262</c:v>
                </c:pt>
                <c:pt idx="49">
                  <c:v>44263</c:v>
                </c:pt>
                <c:pt idx="50">
                  <c:v>44264</c:v>
                </c:pt>
                <c:pt idx="51">
                  <c:v>44265</c:v>
                </c:pt>
                <c:pt idx="52">
                  <c:v>44266</c:v>
                </c:pt>
                <c:pt idx="53">
                  <c:v>44267</c:v>
                </c:pt>
                <c:pt idx="54">
                  <c:v>44268</c:v>
                </c:pt>
                <c:pt idx="55">
                  <c:v>44269</c:v>
                </c:pt>
                <c:pt idx="56">
                  <c:v>44270</c:v>
                </c:pt>
                <c:pt idx="57">
                  <c:v>44271</c:v>
                </c:pt>
                <c:pt idx="58">
                  <c:v>44272</c:v>
                </c:pt>
                <c:pt idx="59">
                  <c:v>44273</c:v>
                </c:pt>
                <c:pt idx="60">
                  <c:v>44274</c:v>
                </c:pt>
                <c:pt idx="61">
                  <c:v>44275</c:v>
                </c:pt>
                <c:pt idx="62">
                  <c:v>44276</c:v>
                </c:pt>
                <c:pt idx="63">
                  <c:v>44277</c:v>
                </c:pt>
                <c:pt idx="64">
                  <c:v>44278</c:v>
                </c:pt>
                <c:pt idx="65">
                  <c:v>44279</c:v>
                </c:pt>
                <c:pt idx="66">
                  <c:v>44280</c:v>
                </c:pt>
                <c:pt idx="67">
                  <c:v>44281</c:v>
                </c:pt>
                <c:pt idx="68">
                  <c:v>44282</c:v>
                </c:pt>
                <c:pt idx="69">
                  <c:v>44283</c:v>
                </c:pt>
                <c:pt idx="70">
                  <c:v>44284</c:v>
                </c:pt>
                <c:pt idx="71">
                  <c:v>44285</c:v>
                </c:pt>
                <c:pt idx="72">
                  <c:v>44286</c:v>
                </c:pt>
                <c:pt idx="73">
                  <c:v>44287</c:v>
                </c:pt>
                <c:pt idx="74">
                  <c:v>44288</c:v>
                </c:pt>
                <c:pt idx="75">
                  <c:v>44289</c:v>
                </c:pt>
                <c:pt idx="76">
                  <c:v>44290</c:v>
                </c:pt>
                <c:pt idx="77">
                  <c:v>44291</c:v>
                </c:pt>
                <c:pt idx="78">
                  <c:v>44292</c:v>
                </c:pt>
                <c:pt idx="79">
                  <c:v>44293</c:v>
                </c:pt>
                <c:pt idx="80">
                  <c:v>44294</c:v>
                </c:pt>
                <c:pt idx="81">
                  <c:v>44295</c:v>
                </c:pt>
                <c:pt idx="82">
                  <c:v>44296</c:v>
                </c:pt>
                <c:pt idx="83">
                  <c:v>44297</c:v>
                </c:pt>
                <c:pt idx="84">
                  <c:v>44298</c:v>
                </c:pt>
                <c:pt idx="85">
                  <c:v>44299</c:v>
                </c:pt>
                <c:pt idx="86">
                  <c:v>44300</c:v>
                </c:pt>
                <c:pt idx="87">
                  <c:v>44301</c:v>
                </c:pt>
                <c:pt idx="88">
                  <c:v>44302</c:v>
                </c:pt>
                <c:pt idx="89">
                  <c:v>44303</c:v>
                </c:pt>
                <c:pt idx="90">
                  <c:v>44304</c:v>
                </c:pt>
                <c:pt idx="91">
                  <c:v>44305</c:v>
                </c:pt>
                <c:pt idx="92">
                  <c:v>44306</c:v>
                </c:pt>
                <c:pt idx="93">
                  <c:v>44307</c:v>
                </c:pt>
                <c:pt idx="94">
                  <c:v>44308</c:v>
                </c:pt>
                <c:pt idx="95">
                  <c:v>44309</c:v>
                </c:pt>
                <c:pt idx="96">
                  <c:v>44310</c:v>
                </c:pt>
                <c:pt idx="97">
                  <c:v>44311</c:v>
                </c:pt>
                <c:pt idx="98">
                  <c:v>44312</c:v>
                </c:pt>
                <c:pt idx="99">
                  <c:v>44313</c:v>
                </c:pt>
                <c:pt idx="100">
                  <c:v>44314</c:v>
                </c:pt>
                <c:pt idx="101">
                  <c:v>44315</c:v>
                </c:pt>
                <c:pt idx="102">
                  <c:v>44316</c:v>
                </c:pt>
                <c:pt idx="103">
                  <c:v>44317</c:v>
                </c:pt>
                <c:pt idx="104">
                  <c:v>44318</c:v>
                </c:pt>
                <c:pt idx="105">
                  <c:v>44319</c:v>
                </c:pt>
                <c:pt idx="106">
                  <c:v>44320</c:v>
                </c:pt>
                <c:pt idx="107">
                  <c:v>44321</c:v>
                </c:pt>
                <c:pt idx="108">
                  <c:v>44322</c:v>
                </c:pt>
                <c:pt idx="109">
                  <c:v>44323</c:v>
                </c:pt>
                <c:pt idx="110">
                  <c:v>44324</c:v>
                </c:pt>
                <c:pt idx="111">
                  <c:v>44325</c:v>
                </c:pt>
                <c:pt idx="112">
                  <c:v>44326</c:v>
                </c:pt>
                <c:pt idx="113">
                  <c:v>44327</c:v>
                </c:pt>
                <c:pt idx="114">
                  <c:v>44328</c:v>
                </c:pt>
                <c:pt idx="115">
                  <c:v>44329</c:v>
                </c:pt>
                <c:pt idx="116">
                  <c:v>44330</c:v>
                </c:pt>
                <c:pt idx="117">
                  <c:v>44331</c:v>
                </c:pt>
                <c:pt idx="118">
                  <c:v>44332</c:v>
                </c:pt>
                <c:pt idx="119">
                  <c:v>44333</c:v>
                </c:pt>
              </c:numCache>
            </c:numRef>
          </c:cat>
          <c:val>
            <c:numRef>
              <c:f>'Työajat-kooste'!$B$121:$DQ$121</c:f>
              <c:numCache>
                <c:formatCode>General</c:formatCode>
                <c:ptCount val="120"/>
                <c:pt idx="0">
                  <c:v>5</c:v>
                </c:pt>
                <c:pt idx="1">
                  <c:v>0</c:v>
                </c:pt>
                <c:pt idx="2">
                  <c:v>0</c:v>
                </c:pt>
                <c:pt idx="3">
                  <c:v>3.5</c:v>
                </c:pt>
                <c:pt idx="4">
                  <c:v>3.25</c:v>
                </c:pt>
                <c:pt idx="5">
                  <c:v>0</c:v>
                </c:pt>
                <c:pt idx="6">
                  <c:v>0</c:v>
                </c:pt>
                <c:pt idx="7">
                  <c:v>1.25</c:v>
                </c:pt>
                <c:pt idx="8">
                  <c:v>1.5</c:v>
                </c:pt>
                <c:pt idx="9">
                  <c:v>0.45</c:v>
                </c:pt>
                <c:pt idx="10">
                  <c:v>0</c:v>
                </c:pt>
                <c:pt idx="11">
                  <c:v>0.75</c:v>
                </c:pt>
                <c:pt idx="12">
                  <c:v>6</c:v>
                </c:pt>
                <c:pt idx="13">
                  <c:v>0</c:v>
                </c:pt>
                <c:pt idx="14">
                  <c:v>0</c:v>
                </c:pt>
                <c:pt idx="15">
                  <c:v>2.25</c:v>
                </c:pt>
                <c:pt idx="16">
                  <c:v>0.25</c:v>
                </c:pt>
                <c:pt idx="17">
                  <c:v>0</c:v>
                </c:pt>
                <c:pt idx="18">
                  <c:v>5.5</c:v>
                </c:pt>
                <c:pt idx="19">
                  <c:v>0</c:v>
                </c:pt>
                <c:pt idx="20">
                  <c:v>0</c:v>
                </c:pt>
                <c:pt idx="21">
                  <c:v>0</c:v>
                </c:pt>
                <c:pt idx="22">
                  <c:v>3</c:v>
                </c:pt>
                <c:pt idx="23">
                  <c:v>0.75</c:v>
                </c:pt>
                <c:pt idx="24">
                  <c:v>1.5</c:v>
                </c:pt>
                <c:pt idx="25">
                  <c:v>0</c:v>
                </c:pt>
                <c:pt idx="26">
                  <c:v>0</c:v>
                </c:pt>
                <c:pt idx="27">
                  <c:v>0</c:v>
                </c:pt>
                <c:pt idx="28">
                  <c:v>0</c:v>
                </c:pt>
                <c:pt idx="29">
                  <c:v>0.5</c:v>
                </c:pt>
                <c:pt idx="30">
                  <c:v>0.5</c:v>
                </c:pt>
                <c:pt idx="31">
                  <c:v>0</c:v>
                </c:pt>
                <c:pt idx="32">
                  <c:v>1</c:v>
                </c:pt>
                <c:pt idx="33">
                  <c:v>0</c:v>
                </c:pt>
                <c:pt idx="34">
                  <c:v>3</c:v>
                </c:pt>
                <c:pt idx="35">
                  <c:v>1</c:v>
                </c:pt>
                <c:pt idx="36">
                  <c:v>2</c:v>
                </c:pt>
                <c:pt idx="37">
                  <c:v>1.5</c:v>
                </c:pt>
                <c:pt idx="38">
                  <c:v>0</c:v>
                </c:pt>
                <c:pt idx="39">
                  <c:v>0</c:v>
                </c:pt>
                <c:pt idx="40">
                  <c:v>0</c:v>
                </c:pt>
                <c:pt idx="41">
                  <c:v>3</c:v>
                </c:pt>
                <c:pt idx="42">
                  <c:v>0</c:v>
                </c:pt>
                <c:pt idx="43">
                  <c:v>1.5</c:v>
                </c:pt>
                <c:pt idx="44">
                  <c:v>0</c:v>
                </c:pt>
                <c:pt idx="45">
                  <c:v>0</c:v>
                </c:pt>
                <c:pt idx="46">
                  <c:v>4.75</c:v>
                </c:pt>
                <c:pt idx="47">
                  <c:v>0</c:v>
                </c:pt>
                <c:pt idx="48">
                  <c:v>0</c:v>
                </c:pt>
                <c:pt idx="49">
                  <c:v>0</c:v>
                </c:pt>
                <c:pt idx="50">
                  <c:v>2.5</c:v>
                </c:pt>
                <c:pt idx="51">
                  <c:v>0.5</c:v>
                </c:pt>
                <c:pt idx="52">
                  <c:v>0.25</c:v>
                </c:pt>
                <c:pt idx="53">
                  <c:v>2.25</c:v>
                </c:pt>
                <c:pt idx="54">
                  <c:v>0</c:v>
                </c:pt>
                <c:pt idx="55">
                  <c:v>0</c:v>
                </c:pt>
                <c:pt idx="56">
                  <c:v>0</c:v>
                </c:pt>
                <c:pt idx="57">
                  <c:v>0.5</c:v>
                </c:pt>
                <c:pt idx="58">
                  <c:v>0.75</c:v>
                </c:pt>
                <c:pt idx="59">
                  <c:v>4.25</c:v>
                </c:pt>
                <c:pt idx="60">
                  <c:v>0.75</c:v>
                </c:pt>
                <c:pt idx="61">
                  <c:v>0</c:v>
                </c:pt>
                <c:pt idx="62">
                  <c:v>0.75</c:v>
                </c:pt>
                <c:pt idx="63">
                  <c:v>0</c:v>
                </c:pt>
                <c:pt idx="64">
                  <c:v>1</c:v>
                </c:pt>
                <c:pt idx="65">
                  <c:v>0.6</c:v>
                </c:pt>
                <c:pt idx="66">
                  <c:v>3</c:v>
                </c:pt>
                <c:pt idx="67">
                  <c:v>4</c:v>
                </c:pt>
                <c:pt idx="68">
                  <c:v>0</c:v>
                </c:pt>
                <c:pt idx="69">
                  <c:v>0</c:v>
                </c:pt>
                <c:pt idx="70">
                  <c:v>0</c:v>
                </c:pt>
                <c:pt idx="71">
                  <c:v>0</c:v>
                </c:pt>
                <c:pt idx="72">
                  <c:v>0.75</c:v>
                </c:pt>
                <c:pt idx="73">
                  <c:v>4</c:v>
                </c:pt>
                <c:pt idx="74">
                  <c:v>3</c:v>
                </c:pt>
                <c:pt idx="75">
                  <c:v>0</c:v>
                </c:pt>
                <c:pt idx="76">
                  <c:v>2.5</c:v>
                </c:pt>
                <c:pt idx="77">
                  <c:v>9.5</c:v>
                </c:pt>
                <c:pt idx="78">
                  <c:v>3</c:v>
                </c:pt>
                <c:pt idx="79">
                  <c:v>1.5</c:v>
                </c:pt>
                <c:pt idx="80">
                  <c:v>2.4500000000000002</c:v>
                </c:pt>
                <c:pt idx="81">
                  <c:v>2.5</c:v>
                </c:pt>
                <c:pt idx="82">
                  <c:v>1.5</c:v>
                </c:pt>
                <c:pt idx="83">
                  <c:v>1</c:v>
                </c:pt>
                <c:pt idx="84">
                  <c:v>0</c:v>
                </c:pt>
                <c:pt idx="85">
                  <c:v>1</c:v>
                </c:pt>
                <c:pt idx="86">
                  <c:v>0.5</c:v>
                </c:pt>
                <c:pt idx="87">
                  <c:v>0</c:v>
                </c:pt>
                <c:pt idx="88">
                  <c:v>3.25</c:v>
                </c:pt>
                <c:pt idx="89">
                  <c:v>5</c:v>
                </c:pt>
                <c:pt idx="90">
                  <c:v>7</c:v>
                </c:pt>
                <c:pt idx="91">
                  <c:v>6</c:v>
                </c:pt>
                <c:pt idx="92">
                  <c:v>2.75</c:v>
                </c:pt>
                <c:pt idx="93">
                  <c:v>0</c:v>
                </c:pt>
                <c:pt idx="94">
                  <c:v>0</c:v>
                </c:pt>
                <c:pt idx="95">
                  <c:v>0.25</c:v>
                </c:pt>
                <c:pt idx="96">
                  <c:v>2.5</c:v>
                </c:pt>
                <c:pt idx="97">
                  <c:v>0.25</c:v>
                </c:pt>
                <c:pt idx="98">
                  <c:v>0.25</c:v>
                </c:pt>
                <c:pt idx="99">
                  <c:v>0.25</c:v>
                </c:pt>
                <c:pt idx="100">
                  <c:v>0</c:v>
                </c:pt>
                <c:pt idx="101">
                  <c:v>0</c:v>
                </c:pt>
                <c:pt idx="102">
                  <c:v>3.75</c:v>
                </c:pt>
                <c:pt idx="103">
                  <c:v>0</c:v>
                </c:pt>
                <c:pt idx="104">
                  <c:v>4.5</c:v>
                </c:pt>
                <c:pt idx="105">
                  <c:v>6.25</c:v>
                </c:pt>
                <c:pt idx="106">
                  <c:v>0.25</c:v>
                </c:pt>
                <c:pt idx="107">
                  <c:v>2</c:v>
                </c:pt>
                <c:pt idx="108">
                  <c:v>5</c:v>
                </c:pt>
                <c:pt idx="109">
                  <c:v>3</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3-F4C5-4DF6-B5EA-5F1BD5F69EB5}"/>
            </c:ext>
          </c:extLst>
        </c:ser>
        <c:ser>
          <c:idx val="2"/>
          <c:order val="2"/>
          <c:tx>
            <c:strRef>
              <c:f>'Työajat-kooste'!$A$122</c:f>
              <c:strCache>
                <c:ptCount val="1"/>
                <c:pt idx="0">
                  <c:v>Jenna</c:v>
                </c:pt>
              </c:strCache>
            </c:strRef>
          </c:tx>
          <c:spPr>
            <a:ln w="28575" cap="rnd">
              <a:solidFill>
                <a:schemeClr val="accent3"/>
              </a:solidFill>
              <a:round/>
            </a:ln>
            <a:effectLst/>
          </c:spPr>
          <c:marker>
            <c:symbol val="none"/>
          </c:marker>
          <c:cat>
            <c:numRef>
              <c:f>'Työajat-kooste'!$B$119:$DQ$119</c:f>
              <c:numCache>
                <c:formatCode>m/d/yyyy</c:formatCode>
                <c:ptCount val="120"/>
                <c:pt idx="0">
                  <c:v>44214</c:v>
                </c:pt>
                <c:pt idx="1">
                  <c:v>44215</c:v>
                </c:pt>
                <c:pt idx="2">
                  <c:v>44216</c:v>
                </c:pt>
                <c:pt idx="3">
                  <c:v>44217</c:v>
                </c:pt>
                <c:pt idx="4">
                  <c:v>44218</c:v>
                </c:pt>
                <c:pt idx="5">
                  <c:v>44219</c:v>
                </c:pt>
                <c:pt idx="6">
                  <c:v>44220</c:v>
                </c:pt>
                <c:pt idx="7">
                  <c:v>44221</c:v>
                </c:pt>
                <c:pt idx="8">
                  <c:v>44222</c:v>
                </c:pt>
                <c:pt idx="9">
                  <c:v>44223</c:v>
                </c:pt>
                <c:pt idx="10">
                  <c:v>44224</c:v>
                </c:pt>
                <c:pt idx="11">
                  <c:v>44225</c:v>
                </c:pt>
                <c:pt idx="12">
                  <c:v>44226</c:v>
                </c:pt>
                <c:pt idx="13">
                  <c:v>44227</c:v>
                </c:pt>
                <c:pt idx="14">
                  <c:v>44228</c:v>
                </c:pt>
                <c:pt idx="15">
                  <c:v>44229</c:v>
                </c:pt>
                <c:pt idx="16">
                  <c:v>44230</c:v>
                </c:pt>
                <c:pt idx="17">
                  <c:v>44231</c:v>
                </c:pt>
                <c:pt idx="18">
                  <c:v>44232</c:v>
                </c:pt>
                <c:pt idx="19">
                  <c:v>44233</c:v>
                </c:pt>
                <c:pt idx="20">
                  <c:v>44234</c:v>
                </c:pt>
                <c:pt idx="21">
                  <c:v>44235</c:v>
                </c:pt>
                <c:pt idx="22">
                  <c:v>44236</c:v>
                </c:pt>
                <c:pt idx="23">
                  <c:v>44237</c:v>
                </c:pt>
                <c:pt idx="24">
                  <c:v>44238</c:v>
                </c:pt>
                <c:pt idx="25">
                  <c:v>44239</c:v>
                </c:pt>
                <c:pt idx="26">
                  <c:v>44240</c:v>
                </c:pt>
                <c:pt idx="27">
                  <c:v>44241</c:v>
                </c:pt>
                <c:pt idx="28">
                  <c:v>44242</c:v>
                </c:pt>
                <c:pt idx="29">
                  <c:v>44243</c:v>
                </c:pt>
                <c:pt idx="30">
                  <c:v>44244</c:v>
                </c:pt>
                <c:pt idx="31">
                  <c:v>44245</c:v>
                </c:pt>
                <c:pt idx="32">
                  <c:v>44246</c:v>
                </c:pt>
                <c:pt idx="33">
                  <c:v>44247</c:v>
                </c:pt>
                <c:pt idx="34">
                  <c:v>44248</c:v>
                </c:pt>
                <c:pt idx="35">
                  <c:v>44249</c:v>
                </c:pt>
                <c:pt idx="36">
                  <c:v>44250</c:v>
                </c:pt>
                <c:pt idx="37">
                  <c:v>44251</c:v>
                </c:pt>
                <c:pt idx="38">
                  <c:v>44252</c:v>
                </c:pt>
                <c:pt idx="39">
                  <c:v>44253</c:v>
                </c:pt>
                <c:pt idx="40">
                  <c:v>44254</c:v>
                </c:pt>
                <c:pt idx="41">
                  <c:v>44255</c:v>
                </c:pt>
                <c:pt idx="42">
                  <c:v>44256</c:v>
                </c:pt>
                <c:pt idx="43">
                  <c:v>44257</c:v>
                </c:pt>
                <c:pt idx="44">
                  <c:v>44258</c:v>
                </c:pt>
                <c:pt idx="45">
                  <c:v>44259</c:v>
                </c:pt>
                <c:pt idx="46">
                  <c:v>44260</c:v>
                </c:pt>
                <c:pt idx="47">
                  <c:v>44261</c:v>
                </c:pt>
                <c:pt idx="48">
                  <c:v>44262</c:v>
                </c:pt>
                <c:pt idx="49">
                  <c:v>44263</c:v>
                </c:pt>
                <c:pt idx="50">
                  <c:v>44264</c:v>
                </c:pt>
                <c:pt idx="51">
                  <c:v>44265</c:v>
                </c:pt>
                <c:pt idx="52">
                  <c:v>44266</c:v>
                </c:pt>
                <c:pt idx="53">
                  <c:v>44267</c:v>
                </c:pt>
                <c:pt idx="54">
                  <c:v>44268</c:v>
                </c:pt>
                <c:pt idx="55">
                  <c:v>44269</c:v>
                </c:pt>
                <c:pt idx="56">
                  <c:v>44270</c:v>
                </c:pt>
                <c:pt idx="57">
                  <c:v>44271</c:v>
                </c:pt>
                <c:pt idx="58">
                  <c:v>44272</c:v>
                </c:pt>
                <c:pt idx="59">
                  <c:v>44273</c:v>
                </c:pt>
                <c:pt idx="60">
                  <c:v>44274</c:v>
                </c:pt>
                <c:pt idx="61">
                  <c:v>44275</c:v>
                </c:pt>
                <c:pt idx="62">
                  <c:v>44276</c:v>
                </c:pt>
                <c:pt idx="63">
                  <c:v>44277</c:v>
                </c:pt>
                <c:pt idx="64">
                  <c:v>44278</c:v>
                </c:pt>
                <c:pt idx="65">
                  <c:v>44279</c:v>
                </c:pt>
                <c:pt idx="66">
                  <c:v>44280</c:v>
                </c:pt>
                <c:pt idx="67">
                  <c:v>44281</c:v>
                </c:pt>
                <c:pt idx="68">
                  <c:v>44282</c:v>
                </c:pt>
                <c:pt idx="69">
                  <c:v>44283</c:v>
                </c:pt>
                <c:pt idx="70">
                  <c:v>44284</c:v>
                </c:pt>
                <c:pt idx="71">
                  <c:v>44285</c:v>
                </c:pt>
                <c:pt idx="72">
                  <c:v>44286</c:v>
                </c:pt>
                <c:pt idx="73">
                  <c:v>44287</c:v>
                </c:pt>
                <c:pt idx="74">
                  <c:v>44288</c:v>
                </c:pt>
                <c:pt idx="75">
                  <c:v>44289</c:v>
                </c:pt>
                <c:pt idx="76">
                  <c:v>44290</c:v>
                </c:pt>
                <c:pt idx="77">
                  <c:v>44291</c:v>
                </c:pt>
                <c:pt idx="78">
                  <c:v>44292</c:v>
                </c:pt>
                <c:pt idx="79">
                  <c:v>44293</c:v>
                </c:pt>
                <c:pt idx="80">
                  <c:v>44294</c:v>
                </c:pt>
                <c:pt idx="81">
                  <c:v>44295</c:v>
                </c:pt>
                <c:pt idx="82">
                  <c:v>44296</c:v>
                </c:pt>
                <c:pt idx="83">
                  <c:v>44297</c:v>
                </c:pt>
                <c:pt idx="84">
                  <c:v>44298</c:v>
                </c:pt>
                <c:pt idx="85">
                  <c:v>44299</c:v>
                </c:pt>
                <c:pt idx="86">
                  <c:v>44300</c:v>
                </c:pt>
                <c:pt idx="87">
                  <c:v>44301</c:v>
                </c:pt>
                <c:pt idx="88">
                  <c:v>44302</c:v>
                </c:pt>
                <c:pt idx="89">
                  <c:v>44303</c:v>
                </c:pt>
                <c:pt idx="90">
                  <c:v>44304</c:v>
                </c:pt>
                <c:pt idx="91">
                  <c:v>44305</c:v>
                </c:pt>
                <c:pt idx="92">
                  <c:v>44306</c:v>
                </c:pt>
                <c:pt idx="93">
                  <c:v>44307</c:v>
                </c:pt>
                <c:pt idx="94">
                  <c:v>44308</c:v>
                </c:pt>
                <c:pt idx="95">
                  <c:v>44309</c:v>
                </c:pt>
                <c:pt idx="96">
                  <c:v>44310</c:v>
                </c:pt>
                <c:pt idx="97">
                  <c:v>44311</c:v>
                </c:pt>
                <c:pt idx="98">
                  <c:v>44312</c:v>
                </c:pt>
                <c:pt idx="99">
                  <c:v>44313</c:v>
                </c:pt>
                <c:pt idx="100">
                  <c:v>44314</c:v>
                </c:pt>
                <c:pt idx="101">
                  <c:v>44315</c:v>
                </c:pt>
                <c:pt idx="102">
                  <c:v>44316</c:v>
                </c:pt>
                <c:pt idx="103">
                  <c:v>44317</c:v>
                </c:pt>
                <c:pt idx="104">
                  <c:v>44318</c:v>
                </c:pt>
                <c:pt idx="105">
                  <c:v>44319</c:v>
                </c:pt>
                <c:pt idx="106">
                  <c:v>44320</c:v>
                </c:pt>
                <c:pt idx="107">
                  <c:v>44321</c:v>
                </c:pt>
                <c:pt idx="108">
                  <c:v>44322</c:v>
                </c:pt>
                <c:pt idx="109">
                  <c:v>44323</c:v>
                </c:pt>
                <c:pt idx="110">
                  <c:v>44324</c:v>
                </c:pt>
                <c:pt idx="111">
                  <c:v>44325</c:v>
                </c:pt>
                <c:pt idx="112">
                  <c:v>44326</c:v>
                </c:pt>
                <c:pt idx="113">
                  <c:v>44327</c:v>
                </c:pt>
                <c:pt idx="114">
                  <c:v>44328</c:v>
                </c:pt>
                <c:pt idx="115">
                  <c:v>44329</c:v>
                </c:pt>
                <c:pt idx="116">
                  <c:v>44330</c:v>
                </c:pt>
                <c:pt idx="117">
                  <c:v>44331</c:v>
                </c:pt>
                <c:pt idx="118">
                  <c:v>44332</c:v>
                </c:pt>
                <c:pt idx="119">
                  <c:v>44333</c:v>
                </c:pt>
              </c:numCache>
            </c:numRef>
          </c:cat>
          <c:val>
            <c:numRef>
              <c:f>'Työajat-kooste'!$B$122:$DQ$122</c:f>
              <c:numCache>
                <c:formatCode>General</c:formatCode>
                <c:ptCount val="120"/>
                <c:pt idx="0">
                  <c:v>2</c:v>
                </c:pt>
                <c:pt idx="1">
                  <c:v>0</c:v>
                </c:pt>
                <c:pt idx="2">
                  <c:v>2</c:v>
                </c:pt>
                <c:pt idx="3">
                  <c:v>5</c:v>
                </c:pt>
                <c:pt idx="4">
                  <c:v>3</c:v>
                </c:pt>
                <c:pt idx="5">
                  <c:v>0</c:v>
                </c:pt>
                <c:pt idx="6">
                  <c:v>0</c:v>
                </c:pt>
                <c:pt idx="7">
                  <c:v>1</c:v>
                </c:pt>
                <c:pt idx="8">
                  <c:v>1.5</c:v>
                </c:pt>
                <c:pt idx="9">
                  <c:v>1.5</c:v>
                </c:pt>
                <c:pt idx="10">
                  <c:v>2</c:v>
                </c:pt>
                <c:pt idx="11">
                  <c:v>1</c:v>
                </c:pt>
                <c:pt idx="12">
                  <c:v>0</c:v>
                </c:pt>
                <c:pt idx="13">
                  <c:v>0</c:v>
                </c:pt>
                <c:pt idx="14">
                  <c:v>0</c:v>
                </c:pt>
                <c:pt idx="15">
                  <c:v>0</c:v>
                </c:pt>
                <c:pt idx="16">
                  <c:v>0.25</c:v>
                </c:pt>
                <c:pt idx="17">
                  <c:v>0</c:v>
                </c:pt>
                <c:pt idx="18">
                  <c:v>5</c:v>
                </c:pt>
                <c:pt idx="19">
                  <c:v>2</c:v>
                </c:pt>
                <c:pt idx="20">
                  <c:v>3.5</c:v>
                </c:pt>
                <c:pt idx="21">
                  <c:v>3</c:v>
                </c:pt>
                <c:pt idx="22">
                  <c:v>3</c:v>
                </c:pt>
                <c:pt idx="23">
                  <c:v>1</c:v>
                </c:pt>
                <c:pt idx="24">
                  <c:v>0</c:v>
                </c:pt>
                <c:pt idx="25">
                  <c:v>0</c:v>
                </c:pt>
                <c:pt idx="26">
                  <c:v>0</c:v>
                </c:pt>
                <c:pt idx="27">
                  <c:v>0</c:v>
                </c:pt>
                <c:pt idx="28">
                  <c:v>0</c:v>
                </c:pt>
                <c:pt idx="29">
                  <c:v>0</c:v>
                </c:pt>
                <c:pt idx="30">
                  <c:v>0</c:v>
                </c:pt>
                <c:pt idx="31">
                  <c:v>0</c:v>
                </c:pt>
                <c:pt idx="32">
                  <c:v>0</c:v>
                </c:pt>
                <c:pt idx="33">
                  <c:v>0</c:v>
                </c:pt>
                <c:pt idx="34">
                  <c:v>0</c:v>
                </c:pt>
                <c:pt idx="35">
                  <c:v>0</c:v>
                </c:pt>
                <c:pt idx="36">
                  <c:v>3</c:v>
                </c:pt>
                <c:pt idx="37">
                  <c:v>0</c:v>
                </c:pt>
                <c:pt idx="38">
                  <c:v>4</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5-F4C5-4DF6-B5EA-5F1BD5F69EB5}"/>
            </c:ext>
          </c:extLst>
        </c:ser>
        <c:ser>
          <c:idx val="3"/>
          <c:order val="3"/>
          <c:tx>
            <c:strRef>
              <c:f>'Työajat-kooste'!$A$123</c:f>
              <c:strCache>
                <c:ptCount val="1"/>
                <c:pt idx="0">
                  <c:v>Konsta</c:v>
                </c:pt>
              </c:strCache>
            </c:strRef>
          </c:tx>
          <c:spPr>
            <a:ln w="28575" cap="rnd">
              <a:solidFill>
                <a:schemeClr val="accent4"/>
              </a:solidFill>
              <a:round/>
            </a:ln>
            <a:effectLst/>
          </c:spPr>
          <c:marker>
            <c:symbol val="none"/>
          </c:marker>
          <c:cat>
            <c:numRef>
              <c:f>'Työajat-kooste'!$B$119:$DQ$119</c:f>
              <c:numCache>
                <c:formatCode>m/d/yyyy</c:formatCode>
                <c:ptCount val="120"/>
                <c:pt idx="0">
                  <c:v>44214</c:v>
                </c:pt>
                <c:pt idx="1">
                  <c:v>44215</c:v>
                </c:pt>
                <c:pt idx="2">
                  <c:v>44216</c:v>
                </c:pt>
                <c:pt idx="3">
                  <c:v>44217</c:v>
                </c:pt>
                <c:pt idx="4">
                  <c:v>44218</c:v>
                </c:pt>
                <c:pt idx="5">
                  <c:v>44219</c:v>
                </c:pt>
                <c:pt idx="6">
                  <c:v>44220</c:v>
                </c:pt>
                <c:pt idx="7">
                  <c:v>44221</c:v>
                </c:pt>
                <c:pt idx="8">
                  <c:v>44222</c:v>
                </c:pt>
                <c:pt idx="9">
                  <c:v>44223</c:v>
                </c:pt>
                <c:pt idx="10">
                  <c:v>44224</c:v>
                </c:pt>
                <c:pt idx="11">
                  <c:v>44225</c:v>
                </c:pt>
                <c:pt idx="12">
                  <c:v>44226</c:v>
                </c:pt>
                <c:pt idx="13">
                  <c:v>44227</c:v>
                </c:pt>
                <c:pt idx="14">
                  <c:v>44228</c:v>
                </c:pt>
                <c:pt idx="15">
                  <c:v>44229</c:v>
                </c:pt>
                <c:pt idx="16">
                  <c:v>44230</c:v>
                </c:pt>
                <c:pt idx="17">
                  <c:v>44231</c:v>
                </c:pt>
                <c:pt idx="18">
                  <c:v>44232</c:v>
                </c:pt>
                <c:pt idx="19">
                  <c:v>44233</c:v>
                </c:pt>
                <c:pt idx="20">
                  <c:v>44234</c:v>
                </c:pt>
                <c:pt idx="21">
                  <c:v>44235</c:v>
                </c:pt>
                <c:pt idx="22">
                  <c:v>44236</c:v>
                </c:pt>
                <c:pt idx="23">
                  <c:v>44237</c:v>
                </c:pt>
                <c:pt idx="24">
                  <c:v>44238</c:v>
                </c:pt>
                <c:pt idx="25">
                  <c:v>44239</c:v>
                </c:pt>
                <c:pt idx="26">
                  <c:v>44240</c:v>
                </c:pt>
                <c:pt idx="27">
                  <c:v>44241</c:v>
                </c:pt>
                <c:pt idx="28">
                  <c:v>44242</c:v>
                </c:pt>
                <c:pt idx="29">
                  <c:v>44243</c:v>
                </c:pt>
                <c:pt idx="30">
                  <c:v>44244</c:v>
                </c:pt>
                <c:pt idx="31">
                  <c:v>44245</c:v>
                </c:pt>
                <c:pt idx="32">
                  <c:v>44246</c:v>
                </c:pt>
                <c:pt idx="33">
                  <c:v>44247</c:v>
                </c:pt>
                <c:pt idx="34">
                  <c:v>44248</c:v>
                </c:pt>
                <c:pt idx="35">
                  <c:v>44249</c:v>
                </c:pt>
                <c:pt idx="36">
                  <c:v>44250</c:v>
                </c:pt>
                <c:pt idx="37">
                  <c:v>44251</c:v>
                </c:pt>
                <c:pt idx="38">
                  <c:v>44252</c:v>
                </c:pt>
                <c:pt idx="39">
                  <c:v>44253</c:v>
                </c:pt>
                <c:pt idx="40">
                  <c:v>44254</c:v>
                </c:pt>
                <c:pt idx="41">
                  <c:v>44255</c:v>
                </c:pt>
                <c:pt idx="42">
                  <c:v>44256</c:v>
                </c:pt>
                <c:pt idx="43">
                  <c:v>44257</c:v>
                </c:pt>
                <c:pt idx="44">
                  <c:v>44258</c:v>
                </c:pt>
                <c:pt idx="45">
                  <c:v>44259</c:v>
                </c:pt>
                <c:pt idx="46">
                  <c:v>44260</c:v>
                </c:pt>
                <c:pt idx="47">
                  <c:v>44261</c:v>
                </c:pt>
                <c:pt idx="48">
                  <c:v>44262</c:v>
                </c:pt>
                <c:pt idx="49">
                  <c:v>44263</c:v>
                </c:pt>
                <c:pt idx="50">
                  <c:v>44264</c:v>
                </c:pt>
                <c:pt idx="51">
                  <c:v>44265</c:v>
                </c:pt>
                <c:pt idx="52">
                  <c:v>44266</c:v>
                </c:pt>
                <c:pt idx="53">
                  <c:v>44267</c:v>
                </c:pt>
                <c:pt idx="54">
                  <c:v>44268</c:v>
                </c:pt>
                <c:pt idx="55">
                  <c:v>44269</c:v>
                </c:pt>
                <c:pt idx="56">
                  <c:v>44270</c:v>
                </c:pt>
                <c:pt idx="57">
                  <c:v>44271</c:v>
                </c:pt>
                <c:pt idx="58">
                  <c:v>44272</c:v>
                </c:pt>
                <c:pt idx="59">
                  <c:v>44273</c:v>
                </c:pt>
                <c:pt idx="60">
                  <c:v>44274</c:v>
                </c:pt>
                <c:pt idx="61">
                  <c:v>44275</c:v>
                </c:pt>
                <c:pt idx="62">
                  <c:v>44276</c:v>
                </c:pt>
                <c:pt idx="63">
                  <c:v>44277</c:v>
                </c:pt>
                <c:pt idx="64">
                  <c:v>44278</c:v>
                </c:pt>
                <c:pt idx="65">
                  <c:v>44279</c:v>
                </c:pt>
                <c:pt idx="66">
                  <c:v>44280</c:v>
                </c:pt>
                <c:pt idx="67">
                  <c:v>44281</c:v>
                </c:pt>
                <c:pt idx="68">
                  <c:v>44282</c:v>
                </c:pt>
                <c:pt idx="69">
                  <c:v>44283</c:v>
                </c:pt>
                <c:pt idx="70">
                  <c:v>44284</c:v>
                </c:pt>
                <c:pt idx="71">
                  <c:v>44285</c:v>
                </c:pt>
                <c:pt idx="72">
                  <c:v>44286</c:v>
                </c:pt>
                <c:pt idx="73">
                  <c:v>44287</c:v>
                </c:pt>
                <c:pt idx="74">
                  <c:v>44288</c:v>
                </c:pt>
                <c:pt idx="75">
                  <c:v>44289</c:v>
                </c:pt>
                <c:pt idx="76">
                  <c:v>44290</c:v>
                </c:pt>
                <c:pt idx="77">
                  <c:v>44291</c:v>
                </c:pt>
                <c:pt idx="78">
                  <c:v>44292</c:v>
                </c:pt>
                <c:pt idx="79">
                  <c:v>44293</c:v>
                </c:pt>
                <c:pt idx="80">
                  <c:v>44294</c:v>
                </c:pt>
                <c:pt idx="81">
                  <c:v>44295</c:v>
                </c:pt>
                <c:pt idx="82">
                  <c:v>44296</c:v>
                </c:pt>
                <c:pt idx="83">
                  <c:v>44297</c:v>
                </c:pt>
                <c:pt idx="84">
                  <c:v>44298</c:v>
                </c:pt>
                <c:pt idx="85">
                  <c:v>44299</c:v>
                </c:pt>
                <c:pt idx="86">
                  <c:v>44300</c:v>
                </c:pt>
                <c:pt idx="87">
                  <c:v>44301</c:v>
                </c:pt>
                <c:pt idx="88">
                  <c:v>44302</c:v>
                </c:pt>
                <c:pt idx="89">
                  <c:v>44303</c:v>
                </c:pt>
                <c:pt idx="90">
                  <c:v>44304</c:v>
                </c:pt>
                <c:pt idx="91">
                  <c:v>44305</c:v>
                </c:pt>
                <c:pt idx="92">
                  <c:v>44306</c:v>
                </c:pt>
                <c:pt idx="93">
                  <c:v>44307</c:v>
                </c:pt>
                <c:pt idx="94">
                  <c:v>44308</c:v>
                </c:pt>
                <c:pt idx="95">
                  <c:v>44309</c:v>
                </c:pt>
                <c:pt idx="96">
                  <c:v>44310</c:v>
                </c:pt>
                <c:pt idx="97">
                  <c:v>44311</c:v>
                </c:pt>
                <c:pt idx="98">
                  <c:v>44312</c:v>
                </c:pt>
                <c:pt idx="99">
                  <c:v>44313</c:v>
                </c:pt>
                <c:pt idx="100">
                  <c:v>44314</c:v>
                </c:pt>
                <c:pt idx="101">
                  <c:v>44315</c:v>
                </c:pt>
                <c:pt idx="102">
                  <c:v>44316</c:v>
                </c:pt>
                <c:pt idx="103">
                  <c:v>44317</c:v>
                </c:pt>
                <c:pt idx="104">
                  <c:v>44318</c:v>
                </c:pt>
                <c:pt idx="105">
                  <c:v>44319</c:v>
                </c:pt>
                <c:pt idx="106">
                  <c:v>44320</c:v>
                </c:pt>
                <c:pt idx="107">
                  <c:v>44321</c:v>
                </c:pt>
                <c:pt idx="108">
                  <c:v>44322</c:v>
                </c:pt>
                <c:pt idx="109">
                  <c:v>44323</c:v>
                </c:pt>
                <c:pt idx="110">
                  <c:v>44324</c:v>
                </c:pt>
                <c:pt idx="111">
                  <c:v>44325</c:v>
                </c:pt>
                <c:pt idx="112">
                  <c:v>44326</c:v>
                </c:pt>
                <c:pt idx="113">
                  <c:v>44327</c:v>
                </c:pt>
                <c:pt idx="114">
                  <c:v>44328</c:v>
                </c:pt>
                <c:pt idx="115">
                  <c:v>44329</c:v>
                </c:pt>
                <c:pt idx="116">
                  <c:v>44330</c:v>
                </c:pt>
                <c:pt idx="117">
                  <c:v>44331</c:v>
                </c:pt>
                <c:pt idx="118">
                  <c:v>44332</c:v>
                </c:pt>
                <c:pt idx="119">
                  <c:v>44333</c:v>
                </c:pt>
              </c:numCache>
            </c:numRef>
          </c:cat>
          <c:val>
            <c:numRef>
              <c:f>'Työajat-kooste'!$B$123:$DQ$123</c:f>
              <c:numCache>
                <c:formatCode>General</c:formatCode>
                <c:ptCount val="120"/>
                <c:pt idx="0">
                  <c:v>2</c:v>
                </c:pt>
                <c:pt idx="1">
                  <c:v>0</c:v>
                </c:pt>
                <c:pt idx="2">
                  <c:v>0</c:v>
                </c:pt>
                <c:pt idx="3">
                  <c:v>4.5</c:v>
                </c:pt>
                <c:pt idx="4">
                  <c:v>3</c:v>
                </c:pt>
                <c:pt idx="5">
                  <c:v>0</c:v>
                </c:pt>
                <c:pt idx="6">
                  <c:v>2</c:v>
                </c:pt>
                <c:pt idx="7">
                  <c:v>1</c:v>
                </c:pt>
                <c:pt idx="8">
                  <c:v>3.5</c:v>
                </c:pt>
                <c:pt idx="9">
                  <c:v>1</c:v>
                </c:pt>
                <c:pt idx="10">
                  <c:v>0</c:v>
                </c:pt>
                <c:pt idx="11">
                  <c:v>1</c:v>
                </c:pt>
                <c:pt idx="12">
                  <c:v>7</c:v>
                </c:pt>
                <c:pt idx="13">
                  <c:v>0</c:v>
                </c:pt>
                <c:pt idx="14">
                  <c:v>0</c:v>
                </c:pt>
                <c:pt idx="15">
                  <c:v>3</c:v>
                </c:pt>
                <c:pt idx="16">
                  <c:v>1</c:v>
                </c:pt>
                <c:pt idx="17">
                  <c:v>5</c:v>
                </c:pt>
                <c:pt idx="18">
                  <c:v>0.5</c:v>
                </c:pt>
                <c:pt idx="19">
                  <c:v>0</c:v>
                </c:pt>
                <c:pt idx="20">
                  <c:v>0</c:v>
                </c:pt>
                <c:pt idx="21">
                  <c:v>5</c:v>
                </c:pt>
                <c:pt idx="22">
                  <c:v>1</c:v>
                </c:pt>
                <c:pt idx="23">
                  <c:v>0</c:v>
                </c:pt>
                <c:pt idx="24">
                  <c:v>0</c:v>
                </c:pt>
                <c:pt idx="25">
                  <c:v>0</c:v>
                </c:pt>
                <c:pt idx="26">
                  <c:v>0</c:v>
                </c:pt>
                <c:pt idx="27">
                  <c:v>4</c:v>
                </c:pt>
                <c:pt idx="28">
                  <c:v>9</c:v>
                </c:pt>
                <c:pt idx="29">
                  <c:v>0</c:v>
                </c:pt>
                <c:pt idx="30">
                  <c:v>0.25</c:v>
                </c:pt>
                <c:pt idx="31">
                  <c:v>0</c:v>
                </c:pt>
                <c:pt idx="32">
                  <c:v>2.75</c:v>
                </c:pt>
                <c:pt idx="33">
                  <c:v>0</c:v>
                </c:pt>
                <c:pt idx="34">
                  <c:v>2</c:v>
                </c:pt>
                <c:pt idx="35">
                  <c:v>4</c:v>
                </c:pt>
                <c:pt idx="36">
                  <c:v>3</c:v>
                </c:pt>
                <c:pt idx="37">
                  <c:v>0.5</c:v>
                </c:pt>
                <c:pt idx="38">
                  <c:v>0</c:v>
                </c:pt>
                <c:pt idx="39">
                  <c:v>1</c:v>
                </c:pt>
                <c:pt idx="40">
                  <c:v>0</c:v>
                </c:pt>
                <c:pt idx="41">
                  <c:v>4</c:v>
                </c:pt>
                <c:pt idx="42">
                  <c:v>7</c:v>
                </c:pt>
                <c:pt idx="43">
                  <c:v>2</c:v>
                </c:pt>
                <c:pt idx="44">
                  <c:v>0.25</c:v>
                </c:pt>
                <c:pt idx="45">
                  <c:v>0</c:v>
                </c:pt>
                <c:pt idx="46">
                  <c:v>4</c:v>
                </c:pt>
                <c:pt idx="47">
                  <c:v>0</c:v>
                </c:pt>
                <c:pt idx="48">
                  <c:v>3</c:v>
                </c:pt>
                <c:pt idx="49">
                  <c:v>1.5</c:v>
                </c:pt>
                <c:pt idx="50">
                  <c:v>3</c:v>
                </c:pt>
                <c:pt idx="51">
                  <c:v>0</c:v>
                </c:pt>
                <c:pt idx="52">
                  <c:v>3</c:v>
                </c:pt>
                <c:pt idx="53">
                  <c:v>2</c:v>
                </c:pt>
                <c:pt idx="54">
                  <c:v>0</c:v>
                </c:pt>
                <c:pt idx="55">
                  <c:v>0</c:v>
                </c:pt>
                <c:pt idx="56">
                  <c:v>0</c:v>
                </c:pt>
                <c:pt idx="57">
                  <c:v>0</c:v>
                </c:pt>
                <c:pt idx="58">
                  <c:v>1.5</c:v>
                </c:pt>
                <c:pt idx="59">
                  <c:v>0</c:v>
                </c:pt>
                <c:pt idx="60">
                  <c:v>4</c:v>
                </c:pt>
                <c:pt idx="61">
                  <c:v>0</c:v>
                </c:pt>
                <c:pt idx="62">
                  <c:v>0</c:v>
                </c:pt>
                <c:pt idx="63">
                  <c:v>3</c:v>
                </c:pt>
                <c:pt idx="64">
                  <c:v>0</c:v>
                </c:pt>
                <c:pt idx="65">
                  <c:v>0</c:v>
                </c:pt>
                <c:pt idx="66">
                  <c:v>3</c:v>
                </c:pt>
                <c:pt idx="67">
                  <c:v>4</c:v>
                </c:pt>
                <c:pt idx="68">
                  <c:v>0</c:v>
                </c:pt>
                <c:pt idx="69">
                  <c:v>0</c:v>
                </c:pt>
                <c:pt idx="70">
                  <c:v>4</c:v>
                </c:pt>
                <c:pt idx="71">
                  <c:v>2</c:v>
                </c:pt>
                <c:pt idx="72">
                  <c:v>0</c:v>
                </c:pt>
                <c:pt idx="73">
                  <c:v>0</c:v>
                </c:pt>
                <c:pt idx="74">
                  <c:v>0</c:v>
                </c:pt>
                <c:pt idx="75">
                  <c:v>0</c:v>
                </c:pt>
                <c:pt idx="76">
                  <c:v>3</c:v>
                </c:pt>
                <c:pt idx="77">
                  <c:v>0</c:v>
                </c:pt>
                <c:pt idx="78">
                  <c:v>5.5</c:v>
                </c:pt>
                <c:pt idx="79">
                  <c:v>7</c:v>
                </c:pt>
                <c:pt idx="80">
                  <c:v>5.5</c:v>
                </c:pt>
                <c:pt idx="81">
                  <c:v>0</c:v>
                </c:pt>
                <c:pt idx="82">
                  <c:v>0</c:v>
                </c:pt>
                <c:pt idx="83">
                  <c:v>0</c:v>
                </c:pt>
                <c:pt idx="84">
                  <c:v>0</c:v>
                </c:pt>
                <c:pt idx="85">
                  <c:v>3.5</c:v>
                </c:pt>
                <c:pt idx="86">
                  <c:v>3</c:v>
                </c:pt>
                <c:pt idx="87">
                  <c:v>0</c:v>
                </c:pt>
                <c:pt idx="88">
                  <c:v>2.5</c:v>
                </c:pt>
                <c:pt idx="89">
                  <c:v>0</c:v>
                </c:pt>
                <c:pt idx="90">
                  <c:v>0</c:v>
                </c:pt>
                <c:pt idx="91">
                  <c:v>0</c:v>
                </c:pt>
                <c:pt idx="92">
                  <c:v>2.5</c:v>
                </c:pt>
                <c:pt idx="93">
                  <c:v>3.75</c:v>
                </c:pt>
                <c:pt idx="94">
                  <c:v>4.5</c:v>
                </c:pt>
                <c:pt idx="95">
                  <c:v>4</c:v>
                </c:pt>
                <c:pt idx="96">
                  <c:v>0</c:v>
                </c:pt>
                <c:pt idx="97">
                  <c:v>0</c:v>
                </c:pt>
                <c:pt idx="98">
                  <c:v>0</c:v>
                </c:pt>
                <c:pt idx="99">
                  <c:v>3</c:v>
                </c:pt>
                <c:pt idx="100">
                  <c:v>1</c:v>
                </c:pt>
                <c:pt idx="101">
                  <c:v>0</c:v>
                </c:pt>
                <c:pt idx="102">
                  <c:v>0.75</c:v>
                </c:pt>
                <c:pt idx="103">
                  <c:v>0</c:v>
                </c:pt>
                <c:pt idx="104">
                  <c:v>0</c:v>
                </c:pt>
                <c:pt idx="105">
                  <c:v>0</c:v>
                </c:pt>
                <c:pt idx="106">
                  <c:v>0</c:v>
                </c:pt>
                <c:pt idx="107">
                  <c:v>0</c:v>
                </c:pt>
                <c:pt idx="108">
                  <c:v>1</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7-F4C5-4DF6-B5EA-5F1BD5F69EB5}"/>
            </c:ext>
          </c:extLst>
        </c:ser>
        <c:ser>
          <c:idx val="4"/>
          <c:order val="4"/>
          <c:tx>
            <c:strRef>
              <c:f>'Työajat-kooste'!$A$124</c:f>
              <c:strCache>
                <c:ptCount val="1"/>
                <c:pt idx="0">
                  <c:v>Matias</c:v>
                </c:pt>
              </c:strCache>
            </c:strRef>
          </c:tx>
          <c:spPr>
            <a:ln w="28575" cap="rnd">
              <a:solidFill>
                <a:schemeClr val="accent5"/>
              </a:solidFill>
              <a:round/>
            </a:ln>
            <a:effectLst/>
          </c:spPr>
          <c:marker>
            <c:symbol val="none"/>
          </c:marker>
          <c:cat>
            <c:numRef>
              <c:f>'Työajat-kooste'!$B$119:$DQ$119</c:f>
              <c:numCache>
                <c:formatCode>m/d/yyyy</c:formatCode>
                <c:ptCount val="120"/>
                <c:pt idx="0">
                  <c:v>44214</c:v>
                </c:pt>
                <c:pt idx="1">
                  <c:v>44215</c:v>
                </c:pt>
                <c:pt idx="2">
                  <c:v>44216</c:v>
                </c:pt>
                <c:pt idx="3">
                  <c:v>44217</c:v>
                </c:pt>
                <c:pt idx="4">
                  <c:v>44218</c:v>
                </c:pt>
                <c:pt idx="5">
                  <c:v>44219</c:v>
                </c:pt>
                <c:pt idx="6">
                  <c:v>44220</c:v>
                </c:pt>
                <c:pt idx="7">
                  <c:v>44221</c:v>
                </c:pt>
                <c:pt idx="8">
                  <c:v>44222</c:v>
                </c:pt>
                <c:pt idx="9">
                  <c:v>44223</c:v>
                </c:pt>
                <c:pt idx="10">
                  <c:v>44224</c:v>
                </c:pt>
                <c:pt idx="11">
                  <c:v>44225</c:v>
                </c:pt>
                <c:pt idx="12">
                  <c:v>44226</c:v>
                </c:pt>
                <c:pt idx="13">
                  <c:v>44227</c:v>
                </c:pt>
                <c:pt idx="14">
                  <c:v>44228</c:v>
                </c:pt>
                <c:pt idx="15">
                  <c:v>44229</c:v>
                </c:pt>
                <c:pt idx="16">
                  <c:v>44230</c:v>
                </c:pt>
                <c:pt idx="17">
                  <c:v>44231</c:v>
                </c:pt>
                <c:pt idx="18">
                  <c:v>44232</c:v>
                </c:pt>
                <c:pt idx="19">
                  <c:v>44233</c:v>
                </c:pt>
                <c:pt idx="20">
                  <c:v>44234</c:v>
                </c:pt>
                <c:pt idx="21">
                  <c:v>44235</c:v>
                </c:pt>
                <c:pt idx="22">
                  <c:v>44236</c:v>
                </c:pt>
                <c:pt idx="23">
                  <c:v>44237</c:v>
                </c:pt>
                <c:pt idx="24">
                  <c:v>44238</c:v>
                </c:pt>
                <c:pt idx="25">
                  <c:v>44239</c:v>
                </c:pt>
                <c:pt idx="26">
                  <c:v>44240</c:v>
                </c:pt>
                <c:pt idx="27">
                  <c:v>44241</c:v>
                </c:pt>
                <c:pt idx="28">
                  <c:v>44242</c:v>
                </c:pt>
                <c:pt idx="29">
                  <c:v>44243</c:v>
                </c:pt>
                <c:pt idx="30">
                  <c:v>44244</c:v>
                </c:pt>
                <c:pt idx="31">
                  <c:v>44245</c:v>
                </c:pt>
                <c:pt idx="32">
                  <c:v>44246</c:v>
                </c:pt>
                <c:pt idx="33">
                  <c:v>44247</c:v>
                </c:pt>
                <c:pt idx="34">
                  <c:v>44248</c:v>
                </c:pt>
                <c:pt idx="35">
                  <c:v>44249</c:v>
                </c:pt>
                <c:pt idx="36">
                  <c:v>44250</c:v>
                </c:pt>
                <c:pt idx="37">
                  <c:v>44251</c:v>
                </c:pt>
                <c:pt idx="38">
                  <c:v>44252</c:v>
                </c:pt>
                <c:pt idx="39">
                  <c:v>44253</c:v>
                </c:pt>
                <c:pt idx="40">
                  <c:v>44254</c:v>
                </c:pt>
                <c:pt idx="41">
                  <c:v>44255</c:v>
                </c:pt>
                <c:pt idx="42">
                  <c:v>44256</c:v>
                </c:pt>
                <c:pt idx="43">
                  <c:v>44257</c:v>
                </c:pt>
                <c:pt idx="44">
                  <c:v>44258</c:v>
                </c:pt>
                <c:pt idx="45">
                  <c:v>44259</c:v>
                </c:pt>
                <c:pt idx="46">
                  <c:v>44260</c:v>
                </c:pt>
                <c:pt idx="47">
                  <c:v>44261</c:v>
                </c:pt>
                <c:pt idx="48">
                  <c:v>44262</c:v>
                </c:pt>
                <c:pt idx="49">
                  <c:v>44263</c:v>
                </c:pt>
                <c:pt idx="50">
                  <c:v>44264</c:v>
                </c:pt>
                <c:pt idx="51">
                  <c:v>44265</c:v>
                </c:pt>
                <c:pt idx="52">
                  <c:v>44266</c:v>
                </c:pt>
                <c:pt idx="53">
                  <c:v>44267</c:v>
                </c:pt>
                <c:pt idx="54">
                  <c:v>44268</c:v>
                </c:pt>
                <c:pt idx="55">
                  <c:v>44269</c:v>
                </c:pt>
                <c:pt idx="56">
                  <c:v>44270</c:v>
                </c:pt>
                <c:pt idx="57">
                  <c:v>44271</c:v>
                </c:pt>
                <c:pt idx="58">
                  <c:v>44272</c:v>
                </c:pt>
                <c:pt idx="59">
                  <c:v>44273</c:v>
                </c:pt>
                <c:pt idx="60">
                  <c:v>44274</c:v>
                </c:pt>
                <c:pt idx="61">
                  <c:v>44275</c:v>
                </c:pt>
                <c:pt idx="62">
                  <c:v>44276</c:v>
                </c:pt>
                <c:pt idx="63">
                  <c:v>44277</c:v>
                </c:pt>
                <c:pt idx="64">
                  <c:v>44278</c:v>
                </c:pt>
                <c:pt idx="65">
                  <c:v>44279</c:v>
                </c:pt>
                <c:pt idx="66">
                  <c:v>44280</c:v>
                </c:pt>
                <c:pt idx="67">
                  <c:v>44281</c:v>
                </c:pt>
                <c:pt idx="68">
                  <c:v>44282</c:v>
                </c:pt>
                <c:pt idx="69">
                  <c:v>44283</c:v>
                </c:pt>
                <c:pt idx="70">
                  <c:v>44284</c:v>
                </c:pt>
                <c:pt idx="71">
                  <c:v>44285</c:v>
                </c:pt>
                <c:pt idx="72">
                  <c:v>44286</c:v>
                </c:pt>
                <c:pt idx="73">
                  <c:v>44287</c:v>
                </c:pt>
                <c:pt idx="74">
                  <c:v>44288</c:v>
                </c:pt>
                <c:pt idx="75">
                  <c:v>44289</c:v>
                </c:pt>
                <c:pt idx="76">
                  <c:v>44290</c:v>
                </c:pt>
                <c:pt idx="77">
                  <c:v>44291</c:v>
                </c:pt>
                <c:pt idx="78">
                  <c:v>44292</c:v>
                </c:pt>
                <c:pt idx="79">
                  <c:v>44293</c:v>
                </c:pt>
                <c:pt idx="80">
                  <c:v>44294</c:v>
                </c:pt>
                <c:pt idx="81">
                  <c:v>44295</c:v>
                </c:pt>
                <c:pt idx="82">
                  <c:v>44296</c:v>
                </c:pt>
                <c:pt idx="83">
                  <c:v>44297</c:v>
                </c:pt>
                <c:pt idx="84">
                  <c:v>44298</c:v>
                </c:pt>
                <c:pt idx="85">
                  <c:v>44299</c:v>
                </c:pt>
                <c:pt idx="86">
                  <c:v>44300</c:v>
                </c:pt>
                <c:pt idx="87">
                  <c:v>44301</c:v>
                </c:pt>
                <c:pt idx="88">
                  <c:v>44302</c:v>
                </c:pt>
                <c:pt idx="89">
                  <c:v>44303</c:v>
                </c:pt>
                <c:pt idx="90">
                  <c:v>44304</c:v>
                </c:pt>
                <c:pt idx="91">
                  <c:v>44305</c:v>
                </c:pt>
                <c:pt idx="92">
                  <c:v>44306</c:v>
                </c:pt>
                <c:pt idx="93">
                  <c:v>44307</c:v>
                </c:pt>
                <c:pt idx="94">
                  <c:v>44308</c:v>
                </c:pt>
                <c:pt idx="95">
                  <c:v>44309</c:v>
                </c:pt>
                <c:pt idx="96">
                  <c:v>44310</c:v>
                </c:pt>
                <c:pt idx="97">
                  <c:v>44311</c:v>
                </c:pt>
                <c:pt idx="98">
                  <c:v>44312</c:v>
                </c:pt>
                <c:pt idx="99">
                  <c:v>44313</c:v>
                </c:pt>
                <c:pt idx="100">
                  <c:v>44314</c:v>
                </c:pt>
                <c:pt idx="101">
                  <c:v>44315</c:v>
                </c:pt>
                <c:pt idx="102">
                  <c:v>44316</c:v>
                </c:pt>
                <c:pt idx="103">
                  <c:v>44317</c:v>
                </c:pt>
                <c:pt idx="104">
                  <c:v>44318</c:v>
                </c:pt>
                <c:pt idx="105">
                  <c:v>44319</c:v>
                </c:pt>
                <c:pt idx="106">
                  <c:v>44320</c:v>
                </c:pt>
                <c:pt idx="107">
                  <c:v>44321</c:v>
                </c:pt>
                <c:pt idx="108">
                  <c:v>44322</c:v>
                </c:pt>
                <c:pt idx="109">
                  <c:v>44323</c:v>
                </c:pt>
                <c:pt idx="110">
                  <c:v>44324</c:v>
                </c:pt>
                <c:pt idx="111">
                  <c:v>44325</c:v>
                </c:pt>
                <c:pt idx="112">
                  <c:v>44326</c:v>
                </c:pt>
                <c:pt idx="113">
                  <c:v>44327</c:v>
                </c:pt>
                <c:pt idx="114">
                  <c:v>44328</c:v>
                </c:pt>
                <c:pt idx="115">
                  <c:v>44329</c:v>
                </c:pt>
                <c:pt idx="116">
                  <c:v>44330</c:v>
                </c:pt>
                <c:pt idx="117">
                  <c:v>44331</c:v>
                </c:pt>
                <c:pt idx="118">
                  <c:v>44332</c:v>
                </c:pt>
                <c:pt idx="119">
                  <c:v>44333</c:v>
                </c:pt>
              </c:numCache>
            </c:numRef>
          </c:cat>
          <c:val>
            <c:numRef>
              <c:f>'Työajat-kooste'!$B$124:$DQ$124</c:f>
              <c:numCache>
                <c:formatCode>General</c:formatCode>
                <c:ptCount val="120"/>
                <c:pt idx="0">
                  <c:v>2</c:v>
                </c:pt>
                <c:pt idx="1">
                  <c:v>1</c:v>
                </c:pt>
                <c:pt idx="2">
                  <c:v>0</c:v>
                </c:pt>
                <c:pt idx="3">
                  <c:v>2.5</c:v>
                </c:pt>
                <c:pt idx="4">
                  <c:v>3</c:v>
                </c:pt>
                <c:pt idx="5">
                  <c:v>0</c:v>
                </c:pt>
                <c:pt idx="6">
                  <c:v>0</c:v>
                </c:pt>
                <c:pt idx="7">
                  <c:v>1</c:v>
                </c:pt>
                <c:pt idx="8">
                  <c:v>3.5</c:v>
                </c:pt>
                <c:pt idx="9">
                  <c:v>2.5</c:v>
                </c:pt>
                <c:pt idx="10">
                  <c:v>1.5</c:v>
                </c:pt>
                <c:pt idx="11">
                  <c:v>0.5</c:v>
                </c:pt>
                <c:pt idx="12">
                  <c:v>0</c:v>
                </c:pt>
                <c:pt idx="13">
                  <c:v>0</c:v>
                </c:pt>
                <c:pt idx="14">
                  <c:v>1.5</c:v>
                </c:pt>
                <c:pt idx="15">
                  <c:v>0.5</c:v>
                </c:pt>
                <c:pt idx="16">
                  <c:v>1</c:v>
                </c:pt>
                <c:pt idx="17">
                  <c:v>1</c:v>
                </c:pt>
                <c:pt idx="18">
                  <c:v>0.5</c:v>
                </c:pt>
                <c:pt idx="19">
                  <c:v>0</c:v>
                </c:pt>
                <c:pt idx="20">
                  <c:v>0</c:v>
                </c:pt>
                <c:pt idx="21">
                  <c:v>0</c:v>
                </c:pt>
                <c:pt idx="22">
                  <c:v>3</c:v>
                </c:pt>
                <c:pt idx="23">
                  <c:v>0.5</c:v>
                </c:pt>
                <c:pt idx="24">
                  <c:v>0</c:v>
                </c:pt>
                <c:pt idx="25">
                  <c:v>3</c:v>
                </c:pt>
                <c:pt idx="26">
                  <c:v>0</c:v>
                </c:pt>
                <c:pt idx="27">
                  <c:v>0</c:v>
                </c:pt>
                <c:pt idx="28">
                  <c:v>0</c:v>
                </c:pt>
                <c:pt idx="29">
                  <c:v>0</c:v>
                </c:pt>
                <c:pt idx="30">
                  <c:v>0</c:v>
                </c:pt>
                <c:pt idx="31">
                  <c:v>1</c:v>
                </c:pt>
                <c:pt idx="32">
                  <c:v>4.5</c:v>
                </c:pt>
                <c:pt idx="33">
                  <c:v>0</c:v>
                </c:pt>
                <c:pt idx="34">
                  <c:v>0</c:v>
                </c:pt>
                <c:pt idx="35">
                  <c:v>0</c:v>
                </c:pt>
                <c:pt idx="36">
                  <c:v>3.5</c:v>
                </c:pt>
                <c:pt idx="37">
                  <c:v>0</c:v>
                </c:pt>
                <c:pt idx="38">
                  <c:v>5</c:v>
                </c:pt>
                <c:pt idx="39">
                  <c:v>1.5</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9-F4C5-4DF6-B5EA-5F1BD5F69EB5}"/>
            </c:ext>
          </c:extLst>
        </c:ser>
        <c:ser>
          <c:idx val="5"/>
          <c:order val="5"/>
          <c:tx>
            <c:strRef>
              <c:f>'Työajat-kooste'!$A$125</c:f>
              <c:strCache>
                <c:ptCount val="1"/>
                <c:pt idx="0">
                  <c:v>Nicholas</c:v>
                </c:pt>
              </c:strCache>
            </c:strRef>
          </c:tx>
          <c:spPr>
            <a:ln w="28575" cap="rnd">
              <a:solidFill>
                <a:schemeClr val="accent6"/>
              </a:solidFill>
              <a:round/>
            </a:ln>
            <a:effectLst/>
          </c:spPr>
          <c:marker>
            <c:symbol val="none"/>
          </c:marker>
          <c:cat>
            <c:numRef>
              <c:f>'Työajat-kooste'!$B$119:$DQ$119</c:f>
              <c:numCache>
                <c:formatCode>m/d/yyyy</c:formatCode>
                <c:ptCount val="120"/>
                <c:pt idx="0">
                  <c:v>44214</c:v>
                </c:pt>
                <c:pt idx="1">
                  <c:v>44215</c:v>
                </c:pt>
                <c:pt idx="2">
                  <c:v>44216</c:v>
                </c:pt>
                <c:pt idx="3">
                  <c:v>44217</c:v>
                </c:pt>
                <c:pt idx="4">
                  <c:v>44218</c:v>
                </c:pt>
                <c:pt idx="5">
                  <c:v>44219</c:v>
                </c:pt>
                <c:pt idx="6">
                  <c:v>44220</c:v>
                </c:pt>
                <c:pt idx="7">
                  <c:v>44221</c:v>
                </c:pt>
                <c:pt idx="8">
                  <c:v>44222</c:v>
                </c:pt>
                <c:pt idx="9">
                  <c:v>44223</c:v>
                </c:pt>
                <c:pt idx="10">
                  <c:v>44224</c:v>
                </c:pt>
                <c:pt idx="11">
                  <c:v>44225</c:v>
                </c:pt>
                <c:pt idx="12">
                  <c:v>44226</c:v>
                </c:pt>
                <c:pt idx="13">
                  <c:v>44227</c:v>
                </c:pt>
                <c:pt idx="14">
                  <c:v>44228</c:v>
                </c:pt>
                <c:pt idx="15">
                  <c:v>44229</c:v>
                </c:pt>
                <c:pt idx="16">
                  <c:v>44230</c:v>
                </c:pt>
                <c:pt idx="17">
                  <c:v>44231</c:v>
                </c:pt>
                <c:pt idx="18">
                  <c:v>44232</c:v>
                </c:pt>
                <c:pt idx="19">
                  <c:v>44233</c:v>
                </c:pt>
                <c:pt idx="20">
                  <c:v>44234</c:v>
                </c:pt>
                <c:pt idx="21">
                  <c:v>44235</c:v>
                </c:pt>
                <c:pt idx="22">
                  <c:v>44236</c:v>
                </c:pt>
                <c:pt idx="23">
                  <c:v>44237</c:v>
                </c:pt>
                <c:pt idx="24">
                  <c:v>44238</c:v>
                </c:pt>
                <c:pt idx="25">
                  <c:v>44239</c:v>
                </c:pt>
                <c:pt idx="26">
                  <c:v>44240</c:v>
                </c:pt>
                <c:pt idx="27">
                  <c:v>44241</c:v>
                </c:pt>
                <c:pt idx="28">
                  <c:v>44242</c:v>
                </c:pt>
                <c:pt idx="29">
                  <c:v>44243</c:v>
                </c:pt>
                <c:pt idx="30">
                  <c:v>44244</c:v>
                </c:pt>
                <c:pt idx="31">
                  <c:v>44245</c:v>
                </c:pt>
                <c:pt idx="32">
                  <c:v>44246</c:v>
                </c:pt>
                <c:pt idx="33">
                  <c:v>44247</c:v>
                </c:pt>
                <c:pt idx="34">
                  <c:v>44248</c:v>
                </c:pt>
                <c:pt idx="35">
                  <c:v>44249</c:v>
                </c:pt>
                <c:pt idx="36">
                  <c:v>44250</c:v>
                </c:pt>
                <c:pt idx="37">
                  <c:v>44251</c:v>
                </c:pt>
                <c:pt idx="38">
                  <c:v>44252</c:v>
                </c:pt>
                <c:pt idx="39">
                  <c:v>44253</c:v>
                </c:pt>
                <c:pt idx="40">
                  <c:v>44254</c:v>
                </c:pt>
                <c:pt idx="41">
                  <c:v>44255</c:v>
                </c:pt>
                <c:pt idx="42">
                  <c:v>44256</c:v>
                </c:pt>
                <c:pt idx="43">
                  <c:v>44257</c:v>
                </c:pt>
                <c:pt idx="44">
                  <c:v>44258</c:v>
                </c:pt>
                <c:pt idx="45">
                  <c:v>44259</c:v>
                </c:pt>
                <c:pt idx="46">
                  <c:v>44260</c:v>
                </c:pt>
                <c:pt idx="47">
                  <c:v>44261</c:v>
                </c:pt>
                <c:pt idx="48">
                  <c:v>44262</c:v>
                </c:pt>
                <c:pt idx="49">
                  <c:v>44263</c:v>
                </c:pt>
                <c:pt idx="50">
                  <c:v>44264</c:v>
                </c:pt>
                <c:pt idx="51">
                  <c:v>44265</c:v>
                </c:pt>
                <c:pt idx="52">
                  <c:v>44266</c:v>
                </c:pt>
                <c:pt idx="53">
                  <c:v>44267</c:v>
                </c:pt>
                <c:pt idx="54">
                  <c:v>44268</c:v>
                </c:pt>
                <c:pt idx="55">
                  <c:v>44269</c:v>
                </c:pt>
                <c:pt idx="56">
                  <c:v>44270</c:v>
                </c:pt>
                <c:pt idx="57">
                  <c:v>44271</c:v>
                </c:pt>
                <c:pt idx="58">
                  <c:v>44272</c:v>
                </c:pt>
                <c:pt idx="59">
                  <c:v>44273</c:v>
                </c:pt>
                <c:pt idx="60">
                  <c:v>44274</c:v>
                </c:pt>
                <c:pt idx="61">
                  <c:v>44275</c:v>
                </c:pt>
                <c:pt idx="62">
                  <c:v>44276</c:v>
                </c:pt>
                <c:pt idx="63">
                  <c:v>44277</c:v>
                </c:pt>
                <c:pt idx="64">
                  <c:v>44278</c:v>
                </c:pt>
                <c:pt idx="65">
                  <c:v>44279</c:v>
                </c:pt>
                <c:pt idx="66">
                  <c:v>44280</c:v>
                </c:pt>
                <c:pt idx="67">
                  <c:v>44281</c:v>
                </c:pt>
                <c:pt idx="68">
                  <c:v>44282</c:v>
                </c:pt>
                <c:pt idx="69">
                  <c:v>44283</c:v>
                </c:pt>
                <c:pt idx="70">
                  <c:v>44284</c:v>
                </c:pt>
                <c:pt idx="71">
                  <c:v>44285</c:v>
                </c:pt>
                <c:pt idx="72">
                  <c:v>44286</c:v>
                </c:pt>
                <c:pt idx="73">
                  <c:v>44287</c:v>
                </c:pt>
                <c:pt idx="74">
                  <c:v>44288</c:v>
                </c:pt>
                <c:pt idx="75">
                  <c:v>44289</c:v>
                </c:pt>
                <c:pt idx="76">
                  <c:v>44290</c:v>
                </c:pt>
                <c:pt idx="77">
                  <c:v>44291</c:v>
                </c:pt>
                <c:pt idx="78">
                  <c:v>44292</c:v>
                </c:pt>
                <c:pt idx="79">
                  <c:v>44293</c:v>
                </c:pt>
                <c:pt idx="80">
                  <c:v>44294</c:v>
                </c:pt>
                <c:pt idx="81">
                  <c:v>44295</c:v>
                </c:pt>
                <c:pt idx="82">
                  <c:v>44296</c:v>
                </c:pt>
                <c:pt idx="83">
                  <c:v>44297</c:v>
                </c:pt>
                <c:pt idx="84">
                  <c:v>44298</c:v>
                </c:pt>
                <c:pt idx="85">
                  <c:v>44299</c:v>
                </c:pt>
                <c:pt idx="86">
                  <c:v>44300</c:v>
                </c:pt>
                <c:pt idx="87">
                  <c:v>44301</c:v>
                </c:pt>
                <c:pt idx="88">
                  <c:v>44302</c:v>
                </c:pt>
                <c:pt idx="89">
                  <c:v>44303</c:v>
                </c:pt>
                <c:pt idx="90">
                  <c:v>44304</c:v>
                </c:pt>
                <c:pt idx="91">
                  <c:v>44305</c:v>
                </c:pt>
                <c:pt idx="92">
                  <c:v>44306</c:v>
                </c:pt>
                <c:pt idx="93">
                  <c:v>44307</c:v>
                </c:pt>
                <c:pt idx="94">
                  <c:v>44308</c:v>
                </c:pt>
                <c:pt idx="95">
                  <c:v>44309</c:v>
                </c:pt>
                <c:pt idx="96">
                  <c:v>44310</c:v>
                </c:pt>
                <c:pt idx="97">
                  <c:v>44311</c:v>
                </c:pt>
                <c:pt idx="98">
                  <c:v>44312</c:v>
                </c:pt>
                <c:pt idx="99">
                  <c:v>44313</c:v>
                </c:pt>
                <c:pt idx="100">
                  <c:v>44314</c:v>
                </c:pt>
                <c:pt idx="101">
                  <c:v>44315</c:v>
                </c:pt>
                <c:pt idx="102">
                  <c:v>44316</c:v>
                </c:pt>
                <c:pt idx="103">
                  <c:v>44317</c:v>
                </c:pt>
                <c:pt idx="104">
                  <c:v>44318</c:v>
                </c:pt>
                <c:pt idx="105">
                  <c:v>44319</c:v>
                </c:pt>
                <c:pt idx="106">
                  <c:v>44320</c:v>
                </c:pt>
                <c:pt idx="107">
                  <c:v>44321</c:v>
                </c:pt>
                <c:pt idx="108">
                  <c:v>44322</c:v>
                </c:pt>
                <c:pt idx="109">
                  <c:v>44323</c:v>
                </c:pt>
                <c:pt idx="110">
                  <c:v>44324</c:v>
                </c:pt>
                <c:pt idx="111">
                  <c:v>44325</c:v>
                </c:pt>
                <c:pt idx="112">
                  <c:v>44326</c:v>
                </c:pt>
                <c:pt idx="113">
                  <c:v>44327</c:v>
                </c:pt>
                <c:pt idx="114">
                  <c:v>44328</c:v>
                </c:pt>
                <c:pt idx="115">
                  <c:v>44329</c:v>
                </c:pt>
                <c:pt idx="116">
                  <c:v>44330</c:v>
                </c:pt>
                <c:pt idx="117">
                  <c:v>44331</c:v>
                </c:pt>
                <c:pt idx="118">
                  <c:v>44332</c:v>
                </c:pt>
                <c:pt idx="119">
                  <c:v>44333</c:v>
                </c:pt>
              </c:numCache>
            </c:numRef>
          </c:cat>
          <c:val>
            <c:numRef>
              <c:f>'Työajat-kooste'!$B$125:$DQ$125</c:f>
              <c:numCache>
                <c:formatCode>General</c:formatCode>
                <c:ptCount val="120"/>
                <c:pt idx="0">
                  <c:v>4</c:v>
                </c:pt>
                <c:pt idx="1">
                  <c:v>0</c:v>
                </c:pt>
                <c:pt idx="2">
                  <c:v>0</c:v>
                </c:pt>
                <c:pt idx="3">
                  <c:v>2.5</c:v>
                </c:pt>
                <c:pt idx="4">
                  <c:v>3</c:v>
                </c:pt>
                <c:pt idx="5">
                  <c:v>0</c:v>
                </c:pt>
                <c:pt idx="6">
                  <c:v>0</c:v>
                </c:pt>
                <c:pt idx="7">
                  <c:v>1</c:v>
                </c:pt>
                <c:pt idx="8">
                  <c:v>1.5</c:v>
                </c:pt>
                <c:pt idx="9">
                  <c:v>1</c:v>
                </c:pt>
                <c:pt idx="10">
                  <c:v>1.5</c:v>
                </c:pt>
                <c:pt idx="11">
                  <c:v>2.5</c:v>
                </c:pt>
                <c:pt idx="12">
                  <c:v>0</c:v>
                </c:pt>
                <c:pt idx="13">
                  <c:v>0</c:v>
                </c:pt>
                <c:pt idx="14">
                  <c:v>0</c:v>
                </c:pt>
                <c:pt idx="15">
                  <c:v>5</c:v>
                </c:pt>
                <c:pt idx="16">
                  <c:v>1</c:v>
                </c:pt>
                <c:pt idx="17">
                  <c:v>4</c:v>
                </c:pt>
                <c:pt idx="18">
                  <c:v>6</c:v>
                </c:pt>
                <c:pt idx="19">
                  <c:v>0.5</c:v>
                </c:pt>
                <c:pt idx="20">
                  <c:v>0.5</c:v>
                </c:pt>
                <c:pt idx="21">
                  <c:v>3</c:v>
                </c:pt>
                <c:pt idx="22">
                  <c:v>3</c:v>
                </c:pt>
                <c:pt idx="23">
                  <c:v>1</c:v>
                </c:pt>
                <c:pt idx="24">
                  <c:v>3.25</c:v>
                </c:pt>
                <c:pt idx="25">
                  <c:v>3</c:v>
                </c:pt>
                <c:pt idx="26">
                  <c:v>0</c:v>
                </c:pt>
                <c:pt idx="27">
                  <c:v>0</c:v>
                </c:pt>
                <c:pt idx="28">
                  <c:v>1</c:v>
                </c:pt>
                <c:pt idx="29">
                  <c:v>0.5</c:v>
                </c:pt>
                <c:pt idx="30">
                  <c:v>0.5</c:v>
                </c:pt>
                <c:pt idx="31">
                  <c:v>4</c:v>
                </c:pt>
                <c:pt idx="32">
                  <c:v>4.5</c:v>
                </c:pt>
                <c:pt idx="33">
                  <c:v>0</c:v>
                </c:pt>
                <c:pt idx="34">
                  <c:v>0.25</c:v>
                </c:pt>
                <c:pt idx="35">
                  <c:v>6.5</c:v>
                </c:pt>
                <c:pt idx="36">
                  <c:v>3</c:v>
                </c:pt>
                <c:pt idx="37">
                  <c:v>0</c:v>
                </c:pt>
                <c:pt idx="38">
                  <c:v>5</c:v>
                </c:pt>
                <c:pt idx="39">
                  <c:v>3</c:v>
                </c:pt>
                <c:pt idx="40">
                  <c:v>0</c:v>
                </c:pt>
                <c:pt idx="41">
                  <c:v>1</c:v>
                </c:pt>
                <c:pt idx="42">
                  <c:v>1</c:v>
                </c:pt>
                <c:pt idx="43">
                  <c:v>2.5</c:v>
                </c:pt>
                <c:pt idx="44">
                  <c:v>0.5</c:v>
                </c:pt>
                <c:pt idx="45">
                  <c:v>3.5</c:v>
                </c:pt>
                <c:pt idx="46">
                  <c:v>4</c:v>
                </c:pt>
                <c:pt idx="47">
                  <c:v>0</c:v>
                </c:pt>
                <c:pt idx="48">
                  <c:v>1.5</c:v>
                </c:pt>
                <c:pt idx="49">
                  <c:v>2</c:v>
                </c:pt>
                <c:pt idx="50">
                  <c:v>3</c:v>
                </c:pt>
                <c:pt idx="51">
                  <c:v>2</c:v>
                </c:pt>
                <c:pt idx="52">
                  <c:v>2.5</c:v>
                </c:pt>
                <c:pt idx="53">
                  <c:v>1.5</c:v>
                </c:pt>
                <c:pt idx="54">
                  <c:v>0</c:v>
                </c:pt>
                <c:pt idx="55">
                  <c:v>0</c:v>
                </c:pt>
                <c:pt idx="56">
                  <c:v>1</c:v>
                </c:pt>
                <c:pt idx="57">
                  <c:v>1.5</c:v>
                </c:pt>
                <c:pt idx="58">
                  <c:v>3</c:v>
                </c:pt>
                <c:pt idx="59">
                  <c:v>6</c:v>
                </c:pt>
                <c:pt idx="60">
                  <c:v>6</c:v>
                </c:pt>
                <c:pt idx="61">
                  <c:v>0</c:v>
                </c:pt>
                <c:pt idx="62">
                  <c:v>0</c:v>
                </c:pt>
                <c:pt idx="63">
                  <c:v>3</c:v>
                </c:pt>
                <c:pt idx="64">
                  <c:v>2</c:v>
                </c:pt>
                <c:pt idx="65">
                  <c:v>0.5</c:v>
                </c:pt>
                <c:pt idx="66">
                  <c:v>0</c:v>
                </c:pt>
                <c:pt idx="67">
                  <c:v>0</c:v>
                </c:pt>
                <c:pt idx="68">
                  <c:v>0</c:v>
                </c:pt>
                <c:pt idx="69">
                  <c:v>1</c:v>
                </c:pt>
                <c:pt idx="70">
                  <c:v>4</c:v>
                </c:pt>
                <c:pt idx="71">
                  <c:v>2</c:v>
                </c:pt>
                <c:pt idx="72">
                  <c:v>1.5</c:v>
                </c:pt>
                <c:pt idx="73">
                  <c:v>2</c:v>
                </c:pt>
                <c:pt idx="74">
                  <c:v>0</c:v>
                </c:pt>
                <c:pt idx="75">
                  <c:v>0</c:v>
                </c:pt>
                <c:pt idx="76">
                  <c:v>0</c:v>
                </c:pt>
                <c:pt idx="77">
                  <c:v>1.5</c:v>
                </c:pt>
                <c:pt idx="78">
                  <c:v>4.5</c:v>
                </c:pt>
                <c:pt idx="79">
                  <c:v>7</c:v>
                </c:pt>
                <c:pt idx="80">
                  <c:v>5.5</c:v>
                </c:pt>
                <c:pt idx="81">
                  <c:v>2</c:v>
                </c:pt>
                <c:pt idx="82">
                  <c:v>0</c:v>
                </c:pt>
                <c:pt idx="83">
                  <c:v>0</c:v>
                </c:pt>
                <c:pt idx="84">
                  <c:v>1</c:v>
                </c:pt>
                <c:pt idx="85">
                  <c:v>3.5</c:v>
                </c:pt>
                <c:pt idx="86">
                  <c:v>3</c:v>
                </c:pt>
                <c:pt idx="87">
                  <c:v>1.5</c:v>
                </c:pt>
                <c:pt idx="88">
                  <c:v>2.5</c:v>
                </c:pt>
                <c:pt idx="89">
                  <c:v>0</c:v>
                </c:pt>
                <c:pt idx="90">
                  <c:v>0</c:v>
                </c:pt>
                <c:pt idx="91">
                  <c:v>1.5</c:v>
                </c:pt>
                <c:pt idx="92">
                  <c:v>2.5</c:v>
                </c:pt>
                <c:pt idx="93">
                  <c:v>4</c:v>
                </c:pt>
                <c:pt idx="94">
                  <c:v>4.5</c:v>
                </c:pt>
                <c:pt idx="95">
                  <c:v>3.5</c:v>
                </c:pt>
                <c:pt idx="96">
                  <c:v>0</c:v>
                </c:pt>
                <c:pt idx="97">
                  <c:v>0</c:v>
                </c:pt>
                <c:pt idx="98">
                  <c:v>0.5</c:v>
                </c:pt>
                <c:pt idx="99">
                  <c:v>4</c:v>
                </c:pt>
                <c:pt idx="100">
                  <c:v>1</c:v>
                </c:pt>
                <c:pt idx="101">
                  <c:v>0</c:v>
                </c:pt>
                <c:pt idx="102">
                  <c:v>1.5</c:v>
                </c:pt>
                <c:pt idx="103">
                  <c:v>0</c:v>
                </c:pt>
                <c:pt idx="104">
                  <c:v>0</c:v>
                </c:pt>
                <c:pt idx="105">
                  <c:v>1</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B-F4C5-4DF6-B5EA-5F1BD5F69EB5}"/>
            </c:ext>
          </c:extLst>
        </c:ser>
        <c:ser>
          <c:idx val="6"/>
          <c:order val="6"/>
          <c:tx>
            <c:strRef>
              <c:f>'Työajat-kooste'!$A$126</c:f>
              <c:strCache>
                <c:ptCount val="1"/>
                <c:pt idx="0">
                  <c:v>Niko</c:v>
                </c:pt>
              </c:strCache>
            </c:strRef>
          </c:tx>
          <c:spPr>
            <a:ln w="28575" cap="rnd">
              <a:solidFill>
                <a:schemeClr val="accent1">
                  <a:lumMod val="60000"/>
                </a:schemeClr>
              </a:solidFill>
              <a:round/>
            </a:ln>
            <a:effectLst/>
          </c:spPr>
          <c:marker>
            <c:symbol val="none"/>
          </c:marker>
          <c:cat>
            <c:numRef>
              <c:f>'Työajat-kooste'!$B$119:$DQ$119</c:f>
              <c:numCache>
                <c:formatCode>m/d/yyyy</c:formatCode>
                <c:ptCount val="120"/>
                <c:pt idx="0">
                  <c:v>44214</c:v>
                </c:pt>
                <c:pt idx="1">
                  <c:v>44215</c:v>
                </c:pt>
                <c:pt idx="2">
                  <c:v>44216</c:v>
                </c:pt>
                <c:pt idx="3">
                  <c:v>44217</c:v>
                </c:pt>
                <c:pt idx="4">
                  <c:v>44218</c:v>
                </c:pt>
                <c:pt idx="5">
                  <c:v>44219</c:v>
                </c:pt>
                <c:pt idx="6">
                  <c:v>44220</c:v>
                </c:pt>
                <c:pt idx="7">
                  <c:v>44221</c:v>
                </c:pt>
                <c:pt idx="8">
                  <c:v>44222</c:v>
                </c:pt>
                <c:pt idx="9">
                  <c:v>44223</c:v>
                </c:pt>
                <c:pt idx="10">
                  <c:v>44224</c:v>
                </c:pt>
                <c:pt idx="11">
                  <c:v>44225</c:v>
                </c:pt>
                <c:pt idx="12">
                  <c:v>44226</c:v>
                </c:pt>
                <c:pt idx="13">
                  <c:v>44227</c:v>
                </c:pt>
                <c:pt idx="14">
                  <c:v>44228</c:v>
                </c:pt>
                <c:pt idx="15">
                  <c:v>44229</c:v>
                </c:pt>
                <c:pt idx="16">
                  <c:v>44230</c:v>
                </c:pt>
                <c:pt idx="17">
                  <c:v>44231</c:v>
                </c:pt>
                <c:pt idx="18">
                  <c:v>44232</c:v>
                </c:pt>
                <c:pt idx="19">
                  <c:v>44233</c:v>
                </c:pt>
                <c:pt idx="20">
                  <c:v>44234</c:v>
                </c:pt>
                <c:pt idx="21">
                  <c:v>44235</c:v>
                </c:pt>
                <c:pt idx="22">
                  <c:v>44236</c:v>
                </c:pt>
                <c:pt idx="23">
                  <c:v>44237</c:v>
                </c:pt>
                <c:pt idx="24">
                  <c:v>44238</c:v>
                </c:pt>
                <c:pt idx="25">
                  <c:v>44239</c:v>
                </c:pt>
                <c:pt idx="26">
                  <c:v>44240</c:v>
                </c:pt>
                <c:pt idx="27">
                  <c:v>44241</c:v>
                </c:pt>
                <c:pt idx="28">
                  <c:v>44242</c:v>
                </c:pt>
                <c:pt idx="29">
                  <c:v>44243</c:v>
                </c:pt>
                <c:pt idx="30">
                  <c:v>44244</c:v>
                </c:pt>
                <c:pt idx="31">
                  <c:v>44245</c:v>
                </c:pt>
                <c:pt idx="32">
                  <c:v>44246</c:v>
                </c:pt>
                <c:pt idx="33">
                  <c:v>44247</c:v>
                </c:pt>
                <c:pt idx="34">
                  <c:v>44248</c:v>
                </c:pt>
                <c:pt idx="35">
                  <c:v>44249</c:v>
                </c:pt>
                <c:pt idx="36">
                  <c:v>44250</c:v>
                </c:pt>
                <c:pt idx="37">
                  <c:v>44251</c:v>
                </c:pt>
                <c:pt idx="38">
                  <c:v>44252</c:v>
                </c:pt>
                <c:pt idx="39">
                  <c:v>44253</c:v>
                </c:pt>
                <c:pt idx="40">
                  <c:v>44254</c:v>
                </c:pt>
                <c:pt idx="41">
                  <c:v>44255</c:v>
                </c:pt>
                <c:pt idx="42">
                  <c:v>44256</c:v>
                </c:pt>
                <c:pt idx="43">
                  <c:v>44257</c:v>
                </c:pt>
                <c:pt idx="44">
                  <c:v>44258</c:v>
                </c:pt>
                <c:pt idx="45">
                  <c:v>44259</c:v>
                </c:pt>
                <c:pt idx="46">
                  <c:v>44260</c:v>
                </c:pt>
                <c:pt idx="47">
                  <c:v>44261</c:v>
                </c:pt>
                <c:pt idx="48">
                  <c:v>44262</c:v>
                </c:pt>
                <c:pt idx="49">
                  <c:v>44263</c:v>
                </c:pt>
                <c:pt idx="50">
                  <c:v>44264</c:v>
                </c:pt>
                <c:pt idx="51">
                  <c:v>44265</c:v>
                </c:pt>
                <c:pt idx="52">
                  <c:v>44266</c:v>
                </c:pt>
                <c:pt idx="53">
                  <c:v>44267</c:v>
                </c:pt>
                <c:pt idx="54">
                  <c:v>44268</c:v>
                </c:pt>
                <c:pt idx="55">
                  <c:v>44269</c:v>
                </c:pt>
                <c:pt idx="56">
                  <c:v>44270</c:v>
                </c:pt>
                <c:pt idx="57">
                  <c:v>44271</c:v>
                </c:pt>
                <c:pt idx="58">
                  <c:v>44272</c:v>
                </c:pt>
                <c:pt idx="59">
                  <c:v>44273</c:v>
                </c:pt>
                <c:pt idx="60">
                  <c:v>44274</c:v>
                </c:pt>
                <c:pt idx="61">
                  <c:v>44275</c:v>
                </c:pt>
                <c:pt idx="62">
                  <c:v>44276</c:v>
                </c:pt>
                <c:pt idx="63">
                  <c:v>44277</c:v>
                </c:pt>
                <c:pt idx="64">
                  <c:v>44278</c:v>
                </c:pt>
                <c:pt idx="65">
                  <c:v>44279</c:v>
                </c:pt>
                <c:pt idx="66">
                  <c:v>44280</c:v>
                </c:pt>
                <c:pt idx="67">
                  <c:v>44281</c:v>
                </c:pt>
                <c:pt idx="68">
                  <c:v>44282</c:v>
                </c:pt>
                <c:pt idx="69">
                  <c:v>44283</c:v>
                </c:pt>
                <c:pt idx="70">
                  <c:v>44284</c:v>
                </c:pt>
                <c:pt idx="71">
                  <c:v>44285</c:v>
                </c:pt>
                <c:pt idx="72">
                  <c:v>44286</c:v>
                </c:pt>
                <c:pt idx="73">
                  <c:v>44287</c:v>
                </c:pt>
                <c:pt idx="74">
                  <c:v>44288</c:v>
                </c:pt>
                <c:pt idx="75">
                  <c:v>44289</c:v>
                </c:pt>
                <c:pt idx="76">
                  <c:v>44290</c:v>
                </c:pt>
                <c:pt idx="77">
                  <c:v>44291</c:v>
                </c:pt>
                <c:pt idx="78">
                  <c:v>44292</c:v>
                </c:pt>
                <c:pt idx="79">
                  <c:v>44293</c:v>
                </c:pt>
                <c:pt idx="80">
                  <c:v>44294</c:v>
                </c:pt>
                <c:pt idx="81">
                  <c:v>44295</c:v>
                </c:pt>
                <c:pt idx="82">
                  <c:v>44296</c:v>
                </c:pt>
                <c:pt idx="83">
                  <c:v>44297</c:v>
                </c:pt>
                <c:pt idx="84">
                  <c:v>44298</c:v>
                </c:pt>
                <c:pt idx="85">
                  <c:v>44299</c:v>
                </c:pt>
                <c:pt idx="86">
                  <c:v>44300</c:v>
                </c:pt>
                <c:pt idx="87">
                  <c:v>44301</c:v>
                </c:pt>
                <c:pt idx="88">
                  <c:v>44302</c:v>
                </c:pt>
                <c:pt idx="89">
                  <c:v>44303</c:v>
                </c:pt>
                <c:pt idx="90">
                  <c:v>44304</c:v>
                </c:pt>
                <c:pt idx="91">
                  <c:v>44305</c:v>
                </c:pt>
                <c:pt idx="92">
                  <c:v>44306</c:v>
                </c:pt>
                <c:pt idx="93">
                  <c:v>44307</c:v>
                </c:pt>
                <c:pt idx="94">
                  <c:v>44308</c:v>
                </c:pt>
                <c:pt idx="95">
                  <c:v>44309</c:v>
                </c:pt>
                <c:pt idx="96">
                  <c:v>44310</c:v>
                </c:pt>
                <c:pt idx="97">
                  <c:v>44311</c:v>
                </c:pt>
                <c:pt idx="98">
                  <c:v>44312</c:v>
                </c:pt>
                <c:pt idx="99">
                  <c:v>44313</c:v>
                </c:pt>
                <c:pt idx="100">
                  <c:v>44314</c:v>
                </c:pt>
                <c:pt idx="101">
                  <c:v>44315</c:v>
                </c:pt>
                <c:pt idx="102">
                  <c:v>44316</c:v>
                </c:pt>
                <c:pt idx="103">
                  <c:v>44317</c:v>
                </c:pt>
                <c:pt idx="104">
                  <c:v>44318</c:v>
                </c:pt>
                <c:pt idx="105">
                  <c:v>44319</c:v>
                </c:pt>
                <c:pt idx="106">
                  <c:v>44320</c:v>
                </c:pt>
                <c:pt idx="107">
                  <c:v>44321</c:v>
                </c:pt>
                <c:pt idx="108">
                  <c:v>44322</c:v>
                </c:pt>
                <c:pt idx="109">
                  <c:v>44323</c:v>
                </c:pt>
                <c:pt idx="110">
                  <c:v>44324</c:v>
                </c:pt>
                <c:pt idx="111">
                  <c:v>44325</c:v>
                </c:pt>
                <c:pt idx="112">
                  <c:v>44326</c:v>
                </c:pt>
                <c:pt idx="113">
                  <c:v>44327</c:v>
                </c:pt>
                <c:pt idx="114">
                  <c:v>44328</c:v>
                </c:pt>
                <c:pt idx="115">
                  <c:v>44329</c:v>
                </c:pt>
                <c:pt idx="116">
                  <c:v>44330</c:v>
                </c:pt>
                <c:pt idx="117">
                  <c:v>44331</c:v>
                </c:pt>
                <c:pt idx="118">
                  <c:v>44332</c:v>
                </c:pt>
                <c:pt idx="119">
                  <c:v>44333</c:v>
                </c:pt>
              </c:numCache>
            </c:numRef>
          </c:cat>
          <c:val>
            <c:numRef>
              <c:f>'Työajat-kooste'!$B$126:$DQ$126</c:f>
              <c:numCache>
                <c:formatCode>General</c:formatCode>
                <c:ptCount val="120"/>
                <c:pt idx="0">
                  <c:v>4.5</c:v>
                </c:pt>
                <c:pt idx="1">
                  <c:v>2</c:v>
                </c:pt>
                <c:pt idx="2">
                  <c:v>1</c:v>
                </c:pt>
                <c:pt idx="3">
                  <c:v>3</c:v>
                </c:pt>
                <c:pt idx="4">
                  <c:v>3.5</c:v>
                </c:pt>
                <c:pt idx="5">
                  <c:v>0</c:v>
                </c:pt>
                <c:pt idx="6">
                  <c:v>1</c:v>
                </c:pt>
                <c:pt idx="7">
                  <c:v>5</c:v>
                </c:pt>
                <c:pt idx="8">
                  <c:v>1.5</c:v>
                </c:pt>
                <c:pt idx="9">
                  <c:v>1.75</c:v>
                </c:pt>
                <c:pt idx="10">
                  <c:v>2.5</c:v>
                </c:pt>
                <c:pt idx="11">
                  <c:v>5</c:v>
                </c:pt>
                <c:pt idx="12">
                  <c:v>0</c:v>
                </c:pt>
                <c:pt idx="13">
                  <c:v>0</c:v>
                </c:pt>
                <c:pt idx="14">
                  <c:v>3.5</c:v>
                </c:pt>
                <c:pt idx="15">
                  <c:v>3.25</c:v>
                </c:pt>
                <c:pt idx="16">
                  <c:v>0.25</c:v>
                </c:pt>
                <c:pt idx="17">
                  <c:v>3.5</c:v>
                </c:pt>
                <c:pt idx="18">
                  <c:v>4</c:v>
                </c:pt>
                <c:pt idx="19">
                  <c:v>0</c:v>
                </c:pt>
                <c:pt idx="20">
                  <c:v>0</c:v>
                </c:pt>
                <c:pt idx="21">
                  <c:v>3</c:v>
                </c:pt>
                <c:pt idx="22">
                  <c:v>3</c:v>
                </c:pt>
                <c:pt idx="23">
                  <c:v>2.5</c:v>
                </c:pt>
                <c:pt idx="24">
                  <c:v>2.75</c:v>
                </c:pt>
                <c:pt idx="25">
                  <c:v>4</c:v>
                </c:pt>
                <c:pt idx="26">
                  <c:v>1.5</c:v>
                </c:pt>
                <c:pt idx="27">
                  <c:v>2</c:v>
                </c:pt>
                <c:pt idx="28">
                  <c:v>0</c:v>
                </c:pt>
                <c:pt idx="29">
                  <c:v>3</c:v>
                </c:pt>
                <c:pt idx="30">
                  <c:v>2.5</c:v>
                </c:pt>
                <c:pt idx="31">
                  <c:v>2</c:v>
                </c:pt>
                <c:pt idx="32">
                  <c:v>4</c:v>
                </c:pt>
                <c:pt idx="33">
                  <c:v>0</c:v>
                </c:pt>
                <c:pt idx="34">
                  <c:v>0</c:v>
                </c:pt>
                <c:pt idx="35">
                  <c:v>3.5</c:v>
                </c:pt>
                <c:pt idx="36">
                  <c:v>3.5</c:v>
                </c:pt>
                <c:pt idx="37">
                  <c:v>2.5</c:v>
                </c:pt>
                <c:pt idx="38">
                  <c:v>0.5</c:v>
                </c:pt>
                <c:pt idx="39">
                  <c:v>3</c:v>
                </c:pt>
                <c:pt idx="40">
                  <c:v>0.5</c:v>
                </c:pt>
                <c:pt idx="41">
                  <c:v>3</c:v>
                </c:pt>
                <c:pt idx="42">
                  <c:v>4.25</c:v>
                </c:pt>
                <c:pt idx="43">
                  <c:v>5</c:v>
                </c:pt>
                <c:pt idx="44">
                  <c:v>0.25</c:v>
                </c:pt>
                <c:pt idx="45">
                  <c:v>2.25</c:v>
                </c:pt>
                <c:pt idx="46">
                  <c:v>3</c:v>
                </c:pt>
                <c:pt idx="47">
                  <c:v>0.5</c:v>
                </c:pt>
                <c:pt idx="48">
                  <c:v>0</c:v>
                </c:pt>
                <c:pt idx="49">
                  <c:v>2</c:v>
                </c:pt>
                <c:pt idx="50">
                  <c:v>3.5</c:v>
                </c:pt>
                <c:pt idx="51">
                  <c:v>4</c:v>
                </c:pt>
                <c:pt idx="52">
                  <c:v>2</c:v>
                </c:pt>
                <c:pt idx="53">
                  <c:v>3.5</c:v>
                </c:pt>
                <c:pt idx="54">
                  <c:v>0</c:v>
                </c:pt>
                <c:pt idx="55">
                  <c:v>0.25</c:v>
                </c:pt>
                <c:pt idx="56">
                  <c:v>3</c:v>
                </c:pt>
                <c:pt idx="57">
                  <c:v>0.5</c:v>
                </c:pt>
                <c:pt idx="58">
                  <c:v>3.5</c:v>
                </c:pt>
                <c:pt idx="59">
                  <c:v>4</c:v>
                </c:pt>
                <c:pt idx="60">
                  <c:v>3.5</c:v>
                </c:pt>
                <c:pt idx="61">
                  <c:v>1</c:v>
                </c:pt>
                <c:pt idx="62">
                  <c:v>0</c:v>
                </c:pt>
                <c:pt idx="63">
                  <c:v>2.5</c:v>
                </c:pt>
                <c:pt idx="64">
                  <c:v>3.75</c:v>
                </c:pt>
                <c:pt idx="65">
                  <c:v>2.5</c:v>
                </c:pt>
                <c:pt idx="66">
                  <c:v>0.25</c:v>
                </c:pt>
                <c:pt idx="67">
                  <c:v>4</c:v>
                </c:pt>
                <c:pt idx="68">
                  <c:v>0</c:v>
                </c:pt>
                <c:pt idx="69">
                  <c:v>0.5</c:v>
                </c:pt>
                <c:pt idx="70">
                  <c:v>2.5</c:v>
                </c:pt>
                <c:pt idx="71">
                  <c:v>3</c:v>
                </c:pt>
                <c:pt idx="72">
                  <c:v>3</c:v>
                </c:pt>
                <c:pt idx="73">
                  <c:v>3</c:v>
                </c:pt>
                <c:pt idx="74">
                  <c:v>0.5</c:v>
                </c:pt>
                <c:pt idx="75">
                  <c:v>2</c:v>
                </c:pt>
                <c:pt idx="76">
                  <c:v>0</c:v>
                </c:pt>
                <c:pt idx="77">
                  <c:v>2.5</c:v>
                </c:pt>
                <c:pt idx="78">
                  <c:v>4.25</c:v>
                </c:pt>
                <c:pt idx="79">
                  <c:v>3</c:v>
                </c:pt>
                <c:pt idx="80">
                  <c:v>0.5</c:v>
                </c:pt>
                <c:pt idx="81">
                  <c:v>3</c:v>
                </c:pt>
                <c:pt idx="82">
                  <c:v>3.5</c:v>
                </c:pt>
                <c:pt idx="83">
                  <c:v>0</c:v>
                </c:pt>
                <c:pt idx="84">
                  <c:v>2</c:v>
                </c:pt>
                <c:pt idx="85">
                  <c:v>2</c:v>
                </c:pt>
                <c:pt idx="86">
                  <c:v>5</c:v>
                </c:pt>
                <c:pt idx="87">
                  <c:v>1.5</c:v>
                </c:pt>
                <c:pt idx="88">
                  <c:v>0.5</c:v>
                </c:pt>
                <c:pt idx="89">
                  <c:v>4.5</c:v>
                </c:pt>
                <c:pt idx="90">
                  <c:v>0</c:v>
                </c:pt>
                <c:pt idx="91">
                  <c:v>0.25</c:v>
                </c:pt>
                <c:pt idx="92">
                  <c:v>3</c:v>
                </c:pt>
                <c:pt idx="93">
                  <c:v>3</c:v>
                </c:pt>
                <c:pt idx="94">
                  <c:v>0</c:v>
                </c:pt>
                <c:pt idx="95">
                  <c:v>1.5</c:v>
                </c:pt>
                <c:pt idx="96">
                  <c:v>0</c:v>
                </c:pt>
                <c:pt idx="97">
                  <c:v>0</c:v>
                </c:pt>
                <c:pt idx="98">
                  <c:v>5</c:v>
                </c:pt>
                <c:pt idx="99">
                  <c:v>2</c:v>
                </c:pt>
                <c:pt idx="100">
                  <c:v>2</c:v>
                </c:pt>
                <c:pt idx="101">
                  <c:v>0</c:v>
                </c:pt>
                <c:pt idx="102">
                  <c:v>3</c:v>
                </c:pt>
                <c:pt idx="103">
                  <c:v>0</c:v>
                </c:pt>
                <c:pt idx="104">
                  <c:v>0.75</c:v>
                </c:pt>
                <c:pt idx="105">
                  <c:v>0.5</c:v>
                </c:pt>
                <c:pt idx="106">
                  <c:v>1</c:v>
                </c:pt>
                <c:pt idx="107">
                  <c:v>0</c:v>
                </c:pt>
                <c:pt idx="108">
                  <c:v>3.5</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D-F4C5-4DF6-B5EA-5F1BD5F69EB5}"/>
            </c:ext>
          </c:extLst>
        </c:ser>
        <c:ser>
          <c:idx val="7"/>
          <c:order val="7"/>
          <c:tx>
            <c:strRef>
              <c:f>'Työajat-kooste'!$A$127</c:f>
              <c:strCache>
                <c:ptCount val="1"/>
                <c:pt idx="0">
                  <c:v>Ville</c:v>
                </c:pt>
              </c:strCache>
            </c:strRef>
          </c:tx>
          <c:spPr>
            <a:ln w="28575" cap="rnd">
              <a:solidFill>
                <a:schemeClr val="accent2">
                  <a:lumMod val="60000"/>
                </a:schemeClr>
              </a:solidFill>
              <a:round/>
            </a:ln>
            <a:effectLst/>
          </c:spPr>
          <c:marker>
            <c:symbol val="none"/>
          </c:marker>
          <c:cat>
            <c:numRef>
              <c:f>'Työajat-kooste'!$B$119:$DQ$119</c:f>
              <c:numCache>
                <c:formatCode>m/d/yyyy</c:formatCode>
                <c:ptCount val="120"/>
                <c:pt idx="0">
                  <c:v>44214</c:v>
                </c:pt>
                <c:pt idx="1">
                  <c:v>44215</c:v>
                </c:pt>
                <c:pt idx="2">
                  <c:v>44216</c:v>
                </c:pt>
                <c:pt idx="3">
                  <c:v>44217</c:v>
                </c:pt>
                <c:pt idx="4">
                  <c:v>44218</c:v>
                </c:pt>
                <c:pt idx="5">
                  <c:v>44219</c:v>
                </c:pt>
                <c:pt idx="6">
                  <c:v>44220</c:v>
                </c:pt>
                <c:pt idx="7">
                  <c:v>44221</c:v>
                </c:pt>
                <c:pt idx="8">
                  <c:v>44222</c:v>
                </c:pt>
                <c:pt idx="9">
                  <c:v>44223</c:v>
                </c:pt>
                <c:pt idx="10">
                  <c:v>44224</c:v>
                </c:pt>
                <c:pt idx="11">
                  <c:v>44225</c:v>
                </c:pt>
                <c:pt idx="12">
                  <c:v>44226</c:v>
                </c:pt>
                <c:pt idx="13">
                  <c:v>44227</c:v>
                </c:pt>
                <c:pt idx="14">
                  <c:v>44228</c:v>
                </c:pt>
                <c:pt idx="15">
                  <c:v>44229</c:v>
                </c:pt>
                <c:pt idx="16">
                  <c:v>44230</c:v>
                </c:pt>
                <c:pt idx="17">
                  <c:v>44231</c:v>
                </c:pt>
                <c:pt idx="18">
                  <c:v>44232</c:v>
                </c:pt>
                <c:pt idx="19">
                  <c:v>44233</c:v>
                </c:pt>
                <c:pt idx="20">
                  <c:v>44234</c:v>
                </c:pt>
                <c:pt idx="21">
                  <c:v>44235</c:v>
                </c:pt>
                <c:pt idx="22">
                  <c:v>44236</c:v>
                </c:pt>
                <c:pt idx="23">
                  <c:v>44237</c:v>
                </c:pt>
                <c:pt idx="24">
                  <c:v>44238</c:v>
                </c:pt>
                <c:pt idx="25">
                  <c:v>44239</c:v>
                </c:pt>
                <c:pt idx="26">
                  <c:v>44240</c:v>
                </c:pt>
                <c:pt idx="27">
                  <c:v>44241</c:v>
                </c:pt>
                <c:pt idx="28">
                  <c:v>44242</c:v>
                </c:pt>
                <c:pt idx="29">
                  <c:v>44243</c:v>
                </c:pt>
                <c:pt idx="30">
                  <c:v>44244</c:v>
                </c:pt>
                <c:pt idx="31">
                  <c:v>44245</c:v>
                </c:pt>
                <c:pt idx="32">
                  <c:v>44246</c:v>
                </c:pt>
                <c:pt idx="33">
                  <c:v>44247</c:v>
                </c:pt>
                <c:pt idx="34">
                  <c:v>44248</c:v>
                </c:pt>
                <c:pt idx="35">
                  <c:v>44249</c:v>
                </c:pt>
                <c:pt idx="36">
                  <c:v>44250</c:v>
                </c:pt>
                <c:pt idx="37">
                  <c:v>44251</c:v>
                </c:pt>
                <c:pt idx="38">
                  <c:v>44252</c:v>
                </c:pt>
                <c:pt idx="39">
                  <c:v>44253</c:v>
                </c:pt>
                <c:pt idx="40">
                  <c:v>44254</c:v>
                </c:pt>
                <c:pt idx="41">
                  <c:v>44255</c:v>
                </c:pt>
                <c:pt idx="42">
                  <c:v>44256</c:v>
                </c:pt>
                <c:pt idx="43">
                  <c:v>44257</c:v>
                </c:pt>
                <c:pt idx="44">
                  <c:v>44258</c:v>
                </c:pt>
                <c:pt idx="45">
                  <c:v>44259</c:v>
                </c:pt>
                <c:pt idx="46">
                  <c:v>44260</c:v>
                </c:pt>
                <c:pt idx="47">
                  <c:v>44261</c:v>
                </c:pt>
                <c:pt idx="48">
                  <c:v>44262</c:v>
                </c:pt>
                <c:pt idx="49">
                  <c:v>44263</c:v>
                </c:pt>
                <c:pt idx="50">
                  <c:v>44264</c:v>
                </c:pt>
                <c:pt idx="51">
                  <c:v>44265</c:v>
                </c:pt>
                <c:pt idx="52">
                  <c:v>44266</c:v>
                </c:pt>
                <c:pt idx="53">
                  <c:v>44267</c:v>
                </c:pt>
                <c:pt idx="54">
                  <c:v>44268</c:v>
                </c:pt>
                <c:pt idx="55">
                  <c:v>44269</c:v>
                </c:pt>
                <c:pt idx="56">
                  <c:v>44270</c:v>
                </c:pt>
                <c:pt idx="57">
                  <c:v>44271</c:v>
                </c:pt>
                <c:pt idx="58">
                  <c:v>44272</c:v>
                </c:pt>
                <c:pt idx="59">
                  <c:v>44273</c:v>
                </c:pt>
                <c:pt idx="60">
                  <c:v>44274</c:v>
                </c:pt>
                <c:pt idx="61">
                  <c:v>44275</c:v>
                </c:pt>
                <c:pt idx="62">
                  <c:v>44276</c:v>
                </c:pt>
                <c:pt idx="63">
                  <c:v>44277</c:v>
                </c:pt>
                <c:pt idx="64">
                  <c:v>44278</c:v>
                </c:pt>
                <c:pt idx="65">
                  <c:v>44279</c:v>
                </c:pt>
                <c:pt idx="66">
                  <c:v>44280</c:v>
                </c:pt>
                <c:pt idx="67">
                  <c:v>44281</c:v>
                </c:pt>
                <c:pt idx="68">
                  <c:v>44282</c:v>
                </c:pt>
                <c:pt idx="69">
                  <c:v>44283</c:v>
                </c:pt>
                <c:pt idx="70">
                  <c:v>44284</c:v>
                </c:pt>
                <c:pt idx="71">
                  <c:v>44285</c:v>
                </c:pt>
                <c:pt idx="72">
                  <c:v>44286</c:v>
                </c:pt>
                <c:pt idx="73">
                  <c:v>44287</c:v>
                </c:pt>
                <c:pt idx="74">
                  <c:v>44288</c:v>
                </c:pt>
                <c:pt idx="75">
                  <c:v>44289</c:v>
                </c:pt>
                <c:pt idx="76">
                  <c:v>44290</c:v>
                </c:pt>
                <c:pt idx="77">
                  <c:v>44291</c:v>
                </c:pt>
                <c:pt idx="78">
                  <c:v>44292</c:v>
                </c:pt>
                <c:pt idx="79">
                  <c:v>44293</c:v>
                </c:pt>
                <c:pt idx="80">
                  <c:v>44294</c:v>
                </c:pt>
                <c:pt idx="81">
                  <c:v>44295</c:v>
                </c:pt>
                <c:pt idx="82">
                  <c:v>44296</c:v>
                </c:pt>
                <c:pt idx="83">
                  <c:v>44297</c:v>
                </c:pt>
                <c:pt idx="84">
                  <c:v>44298</c:v>
                </c:pt>
                <c:pt idx="85">
                  <c:v>44299</c:v>
                </c:pt>
                <c:pt idx="86">
                  <c:v>44300</c:v>
                </c:pt>
                <c:pt idx="87">
                  <c:v>44301</c:v>
                </c:pt>
                <c:pt idx="88">
                  <c:v>44302</c:v>
                </c:pt>
                <c:pt idx="89">
                  <c:v>44303</c:v>
                </c:pt>
                <c:pt idx="90">
                  <c:v>44304</c:v>
                </c:pt>
                <c:pt idx="91">
                  <c:v>44305</c:v>
                </c:pt>
                <c:pt idx="92">
                  <c:v>44306</c:v>
                </c:pt>
                <c:pt idx="93">
                  <c:v>44307</c:v>
                </c:pt>
                <c:pt idx="94">
                  <c:v>44308</c:v>
                </c:pt>
                <c:pt idx="95">
                  <c:v>44309</c:v>
                </c:pt>
                <c:pt idx="96">
                  <c:v>44310</c:v>
                </c:pt>
                <c:pt idx="97">
                  <c:v>44311</c:v>
                </c:pt>
                <c:pt idx="98">
                  <c:v>44312</c:v>
                </c:pt>
                <c:pt idx="99">
                  <c:v>44313</c:v>
                </c:pt>
                <c:pt idx="100">
                  <c:v>44314</c:v>
                </c:pt>
                <c:pt idx="101">
                  <c:v>44315</c:v>
                </c:pt>
                <c:pt idx="102">
                  <c:v>44316</c:v>
                </c:pt>
                <c:pt idx="103">
                  <c:v>44317</c:v>
                </c:pt>
                <c:pt idx="104">
                  <c:v>44318</c:v>
                </c:pt>
                <c:pt idx="105">
                  <c:v>44319</c:v>
                </c:pt>
                <c:pt idx="106">
                  <c:v>44320</c:v>
                </c:pt>
                <c:pt idx="107">
                  <c:v>44321</c:v>
                </c:pt>
                <c:pt idx="108">
                  <c:v>44322</c:v>
                </c:pt>
                <c:pt idx="109">
                  <c:v>44323</c:v>
                </c:pt>
                <c:pt idx="110">
                  <c:v>44324</c:v>
                </c:pt>
                <c:pt idx="111">
                  <c:v>44325</c:v>
                </c:pt>
                <c:pt idx="112">
                  <c:v>44326</c:v>
                </c:pt>
                <c:pt idx="113">
                  <c:v>44327</c:v>
                </c:pt>
                <c:pt idx="114">
                  <c:v>44328</c:v>
                </c:pt>
                <c:pt idx="115">
                  <c:v>44329</c:v>
                </c:pt>
                <c:pt idx="116">
                  <c:v>44330</c:v>
                </c:pt>
                <c:pt idx="117">
                  <c:v>44331</c:v>
                </c:pt>
                <c:pt idx="118">
                  <c:v>44332</c:v>
                </c:pt>
                <c:pt idx="119">
                  <c:v>44333</c:v>
                </c:pt>
              </c:numCache>
            </c:numRef>
          </c:cat>
          <c:val>
            <c:numRef>
              <c:f>'Työajat-kooste'!$B$127:$DQ$127</c:f>
              <c:numCache>
                <c:formatCode>General</c:formatCode>
                <c:ptCount val="120"/>
                <c:pt idx="0">
                  <c:v>3.5</c:v>
                </c:pt>
                <c:pt idx="1">
                  <c:v>0</c:v>
                </c:pt>
                <c:pt idx="2">
                  <c:v>0</c:v>
                </c:pt>
                <c:pt idx="3">
                  <c:v>1</c:v>
                </c:pt>
                <c:pt idx="4">
                  <c:v>3</c:v>
                </c:pt>
                <c:pt idx="5">
                  <c:v>0</c:v>
                </c:pt>
                <c:pt idx="6">
                  <c:v>0</c:v>
                </c:pt>
                <c:pt idx="7">
                  <c:v>4</c:v>
                </c:pt>
                <c:pt idx="8">
                  <c:v>1.5</c:v>
                </c:pt>
                <c:pt idx="9">
                  <c:v>0</c:v>
                </c:pt>
                <c:pt idx="10">
                  <c:v>2</c:v>
                </c:pt>
                <c:pt idx="11">
                  <c:v>5</c:v>
                </c:pt>
                <c:pt idx="12">
                  <c:v>0</c:v>
                </c:pt>
                <c:pt idx="13">
                  <c:v>4</c:v>
                </c:pt>
                <c:pt idx="14">
                  <c:v>2</c:v>
                </c:pt>
                <c:pt idx="15">
                  <c:v>0.5</c:v>
                </c:pt>
                <c:pt idx="16">
                  <c:v>0</c:v>
                </c:pt>
                <c:pt idx="17">
                  <c:v>0</c:v>
                </c:pt>
                <c:pt idx="18">
                  <c:v>0.5</c:v>
                </c:pt>
                <c:pt idx="19">
                  <c:v>0</c:v>
                </c:pt>
                <c:pt idx="20">
                  <c:v>0</c:v>
                </c:pt>
                <c:pt idx="21">
                  <c:v>0</c:v>
                </c:pt>
                <c:pt idx="22">
                  <c:v>2</c:v>
                </c:pt>
                <c:pt idx="23">
                  <c:v>2.5</c:v>
                </c:pt>
                <c:pt idx="24">
                  <c:v>0</c:v>
                </c:pt>
                <c:pt idx="25">
                  <c:v>0</c:v>
                </c:pt>
                <c:pt idx="26">
                  <c:v>5</c:v>
                </c:pt>
                <c:pt idx="27">
                  <c:v>0</c:v>
                </c:pt>
                <c:pt idx="28">
                  <c:v>0</c:v>
                </c:pt>
                <c:pt idx="29">
                  <c:v>0.5</c:v>
                </c:pt>
                <c:pt idx="30">
                  <c:v>3.5</c:v>
                </c:pt>
                <c:pt idx="31">
                  <c:v>4</c:v>
                </c:pt>
                <c:pt idx="32">
                  <c:v>4.5</c:v>
                </c:pt>
                <c:pt idx="33">
                  <c:v>0</c:v>
                </c:pt>
                <c:pt idx="34">
                  <c:v>0</c:v>
                </c:pt>
                <c:pt idx="35">
                  <c:v>0</c:v>
                </c:pt>
                <c:pt idx="36">
                  <c:v>3</c:v>
                </c:pt>
                <c:pt idx="37">
                  <c:v>0</c:v>
                </c:pt>
                <c:pt idx="38">
                  <c:v>0</c:v>
                </c:pt>
                <c:pt idx="39">
                  <c:v>3</c:v>
                </c:pt>
                <c:pt idx="40">
                  <c:v>0</c:v>
                </c:pt>
                <c:pt idx="41">
                  <c:v>0</c:v>
                </c:pt>
                <c:pt idx="42">
                  <c:v>3</c:v>
                </c:pt>
                <c:pt idx="43">
                  <c:v>2</c:v>
                </c:pt>
                <c:pt idx="44">
                  <c:v>0</c:v>
                </c:pt>
                <c:pt idx="45">
                  <c:v>0</c:v>
                </c:pt>
                <c:pt idx="46">
                  <c:v>6</c:v>
                </c:pt>
                <c:pt idx="47">
                  <c:v>0</c:v>
                </c:pt>
                <c:pt idx="48">
                  <c:v>0</c:v>
                </c:pt>
                <c:pt idx="49">
                  <c:v>0</c:v>
                </c:pt>
                <c:pt idx="50">
                  <c:v>3</c:v>
                </c:pt>
                <c:pt idx="51">
                  <c:v>0</c:v>
                </c:pt>
                <c:pt idx="52">
                  <c:v>0</c:v>
                </c:pt>
                <c:pt idx="53">
                  <c:v>3</c:v>
                </c:pt>
                <c:pt idx="54">
                  <c:v>0</c:v>
                </c:pt>
                <c:pt idx="55">
                  <c:v>0</c:v>
                </c:pt>
                <c:pt idx="56">
                  <c:v>4</c:v>
                </c:pt>
                <c:pt idx="57">
                  <c:v>3.5</c:v>
                </c:pt>
                <c:pt idx="58">
                  <c:v>9</c:v>
                </c:pt>
                <c:pt idx="59">
                  <c:v>4.5</c:v>
                </c:pt>
                <c:pt idx="60">
                  <c:v>0</c:v>
                </c:pt>
                <c:pt idx="61">
                  <c:v>0</c:v>
                </c:pt>
                <c:pt idx="62">
                  <c:v>0</c:v>
                </c:pt>
                <c:pt idx="63">
                  <c:v>0</c:v>
                </c:pt>
                <c:pt idx="64">
                  <c:v>3</c:v>
                </c:pt>
                <c:pt idx="65">
                  <c:v>0</c:v>
                </c:pt>
                <c:pt idx="66">
                  <c:v>0</c:v>
                </c:pt>
                <c:pt idx="67">
                  <c:v>0</c:v>
                </c:pt>
                <c:pt idx="68">
                  <c:v>0</c:v>
                </c:pt>
                <c:pt idx="69">
                  <c:v>0</c:v>
                </c:pt>
                <c:pt idx="70">
                  <c:v>2.5</c:v>
                </c:pt>
                <c:pt idx="71">
                  <c:v>0.5</c:v>
                </c:pt>
                <c:pt idx="72">
                  <c:v>2.5</c:v>
                </c:pt>
                <c:pt idx="73">
                  <c:v>0</c:v>
                </c:pt>
                <c:pt idx="74">
                  <c:v>4</c:v>
                </c:pt>
                <c:pt idx="75">
                  <c:v>0</c:v>
                </c:pt>
                <c:pt idx="76">
                  <c:v>0</c:v>
                </c:pt>
                <c:pt idx="77">
                  <c:v>4</c:v>
                </c:pt>
                <c:pt idx="78">
                  <c:v>3</c:v>
                </c:pt>
                <c:pt idx="79">
                  <c:v>0.5</c:v>
                </c:pt>
                <c:pt idx="80">
                  <c:v>0</c:v>
                </c:pt>
                <c:pt idx="81">
                  <c:v>2.5</c:v>
                </c:pt>
                <c:pt idx="82">
                  <c:v>1</c:v>
                </c:pt>
                <c:pt idx="83">
                  <c:v>0</c:v>
                </c:pt>
                <c:pt idx="84">
                  <c:v>3</c:v>
                </c:pt>
                <c:pt idx="85">
                  <c:v>8</c:v>
                </c:pt>
                <c:pt idx="86">
                  <c:v>5</c:v>
                </c:pt>
                <c:pt idx="87">
                  <c:v>0</c:v>
                </c:pt>
                <c:pt idx="88">
                  <c:v>2.5</c:v>
                </c:pt>
                <c:pt idx="89">
                  <c:v>0</c:v>
                </c:pt>
                <c:pt idx="90">
                  <c:v>0</c:v>
                </c:pt>
                <c:pt idx="91">
                  <c:v>5</c:v>
                </c:pt>
                <c:pt idx="92">
                  <c:v>3</c:v>
                </c:pt>
                <c:pt idx="93">
                  <c:v>0</c:v>
                </c:pt>
                <c:pt idx="94">
                  <c:v>0</c:v>
                </c:pt>
                <c:pt idx="95">
                  <c:v>0.5</c:v>
                </c:pt>
                <c:pt idx="96">
                  <c:v>0</c:v>
                </c:pt>
                <c:pt idx="97">
                  <c:v>3</c:v>
                </c:pt>
                <c:pt idx="98">
                  <c:v>4.5</c:v>
                </c:pt>
                <c:pt idx="99">
                  <c:v>0</c:v>
                </c:pt>
                <c:pt idx="100">
                  <c:v>1</c:v>
                </c:pt>
                <c:pt idx="101">
                  <c:v>0</c:v>
                </c:pt>
                <c:pt idx="102">
                  <c:v>0.5</c:v>
                </c:pt>
                <c:pt idx="103">
                  <c:v>1.5</c:v>
                </c:pt>
                <c:pt idx="104">
                  <c:v>4</c:v>
                </c:pt>
                <c:pt idx="105">
                  <c:v>7.5</c:v>
                </c:pt>
                <c:pt idx="106">
                  <c:v>1</c:v>
                </c:pt>
                <c:pt idx="107">
                  <c:v>0</c:v>
                </c:pt>
                <c:pt idx="108">
                  <c:v>1</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F-F4C5-4DF6-B5EA-5F1BD5F69EB5}"/>
            </c:ext>
          </c:extLst>
        </c:ser>
        <c:dLbls>
          <c:showLegendKey val="0"/>
          <c:showVal val="0"/>
          <c:showCatName val="0"/>
          <c:showSerName val="0"/>
          <c:showPercent val="0"/>
          <c:showBubbleSize val="0"/>
        </c:dLbls>
        <c:smooth val="0"/>
        <c:axId val="157248647"/>
        <c:axId val="359789367"/>
      </c:lineChart>
      <c:dateAx>
        <c:axId val="15724864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789367"/>
        <c:crosses val="autoZero"/>
        <c:auto val="1"/>
        <c:lblOffset val="100"/>
        <c:baseTimeUnit val="days"/>
      </c:dateAx>
      <c:valAx>
        <c:axId val="359789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48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Tunnit / Sprintti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'Työajat-kooste'!$A$140</c:f>
              <c:strCache>
                <c:ptCount val="1"/>
                <c:pt idx="0">
                  <c:v>Hiski</c:v>
                </c:pt>
              </c:strCache>
            </c:strRef>
          </c:tx>
          <c:spPr>
            <a:ln w="28575" cap="rnd">
              <a:solidFill>
                <a:schemeClr val="accent1"/>
              </a:solidFill>
              <a:round/>
            </a:ln>
            <a:effectLst/>
          </c:spPr>
          <c:marker>
            <c:symbol val="none"/>
          </c:marker>
          <c:cat>
            <c:strRef>
              <c:f>'Työajat-kooste'!$B$139:$J$139</c:f>
              <c:strCache>
                <c:ptCount val="9"/>
                <c:pt idx="0">
                  <c:v>sprint 0</c:v>
                </c:pt>
                <c:pt idx="1">
                  <c:v>sprint 1</c:v>
                </c:pt>
                <c:pt idx="2">
                  <c:v>sprint 2</c:v>
                </c:pt>
                <c:pt idx="3">
                  <c:v>sprint 3</c:v>
                </c:pt>
                <c:pt idx="4">
                  <c:v>sprint 4</c:v>
                </c:pt>
                <c:pt idx="5">
                  <c:v>sprint 5</c:v>
                </c:pt>
                <c:pt idx="6">
                  <c:v>sprint 6</c:v>
                </c:pt>
                <c:pt idx="7">
                  <c:v>sprint 7</c:v>
                </c:pt>
                <c:pt idx="8">
                  <c:v>sprint 8</c:v>
                </c:pt>
              </c:strCache>
            </c:strRef>
          </c:cat>
          <c:val>
            <c:numRef>
              <c:f>'Työajat-kooste'!$B$140:$J$140</c:f>
              <c:numCache>
                <c:formatCode>General</c:formatCode>
                <c:ptCount val="9"/>
                <c:pt idx="0">
                  <c:v>9.5</c:v>
                </c:pt>
                <c:pt idx="1">
                  <c:v>31</c:v>
                </c:pt>
                <c:pt idx="2">
                  <c:v>31.75</c:v>
                </c:pt>
                <c:pt idx="3">
                  <c:v>30</c:v>
                </c:pt>
                <c:pt idx="4">
                  <c:v>31</c:v>
                </c:pt>
                <c:pt idx="5">
                  <c:v>20.5</c:v>
                </c:pt>
                <c:pt idx="6">
                  <c:v>30</c:v>
                </c:pt>
                <c:pt idx="7">
                  <c:v>18.5</c:v>
                </c:pt>
                <c:pt idx="8">
                  <c:v>2</c:v>
                </c:pt>
              </c:numCache>
            </c:numRef>
          </c:val>
          <c:smooth val="0"/>
          <c:extLst>
            <c:ext xmlns:c16="http://schemas.microsoft.com/office/drawing/2014/chart" uri="{C3380CC4-5D6E-409C-BE32-E72D297353CC}">
              <c16:uniqueId val="{00000001-9E8E-470B-92F6-97C68CD1A806}"/>
            </c:ext>
          </c:extLst>
        </c:ser>
        <c:ser>
          <c:idx val="1"/>
          <c:order val="1"/>
          <c:tx>
            <c:strRef>
              <c:f>'Työajat-kooste'!$A$141</c:f>
              <c:strCache>
                <c:ptCount val="1"/>
                <c:pt idx="0">
                  <c:v>Jaana</c:v>
                </c:pt>
              </c:strCache>
            </c:strRef>
          </c:tx>
          <c:spPr>
            <a:ln w="28575" cap="rnd">
              <a:solidFill>
                <a:schemeClr val="accent2"/>
              </a:solidFill>
              <a:round/>
            </a:ln>
            <a:effectLst/>
          </c:spPr>
          <c:marker>
            <c:symbol val="none"/>
          </c:marker>
          <c:cat>
            <c:strRef>
              <c:f>'Työajat-kooste'!$B$139:$J$139</c:f>
              <c:strCache>
                <c:ptCount val="9"/>
                <c:pt idx="0">
                  <c:v>sprint 0</c:v>
                </c:pt>
                <c:pt idx="1">
                  <c:v>sprint 1</c:v>
                </c:pt>
                <c:pt idx="2">
                  <c:v>sprint 2</c:v>
                </c:pt>
                <c:pt idx="3">
                  <c:v>sprint 3</c:v>
                </c:pt>
                <c:pt idx="4">
                  <c:v>sprint 4</c:v>
                </c:pt>
                <c:pt idx="5">
                  <c:v>sprint 5</c:v>
                </c:pt>
                <c:pt idx="6">
                  <c:v>sprint 6</c:v>
                </c:pt>
                <c:pt idx="7">
                  <c:v>sprint 7</c:v>
                </c:pt>
                <c:pt idx="8">
                  <c:v>sprint 8</c:v>
                </c:pt>
              </c:strCache>
            </c:strRef>
          </c:cat>
          <c:val>
            <c:numRef>
              <c:f>'Työajat-kooste'!$B$141:$J$141</c:f>
              <c:numCache>
                <c:formatCode>General</c:formatCode>
                <c:ptCount val="9"/>
                <c:pt idx="0">
                  <c:v>11.75</c:v>
                </c:pt>
                <c:pt idx="1">
                  <c:v>17.95</c:v>
                </c:pt>
                <c:pt idx="2">
                  <c:v>11.25</c:v>
                </c:pt>
                <c:pt idx="3">
                  <c:v>12.75</c:v>
                </c:pt>
                <c:pt idx="4">
                  <c:v>12.5</c:v>
                </c:pt>
                <c:pt idx="5">
                  <c:v>28.35</c:v>
                </c:pt>
                <c:pt idx="6">
                  <c:v>34.700000000000003</c:v>
                </c:pt>
                <c:pt idx="7">
                  <c:v>20.75</c:v>
                </c:pt>
                <c:pt idx="8">
                  <c:v>10.25</c:v>
                </c:pt>
              </c:numCache>
            </c:numRef>
          </c:val>
          <c:smooth val="0"/>
          <c:extLst>
            <c:ext xmlns:c16="http://schemas.microsoft.com/office/drawing/2014/chart" uri="{C3380CC4-5D6E-409C-BE32-E72D297353CC}">
              <c16:uniqueId val="{00000003-9E8E-470B-92F6-97C68CD1A806}"/>
            </c:ext>
          </c:extLst>
        </c:ser>
        <c:ser>
          <c:idx val="2"/>
          <c:order val="2"/>
          <c:tx>
            <c:strRef>
              <c:f>'Työajat-kooste'!$A$142</c:f>
              <c:strCache>
                <c:ptCount val="1"/>
                <c:pt idx="0">
                  <c:v>Jenna</c:v>
                </c:pt>
              </c:strCache>
            </c:strRef>
          </c:tx>
          <c:spPr>
            <a:ln w="28575" cap="rnd">
              <a:solidFill>
                <a:schemeClr val="accent3"/>
              </a:solidFill>
              <a:round/>
            </a:ln>
            <a:effectLst/>
          </c:spPr>
          <c:marker>
            <c:symbol val="none"/>
          </c:marker>
          <c:cat>
            <c:strRef>
              <c:f>'Työajat-kooste'!$B$139:$J$139</c:f>
              <c:strCache>
                <c:ptCount val="9"/>
                <c:pt idx="0">
                  <c:v>sprint 0</c:v>
                </c:pt>
                <c:pt idx="1">
                  <c:v>sprint 1</c:v>
                </c:pt>
                <c:pt idx="2">
                  <c:v>sprint 2</c:v>
                </c:pt>
                <c:pt idx="3">
                  <c:v>sprint 3</c:v>
                </c:pt>
                <c:pt idx="4">
                  <c:v>sprint 4</c:v>
                </c:pt>
                <c:pt idx="5">
                  <c:v>sprint 5</c:v>
                </c:pt>
                <c:pt idx="6">
                  <c:v>sprint 6</c:v>
                </c:pt>
                <c:pt idx="7">
                  <c:v>sprint 7</c:v>
                </c:pt>
                <c:pt idx="8">
                  <c:v>sprint 8</c:v>
                </c:pt>
              </c:strCache>
            </c:strRef>
          </c:cat>
          <c:val>
            <c:numRef>
              <c:f>'Työajat-kooste'!$B$142:$J$142</c:f>
              <c:numCache>
                <c:formatCode>General</c:formatCode>
                <c:ptCount val="9"/>
                <c:pt idx="0">
                  <c:v>12</c:v>
                </c:pt>
                <c:pt idx="1">
                  <c:v>20.75</c:v>
                </c:pt>
                <c:pt idx="2">
                  <c:v>4</c:v>
                </c:pt>
                <c:pt idx="3">
                  <c:v>7</c:v>
                </c:pt>
                <c:pt idx="4">
                  <c:v>0</c:v>
                </c:pt>
                <c:pt idx="5">
                  <c:v>0</c:v>
                </c:pt>
                <c:pt idx="6">
                  <c:v>0</c:v>
                </c:pt>
                <c:pt idx="7">
                  <c:v>0</c:v>
                </c:pt>
                <c:pt idx="8">
                  <c:v>0</c:v>
                </c:pt>
              </c:numCache>
            </c:numRef>
          </c:val>
          <c:smooth val="0"/>
          <c:extLst>
            <c:ext xmlns:c16="http://schemas.microsoft.com/office/drawing/2014/chart" uri="{C3380CC4-5D6E-409C-BE32-E72D297353CC}">
              <c16:uniqueId val="{00000005-9E8E-470B-92F6-97C68CD1A806}"/>
            </c:ext>
          </c:extLst>
        </c:ser>
        <c:ser>
          <c:idx val="3"/>
          <c:order val="3"/>
          <c:tx>
            <c:strRef>
              <c:f>'Työajat-kooste'!$A$143</c:f>
              <c:strCache>
                <c:ptCount val="1"/>
                <c:pt idx="0">
                  <c:v>Konsta</c:v>
                </c:pt>
              </c:strCache>
            </c:strRef>
          </c:tx>
          <c:spPr>
            <a:ln w="28575" cap="rnd">
              <a:solidFill>
                <a:schemeClr val="accent4"/>
              </a:solidFill>
              <a:round/>
            </a:ln>
            <a:effectLst/>
          </c:spPr>
          <c:marker>
            <c:symbol val="none"/>
          </c:marker>
          <c:cat>
            <c:strRef>
              <c:f>'Työajat-kooste'!$B$139:$J$139</c:f>
              <c:strCache>
                <c:ptCount val="9"/>
                <c:pt idx="0">
                  <c:v>sprint 0</c:v>
                </c:pt>
                <c:pt idx="1">
                  <c:v>sprint 1</c:v>
                </c:pt>
                <c:pt idx="2">
                  <c:v>sprint 2</c:v>
                </c:pt>
                <c:pt idx="3">
                  <c:v>sprint 3</c:v>
                </c:pt>
                <c:pt idx="4">
                  <c:v>sprint 4</c:v>
                </c:pt>
                <c:pt idx="5">
                  <c:v>sprint 5</c:v>
                </c:pt>
                <c:pt idx="6">
                  <c:v>sprint 6</c:v>
                </c:pt>
                <c:pt idx="7">
                  <c:v>sprint 7</c:v>
                </c:pt>
                <c:pt idx="8">
                  <c:v>sprint 8</c:v>
                </c:pt>
              </c:strCache>
            </c:strRef>
          </c:cat>
          <c:val>
            <c:numRef>
              <c:f>'Työajat-kooste'!$B$143:$J$143</c:f>
              <c:numCache>
                <c:formatCode>General</c:formatCode>
                <c:ptCount val="9"/>
                <c:pt idx="0">
                  <c:v>11.5</c:v>
                </c:pt>
                <c:pt idx="1">
                  <c:v>28</c:v>
                </c:pt>
                <c:pt idx="2">
                  <c:v>23</c:v>
                </c:pt>
                <c:pt idx="3">
                  <c:v>26.25</c:v>
                </c:pt>
                <c:pt idx="4">
                  <c:v>16.5</c:v>
                </c:pt>
                <c:pt idx="5">
                  <c:v>16</c:v>
                </c:pt>
                <c:pt idx="6">
                  <c:v>27</c:v>
                </c:pt>
                <c:pt idx="7">
                  <c:v>19.5</c:v>
                </c:pt>
                <c:pt idx="8">
                  <c:v>1</c:v>
                </c:pt>
              </c:numCache>
            </c:numRef>
          </c:val>
          <c:smooth val="0"/>
          <c:extLst>
            <c:ext xmlns:c16="http://schemas.microsoft.com/office/drawing/2014/chart" uri="{C3380CC4-5D6E-409C-BE32-E72D297353CC}">
              <c16:uniqueId val="{00000007-9E8E-470B-92F6-97C68CD1A806}"/>
            </c:ext>
          </c:extLst>
        </c:ser>
        <c:ser>
          <c:idx val="4"/>
          <c:order val="4"/>
          <c:tx>
            <c:strRef>
              <c:f>'Työajat-kooste'!$A$144</c:f>
              <c:strCache>
                <c:ptCount val="1"/>
                <c:pt idx="0">
                  <c:v>Matias</c:v>
                </c:pt>
              </c:strCache>
            </c:strRef>
          </c:tx>
          <c:spPr>
            <a:ln w="28575" cap="rnd">
              <a:solidFill>
                <a:schemeClr val="accent5"/>
              </a:solidFill>
              <a:round/>
            </a:ln>
            <a:effectLst/>
          </c:spPr>
          <c:marker>
            <c:symbol val="none"/>
          </c:marker>
          <c:cat>
            <c:strRef>
              <c:f>'Työajat-kooste'!$B$139:$J$139</c:f>
              <c:strCache>
                <c:ptCount val="9"/>
                <c:pt idx="0">
                  <c:v>sprint 0</c:v>
                </c:pt>
                <c:pt idx="1">
                  <c:v>sprint 1</c:v>
                </c:pt>
                <c:pt idx="2">
                  <c:v>sprint 2</c:v>
                </c:pt>
                <c:pt idx="3">
                  <c:v>sprint 3</c:v>
                </c:pt>
                <c:pt idx="4">
                  <c:v>sprint 4</c:v>
                </c:pt>
                <c:pt idx="5">
                  <c:v>sprint 5</c:v>
                </c:pt>
                <c:pt idx="6">
                  <c:v>sprint 6</c:v>
                </c:pt>
                <c:pt idx="7">
                  <c:v>sprint 7</c:v>
                </c:pt>
                <c:pt idx="8">
                  <c:v>sprint 8</c:v>
                </c:pt>
              </c:strCache>
            </c:strRef>
          </c:cat>
          <c:val>
            <c:numRef>
              <c:f>'Työajat-kooste'!$B$144:$J$144</c:f>
              <c:numCache>
                <c:formatCode>General</c:formatCode>
                <c:ptCount val="9"/>
                <c:pt idx="0">
                  <c:v>8.5</c:v>
                </c:pt>
                <c:pt idx="1">
                  <c:v>13.5</c:v>
                </c:pt>
                <c:pt idx="2">
                  <c:v>12</c:v>
                </c:pt>
                <c:pt idx="3">
                  <c:v>10</c:v>
                </c:pt>
                <c:pt idx="4">
                  <c:v>0</c:v>
                </c:pt>
                <c:pt idx="5">
                  <c:v>0</c:v>
                </c:pt>
                <c:pt idx="6">
                  <c:v>0</c:v>
                </c:pt>
                <c:pt idx="7">
                  <c:v>0</c:v>
                </c:pt>
                <c:pt idx="8">
                  <c:v>0</c:v>
                </c:pt>
              </c:numCache>
            </c:numRef>
          </c:val>
          <c:smooth val="0"/>
          <c:extLst>
            <c:ext xmlns:c16="http://schemas.microsoft.com/office/drawing/2014/chart" uri="{C3380CC4-5D6E-409C-BE32-E72D297353CC}">
              <c16:uniqueId val="{00000009-9E8E-470B-92F6-97C68CD1A806}"/>
            </c:ext>
          </c:extLst>
        </c:ser>
        <c:ser>
          <c:idx val="5"/>
          <c:order val="5"/>
          <c:tx>
            <c:strRef>
              <c:f>'Työajat-kooste'!$A$145</c:f>
              <c:strCache>
                <c:ptCount val="1"/>
                <c:pt idx="0">
                  <c:v>Nicholas</c:v>
                </c:pt>
              </c:strCache>
            </c:strRef>
          </c:tx>
          <c:spPr>
            <a:ln w="28575" cap="rnd">
              <a:solidFill>
                <a:schemeClr val="accent6"/>
              </a:solidFill>
              <a:round/>
            </a:ln>
            <a:effectLst/>
          </c:spPr>
          <c:marker>
            <c:symbol val="none"/>
          </c:marker>
          <c:cat>
            <c:strRef>
              <c:f>'Työajat-kooste'!$B$139:$J$139</c:f>
              <c:strCache>
                <c:ptCount val="9"/>
                <c:pt idx="0">
                  <c:v>sprint 0</c:v>
                </c:pt>
                <c:pt idx="1">
                  <c:v>sprint 1</c:v>
                </c:pt>
                <c:pt idx="2">
                  <c:v>sprint 2</c:v>
                </c:pt>
                <c:pt idx="3">
                  <c:v>sprint 3</c:v>
                </c:pt>
                <c:pt idx="4">
                  <c:v>sprint 4</c:v>
                </c:pt>
                <c:pt idx="5">
                  <c:v>sprint 5</c:v>
                </c:pt>
                <c:pt idx="6">
                  <c:v>sprint 6</c:v>
                </c:pt>
                <c:pt idx="7">
                  <c:v>sprint 7</c:v>
                </c:pt>
                <c:pt idx="8">
                  <c:v>sprint 8</c:v>
                </c:pt>
              </c:strCache>
            </c:strRef>
          </c:cat>
          <c:val>
            <c:numRef>
              <c:f>'Työajat-kooste'!$B$145:$J$145</c:f>
              <c:numCache>
                <c:formatCode>General</c:formatCode>
                <c:ptCount val="9"/>
                <c:pt idx="0">
                  <c:v>9.5</c:v>
                </c:pt>
                <c:pt idx="1">
                  <c:v>27.5</c:v>
                </c:pt>
                <c:pt idx="2">
                  <c:v>27.5</c:v>
                </c:pt>
                <c:pt idx="3">
                  <c:v>27</c:v>
                </c:pt>
                <c:pt idx="4">
                  <c:v>29.5</c:v>
                </c:pt>
                <c:pt idx="5">
                  <c:v>14.5</c:v>
                </c:pt>
                <c:pt idx="6">
                  <c:v>32</c:v>
                </c:pt>
                <c:pt idx="7">
                  <c:v>22.5</c:v>
                </c:pt>
                <c:pt idx="8">
                  <c:v>0</c:v>
                </c:pt>
              </c:numCache>
            </c:numRef>
          </c:val>
          <c:smooth val="0"/>
          <c:extLst>
            <c:ext xmlns:c16="http://schemas.microsoft.com/office/drawing/2014/chart" uri="{C3380CC4-5D6E-409C-BE32-E72D297353CC}">
              <c16:uniqueId val="{0000000B-9E8E-470B-92F6-97C68CD1A806}"/>
            </c:ext>
          </c:extLst>
        </c:ser>
        <c:ser>
          <c:idx val="6"/>
          <c:order val="6"/>
          <c:tx>
            <c:strRef>
              <c:f>'Työajat-kooste'!$A$146</c:f>
              <c:strCache>
                <c:ptCount val="1"/>
                <c:pt idx="0">
                  <c:v>Niko</c:v>
                </c:pt>
              </c:strCache>
            </c:strRef>
          </c:tx>
          <c:spPr>
            <a:ln w="28575" cap="rnd">
              <a:solidFill>
                <a:schemeClr val="accent1">
                  <a:lumMod val="60000"/>
                </a:schemeClr>
              </a:solidFill>
              <a:round/>
            </a:ln>
            <a:effectLst/>
          </c:spPr>
          <c:marker>
            <c:symbol val="none"/>
          </c:marker>
          <c:cat>
            <c:strRef>
              <c:f>'Työajat-kooste'!$B$139:$J$139</c:f>
              <c:strCache>
                <c:ptCount val="9"/>
                <c:pt idx="0">
                  <c:v>sprint 0</c:v>
                </c:pt>
                <c:pt idx="1">
                  <c:v>sprint 1</c:v>
                </c:pt>
                <c:pt idx="2">
                  <c:v>sprint 2</c:v>
                </c:pt>
                <c:pt idx="3">
                  <c:v>sprint 3</c:v>
                </c:pt>
                <c:pt idx="4">
                  <c:v>sprint 4</c:v>
                </c:pt>
                <c:pt idx="5">
                  <c:v>sprint 5</c:v>
                </c:pt>
                <c:pt idx="6">
                  <c:v>sprint 6</c:v>
                </c:pt>
                <c:pt idx="7">
                  <c:v>sprint 7</c:v>
                </c:pt>
                <c:pt idx="8">
                  <c:v>sprint 8</c:v>
                </c:pt>
              </c:strCache>
            </c:strRef>
          </c:cat>
          <c:val>
            <c:numRef>
              <c:f>'Työajat-kooste'!$B$146:$J$146</c:f>
              <c:numCache>
                <c:formatCode>General</c:formatCode>
                <c:ptCount val="9"/>
                <c:pt idx="0">
                  <c:v>15</c:v>
                </c:pt>
                <c:pt idx="1">
                  <c:v>33.25</c:v>
                </c:pt>
                <c:pt idx="2">
                  <c:v>30.75</c:v>
                </c:pt>
                <c:pt idx="3">
                  <c:v>30.25</c:v>
                </c:pt>
                <c:pt idx="4">
                  <c:v>31.25</c:v>
                </c:pt>
                <c:pt idx="5">
                  <c:v>27.5</c:v>
                </c:pt>
                <c:pt idx="6">
                  <c:v>30</c:v>
                </c:pt>
                <c:pt idx="7">
                  <c:v>20.75</c:v>
                </c:pt>
                <c:pt idx="8">
                  <c:v>4.5</c:v>
                </c:pt>
              </c:numCache>
            </c:numRef>
          </c:val>
          <c:smooth val="0"/>
          <c:extLst>
            <c:ext xmlns:c16="http://schemas.microsoft.com/office/drawing/2014/chart" uri="{C3380CC4-5D6E-409C-BE32-E72D297353CC}">
              <c16:uniqueId val="{0000000D-9E8E-470B-92F6-97C68CD1A806}"/>
            </c:ext>
          </c:extLst>
        </c:ser>
        <c:ser>
          <c:idx val="7"/>
          <c:order val="7"/>
          <c:tx>
            <c:strRef>
              <c:f>'Työajat-kooste'!$A$147</c:f>
              <c:strCache>
                <c:ptCount val="1"/>
                <c:pt idx="0">
                  <c:v>Ville</c:v>
                </c:pt>
              </c:strCache>
            </c:strRef>
          </c:tx>
          <c:spPr>
            <a:ln w="28575" cap="rnd">
              <a:solidFill>
                <a:schemeClr val="accent2">
                  <a:lumMod val="60000"/>
                </a:schemeClr>
              </a:solidFill>
              <a:round/>
            </a:ln>
            <a:effectLst/>
          </c:spPr>
          <c:marker>
            <c:symbol val="none"/>
          </c:marker>
          <c:cat>
            <c:strRef>
              <c:f>'Työajat-kooste'!$B$139:$J$139</c:f>
              <c:strCache>
                <c:ptCount val="9"/>
                <c:pt idx="0">
                  <c:v>sprint 0</c:v>
                </c:pt>
                <c:pt idx="1">
                  <c:v>sprint 1</c:v>
                </c:pt>
                <c:pt idx="2">
                  <c:v>sprint 2</c:v>
                </c:pt>
                <c:pt idx="3">
                  <c:v>sprint 3</c:v>
                </c:pt>
                <c:pt idx="4">
                  <c:v>sprint 4</c:v>
                </c:pt>
                <c:pt idx="5">
                  <c:v>sprint 5</c:v>
                </c:pt>
                <c:pt idx="6">
                  <c:v>sprint 6</c:v>
                </c:pt>
                <c:pt idx="7">
                  <c:v>sprint 7</c:v>
                </c:pt>
                <c:pt idx="8">
                  <c:v>sprint 8</c:v>
                </c:pt>
              </c:strCache>
            </c:strRef>
          </c:cat>
          <c:val>
            <c:numRef>
              <c:f>'Työajat-kooste'!$B$147:$J$147</c:f>
              <c:numCache>
                <c:formatCode>General</c:formatCode>
                <c:ptCount val="9"/>
                <c:pt idx="0">
                  <c:v>7.5</c:v>
                </c:pt>
                <c:pt idx="1">
                  <c:v>19.5</c:v>
                </c:pt>
                <c:pt idx="2">
                  <c:v>22</c:v>
                </c:pt>
                <c:pt idx="3">
                  <c:v>17</c:v>
                </c:pt>
                <c:pt idx="4">
                  <c:v>27</c:v>
                </c:pt>
                <c:pt idx="5">
                  <c:v>16.5</c:v>
                </c:pt>
                <c:pt idx="6">
                  <c:v>30.5</c:v>
                </c:pt>
                <c:pt idx="7">
                  <c:v>25.5</c:v>
                </c:pt>
                <c:pt idx="8">
                  <c:v>2</c:v>
                </c:pt>
              </c:numCache>
            </c:numRef>
          </c:val>
          <c:smooth val="0"/>
          <c:extLst>
            <c:ext xmlns:c16="http://schemas.microsoft.com/office/drawing/2014/chart" uri="{C3380CC4-5D6E-409C-BE32-E72D297353CC}">
              <c16:uniqueId val="{0000000F-9E8E-470B-92F6-97C68CD1A806}"/>
            </c:ext>
          </c:extLst>
        </c:ser>
        <c:dLbls>
          <c:showLegendKey val="0"/>
          <c:showVal val="0"/>
          <c:showCatName val="0"/>
          <c:showSerName val="0"/>
          <c:showPercent val="0"/>
          <c:showBubbleSize val="0"/>
        </c:dLbls>
        <c:smooth val="0"/>
        <c:axId val="605963736"/>
        <c:axId val="1204298360"/>
      </c:lineChart>
      <c:catAx>
        <c:axId val="60596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98360"/>
        <c:crosses val="autoZero"/>
        <c:auto val="1"/>
        <c:lblAlgn val="ctr"/>
        <c:lblOffset val="100"/>
        <c:noMultiLvlLbl val="0"/>
      </c:catAx>
      <c:valAx>
        <c:axId val="1204298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63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Aika</c:v>
          </c:tx>
          <c:spPr>
            <a:solidFill>
              <a:schemeClr val="accent1"/>
            </a:solidFill>
            <a:ln>
              <a:noFill/>
            </a:ln>
            <a:effectLst/>
          </c:spPr>
          <c:val>
            <c:numRef>
              <c:f>esimerkki!$F$65:$L$65</c:f>
              <c:numCache>
                <c:formatCode>General</c:formatCode>
                <c:ptCount val="7"/>
                <c:pt idx="0">
                  <c:v>13</c:v>
                </c:pt>
                <c:pt idx="1">
                  <c:v>11</c:v>
                </c:pt>
                <c:pt idx="2">
                  <c:v>9</c:v>
                </c:pt>
                <c:pt idx="3">
                  <c:v>7</c:v>
                </c:pt>
                <c:pt idx="4">
                  <c:v>5</c:v>
                </c:pt>
                <c:pt idx="5">
                  <c:v>3</c:v>
                </c:pt>
                <c:pt idx="6">
                  <c:v>2</c:v>
                </c:pt>
              </c:numCache>
            </c:numRef>
          </c:val>
          <c:extLst>
            <c:ext xmlns:c16="http://schemas.microsoft.com/office/drawing/2014/chart" uri="{C3380CC4-5D6E-409C-BE32-E72D297353CC}">
              <c16:uniqueId val="{00000000-A1DC-4D53-A9CC-94003CAABB66}"/>
            </c:ext>
          </c:extLst>
        </c:ser>
        <c:dLbls>
          <c:showLegendKey val="0"/>
          <c:showVal val="0"/>
          <c:showCatName val="0"/>
          <c:showSerName val="0"/>
          <c:showPercent val="0"/>
          <c:showBubbleSize val="0"/>
        </c:dLbls>
        <c:axId val="1774655591"/>
        <c:axId val="706482584"/>
      </c:areaChart>
      <c:catAx>
        <c:axId val="17746555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2584"/>
        <c:crosses val="autoZero"/>
        <c:auto val="1"/>
        <c:lblAlgn val="ctr"/>
        <c:lblOffset val="100"/>
        <c:noMultiLvlLbl val="0"/>
      </c:catAx>
      <c:valAx>
        <c:axId val="70648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5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Työajat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v>ma</c:v>
          </c:tx>
          <c:spPr>
            <a:solidFill>
              <a:schemeClr val="accent1"/>
            </a:solidFill>
            <a:ln>
              <a:noFill/>
            </a:ln>
            <a:effectLst/>
          </c:spPr>
          <c:invertIfNegative val="0"/>
          <c:cat>
            <c:strRef>
              <c:f>esimerkki!$O$3:$O$11</c:f>
              <c:strCache>
                <c:ptCount val="9"/>
                <c:pt idx="0">
                  <c:v>Eka</c:v>
                </c:pt>
                <c:pt idx="1">
                  <c:v>Toka</c:v>
                </c:pt>
                <c:pt idx="2">
                  <c:v>Kolmas</c:v>
                </c:pt>
                <c:pt idx="3">
                  <c:v>Neljäs</c:v>
                </c:pt>
                <c:pt idx="4">
                  <c:v>Viides</c:v>
                </c:pt>
                <c:pt idx="5">
                  <c:v>Kuudes</c:v>
                </c:pt>
                <c:pt idx="6">
                  <c:v>Seitsemäs</c:v>
                </c:pt>
                <c:pt idx="7">
                  <c:v>Kahdeksas</c:v>
                </c:pt>
                <c:pt idx="8">
                  <c:v>yht.</c:v>
                </c:pt>
              </c:strCache>
            </c:strRef>
          </c:cat>
          <c:val>
            <c:numRef>
              <c:f>esimerkki!$P$3:$P$11</c:f>
              <c:numCache>
                <c:formatCode>General</c:formatCode>
                <c:ptCount val="9"/>
                <c:pt idx="0">
                  <c:v>3</c:v>
                </c:pt>
                <c:pt idx="1">
                  <c:v>3</c:v>
                </c:pt>
                <c:pt idx="2">
                  <c:v>3</c:v>
                </c:pt>
                <c:pt idx="3">
                  <c:v>3</c:v>
                </c:pt>
                <c:pt idx="4">
                  <c:v>3</c:v>
                </c:pt>
                <c:pt idx="5">
                  <c:v>3</c:v>
                </c:pt>
                <c:pt idx="6">
                  <c:v>3</c:v>
                </c:pt>
                <c:pt idx="7">
                  <c:v>3</c:v>
                </c:pt>
                <c:pt idx="8">
                  <c:v>24</c:v>
                </c:pt>
              </c:numCache>
            </c:numRef>
          </c:val>
          <c:extLst>
            <c:ext xmlns:c16="http://schemas.microsoft.com/office/drawing/2014/chart" uri="{C3380CC4-5D6E-409C-BE32-E72D297353CC}">
              <c16:uniqueId val="{00000000-EDC0-45C0-8C65-27B4A17E20F5}"/>
            </c:ext>
          </c:extLst>
        </c:ser>
        <c:ser>
          <c:idx val="1"/>
          <c:order val="1"/>
          <c:tx>
            <c:v>ti</c:v>
          </c:tx>
          <c:spPr>
            <a:solidFill>
              <a:schemeClr val="accent2"/>
            </a:solidFill>
            <a:ln>
              <a:noFill/>
            </a:ln>
            <a:effectLst/>
          </c:spPr>
          <c:invertIfNegative val="0"/>
          <c:cat>
            <c:strRef>
              <c:f>esimerkki!$O$3:$O$11</c:f>
              <c:strCache>
                <c:ptCount val="9"/>
                <c:pt idx="0">
                  <c:v>Eka</c:v>
                </c:pt>
                <c:pt idx="1">
                  <c:v>Toka</c:v>
                </c:pt>
                <c:pt idx="2">
                  <c:v>Kolmas</c:v>
                </c:pt>
                <c:pt idx="3">
                  <c:v>Neljäs</c:v>
                </c:pt>
                <c:pt idx="4">
                  <c:v>Viides</c:v>
                </c:pt>
                <c:pt idx="5">
                  <c:v>Kuudes</c:v>
                </c:pt>
                <c:pt idx="6">
                  <c:v>Seitsemäs</c:v>
                </c:pt>
                <c:pt idx="7">
                  <c:v>Kahdeksas</c:v>
                </c:pt>
                <c:pt idx="8">
                  <c:v>yht.</c:v>
                </c:pt>
              </c:strCache>
            </c:strRef>
          </c:cat>
          <c:val>
            <c:numRef>
              <c:f>esimerkki!$Q$3:$Q$11</c:f>
              <c:numCache>
                <c:formatCode>General</c:formatCode>
                <c:ptCount val="9"/>
                <c:pt idx="2">
                  <c:v>2</c:v>
                </c:pt>
                <c:pt idx="4">
                  <c:v>5</c:v>
                </c:pt>
                <c:pt idx="8">
                  <c:v>7</c:v>
                </c:pt>
              </c:numCache>
            </c:numRef>
          </c:val>
          <c:extLst>
            <c:ext xmlns:c16="http://schemas.microsoft.com/office/drawing/2014/chart" uri="{C3380CC4-5D6E-409C-BE32-E72D297353CC}">
              <c16:uniqueId val="{00000001-EDC0-45C0-8C65-27B4A17E20F5}"/>
            </c:ext>
          </c:extLst>
        </c:ser>
        <c:ser>
          <c:idx val="2"/>
          <c:order val="2"/>
          <c:tx>
            <c:v>ke</c:v>
          </c:tx>
          <c:spPr>
            <a:solidFill>
              <a:schemeClr val="accent3"/>
            </a:solidFill>
            <a:ln>
              <a:noFill/>
            </a:ln>
            <a:effectLst/>
          </c:spPr>
          <c:invertIfNegative val="0"/>
          <c:cat>
            <c:strRef>
              <c:f>esimerkki!$O$3:$O$11</c:f>
              <c:strCache>
                <c:ptCount val="9"/>
                <c:pt idx="0">
                  <c:v>Eka</c:v>
                </c:pt>
                <c:pt idx="1">
                  <c:v>Toka</c:v>
                </c:pt>
                <c:pt idx="2">
                  <c:v>Kolmas</c:v>
                </c:pt>
                <c:pt idx="3">
                  <c:v>Neljäs</c:v>
                </c:pt>
                <c:pt idx="4">
                  <c:v>Viides</c:v>
                </c:pt>
                <c:pt idx="5">
                  <c:v>Kuudes</c:v>
                </c:pt>
                <c:pt idx="6">
                  <c:v>Seitsemäs</c:v>
                </c:pt>
                <c:pt idx="7">
                  <c:v>Kahdeksas</c:v>
                </c:pt>
                <c:pt idx="8">
                  <c:v>yht.</c:v>
                </c:pt>
              </c:strCache>
            </c:strRef>
          </c:cat>
          <c:val>
            <c:numRef>
              <c:f>esimerkki!$R$3:$R$11</c:f>
              <c:numCache>
                <c:formatCode>General</c:formatCode>
                <c:ptCount val="9"/>
                <c:pt idx="1">
                  <c:v>3</c:v>
                </c:pt>
                <c:pt idx="5">
                  <c:v>5</c:v>
                </c:pt>
                <c:pt idx="8">
                  <c:v>8</c:v>
                </c:pt>
              </c:numCache>
            </c:numRef>
          </c:val>
          <c:extLst>
            <c:ext xmlns:c16="http://schemas.microsoft.com/office/drawing/2014/chart" uri="{C3380CC4-5D6E-409C-BE32-E72D297353CC}">
              <c16:uniqueId val="{00000002-EDC0-45C0-8C65-27B4A17E20F5}"/>
            </c:ext>
          </c:extLst>
        </c:ser>
        <c:ser>
          <c:idx val="3"/>
          <c:order val="3"/>
          <c:tx>
            <c:v>to</c:v>
          </c:tx>
          <c:spPr>
            <a:solidFill>
              <a:schemeClr val="accent4"/>
            </a:solidFill>
            <a:ln>
              <a:noFill/>
            </a:ln>
            <a:effectLst/>
          </c:spPr>
          <c:invertIfNegative val="0"/>
          <c:cat>
            <c:strRef>
              <c:f>esimerkki!$O$3:$O$11</c:f>
              <c:strCache>
                <c:ptCount val="9"/>
                <c:pt idx="0">
                  <c:v>Eka</c:v>
                </c:pt>
                <c:pt idx="1">
                  <c:v>Toka</c:v>
                </c:pt>
                <c:pt idx="2">
                  <c:v>Kolmas</c:v>
                </c:pt>
                <c:pt idx="3">
                  <c:v>Neljäs</c:v>
                </c:pt>
                <c:pt idx="4">
                  <c:v>Viides</c:v>
                </c:pt>
                <c:pt idx="5">
                  <c:v>Kuudes</c:v>
                </c:pt>
                <c:pt idx="6">
                  <c:v>Seitsemäs</c:v>
                </c:pt>
                <c:pt idx="7">
                  <c:v>Kahdeksas</c:v>
                </c:pt>
                <c:pt idx="8">
                  <c:v>yht.</c:v>
                </c:pt>
              </c:strCache>
            </c:strRef>
          </c:cat>
          <c:val>
            <c:numRef>
              <c:f>esimerkki!$S$3:$S$11</c:f>
              <c:numCache>
                <c:formatCode>General</c:formatCode>
                <c:ptCount val="9"/>
                <c:pt idx="0">
                  <c:v>2</c:v>
                </c:pt>
                <c:pt idx="6">
                  <c:v>6</c:v>
                </c:pt>
                <c:pt idx="8">
                  <c:v>8</c:v>
                </c:pt>
              </c:numCache>
            </c:numRef>
          </c:val>
          <c:extLst>
            <c:ext xmlns:c16="http://schemas.microsoft.com/office/drawing/2014/chart" uri="{C3380CC4-5D6E-409C-BE32-E72D297353CC}">
              <c16:uniqueId val="{00000003-EDC0-45C0-8C65-27B4A17E20F5}"/>
            </c:ext>
          </c:extLst>
        </c:ser>
        <c:ser>
          <c:idx val="4"/>
          <c:order val="4"/>
          <c:tx>
            <c:v>pe</c:v>
          </c:tx>
          <c:spPr>
            <a:solidFill>
              <a:schemeClr val="accent5"/>
            </a:solidFill>
            <a:ln>
              <a:noFill/>
            </a:ln>
            <a:effectLst/>
          </c:spPr>
          <c:invertIfNegative val="0"/>
          <c:cat>
            <c:strRef>
              <c:f>esimerkki!$O$3:$O$11</c:f>
              <c:strCache>
                <c:ptCount val="9"/>
                <c:pt idx="0">
                  <c:v>Eka</c:v>
                </c:pt>
                <c:pt idx="1">
                  <c:v>Toka</c:v>
                </c:pt>
                <c:pt idx="2">
                  <c:v>Kolmas</c:v>
                </c:pt>
                <c:pt idx="3">
                  <c:v>Neljäs</c:v>
                </c:pt>
                <c:pt idx="4">
                  <c:v>Viides</c:v>
                </c:pt>
                <c:pt idx="5">
                  <c:v>Kuudes</c:v>
                </c:pt>
                <c:pt idx="6">
                  <c:v>Seitsemäs</c:v>
                </c:pt>
                <c:pt idx="7">
                  <c:v>Kahdeksas</c:v>
                </c:pt>
                <c:pt idx="8">
                  <c:v>yht.</c:v>
                </c:pt>
              </c:strCache>
            </c:strRef>
          </c:cat>
          <c:val>
            <c:numRef>
              <c:f>esimerkki!$T$3:$T$11</c:f>
              <c:numCache>
                <c:formatCode>General</c:formatCode>
                <c:ptCount val="9"/>
                <c:pt idx="3">
                  <c:v>6</c:v>
                </c:pt>
                <c:pt idx="8">
                  <c:v>6</c:v>
                </c:pt>
              </c:numCache>
            </c:numRef>
          </c:val>
          <c:extLst>
            <c:ext xmlns:c16="http://schemas.microsoft.com/office/drawing/2014/chart" uri="{C3380CC4-5D6E-409C-BE32-E72D297353CC}">
              <c16:uniqueId val="{00000004-EDC0-45C0-8C65-27B4A17E20F5}"/>
            </c:ext>
          </c:extLst>
        </c:ser>
        <c:ser>
          <c:idx val="5"/>
          <c:order val="5"/>
          <c:tx>
            <c:v>la</c:v>
          </c:tx>
          <c:spPr>
            <a:solidFill>
              <a:schemeClr val="accent6"/>
            </a:solidFill>
            <a:ln>
              <a:noFill/>
            </a:ln>
            <a:effectLst/>
          </c:spPr>
          <c:invertIfNegative val="0"/>
          <c:cat>
            <c:strRef>
              <c:f>esimerkki!$O$3:$O$11</c:f>
              <c:strCache>
                <c:ptCount val="9"/>
                <c:pt idx="0">
                  <c:v>Eka</c:v>
                </c:pt>
                <c:pt idx="1">
                  <c:v>Toka</c:v>
                </c:pt>
                <c:pt idx="2">
                  <c:v>Kolmas</c:v>
                </c:pt>
                <c:pt idx="3">
                  <c:v>Neljäs</c:v>
                </c:pt>
                <c:pt idx="4">
                  <c:v>Viides</c:v>
                </c:pt>
                <c:pt idx="5">
                  <c:v>Kuudes</c:v>
                </c:pt>
                <c:pt idx="6">
                  <c:v>Seitsemäs</c:v>
                </c:pt>
                <c:pt idx="7">
                  <c:v>Kahdeksas</c:v>
                </c:pt>
                <c:pt idx="8">
                  <c:v>yht.</c:v>
                </c:pt>
              </c:strCache>
            </c:strRef>
          </c:cat>
          <c:val>
            <c:numRef>
              <c:f>esimerkki!$U$3:$U$11</c:f>
              <c:numCache>
                <c:formatCode>General</c:formatCode>
                <c:ptCount val="9"/>
                <c:pt idx="0">
                  <c:v>2</c:v>
                </c:pt>
                <c:pt idx="7">
                  <c:v>5</c:v>
                </c:pt>
                <c:pt idx="8">
                  <c:v>7</c:v>
                </c:pt>
              </c:numCache>
            </c:numRef>
          </c:val>
          <c:extLst>
            <c:ext xmlns:c16="http://schemas.microsoft.com/office/drawing/2014/chart" uri="{C3380CC4-5D6E-409C-BE32-E72D297353CC}">
              <c16:uniqueId val="{00000005-EDC0-45C0-8C65-27B4A17E20F5}"/>
            </c:ext>
          </c:extLst>
        </c:ser>
        <c:ser>
          <c:idx val="6"/>
          <c:order val="6"/>
          <c:tx>
            <c:v>su</c:v>
          </c:tx>
          <c:spPr>
            <a:solidFill>
              <a:schemeClr val="accent1">
                <a:lumMod val="60000"/>
              </a:schemeClr>
            </a:solidFill>
            <a:ln>
              <a:noFill/>
            </a:ln>
            <a:effectLst/>
          </c:spPr>
          <c:invertIfNegative val="0"/>
          <c:cat>
            <c:strRef>
              <c:f>esimerkki!$O$3:$O$11</c:f>
              <c:strCache>
                <c:ptCount val="9"/>
                <c:pt idx="0">
                  <c:v>Eka</c:v>
                </c:pt>
                <c:pt idx="1">
                  <c:v>Toka</c:v>
                </c:pt>
                <c:pt idx="2">
                  <c:v>Kolmas</c:v>
                </c:pt>
                <c:pt idx="3">
                  <c:v>Neljäs</c:v>
                </c:pt>
                <c:pt idx="4">
                  <c:v>Viides</c:v>
                </c:pt>
                <c:pt idx="5">
                  <c:v>Kuudes</c:v>
                </c:pt>
                <c:pt idx="6">
                  <c:v>Seitsemäs</c:v>
                </c:pt>
                <c:pt idx="7">
                  <c:v>Kahdeksas</c:v>
                </c:pt>
                <c:pt idx="8">
                  <c:v>yht.</c:v>
                </c:pt>
              </c:strCache>
            </c:strRef>
          </c:cat>
          <c:val>
            <c:numRef>
              <c:f>esimerkki!$V$3:$V$11</c:f>
              <c:numCache>
                <c:formatCode>General</c:formatCode>
                <c:ptCount val="9"/>
                <c:pt idx="7">
                  <c:v>2</c:v>
                </c:pt>
                <c:pt idx="8">
                  <c:v>2</c:v>
                </c:pt>
              </c:numCache>
            </c:numRef>
          </c:val>
          <c:extLst>
            <c:ext xmlns:c16="http://schemas.microsoft.com/office/drawing/2014/chart" uri="{C3380CC4-5D6E-409C-BE32-E72D297353CC}">
              <c16:uniqueId val="{00000006-EDC0-45C0-8C65-27B4A17E20F5}"/>
            </c:ext>
          </c:extLst>
        </c:ser>
        <c:dLbls>
          <c:showLegendKey val="0"/>
          <c:showVal val="0"/>
          <c:showCatName val="0"/>
          <c:showSerName val="0"/>
          <c:showPercent val="0"/>
          <c:showBubbleSize val="0"/>
        </c:dLbls>
        <c:gapWidth val="33"/>
        <c:overlap val="100"/>
        <c:axId val="535883063"/>
        <c:axId val="899509111"/>
      </c:barChart>
      <c:catAx>
        <c:axId val="5358830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9111"/>
        <c:crosses val="autoZero"/>
        <c:auto val="1"/>
        <c:lblAlgn val="ctr"/>
        <c:lblOffset val="100"/>
        <c:noMultiLvlLbl val="0"/>
      </c:catAx>
      <c:valAx>
        <c:axId val="89950911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83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Aika</c:v>
          </c:tx>
          <c:spPr>
            <a:solidFill>
              <a:schemeClr val="accent1"/>
            </a:solidFill>
            <a:ln>
              <a:noFill/>
            </a:ln>
            <a:effectLst/>
          </c:spPr>
          <c:val>
            <c:numRef>
              <c:f>sprint1!$F$89:$L$89</c:f>
              <c:numCache>
                <c:formatCode>General</c:formatCode>
                <c:ptCount val="7"/>
                <c:pt idx="0">
                  <c:v>2.5</c:v>
                </c:pt>
                <c:pt idx="1">
                  <c:v>2.5</c:v>
                </c:pt>
                <c:pt idx="2">
                  <c:v>2.5</c:v>
                </c:pt>
                <c:pt idx="3">
                  <c:v>2.5</c:v>
                </c:pt>
                <c:pt idx="4">
                  <c:v>0</c:v>
                </c:pt>
                <c:pt idx="5">
                  <c:v>0</c:v>
                </c:pt>
                <c:pt idx="6">
                  <c:v>0</c:v>
                </c:pt>
              </c:numCache>
            </c:numRef>
          </c:val>
          <c:extLst>
            <c:ext xmlns:c16="http://schemas.microsoft.com/office/drawing/2014/chart" uri="{C3380CC4-5D6E-409C-BE32-E72D297353CC}">
              <c16:uniqueId val="{00000000-102C-4FB8-8064-C1B80869CA55}"/>
            </c:ext>
          </c:extLst>
        </c:ser>
        <c:dLbls>
          <c:showLegendKey val="0"/>
          <c:showVal val="0"/>
          <c:showCatName val="0"/>
          <c:showSerName val="0"/>
          <c:showPercent val="0"/>
          <c:showBubbleSize val="0"/>
        </c:dLbls>
        <c:axId val="1774655591"/>
        <c:axId val="706482584"/>
      </c:areaChart>
      <c:catAx>
        <c:axId val="17746555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2584"/>
        <c:crosses val="autoZero"/>
        <c:auto val="1"/>
        <c:lblAlgn val="ctr"/>
        <c:lblOffset val="100"/>
        <c:noMultiLvlLbl val="0"/>
      </c:catAx>
      <c:valAx>
        <c:axId val="70648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5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Työajat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Hiski</c:v>
          </c:tx>
          <c:spPr>
            <a:solidFill>
              <a:schemeClr val="accent1"/>
            </a:solidFill>
            <a:ln>
              <a:noFill/>
            </a:ln>
            <a:effectLst/>
          </c:spPr>
          <c:invertIfNegative val="0"/>
          <c:cat>
            <c:strRef>
              <c:f>sprint1!$P$3:$AE$3</c:f>
              <c:strCache>
                <c:ptCount val="16"/>
                <c:pt idx="0">
                  <c:v>25:1:2021</c:v>
                </c:pt>
                <c:pt idx="1">
                  <c:v>26:1:2021</c:v>
                </c:pt>
                <c:pt idx="2">
                  <c:v>27:1:2021</c:v>
                </c:pt>
                <c:pt idx="3">
                  <c:v>28:1:2021</c:v>
                </c:pt>
                <c:pt idx="4">
                  <c:v>29:1:2021</c:v>
                </c:pt>
                <c:pt idx="5">
                  <c:v>30:1:2021</c:v>
                </c:pt>
                <c:pt idx="6">
                  <c:v>31:1:2021</c:v>
                </c:pt>
                <c:pt idx="7">
                  <c:v>1:2:2021</c:v>
                </c:pt>
                <c:pt idx="8">
                  <c:v>2:2:2021</c:v>
                </c:pt>
                <c:pt idx="9">
                  <c:v>3:2:2021</c:v>
                </c:pt>
                <c:pt idx="10">
                  <c:v>4:2:2021</c:v>
                </c:pt>
                <c:pt idx="11">
                  <c:v>5:2:2021</c:v>
                </c:pt>
                <c:pt idx="12">
                  <c:v>6:2:2021</c:v>
                </c:pt>
                <c:pt idx="13">
                  <c:v>7:2:2021</c:v>
                </c:pt>
                <c:pt idx="14">
                  <c:v>8:2:2021</c:v>
                </c:pt>
                <c:pt idx="15">
                  <c:v>yht.</c:v>
                </c:pt>
              </c:strCache>
            </c:strRef>
          </c:cat>
          <c:val>
            <c:numRef>
              <c:f>sprint1!$P$4:$AE$4</c:f>
              <c:numCache>
                <c:formatCode>General</c:formatCode>
                <c:ptCount val="16"/>
                <c:pt idx="0">
                  <c:v>1</c:v>
                </c:pt>
                <c:pt idx="1">
                  <c:v>1.5</c:v>
                </c:pt>
                <c:pt idx="2">
                  <c:v>1.5</c:v>
                </c:pt>
                <c:pt idx="3">
                  <c:v>1.5</c:v>
                </c:pt>
                <c:pt idx="4">
                  <c:v>2.5</c:v>
                </c:pt>
                <c:pt idx="6">
                  <c:v>2</c:v>
                </c:pt>
                <c:pt idx="8">
                  <c:v>5</c:v>
                </c:pt>
                <c:pt idx="9">
                  <c:v>1</c:v>
                </c:pt>
                <c:pt idx="10">
                  <c:v>2</c:v>
                </c:pt>
                <c:pt idx="11">
                  <c:v>6</c:v>
                </c:pt>
                <c:pt idx="13">
                  <c:v>4</c:v>
                </c:pt>
                <c:pt idx="14">
                  <c:v>3</c:v>
                </c:pt>
                <c:pt idx="15">
                  <c:v>31</c:v>
                </c:pt>
              </c:numCache>
            </c:numRef>
          </c:val>
          <c:extLst>
            <c:ext xmlns:c16="http://schemas.microsoft.com/office/drawing/2014/chart" uri="{C3380CC4-5D6E-409C-BE32-E72D297353CC}">
              <c16:uniqueId val="{00000008-2A59-45ED-930E-7F1315CF94B4}"/>
            </c:ext>
          </c:extLst>
        </c:ser>
        <c:ser>
          <c:idx val="1"/>
          <c:order val="1"/>
          <c:tx>
            <c:v>Jaana</c:v>
          </c:tx>
          <c:spPr>
            <a:solidFill>
              <a:schemeClr val="accent2"/>
            </a:solidFill>
            <a:ln>
              <a:noFill/>
            </a:ln>
            <a:effectLst/>
          </c:spPr>
          <c:invertIfNegative val="0"/>
          <c:cat>
            <c:strRef>
              <c:f>sprint1!$P$3:$AE$3</c:f>
              <c:strCache>
                <c:ptCount val="16"/>
                <c:pt idx="0">
                  <c:v>25:1:2021</c:v>
                </c:pt>
                <c:pt idx="1">
                  <c:v>26:1:2021</c:v>
                </c:pt>
                <c:pt idx="2">
                  <c:v>27:1:2021</c:v>
                </c:pt>
                <c:pt idx="3">
                  <c:v>28:1:2021</c:v>
                </c:pt>
                <c:pt idx="4">
                  <c:v>29:1:2021</c:v>
                </c:pt>
                <c:pt idx="5">
                  <c:v>30:1:2021</c:v>
                </c:pt>
                <c:pt idx="6">
                  <c:v>31:1:2021</c:v>
                </c:pt>
                <c:pt idx="7">
                  <c:v>1:2:2021</c:v>
                </c:pt>
                <c:pt idx="8">
                  <c:v>2:2:2021</c:v>
                </c:pt>
                <c:pt idx="9">
                  <c:v>3:2:2021</c:v>
                </c:pt>
                <c:pt idx="10">
                  <c:v>4:2:2021</c:v>
                </c:pt>
                <c:pt idx="11">
                  <c:v>5:2:2021</c:v>
                </c:pt>
                <c:pt idx="12">
                  <c:v>6:2:2021</c:v>
                </c:pt>
                <c:pt idx="13">
                  <c:v>7:2:2021</c:v>
                </c:pt>
                <c:pt idx="14">
                  <c:v>8:2:2021</c:v>
                </c:pt>
                <c:pt idx="15">
                  <c:v>yht.</c:v>
                </c:pt>
              </c:strCache>
            </c:strRef>
          </c:cat>
          <c:val>
            <c:numRef>
              <c:f>sprint1!$P$5:$AE$5</c:f>
              <c:numCache>
                <c:formatCode>General</c:formatCode>
                <c:ptCount val="16"/>
                <c:pt idx="0">
                  <c:v>1.25</c:v>
                </c:pt>
                <c:pt idx="1">
                  <c:v>1.5</c:v>
                </c:pt>
                <c:pt idx="2">
                  <c:v>0.45</c:v>
                </c:pt>
                <c:pt idx="4">
                  <c:v>0.75</c:v>
                </c:pt>
                <c:pt idx="5">
                  <c:v>6</c:v>
                </c:pt>
                <c:pt idx="8">
                  <c:v>2.25</c:v>
                </c:pt>
                <c:pt idx="9">
                  <c:v>0.25</c:v>
                </c:pt>
                <c:pt idx="11">
                  <c:v>5.5</c:v>
                </c:pt>
                <c:pt idx="15">
                  <c:v>17.95</c:v>
                </c:pt>
              </c:numCache>
            </c:numRef>
          </c:val>
          <c:extLst>
            <c:ext xmlns:c16="http://schemas.microsoft.com/office/drawing/2014/chart" uri="{C3380CC4-5D6E-409C-BE32-E72D297353CC}">
              <c16:uniqueId val="{00000009-2A59-45ED-930E-7F1315CF94B4}"/>
            </c:ext>
          </c:extLst>
        </c:ser>
        <c:ser>
          <c:idx val="2"/>
          <c:order val="2"/>
          <c:tx>
            <c:v>Jenna</c:v>
          </c:tx>
          <c:spPr>
            <a:solidFill>
              <a:schemeClr val="accent3"/>
            </a:solidFill>
            <a:ln>
              <a:noFill/>
            </a:ln>
            <a:effectLst/>
          </c:spPr>
          <c:invertIfNegative val="0"/>
          <c:cat>
            <c:strRef>
              <c:f>sprint1!$P$3:$AE$3</c:f>
              <c:strCache>
                <c:ptCount val="16"/>
                <c:pt idx="0">
                  <c:v>25:1:2021</c:v>
                </c:pt>
                <c:pt idx="1">
                  <c:v>26:1:2021</c:v>
                </c:pt>
                <c:pt idx="2">
                  <c:v>27:1:2021</c:v>
                </c:pt>
                <c:pt idx="3">
                  <c:v>28:1:2021</c:v>
                </c:pt>
                <c:pt idx="4">
                  <c:v>29:1:2021</c:v>
                </c:pt>
                <c:pt idx="5">
                  <c:v>30:1:2021</c:v>
                </c:pt>
                <c:pt idx="6">
                  <c:v>31:1:2021</c:v>
                </c:pt>
                <c:pt idx="7">
                  <c:v>1:2:2021</c:v>
                </c:pt>
                <c:pt idx="8">
                  <c:v>2:2:2021</c:v>
                </c:pt>
                <c:pt idx="9">
                  <c:v>3:2:2021</c:v>
                </c:pt>
                <c:pt idx="10">
                  <c:v>4:2:2021</c:v>
                </c:pt>
                <c:pt idx="11">
                  <c:v>5:2:2021</c:v>
                </c:pt>
                <c:pt idx="12">
                  <c:v>6:2:2021</c:v>
                </c:pt>
                <c:pt idx="13">
                  <c:v>7:2:2021</c:v>
                </c:pt>
                <c:pt idx="14">
                  <c:v>8:2:2021</c:v>
                </c:pt>
                <c:pt idx="15">
                  <c:v>yht.</c:v>
                </c:pt>
              </c:strCache>
            </c:strRef>
          </c:cat>
          <c:val>
            <c:numRef>
              <c:f>sprint1!$P$6:$AE$6</c:f>
              <c:numCache>
                <c:formatCode>General</c:formatCode>
                <c:ptCount val="16"/>
                <c:pt idx="0">
                  <c:v>1</c:v>
                </c:pt>
                <c:pt idx="1">
                  <c:v>1.5</c:v>
                </c:pt>
                <c:pt idx="2">
                  <c:v>1.5</c:v>
                </c:pt>
                <c:pt idx="3">
                  <c:v>2</c:v>
                </c:pt>
                <c:pt idx="4">
                  <c:v>1</c:v>
                </c:pt>
                <c:pt idx="9">
                  <c:v>0.25</c:v>
                </c:pt>
                <c:pt idx="11">
                  <c:v>5</c:v>
                </c:pt>
                <c:pt idx="12">
                  <c:v>2</c:v>
                </c:pt>
                <c:pt idx="13">
                  <c:v>3.5</c:v>
                </c:pt>
                <c:pt idx="14">
                  <c:v>3</c:v>
                </c:pt>
                <c:pt idx="15">
                  <c:v>20.75</c:v>
                </c:pt>
              </c:numCache>
            </c:numRef>
          </c:val>
          <c:extLst>
            <c:ext xmlns:c16="http://schemas.microsoft.com/office/drawing/2014/chart" uri="{C3380CC4-5D6E-409C-BE32-E72D297353CC}">
              <c16:uniqueId val="{0000000A-2A59-45ED-930E-7F1315CF94B4}"/>
            </c:ext>
          </c:extLst>
        </c:ser>
        <c:ser>
          <c:idx val="3"/>
          <c:order val="3"/>
          <c:tx>
            <c:v>Konsta</c:v>
          </c:tx>
          <c:spPr>
            <a:solidFill>
              <a:schemeClr val="accent4"/>
            </a:solidFill>
            <a:ln>
              <a:noFill/>
            </a:ln>
            <a:effectLst/>
          </c:spPr>
          <c:invertIfNegative val="0"/>
          <c:cat>
            <c:strRef>
              <c:f>sprint1!$P$3:$AE$3</c:f>
              <c:strCache>
                <c:ptCount val="16"/>
                <c:pt idx="0">
                  <c:v>25:1:2021</c:v>
                </c:pt>
                <c:pt idx="1">
                  <c:v>26:1:2021</c:v>
                </c:pt>
                <c:pt idx="2">
                  <c:v>27:1:2021</c:v>
                </c:pt>
                <c:pt idx="3">
                  <c:v>28:1:2021</c:v>
                </c:pt>
                <c:pt idx="4">
                  <c:v>29:1:2021</c:v>
                </c:pt>
                <c:pt idx="5">
                  <c:v>30:1:2021</c:v>
                </c:pt>
                <c:pt idx="6">
                  <c:v>31:1:2021</c:v>
                </c:pt>
                <c:pt idx="7">
                  <c:v>1:2:2021</c:v>
                </c:pt>
                <c:pt idx="8">
                  <c:v>2:2:2021</c:v>
                </c:pt>
                <c:pt idx="9">
                  <c:v>3:2:2021</c:v>
                </c:pt>
                <c:pt idx="10">
                  <c:v>4:2:2021</c:v>
                </c:pt>
                <c:pt idx="11">
                  <c:v>5:2:2021</c:v>
                </c:pt>
                <c:pt idx="12">
                  <c:v>6:2:2021</c:v>
                </c:pt>
                <c:pt idx="13">
                  <c:v>7:2:2021</c:v>
                </c:pt>
                <c:pt idx="14">
                  <c:v>8:2:2021</c:v>
                </c:pt>
                <c:pt idx="15">
                  <c:v>yht.</c:v>
                </c:pt>
              </c:strCache>
            </c:strRef>
          </c:cat>
          <c:val>
            <c:numRef>
              <c:f>sprint1!$P$7:$AE$7</c:f>
              <c:numCache>
                <c:formatCode>General</c:formatCode>
                <c:ptCount val="16"/>
                <c:pt idx="0">
                  <c:v>1</c:v>
                </c:pt>
                <c:pt idx="1">
                  <c:v>3.5</c:v>
                </c:pt>
                <c:pt idx="2">
                  <c:v>1</c:v>
                </c:pt>
                <c:pt idx="4">
                  <c:v>1</c:v>
                </c:pt>
                <c:pt idx="5">
                  <c:v>7</c:v>
                </c:pt>
                <c:pt idx="8">
                  <c:v>3</c:v>
                </c:pt>
                <c:pt idx="9">
                  <c:v>1</c:v>
                </c:pt>
                <c:pt idx="10">
                  <c:v>5</c:v>
                </c:pt>
                <c:pt idx="11">
                  <c:v>0.5</c:v>
                </c:pt>
                <c:pt idx="14">
                  <c:v>5</c:v>
                </c:pt>
                <c:pt idx="15">
                  <c:v>28</c:v>
                </c:pt>
              </c:numCache>
            </c:numRef>
          </c:val>
          <c:extLst>
            <c:ext xmlns:c16="http://schemas.microsoft.com/office/drawing/2014/chart" uri="{C3380CC4-5D6E-409C-BE32-E72D297353CC}">
              <c16:uniqueId val="{0000000B-2A59-45ED-930E-7F1315CF94B4}"/>
            </c:ext>
          </c:extLst>
        </c:ser>
        <c:ser>
          <c:idx val="4"/>
          <c:order val="4"/>
          <c:tx>
            <c:v>Matias</c:v>
          </c:tx>
          <c:spPr>
            <a:solidFill>
              <a:schemeClr val="accent5"/>
            </a:solidFill>
            <a:ln>
              <a:noFill/>
            </a:ln>
            <a:effectLst/>
          </c:spPr>
          <c:invertIfNegative val="0"/>
          <c:cat>
            <c:strRef>
              <c:f>sprint1!$P$3:$AE$3</c:f>
              <c:strCache>
                <c:ptCount val="16"/>
                <c:pt idx="0">
                  <c:v>25:1:2021</c:v>
                </c:pt>
                <c:pt idx="1">
                  <c:v>26:1:2021</c:v>
                </c:pt>
                <c:pt idx="2">
                  <c:v>27:1:2021</c:v>
                </c:pt>
                <c:pt idx="3">
                  <c:v>28:1:2021</c:v>
                </c:pt>
                <c:pt idx="4">
                  <c:v>29:1:2021</c:v>
                </c:pt>
                <c:pt idx="5">
                  <c:v>30:1:2021</c:v>
                </c:pt>
                <c:pt idx="6">
                  <c:v>31:1:2021</c:v>
                </c:pt>
                <c:pt idx="7">
                  <c:v>1:2:2021</c:v>
                </c:pt>
                <c:pt idx="8">
                  <c:v>2:2:2021</c:v>
                </c:pt>
                <c:pt idx="9">
                  <c:v>3:2:2021</c:v>
                </c:pt>
                <c:pt idx="10">
                  <c:v>4:2:2021</c:v>
                </c:pt>
                <c:pt idx="11">
                  <c:v>5:2:2021</c:v>
                </c:pt>
                <c:pt idx="12">
                  <c:v>6:2:2021</c:v>
                </c:pt>
                <c:pt idx="13">
                  <c:v>7:2:2021</c:v>
                </c:pt>
                <c:pt idx="14">
                  <c:v>8:2:2021</c:v>
                </c:pt>
                <c:pt idx="15">
                  <c:v>yht.</c:v>
                </c:pt>
              </c:strCache>
            </c:strRef>
          </c:cat>
          <c:val>
            <c:numRef>
              <c:f>sprint1!$P$8:$AE$8</c:f>
              <c:numCache>
                <c:formatCode>General</c:formatCode>
                <c:ptCount val="16"/>
                <c:pt idx="0">
                  <c:v>1</c:v>
                </c:pt>
                <c:pt idx="1">
                  <c:v>3.5</c:v>
                </c:pt>
                <c:pt idx="2">
                  <c:v>2.5</c:v>
                </c:pt>
                <c:pt idx="3">
                  <c:v>1.5</c:v>
                </c:pt>
                <c:pt idx="4">
                  <c:v>0.5</c:v>
                </c:pt>
                <c:pt idx="7">
                  <c:v>1.5</c:v>
                </c:pt>
                <c:pt idx="8">
                  <c:v>0.5</c:v>
                </c:pt>
                <c:pt idx="9">
                  <c:v>1</c:v>
                </c:pt>
                <c:pt idx="10">
                  <c:v>1</c:v>
                </c:pt>
                <c:pt idx="11">
                  <c:v>0.5</c:v>
                </c:pt>
                <c:pt idx="15">
                  <c:v>13.5</c:v>
                </c:pt>
              </c:numCache>
            </c:numRef>
          </c:val>
          <c:extLst>
            <c:ext xmlns:c16="http://schemas.microsoft.com/office/drawing/2014/chart" uri="{C3380CC4-5D6E-409C-BE32-E72D297353CC}">
              <c16:uniqueId val="{0000000C-2A59-45ED-930E-7F1315CF94B4}"/>
            </c:ext>
          </c:extLst>
        </c:ser>
        <c:ser>
          <c:idx val="5"/>
          <c:order val="5"/>
          <c:tx>
            <c:v>Nicholas</c:v>
          </c:tx>
          <c:spPr>
            <a:solidFill>
              <a:schemeClr val="accent6"/>
            </a:solidFill>
            <a:ln>
              <a:noFill/>
            </a:ln>
            <a:effectLst/>
          </c:spPr>
          <c:invertIfNegative val="0"/>
          <c:cat>
            <c:strRef>
              <c:f>sprint1!$P$3:$AE$3</c:f>
              <c:strCache>
                <c:ptCount val="16"/>
                <c:pt idx="0">
                  <c:v>25:1:2021</c:v>
                </c:pt>
                <c:pt idx="1">
                  <c:v>26:1:2021</c:v>
                </c:pt>
                <c:pt idx="2">
                  <c:v>27:1:2021</c:v>
                </c:pt>
                <c:pt idx="3">
                  <c:v>28:1:2021</c:v>
                </c:pt>
                <c:pt idx="4">
                  <c:v>29:1:2021</c:v>
                </c:pt>
                <c:pt idx="5">
                  <c:v>30:1:2021</c:v>
                </c:pt>
                <c:pt idx="6">
                  <c:v>31:1:2021</c:v>
                </c:pt>
                <c:pt idx="7">
                  <c:v>1:2:2021</c:v>
                </c:pt>
                <c:pt idx="8">
                  <c:v>2:2:2021</c:v>
                </c:pt>
                <c:pt idx="9">
                  <c:v>3:2:2021</c:v>
                </c:pt>
                <c:pt idx="10">
                  <c:v>4:2:2021</c:v>
                </c:pt>
                <c:pt idx="11">
                  <c:v>5:2:2021</c:v>
                </c:pt>
                <c:pt idx="12">
                  <c:v>6:2:2021</c:v>
                </c:pt>
                <c:pt idx="13">
                  <c:v>7:2:2021</c:v>
                </c:pt>
                <c:pt idx="14">
                  <c:v>8:2:2021</c:v>
                </c:pt>
                <c:pt idx="15">
                  <c:v>yht.</c:v>
                </c:pt>
              </c:strCache>
            </c:strRef>
          </c:cat>
          <c:val>
            <c:numRef>
              <c:f>sprint1!$P$9:$AE$9</c:f>
              <c:numCache>
                <c:formatCode>General</c:formatCode>
                <c:ptCount val="16"/>
                <c:pt idx="0">
                  <c:v>1</c:v>
                </c:pt>
                <c:pt idx="1">
                  <c:v>1.5</c:v>
                </c:pt>
                <c:pt idx="2">
                  <c:v>1</c:v>
                </c:pt>
                <c:pt idx="3">
                  <c:v>1.5</c:v>
                </c:pt>
                <c:pt idx="4">
                  <c:v>2.5</c:v>
                </c:pt>
                <c:pt idx="8">
                  <c:v>5</c:v>
                </c:pt>
                <c:pt idx="9">
                  <c:v>1</c:v>
                </c:pt>
                <c:pt idx="10">
                  <c:v>4</c:v>
                </c:pt>
                <c:pt idx="11">
                  <c:v>6</c:v>
                </c:pt>
                <c:pt idx="12">
                  <c:v>0.5</c:v>
                </c:pt>
                <c:pt idx="13">
                  <c:v>0.5</c:v>
                </c:pt>
                <c:pt idx="14">
                  <c:v>3</c:v>
                </c:pt>
                <c:pt idx="15">
                  <c:v>27.5</c:v>
                </c:pt>
              </c:numCache>
            </c:numRef>
          </c:val>
          <c:extLst>
            <c:ext xmlns:c16="http://schemas.microsoft.com/office/drawing/2014/chart" uri="{C3380CC4-5D6E-409C-BE32-E72D297353CC}">
              <c16:uniqueId val="{0000000D-2A59-45ED-930E-7F1315CF94B4}"/>
            </c:ext>
          </c:extLst>
        </c:ser>
        <c:ser>
          <c:idx val="6"/>
          <c:order val="6"/>
          <c:tx>
            <c:v>Niko</c:v>
          </c:tx>
          <c:spPr>
            <a:solidFill>
              <a:schemeClr val="accent1">
                <a:lumMod val="60000"/>
              </a:schemeClr>
            </a:solidFill>
            <a:ln>
              <a:noFill/>
            </a:ln>
            <a:effectLst/>
          </c:spPr>
          <c:invertIfNegative val="0"/>
          <c:cat>
            <c:strRef>
              <c:f>sprint1!$P$3:$AE$3</c:f>
              <c:strCache>
                <c:ptCount val="16"/>
                <c:pt idx="0">
                  <c:v>25:1:2021</c:v>
                </c:pt>
                <c:pt idx="1">
                  <c:v>26:1:2021</c:v>
                </c:pt>
                <c:pt idx="2">
                  <c:v>27:1:2021</c:v>
                </c:pt>
                <c:pt idx="3">
                  <c:v>28:1:2021</c:v>
                </c:pt>
                <c:pt idx="4">
                  <c:v>29:1:2021</c:v>
                </c:pt>
                <c:pt idx="5">
                  <c:v>30:1:2021</c:v>
                </c:pt>
                <c:pt idx="6">
                  <c:v>31:1:2021</c:v>
                </c:pt>
                <c:pt idx="7">
                  <c:v>1:2:2021</c:v>
                </c:pt>
                <c:pt idx="8">
                  <c:v>2:2:2021</c:v>
                </c:pt>
                <c:pt idx="9">
                  <c:v>3:2:2021</c:v>
                </c:pt>
                <c:pt idx="10">
                  <c:v>4:2:2021</c:v>
                </c:pt>
                <c:pt idx="11">
                  <c:v>5:2:2021</c:v>
                </c:pt>
                <c:pt idx="12">
                  <c:v>6:2:2021</c:v>
                </c:pt>
                <c:pt idx="13">
                  <c:v>7:2:2021</c:v>
                </c:pt>
                <c:pt idx="14">
                  <c:v>8:2:2021</c:v>
                </c:pt>
                <c:pt idx="15">
                  <c:v>yht.</c:v>
                </c:pt>
              </c:strCache>
            </c:strRef>
          </c:cat>
          <c:val>
            <c:numRef>
              <c:f>sprint1!$P$10:$AE$10</c:f>
              <c:numCache>
                <c:formatCode>General</c:formatCode>
                <c:ptCount val="16"/>
                <c:pt idx="0">
                  <c:v>5</c:v>
                </c:pt>
                <c:pt idx="1">
                  <c:v>1.5</c:v>
                </c:pt>
                <c:pt idx="2">
                  <c:v>1.75</c:v>
                </c:pt>
                <c:pt idx="3">
                  <c:v>2.5</c:v>
                </c:pt>
                <c:pt idx="4">
                  <c:v>5</c:v>
                </c:pt>
                <c:pt idx="7">
                  <c:v>3.5</c:v>
                </c:pt>
                <c:pt idx="8">
                  <c:v>3.25</c:v>
                </c:pt>
                <c:pt idx="9">
                  <c:v>0.25</c:v>
                </c:pt>
                <c:pt idx="10">
                  <c:v>3.5</c:v>
                </c:pt>
                <c:pt idx="11">
                  <c:v>4</c:v>
                </c:pt>
                <c:pt idx="14">
                  <c:v>3</c:v>
                </c:pt>
                <c:pt idx="15">
                  <c:v>33.25</c:v>
                </c:pt>
              </c:numCache>
            </c:numRef>
          </c:val>
          <c:extLst>
            <c:ext xmlns:c16="http://schemas.microsoft.com/office/drawing/2014/chart" uri="{C3380CC4-5D6E-409C-BE32-E72D297353CC}">
              <c16:uniqueId val="{0000000E-2A59-45ED-930E-7F1315CF94B4}"/>
            </c:ext>
          </c:extLst>
        </c:ser>
        <c:ser>
          <c:idx val="7"/>
          <c:order val="7"/>
          <c:tx>
            <c:v>Ville</c:v>
          </c:tx>
          <c:spPr>
            <a:solidFill>
              <a:schemeClr val="accent2">
                <a:lumMod val="60000"/>
              </a:schemeClr>
            </a:solidFill>
            <a:ln>
              <a:noFill/>
            </a:ln>
            <a:effectLst/>
          </c:spPr>
          <c:invertIfNegative val="0"/>
          <c:cat>
            <c:strRef>
              <c:f>sprint1!$P$3:$AE$3</c:f>
              <c:strCache>
                <c:ptCount val="16"/>
                <c:pt idx="0">
                  <c:v>25:1:2021</c:v>
                </c:pt>
                <c:pt idx="1">
                  <c:v>26:1:2021</c:v>
                </c:pt>
                <c:pt idx="2">
                  <c:v>27:1:2021</c:v>
                </c:pt>
                <c:pt idx="3">
                  <c:v>28:1:2021</c:v>
                </c:pt>
                <c:pt idx="4">
                  <c:v>29:1:2021</c:v>
                </c:pt>
                <c:pt idx="5">
                  <c:v>30:1:2021</c:v>
                </c:pt>
                <c:pt idx="6">
                  <c:v>31:1:2021</c:v>
                </c:pt>
                <c:pt idx="7">
                  <c:v>1:2:2021</c:v>
                </c:pt>
                <c:pt idx="8">
                  <c:v>2:2:2021</c:v>
                </c:pt>
                <c:pt idx="9">
                  <c:v>3:2:2021</c:v>
                </c:pt>
                <c:pt idx="10">
                  <c:v>4:2:2021</c:v>
                </c:pt>
                <c:pt idx="11">
                  <c:v>5:2:2021</c:v>
                </c:pt>
                <c:pt idx="12">
                  <c:v>6:2:2021</c:v>
                </c:pt>
                <c:pt idx="13">
                  <c:v>7:2:2021</c:v>
                </c:pt>
                <c:pt idx="14">
                  <c:v>8:2:2021</c:v>
                </c:pt>
                <c:pt idx="15">
                  <c:v>yht.</c:v>
                </c:pt>
              </c:strCache>
            </c:strRef>
          </c:cat>
          <c:val>
            <c:numRef>
              <c:f>sprint1!$P$11:$AE$11</c:f>
              <c:numCache>
                <c:formatCode>General</c:formatCode>
                <c:ptCount val="16"/>
                <c:pt idx="0">
                  <c:v>4</c:v>
                </c:pt>
                <c:pt idx="1">
                  <c:v>1.5</c:v>
                </c:pt>
                <c:pt idx="3">
                  <c:v>2</c:v>
                </c:pt>
                <c:pt idx="4">
                  <c:v>5</c:v>
                </c:pt>
                <c:pt idx="6">
                  <c:v>4</c:v>
                </c:pt>
                <c:pt idx="7">
                  <c:v>2</c:v>
                </c:pt>
                <c:pt idx="8">
                  <c:v>0.5</c:v>
                </c:pt>
                <c:pt idx="11">
                  <c:v>0.5</c:v>
                </c:pt>
                <c:pt idx="15">
                  <c:v>19.5</c:v>
                </c:pt>
              </c:numCache>
            </c:numRef>
          </c:val>
          <c:extLst>
            <c:ext xmlns:c16="http://schemas.microsoft.com/office/drawing/2014/chart" uri="{C3380CC4-5D6E-409C-BE32-E72D297353CC}">
              <c16:uniqueId val="{0000000F-2A59-45ED-930E-7F1315CF94B4}"/>
            </c:ext>
          </c:extLst>
        </c:ser>
        <c:dLbls>
          <c:showLegendKey val="0"/>
          <c:showVal val="0"/>
          <c:showCatName val="0"/>
          <c:showSerName val="0"/>
          <c:showPercent val="0"/>
          <c:showBubbleSize val="0"/>
        </c:dLbls>
        <c:gapWidth val="90"/>
        <c:overlap val="-30"/>
        <c:axId val="1717933975"/>
        <c:axId val="1543895671"/>
      </c:barChart>
      <c:catAx>
        <c:axId val="1717933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Field1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895671"/>
        <c:crosses val="autoZero"/>
        <c:auto val="1"/>
        <c:lblAlgn val="ctr"/>
        <c:lblOffset val="100"/>
        <c:noMultiLvlLbl val="0"/>
      </c:catAx>
      <c:valAx>
        <c:axId val="1543895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33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Aika</c:v>
          </c:tx>
          <c:spPr>
            <a:solidFill>
              <a:schemeClr val="accent1"/>
            </a:solidFill>
            <a:ln>
              <a:noFill/>
            </a:ln>
            <a:effectLst/>
          </c:spPr>
          <c:val>
            <c:numRef>
              <c:f>sprint2!$F$84:$S$84</c:f>
              <c:numCache>
                <c:formatCode>General</c:formatCode>
                <c:ptCount val="14"/>
                <c:pt idx="0">
                  <c:v>33</c:v>
                </c:pt>
                <c:pt idx="1">
                  <c:v>30</c:v>
                </c:pt>
                <c:pt idx="2">
                  <c:v>29</c:v>
                </c:pt>
                <c:pt idx="3">
                  <c:v>29</c:v>
                </c:pt>
                <c:pt idx="4">
                  <c:v>25</c:v>
                </c:pt>
                <c:pt idx="5">
                  <c:v>25</c:v>
                </c:pt>
                <c:pt idx="6">
                  <c:v>24</c:v>
                </c:pt>
                <c:pt idx="7">
                  <c:v>24</c:v>
                </c:pt>
                <c:pt idx="8">
                  <c:v>23</c:v>
                </c:pt>
                <c:pt idx="9">
                  <c:v>22</c:v>
                </c:pt>
                <c:pt idx="10">
                  <c:v>16</c:v>
                </c:pt>
                <c:pt idx="11">
                  <c:v>16</c:v>
                </c:pt>
                <c:pt idx="12">
                  <c:v>16</c:v>
                </c:pt>
                <c:pt idx="13">
                  <c:v>16</c:v>
                </c:pt>
              </c:numCache>
            </c:numRef>
          </c:val>
          <c:extLst>
            <c:ext xmlns:c16="http://schemas.microsoft.com/office/drawing/2014/chart" uri="{C3380CC4-5D6E-409C-BE32-E72D297353CC}">
              <c16:uniqueId val="{00000000-E530-4661-979E-BB51E54FC964}"/>
            </c:ext>
          </c:extLst>
        </c:ser>
        <c:dLbls>
          <c:showLegendKey val="0"/>
          <c:showVal val="0"/>
          <c:showCatName val="0"/>
          <c:showSerName val="0"/>
          <c:showPercent val="0"/>
          <c:showBubbleSize val="0"/>
        </c:dLbls>
        <c:axId val="1774655591"/>
        <c:axId val="706482584"/>
      </c:areaChart>
      <c:catAx>
        <c:axId val="17746555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2584"/>
        <c:crosses val="autoZero"/>
        <c:auto val="1"/>
        <c:lblAlgn val="ctr"/>
        <c:lblOffset val="100"/>
        <c:noMultiLvlLbl val="0"/>
      </c:catAx>
      <c:valAx>
        <c:axId val="70648258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5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Työajat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Hiski</c:v>
          </c:tx>
          <c:spPr>
            <a:solidFill>
              <a:schemeClr val="accent1"/>
            </a:solidFill>
            <a:ln>
              <a:noFill/>
            </a:ln>
            <a:effectLst/>
          </c:spPr>
          <c:invertIfNegative val="0"/>
          <c:cat>
            <c:strRef>
              <c:f>sprint2!$W$3:$AK$3</c:f>
              <c:strCache>
                <c:ptCount val="15"/>
                <c:pt idx="0">
                  <c:v>9:2:2021</c:v>
                </c:pt>
                <c:pt idx="1">
                  <c:v>10:2:2021</c:v>
                </c:pt>
                <c:pt idx="2">
                  <c:v>11:2:2021</c:v>
                </c:pt>
                <c:pt idx="3">
                  <c:v>12:2:2021</c:v>
                </c:pt>
                <c:pt idx="4">
                  <c:v>13:2:2021</c:v>
                </c:pt>
                <c:pt idx="5">
                  <c:v>14:2:2021</c:v>
                </c:pt>
                <c:pt idx="6">
                  <c:v>15:2:2021</c:v>
                </c:pt>
                <c:pt idx="7">
                  <c:v>16:2:2021</c:v>
                </c:pt>
                <c:pt idx="8">
                  <c:v>17:2:2021</c:v>
                </c:pt>
                <c:pt idx="9">
                  <c:v>18:2:2021</c:v>
                </c:pt>
                <c:pt idx="10">
                  <c:v>19:2:2021</c:v>
                </c:pt>
                <c:pt idx="11">
                  <c:v>20:2:2021</c:v>
                </c:pt>
                <c:pt idx="12">
                  <c:v>21:2:2021</c:v>
                </c:pt>
                <c:pt idx="13">
                  <c:v>22:2:2021</c:v>
                </c:pt>
                <c:pt idx="14">
                  <c:v>yht.</c:v>
                </c:pt>
              </c:strCache>
            </c:strRef>
          </c:cat>
          <c:val>
            <c:numRef>
              <c:f>sprint2!$W$4:$AK$4</c:f>
              <c:numCache>
                <c:formatCode>General</c:formatCode>
                <c:ptCount val="15"/>
                <c:pt idx="0">
                  <c:v>3</c:v>
                </c:pt>
                <c:pt idx="1">
                  <c:v>1</c:v>
                </c:pt>
                <c:pt idx="2">
                  <c:v>2</c:v>
                </c:pt>
                <c:pt idx="3">
                  <c:v>3</c:v>
                </c:pt>
                <c:pt idx="4">
                  <c:v>1</c:v>
                </c:pt>
                <c:pt idx="5">
                  <c:v>1</c:v>
                </c:pt>
                <c:pt idx="6">
                  <c:v>1</c:v>
                </c:pt>
                <c:pt idx="7">
                  <c:v>0.5</c:v>
                </c:pt>
                <c:pt idx="8">
                  <c:v>0.25</c:v>
                </c:pt>
                <c:pt idx="9">
                  <c:v>7</c:v>
                </c:pt>
                <c:pt idx="10">
                  <c:v>5</c:v>
                </c:pt>
                <c:pt idx="12">
                  <c:v>2</c:v>
                </c:pt>
                <c:pt idx="13">
                  <c:v>5</c:v>
                </c:pt>
                <c:pt idx="14">
                  <c:v>31.75</c:v>
                </c:pt>
              </c:numCache>
            </c:numRef>
          </c:val>
          <c:extLst>
            <c:ext xmlns:c16="http://schemas.microsoft.com/office/drawing/2014/chart" uri="{C3380CC4-5D6E-409C-BE32-E72D297353CC}">
              <c16:uniqueId val="{00000000-9675-4965-9056-CD817C4F7205}"/>
            </c:ext>
          </c:extLst>
        </c:ser>
        <c:ser>
          <c:idx val="1"/>
          <c:order val="1"/>
          <c:tx>
            <c:v>Jaana</c:v>
          </c:tx>
          <c:spPr>
            <a:solidFill>
              <a:schemeClr val="accent2"/>
            </a:solidFill>
            <a:ln>
              <a:noFill/>
            </a:ln>
            <a:effectLst/>
          </c:spPr>
          <c:invertIfNegative val="0"/>
          <c:cat>
            <c:strRef>
              <c:f>sprint2!$W$3:$AK$3</c:f>
              <c:strCache>
                <c:ptCount val="15"/>
                <c:pt idx="0">
                  <c:v>9:2:2021</c:v>
                </c:pt>
                <c:pt idx="1">
                  <c:v>10:2:2021</c:v>
                </c:pt>
                <c:pt idx="2">
                  <c:v>11:2:2021</c:v>
                </c:pt>
                <c:pt idx="3">
                  <c:v>12:2:2021</c:v>
                </c:pt>
                <c:pt idx="4">
                  <c:v>13:2:2021</c:v>
                </c:pt>
                <c:pt idx="5">
                  <c:v>14:2:2021</c:v>
                </c:pt>
                <c:pt idx="6">
                  <c:v>15:2:2021</c:v>
                </c:pt>
                <c:pt idx="7">
                  <c:v>16:2:2021</c:v>
                </c:pt>
                <c:pt idx="8">
                  <c:v>17:2:2021</c:v>
                </c:pt>
                <c:pt idx="9">
                  <c:v>18:2:2021</c:v>
                </c:pt>
                <c:pt idx="10">
                  <c:v>19:2:2021</c:v>
                </c:pt>
                <c:pt idx="11">
                  <c:v>20:2:2021</c:v>
                </c:pt>
                <c:pt idx="12">
                  <c:v>21:2:2021</c:v>
                </c:pt>
                <c:pt idx="13">
                  <c:v>22:2:2021</c:v>
                </c:pt>
                <c:pt idx="14">
                  <c:v>yht.</c:v>
                </c:pt>
              </c:strCache>
            </c:strRef>
          </c:cat>
          <c:val>
            <c:numRef>
              <c:f>sprint2!$W$5:$AK$5</c:f>
              <c:numCache>
                <c:formatCode>General</c:formatCode>
                <c:ptCount val="15"/>
                <c:pt idx="0">
                  <c:v>3</c:v>
                </c:pt>
                <c:pt idx="1">
                  <c:v>0.75</c:v>
                </c:pt>
                <c:pt idx="2">
                  <c:v>1.5</c:v>
                </c:pt>
                <c:pt idx="7">
                  <c:v>0.5</c:v>
                </c:pt>
                <c:pt idx="8">
                  <c:v>0.5</c:v>
                </c:pt>
                <c:pt idx="10">
                  <c:v>1</c:v>
                </c:pt>
                <c:pt idx="12">
                  <c:v>3</c:v>
                </c:pt>
                <c:pt idx="13">
                  <c:v>1</c:v>
                </c:pt>
                <c:pt idx="14">
                  <c:v>11.25</c:v>
                </c:pt>
              </c:numCache>
            </c:numRef>
          </c:val>
          <c:extLst>
            <c:ext xmlns:c16="http://schemas.microsoft.com/office/drawing/2014/chart" uri="{C3380CC4-5D6E-409C-BE32-E72D297353CC}">
              <c16:uniqueId val="{00000001-9675-4965-9056-CD817C4F7205}"/>
            </c:ext>
          </c:extLst>
        </c:ser>
        <c:ser>
          <c:idx val="2"/>
          <c:order val="2"/>
          <c:tx>
            <c:v>Jenna</c:v>
          </c:tx>
          <c:spPr>
            <a:solidFill>
              <a:schemeClr val="accent3"/>
            </a:solidFill>
            <a:ln>
              <a:noFill/>
            </a:ln>
            <a:effectLst/>
          </c:spPr>
          <c:invertIfNegative val="0"/>
          <c:cat>
            <c:strRef>
              <c:f>sprint2!$W$3:$AK$3</c:f>
              <c:strCache>
                <c:ptCount val="15"/>
                <c:pt idx="0">
                  <c:v>9:2:2021</c:v>
                </c:pt>
                <c:pt idx="1">
                  <c:v>10:2:2021</c:v>
                </c:pt>
                <c:pt idx="2">
                  <c:v>11:2:2021</c:v>
                </c:pt>
                <c:pt idx="3">
                  <c:v>12:2:2021</c:v>
                </c:pt>
                <c:pt idx="4">
                  <c:v>13:2:2021</c:v>
                </c:pt>
                <c:pt idx="5">
                  <c:v>14:2:2021</c:v>
                </c:pt>
                <c:pt idx="6">
                  <c:v>15:2:2021</c:v>
                </c:pt>
                <c:pt idx="7">
                  <c:v>16:2:2021</c:v>
                </c:pt>
                <c:pt idx="8">
                  <c:v>17:2:2021</c:v>
                </c:pt>
                <c:pt idx="9">
                  <c:v>18:2:2021</c:v>
                </c:pt>
                <c:pt idx="10">
                  <c:v>19:2:2021</c:v>
                </c:pt>
                <c:pt idx="11">
                  <c:v>20:2:2021</c:v>
                </c:pt>
                <c:pt idx="12">
                  <c:v>21:2:2021</c:v>
                </c:pt>
                <c:pt idx="13">
                  <c:v>22:2:2021</c:v>
                </c:pt>
                <c:pt idx="14">
                  <c:v>yht.</c:v>
                </c:pt>
              </c:strCache>
            </c:strRef>
          </c:cat>
          <c:val>
            <c:numRef>
              <c:f>sprint2!$W$6:$AK$6</c:f>
              <c:numCache>
                <c:formatCode>General</c:formatCode>
                <c:ptCount val="15"/>
                <c:pt idx="0">
                  <c:v>3</c:v>
                </c:pt>
                <c:pt idx="1">
                  <c:v>1</c:v>
                </c:pt>
                <c:pt idx="14">
                  <c:v>4</c:v>
                </c:pt>
              </c:numCache>
            </c:numRef>
          </c:val>
          <c:extLst>
            <c:ext xmlns:c16="http://schemas.microsoft.com/office/drawing/2014/chart" uri="{C3380CC4-5D6E-409C-BE32-E72D297353CC}">
              <c16:uniqueId val="{00000002-9675-4965-9056-CD817C4F7205}"/>
            </c:ext>
          </c:extLst>
        </c:ser>
        <c:ser>
          <c:idx val="3"/>
          <c:order val="3"/>
          <c:tx>
            <c:v>Konsta</c:v>
          </c:tx>
          <c:spPr>
            <a:solidFill>
              <a:schemeClr val="accent4"/>
            </a:solidFill>
            <a:ln>
              <a:noFill/>
            </a:ln>
            <a:effectLst/>
          </c:spPr>
          <c:invertIfNegative val="0"/>
          <c:cat>
            <c:strRef>
              <c:f>sprint2!$W$3:$AK$3</c:f>
              <c:strCache>
                <c:ptCount val="15"/>
                <c:pt idx="0">
                  <c:v>9:2:2021</c:v>
                </c:pt>
                <c:pt idx="1">
                  <c:v>10:2:2021</c:v>
                </c:pt>
                <c:pt idx="2">
                  <c:v>11:2:2021</c:v>
                </c:pt>
                <c:pt idx="3">
                  <c:v>12:2:2021</c:v>
                </c:pt>
                <c:pt idx="4">
                  <c:v>13:2:2021</c:v>
                </c:pt>
                <c:pt idx="5">
                  <c:v>14:2:2021</c:v>
                </c:pt>
                <c:pt idx="6">
                  <c:v>15:2:2021</c:v>
                </c:pt>
                <c:pt idx="7">
                  <c:v>16:2:2021</c:v>
                </c:pt>
                <c:pt idx="8">
                  <c:v>17:2:2021</c:v>
                </c:pt>
                <c:pt idx="9">
                  <c:v>18:2:2021</c:v>
                </c:pt>
                <c:pt idx="10">
                  <c:v>19:2:2021</c:v>
                </c:pt>
                <c:pt idx="11">
                  <c:v>20:2:2021</c:v>
                </c:pt>
                <c:pt idx="12">
                  <c:v>21:2:2021</c:v>
                </c:pt>
                <c:pt idx="13">
                  <c:v>22:2:2021</c:v>
                </c:pt>
                <c:pt idx="14">
                  <c:v>yht.</c:v>
                </c:pt>
              </c:strCache>
            </c:strRef>
          </c:cat>
          <c:val>
            <c:numRef>
              <c:f>sprint2!$W$7:$AK$7</c:f>
              <c:numCache>
                <c:formatCode>General</c:formatCode>
                <c:ptCount val="15"/>
                <c:pt idx="0">
                  <c:v>1</c:v>
                </c:pt>
                <c:pt idx="5">
                  <c:v>4</c:v>
                </c:pt>
                <c:pt idx="6">
                  <c:v>9</c:v>
                </c:pt>
                <c:pt idx="8">
                  <c:v>0.25</c:v>
                </c:pt>
                <c:pt idx="10">
                  <c:v>2.75</c:v>
                </c:pt>
                <c:pt idx="12">
                  <c:v>2</c:v>
                </c:pt>
                <c:pt idx="13">
                  <c:v>4</c:v>
                </c:pt>
                <c:pt idx="14">
                  <c:v>23</c:v>
                </c:pt>
              </c:numCache>
            </c:numRef>
          </c:val>
          <c:extLst>
            <c:ext xmlns:c16="http://schemas.microsoft.com/office/drawing/2014/chart" uri="{C3380CC4-5D6E-409C-BE32-E72D297353CC}">
              <c16:uniqueId val="{00000003-9675-4965-9056-CD817C4F7205}"/>
            </c:ext>
          </c:extLst>
        </c:ser>
        <c:ser>
          <c:idx val="4"/>
          <c:order val="4"/>
          <c:tx>
            <c:v>Matias</c:v>
          </c:tx>
          <c:spPr>
            <a:solidFill>
              <a:schemeClr val="accent5"/>
            </a:solidFill>
            <a:ln>
              <a:noFill/>
            </a:ln>
            <a:effectLst/>
          </c:spPr>
          <c:invertIfNegative val="0"/>
          <c:cat>
            <c:strRef>
              <c:f>sprint2!$W$3:$AK$3</c:f>
              <c:strCache>
                <c:ptCount val="15"/>
                <c:pt idx="0">
                  <c:v>9:2:2021</c:v>
                </c:pt>
                <c:pt idx="1">
                  <c:v>10:2:2021</c:v>
                </c:pt>
                <c:pt idx="2">
                  <c:v>11:2:2021</c:v>
                </c:pt>
                <c:pt idx="3">
                  <c:v>12:2:2021</c:v>
                </c:pt>
                <c:pt idx="4">
                  <c:v>13:2:2021</c:v>
                </c:pt>
                <c:pt idx="5">
                  <c:v>14:2:2021</c:v>
                </c:pt>
                <c:pt idx="6">
                  <c:v>15:2:2021</c:v>
                </c:pt>
                <c:pt idx="7">
                  <c:v>16:2:2021</c:v>
                </c:pt>
                <c:pt idx="8">
                  <c:v>17:2:2021</c:v>
                </c:pt>
                <c:pt idx="9">
                  <c:v>18:2:2021</c:v>
                </c:pt>
                <c:pt idx="10">
                  <c:v>19:2:2021</c:v>
                </c:pt>
                <c:pt idx="11">
                  <c:v>20:2:2021</c:v>
                </c:pt>
                <c:pt idx="12">
                  <c:v>21:2:2021</c:v>
                </c:pt>
                <c:pt idx="13">
                  <c:v>22:2:2021</c:v>
                </c:pt>
                <c:pt idx="14">
                  <c:v>yht.</c:v>
                </c:pt>
              </c:strCache>
            </c:strRef>
          </c:cat>
          <c:val>
            <c:numRef>
              <c:f>sprint2!$W$8:$AK$8</c:f>
              <c:numCache>
                <c:formatCode>General</c:formatCode>
                <c:ptCount val="15"/>
                <c:pt idx="0">
                  <c:v>3</c:v>
                </c:pt>
                <c:pt idx="1">
                  <c:v>0.5</c:v>
                </c:pt>
                <c:pt idx="3">
                  <c:v>3</c:v>
                </c:pt>
                <c:pt idx="9">
                  <c:v>1</c:v>
                </c:pt>
                <c:pt idx="10">
                  <c:v>4.5</c:v>
                </c:pt>
                <c:pt idx="14">
                  <c:v>12</c:v>
                </c:pt>
              </c:numCache>
            </c:numRef>
          </c:val>
          <c:extLst>
            <c:ext xmlns:c16="http://schemas.microsoft.com/office/drawing/2014/chart" uri="{C3380CC4-5D6E-409C-BE32-E72D297353CC}">
              <c16:uniqueId val="{00000004-9675-4965-9056-CD817C4F7205}"/>
            </c:ext>
          </c:extLst>
        </c:ser>
        <c:ser>
          <c:idx val="5"/>
          <c:order val="5"/>
          <c:tx>
            <c:v>Nicholas</c:v>
          </c:tx>
          <c:spPr>
            <a:solidFill>
              <a:schemeClr val="accent6"/>
            </a:solidFill>
            <a:ln>
              <a:noFill/>
            </a:ln>
            <a:effectLst/>
          </c:spPr>
          <c:invertIfNegative val="0"/>
          <c:cat>
            <c:strRef>
              <c:f>sprint2!$W$3:$AK$3</c:f>
              <c:strCache>
                <c:ptCount val="15"/>
                <c:pt idx="0">
                  <c:v>9:2:2021</c:v>
                </c:pt>
                <c:pt idx="1">
                  <c:v>10:2:2021</c:v>
                </c:pt>
                <c:pt idx="2">
                  <c:v>11:2:2021</c:v>
                </c:pt>
                <c:pt idx="3">
                  <c:v>12:2:2021</c:v>
                </c:pt>
                <c:pt idx="4">
                  <c:v>13:2:2021</c:v>
                </c:pt>
                <c:pt idx="5">
                  <c:v>14:2:2021</c:v>
                </c:pt>
                <c:pt idx="6">
                  <c:v>15:2:2021</c:v>
                </c:pt>
                <c:pt idx="7">
                  <c:v>16:2:2021</c:v>
                </c:pt>
                <c:pt idx="8">
                  <c:v>17:2:2021</c:v>
                </c:pt>
                <c:pt idx="9">
                  <c:v>18:2:2021</c:v>
                </c:pt>
                <c:pt idx="10">
                  <c:v>19:2:2021</c:v>
                </c:pt>
                <c:pt idx="11">
                  <c:v>20:2:2021</c:v>
                </c:pt>
                <c:pt idx="12">
                  <c:v>21:2:2021</c:v>
                </c:pt>
                <c:pt idx="13">
                  <c:v>22:2:2021</c:v>
                </c:pt>
                <c:pt idx="14">
                  <c:v>yht.</c:v>
                </c:pt>
              </c:strCache>
            </c:strRef>
          </c:cat>
          <c:val>
            <c:numRef>
              <c:f>sprint2!$W$9:$AK$9</c:f>
              <c:numCache>
                <c:formatCode>General</c:formatCode>
                <c:ptCount val="15"/>
                <c:pt idx="0">
                  <c:v>3</c:v>
                </c:pt>
                <c:pt idx="1">
                  <c:v>1</c:v>
                </c:pt>
                <c:pt idx="2">
                  <c:v>3.25</c:v>
                </c:pt>
                <c:pt idx="3">
                  <c:v>3</c:v>
                </c:pt>
                <c:pt idx="6">
                  <c:v>1</c:v>
                </c:pt>
                <c:pt idx="7">
                  <c:v>0.5</c:v>
                </c:pt>
                <c:pt idx="8">
                  <c:v>0.5</c:v>
                </c:pt>
                <c:pt idx="9">
                  <c:v>4</c:v>
                </c:pt>
                <c:pt idx="10">
                  <c:v>4.5</c:v>
                </c:pt>
                <c:pt idx="12">
                  <c:v>0.25</c:v>
                </c:pt>
                <c:pt idx="13">
                  <c:v>6.5</c:v>
                </c:pt>
                <c:pt idx="14">
                  <c:v>27.5</c:v>
                </c:pt>
              </c:numCache>
            </c:numRef>
          </c:val>
          <c:extLst>
            <c:ext xmlns:c16="http://schemas.microsoft.com/office/drawing/2014/chart" uri="{C3380CC4-5D6E-409C-BE32-E72D297353CC}">
              <c16:uniqueId val="{00000005-9675-4965-9056-CD817C4F7205}"/>
            </c:ext>
          </c:extLst>
        </c:ser>
        <c:ser>
          <c:idx val="6"/>
          <c:order val="6"/>
          <c:tx>
            <c:v>Niko</c:v>
          </c:tx>
          <c:spPr>
            <a:solidFill>
              <a:schemeClr val="accent1">
                <a:lumMod val="60000"/>
              </a:schemeClr>
            </a:solidFill>
            <a:ln>
              <a:noFill/>
            </a:ln>
            <a:effectLst/>
          </c:spPr>
          <c:invertIfNegative val="0"/>
          <c:cat>
            <c:strRef>
              <c:f>sprint2!$W$3:$AK$3</c:f>
              <c:strCache>
                <c:ptCount val="15"/>
                <c:pt idx="0">
                  <c:v>9:2:2021</c:v>
                </c:pt>
                <c:pt idx="1">
                  <c:v>10:2:2021</c:v>
                </c:pt>
                <c:pt idx="2">
                  <c:v>11:2:2021</c:v>
                </c:pt>
                <c:pt idx="3">
                  <c:v>12:2:2021</c:v>
                </c:pt>
                <c:pt idx="4">
                  <c:v>13:2:2021</c:v>
                </c:pt>
                <c:pt idx="5">
                  <c:v>14:2:2021</c:v>
                </c:pt>
                <c:pt idx="6">
                  <c:v>15:2:2021</c:v>
                </c:pt>
                <c:pt idx="7">
                  <c:v>16:2:2021</c:v>
                </c:pt>
                <c:pt idx="8">
                  <c:v>17:2:2021</c:v>
                </c:pt>
                <c:pt idx="9">
                  <c:v>18:2:2021</c:v>
                </c:pt>
                <c:pt idx="10">
                  <c:v>19:2:2021</c:v>
                </c:pt>
                <c:pt idx="11">
                  <c:v>20:2:2021</c:v>
                </c:pt>
                <c:pt idx="12">
                  <c:v>21:2:2021</c:v>
                </c:pt>
                <c:pt idx="13">
                  <c:v>22:2:2021</c:v>
                </c:pt>
                <c:pt idx="14">
                  <c:v>yht.</c:v>
                </c:pt>
              </c:strCache>
            </c:strRef>
          </c:cat>
          <c:val>
            <c:numRef>
              <c:f>sprint2!$W$10:$AK$10</c:f>
              <c:numCache>
                <c:formatCode>General</c:formatCode>
                <c:ptCount val="15"/>
                <c:pt idx="0">
                  <c:v>3</c:v>
                </c:pt>
                <c:pt idx="1">
                  <c:v>2.5</c:v>
                </c:pt>
                <c:pt idx="2">
                  <c:v>2.75</c:v>
                </c:pt>
                <c:pt idx="3">
                  <c:v>4</c:v>
                </c:pt>
                <c:pt idx="4">
                  <c:v>1.5</c:v>
                </c:pt>
                <c:pt idx="5">
                  <c:v>2</c:v>
                </c:pt>
                <c:pt idx="7">
                  <c:v>3</c:v>
                </c:pt>
                <c:pt idx="8">
                  <c:v>2.5</c:v>
                </c:pt>
                <c:pt idx="9">
                  <c:v>2</c:v>
                </c:pt>
                <c:pt idx="10">
                  <c:v>4</c:v>
                </c:pt>
                <c:pt idx="13">
                  <c:v>3.5</c:v>
                </c:pt>
                <c:pt idx="14">
                  <c:v>30.75</c:v>
                </c:pt>
              </c:numCache>
            </c:numRef>
          </c:val>
          <c:extLst>
            <c:ext xmlns:c16="http://schemas.microsoft.com/office/drawing/2014/chart" uri="{C3380CC4-5D6E-409C-BE32-E72D297353CC}">
              <c16:uniqueId val="{00000006-9675-4965-9056-CD817C4F7205}"/>
            </c:ext>
          </c:extLst>
        </c:ser>
        <c:ser>
          <c:idx val="7"/>
          <c:order val="7"/>
          <c:tx>
            <c:v>Ville</c:v>
          </c:tx>
          <c:spPr>
            <a:solidFill>
              <a:schemeClr val="accent2">
                <a:lumMod val="60000"/>
              </a:schemeClr>
            </a:solidFill>
            <a:ln>
              <a:noFill/>
            </a:ln>
            <a:effectLst/>
          </c:spPr>
          <c:invertIfNegative val="0"/>
          <c:cat>
            <c:strRef>
              <c:f>sprint2!$W$3:$AK$3</c:f>
              <c:strCache>
                <c:ptCount val="15"/>
                <c:pt idx="0">
                  <c:v>9:2:2021</c:v>
                </c:pt>
                <c:pt idx="1">
                  <c:v>10:2:2021</c:v>
                </c:pt>
                <c:pt idx="2">
                  <c:v>11:2:2021</c:v>
                </c:pt>
                <c:pt idx="3">
                  <c:v>12:2:2021</c:v>
                </c:pt>
                <c:pt idx="4">
                  <c:v>13:2:2021</c:v>
                </c:pt>
                <c:pt idx="5">
                  <c:v>14:2:2021</c:v>
                </c:pt>
                <c:pt idx="6">
                  <c:v>15:2:2021</c:v>
                </c:pt>
                <c:pt idx="7">
                  <c:v>16:2:2021</c:v>
                </c:pt>
                <c:pt idx="8">
                  <c:v>17:2:2021</c:v>
                </c:pt>
                <c:pt idx="9">
                  <c:v>18:2:2021</c:v>
                </c:pt>
                <c:pt idx="10">
                  <c:v>19:2:2021</c:v>
                </c:pt>
                <c:pt idx="11">
                  <c:v>20:2:2021</c:v>
                </c:pt>
                <c:pt idx="12">
                  <c:v>21:2:2021</c:v>
                </c:pt>
                <c:pt idx="13">
                  <c:v>22:2:2021</c:v>
                </c:pt>
                <c:pt idx="14">
                  <c:v>yht.</c:v>
                </c:pt>
              </c:strCache>
            </c:strRef>
          </c:cat>
          <c:val>
            <c:numRef>
              <c:f>sprint2!$W$11:$AK$11</c:f>
              <c:numCache>
                <c:formatCode>General</c:formatCode>
                <c:ptCount val="15"/>
                <c:pt idx="0">
                  <c:v>2</c:v>
                </c:pt>
                <c:pt idx="1">
                  <c:v>2.5</c:v>
                </c:pt>
                <c:pt idx="4">
                  <c:v>5</c:v>
                </c:pt>
                <c:pt idx="7">
                  <c:v>0.5</c:v>
                </c:pt>
                <c:pt idx="8">
                  <c:v>3.5</c:v>
                </c:pt>
                <c:pt idx="9">
                  <c:v>4</c:v>
                </c:pt>
                <c:pt idx="10">
                  <c:v>4.5</c:v>
                </c:pt>
                <c:pt idx="14">
                  <c:v>22</c:v>
                </c:pt>
              </c:numCache>
            </c:numRef>
          </c:val>
          <c:extLst>
            <c:ext xmlns:c16="http://schemas.microsoft.com/office/drawing/2014/chart" uri="{C3380CC4-5D6E-409C-BE32-E72D297353CC}">
              <c16:uniqueId val="{00000007-9675-4965-9056-CD817C4F7205}"/>
            </c:ext>
          </c:extLst>
        </c:ser>
        <c:dLbls>
          <c:showLegendKey val="0"/>
          <c:showVal val="0"/>
          <c:showCatName val="0"/>
          <c:showSerName val="0"/>
          <c:showPercent val="0"/>
          <c:showBubbleSize val="0"/>
        </c:dLbls>
        <c:gapWidth val="90"/>
        <c:overlap val="-30"/>
        <c:axId val="1717933975"/>
        <c:axId val="1543895671"/>
      </c:barChart>
      <c:catAx>
        <c:axId val="1717933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pvm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895671"/>
        <c:crosses val="autoZero"/>
        <c:auto val="1"/>
        <c:lblAlgn val="ctr"/>
        <c:lblOffset val="100"/>
        <c:noMultiLvlLbl val="0"/>
      </c:catAx>
      <c:valAx>
        <c:axId val="1543895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33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Aika</c:v>
          </c:tx>
          <c:spPr>
            <a:solidFill>
              <a:schemeClr val="accent1"/>
            </a:solidFill>
            <a:ln>
              <a:noFill/>
            </a:ln>
            <a:effectLst/>
          </c:spPr>
          <c:val>
            <c:numRef>
              <c:f>sprint3!$F$81:$S$81</c:f>
              <c:numCache>
                <c:formatCode>General</c:formatCode>
                <c:ptCount val="14"/>
                <c:pt idx="0">
                  <c:v>125</c:v>
                </c:pt>
                <c:pt idx="1">
                  <c:v>125</c:v>
                </c:pt>
                <c:pt idx="2">
                  <c:v>125</c:v>
                </c:pt>
                <c:pt idx="3">
                  <c:v>115</c:v>
                </c:pt>
                <c:pt idx="4">
                  <c:v>106</c:v>
                </c:pt>
                <c:pt idx="5">
                  <c:v>104</c:v>
                </c:pt>
                <c:pt idx="6">
                  <c:v>85</c:v>
                </c:pt>
                <c:pt idx="7">
                  <c:v>76</c:v>
                </c:pt>
                <c:pt idx="8">
                  <c:v>76</c:v>
                </c:pt>
                <c:pt idx="9">
                  <c:v>71</c:v>
                </c:pt>
                <c:pt idx="10">
                  <c:v>69</c:v>
                </c:pt>
                <c:pt idx="11">
                  <c:v>69</c:v>
                </c:pt>
                <c:pt idx="12">
                  <c:v>69</c:v>
                </c:pt>
                <c:pt idx="13">
                  <c:v>69</c:v>
                </c:pt>
              </c:numCache>
            </c:numRef>
          </c:val>
          <c:extLst>
            <c:ext xmlns:c16="http://schemas.microsoft.com/office/drawing/2014/chart" uri="{C3380CC4-5D6E-409C-BE32-E72D297353CC}">
              <c16:uniqueId val="{00000000-DC32-481E-AF90-3B0F3809FFC1}"/>
            </c:ext>
          </c:extLst>
        </c:ser>
        <c:dLbls>
          <c:showLegendKey val="0"/>
          <c:showVal val="0"/>
          <c:showCatName val="0"/>
          <c:showSerName val="0"/>
          <c:showPercent val="0"/>
          <c:showBubbleSize val="0"/>
        </c:dLbls>
        <c:axId val="1774655591"/>
        <c:axId val="706482584"/>
      </c:areaChart>
      <c:catAx>
        <c:axId val="17746555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2584"/>
        <c:crosses val="autoZero"/>
        <c:auto val="1"/>
        <c:lblAlgn val="ctr"/>
        <c:lblOffset val="100"/>
        <c:noMultiLvlLbl val="0"/>
      </c:catAx>
      <c:valAx>
        <c:axId val="70648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5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Työajat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8008917787959726E-2"/>
          <c:y val="0.26509622786759046"/>
          <c:w val="0.97199108221204022"/>
          <c:h val="0.67861916798506428"/>
        </c:manualLayout>
      </c:layout>
      <c:barChart>
        <c:barDir val="col"/>
        <c:grouping val="clustered"/>
        <c:varyColors val="0"/>
        <c:ser>
          <c:idx val="0"/>
          <c:order val="0"/>
          <c:tx>
            <c:v>Hiski</c:v>
          </c:tx>
          <c:spPr>
            <a:solidFill>
              <a:schemeClr val="accent1"/>
            </a:solidFill>
            <a:ln>
              <a:noFill/>
            </a:ln>
            <a:effectLst/>
          </c:spPr>
          <c:invertIfNegative val="0"/>
          <c:cat>
            <c:strRef>
              <c:f>sprint3!$W$3:$AK$3</c:f>
              <c:strCache>
                <c:ptCount val="15"/>
                <c:pt idx="0">
                  <c:v>23:2:2021</c:v>
                </c:pt>
                <c:pt idx="1">
                  <c:v>24:2:2021</c:v>
                </c:pt>
                <c:pt idx="2">
                  <c:v>25:2:2021</c:v>
                </c:pt>
                <c:pt idx="3">
                  <c:v>26:2:2021</c:v>
                </c:pt>
                <c:pt idx="4">
                  <c:v>27:2:2021</c:v>
                </c:pt>
                <c:pt idx="5">
                  <c:v>28:2:2021</c:v>
                </c:pt>
                <c:pt idx="6">
                  <c:v>1:3:2021</c:v>
                </c:pt>
                <c:pt idx="7">
                  <c:v>2:3:2021</c:v>
                </c:pt>
                <c:pt idx="8">
                  <c:v>3:3:2021</c:v>
                </c:pt>
                <c:pt idx="9">
                  <c:v>4:3:2021</c:v>
                </c:pt>
                <c:pt idx="10">
                  <c:v>5:3:2021</c:v>
                </c:pt>
                <c:pt idx="11">
                  <c:v>6:3:2021</c:v>
                </c:pt>
                <c:pt idx="12">
                  <c:v>7:3:2021</c:v>
                </c:pt>
                <c:pt idx="13">
                  <c:v>8:3:2021</c:v>
                </c:pt>
                <c:pt idx="14">
                  <c:v>yht.</c:v>
                </c:pt>
              </c:strCache>
            </c:strRef>
          </c:cat>
          <c:val>
            <c:numRef>
              <c:f>sprint3!$W$4:$AK$4</c:f>
              <c:numCache>
                <c:formatCode>General</c:formatCode>
                <c:ptCount val="15"/>
                <c:pt idx="0">
                  <c:v>3</c:v>
                </c:pt>
                <c:pt idx="2">
                  <c:v>5</c:v>
                </c:pt>
                <c:pt idx="3">
                  <c:v>4</c:v>
                </c:pt>
                <c:pt idx="5">
                  <c:v>1</c:v>
                </c:pt>
                <c:pt idx="6">
                  <c:v>2</c:v>
                </c:pt>
                <c:pt idx="7">
                  <c:v>2</c:v>
                </c:pt>
                <c:pt idx="8">
                  <c:v>1</c:v>
                </c:pt>
                <c:pt idx="9">
                  <c:v>6</c:v>
                </c:pt>
                <c:pt idx="10">
                  <c:v>4</c:v>
                </c:pt>
                <c:pt idx="13">
                  <c:v>2</c:v>
                </c:pt>
                <c:pt idx="14">
                  <c:v>30</c:v>
                </c:pt>
              </c:numCache>
            </c:numRef>
          </c:val>
          <c:extLst>
            <c:ext xmlns:c16="http://schemas.microsoft.com/office/drawing/2014/chart" uri="{C3380CC4-5D6E-409C-BE32-E72D297353CC}">
              <c16:uniqueId val="{00000000-D20D-451F-956D-A23AF278791C}"/>
            </c:ext>
          </c:extLst>
        </c:ser>
        <c:ser>
          <c:idx val="1"/>
          <c:order val="1"/>
          <c:tx>
            <c:v>Jaana</c:v>
          </c:tx>
          <c:spPr>
            <a:solidFill>
              <a:schemeClr val="accent2"/>
            </a:solidFill>
            <a:ln>
              <a:noFill/>
            </a:ln>
            <a:effectLst/>
          </c:spPr>
          <c:invertIfNegative val="0"/>
          <c:cat>
            <c:strRef>
              <c:f>sprint3!$W$3:$AK$3</c:f>
              <c:strCache>
                <c:ptCount val="15"/>
                <c:pt idx="0">
                  <c:v>23:2:2021</c:v>
                </c:pt>
                <c:pt idx="1">
                  <c:v>24:2:2021</c:v>
                </c:pt>
                <c:pt idx="2">
                  <c:v>25:2:2021</c:v>
                </c:pt>
                <c:pt idx="3">
                  <c:v>26:2:2021</c:v>
                </c:pt>
                <c:pt idx="4">
                  <c:v>27:2:2021</c:v>
                </c:pt>
                <c:pt idx="5">
                  <c:v>28:2:2021</c:v>
                </c:pt>
                <c:pt idx="6">
                  <c:v>1:3:2021</c:v>
                </c:pt>
                <c:pt idx="7">
                  <c:v>2:3:2021</c:v>
                </c:pt>
                <c:pt idx="8">
                  <c:v>3:3:2021</c:v>
                </c:pt>
                <c:pt idx="9">
                  <c:v>4:3:2021</c:v>
                </c:pt>
                <c:pt idx="10">
                  <c:v>5:3:2021</c:v>
                </c:pt>
                <c:pt idx="11">
                  <c:v>6:3:2021</c:v>
                </c:pt>
                <c:pt idx="12">
                  <c:v>7:3:2021</c:v>
                </c:pt>
                <c:pt idx="13">
                  <c:v>8:3:2021</c:v>
                </c:pt>
                <c:pt idx="14">
                  <c:v>yht.</c:v>
                </c:pt>
              </c:strCache>
            </c:strRef>
          </c:cat>
          <c:val>
            <c:numRef>
              <c:f>sprint3!$W$5:$AK$5</c:f>
              <c:numCache>
                <c:formatCode>General</c:formatCode>
                <c:ptCount val="15"/>
                <c:pt idx="0">
                  <c:v>2</c:v>
                </c:pt>
                <c:pt idx="1">
                  <c:v>1.5</c:v>
                </c:pt>
                <c:pt idx="5">
                  <c:v>3</c:v>
                </c:pt>
                <c:pt idx="7">
                  <c:v>1.5</c:v>
                </c:pt>
                <c:pt idx="10">
                  <c:v>4.75</c:v>
                </c:pt>
                <c:pt idx="14">
                  <c:v>12.75</c:v>
                </c:pt>
              </c:numCache>
            </c:numRef>
          </c:val>
          <c:extLst>
            <c:ext xmlns:c16="http://schemas.microsoft.com/office/drawing/2014/chart" uri="{C3380CC4-5D6E-409C-BE32-E72D297353CC}">
              <c16:uniqueId val="{00000001-D20D-451F-956D-A23AF278791C}"/>
            </c:ext>
          </c:extLst>
        </c:ser>
        <c:ser>
          <c:idx val="2"/>
          <c:order val="2"/>
          <c:tx>
            <c:v>Jenna</c:v>
          </c:tx>
          <c:spPr>
            <a:solidFill>
              <a:schemeClr val="accent3"/>
            </a:solidFill>
            <a:ln>
              <a:noFill/>
            </a:ln>
            <a:effectLst/>
          </c:spPr>
          <c:invertIfNegative val="0"/>
          <c:cat>
            <c:strRef>
              <c:f>sprint3!$W$3:$AK$3</c:f>
              <c:strCache>
                <c:ptCount val="15"/>
                <c:pt idx="0">
                  <c:v>23:2:2021</c:v>
                </c:pt>
                <c:pt idx="1">
                  <c:v>24:2:2021</c:v>
                </c:pt>
                <c:pt idx="2">
                  <c:v>25:2:2021</c:v>
                </c:pt>
                <c:pt idx="3">
                  <c:v>26:2:2021</c:v>
                </c:pt>
                <c:pt idx="4">
                  <c:v>27:2:2021</c:v>
                </c:pt>
                <c:pt idx="5">
                  <c:v>28:2:2021</c:v>
                </c:pt>
                <c:pt idx="6">
                  <c:v>1:3:2021</c:v>
                </c:pt>
                <c:pt idx="7">
                  <c:v>2:3:2021</c:v>
                </c:pt>
                <c:pt idx="8">
                  <c:v>3:3:2021</c:v>
                </c:pt>
                <c:pt idx="9">
                  <c:v>4:3:2021</c:v>
                </c:pt>
                <c:pt idx="10">
                  <c:v>5:3:2021</c:v>
                </c:pt>
                <c:pt idx="11">
                  <c:v>6:3:2021</c:v>
                </c:pt>
                <c:pt idx="12">
                  <c:v>7:3:2021</c:v>
                </c:pt>
                <c:pt idx="13">
                  <c:v>8:3:2021</c:v>
                </c:pt>
                <c:pt idx="14">
                  <c:v>yht.</c:v>
                </c:pt>
              </c:strCache>
            </c:strRef>
          </c:cat>
          <c:val>
            <c:numRef>
              <c:f>sprint3!$W$6:$AK$6</c:f>
              <c:numCache>
                <c:formatCode>General</c:formatCode>
                <c:ptCount val="15"/>
                <c:pt idx="0">
                  <c:v>3</c:v>
                </c:pt>
                <c:pt idx="2">
                  <c:v>4</c:v>
                </c:pt>
                <c:pt idx="14">
                  <c:v>7</c:v>
                </c:pt>
              </c:numCache>
            </c:numRef>
          </c:val>
          <c:extLst>
            <c:ext xmlns:c16="http://schemas.microsoft.com/office/drawing/2014/chart" uri="{C3380CC4-5D6E-409C-BE32-E72D297353CC}">
              <c16:uniqueId val="{00000002-D20D-451F-956D-A23AF278791C}"/>
            </c:ext>
          </c:extLst>
        </c:ser>
        <c:ser>
          <c:idx val="3"/>
          <c:order val="3"/>
          <c:tx>
            <c:v>Konsta</c:v>
          </c:tx>
          <c:spPr>
            <a:solidFill>
              <a:schemeClr val="accent4"/>
            </a:solidFill>
            <a:ln>
              <a:noFill/>
            </a:ln>
            <a:effectLst/>
          </c:spPr>
          <c:invertIfNegative val="0"/>
          <c:cat>
            <c:strRef>
              <c:f>sprint3!$W$3:$AK$3</c:f>
              <c:strCache>
                <c:ptCount val="15"/>
                <c:pt idx="0">
                  <c:v>23:2:2021</c:v>
                </c:pt>
                <c:pt idx="1">
                  <c:v>24:2:2021</c:v>
                </c:pt>
                <c:pt idx="2">
                  <c:v>25:2:2021</c:v>
                </c:pt>
                <c:pt idx="3">
                  <c:v>26:2:2021</c:v>
                </c:pt>
                <c:pt idx="4">
                  <c:v>27:2:2021</c:v>
                </c:pt>
                <c:pt idx="5">
                  <c:v>28:2:2021</c:v>
                </c:pt>
                <c:pt idx="6">
                  <c:v>1:3:2021</c:v>
                </c:pt>
                <c:pt idx="7">
                  <c:v>2:3:2021</c:v>
                </c:pt>
                <c:pt idx="8">
                  <c:v>3:3:2021</c:v>
                </c:pt>
                <c:pt idx="9">
                  <c:v>4:3:2021</c:v>
                </c:pt>
                <c:pt idx="10">
                  <c:v>5:3:2021</c:v>
                </c:pt>
                <c:pt idx="11">
                  <c:v>6:3:2021</c:v>
                </c:pt>
                <c:pt idx="12">
                  <c:v>7:3:2021</c:v>
                </c:pt>
                <c:pt idx="13">
                  <c:v>8:3:2021</c:v>
                </c:pt>
                <c:pt idx="14">
                  <c:v>yht.</c:v>
                </c:pt>
              </c:strCache>
            </c:strRef>
          </c:cat>
          <c:val>
            <c:numRef>
              <c:f>sprint3!$W$7:$AK$7</c:f>
              <c:numCache>
                <c:formatCode>General</c:formatCode>
                <c:ptCount val="15"/>
                <c:pt idx="0">
                  <c:v>3</c:v>
                </c:pt>
                <c:pt idx="1">
                  <c:v>0.5</c:v>
                </c:pt>
                <c:pt idx="3">
                  <c:v>1</c:v>
                </c:pt>
                <c:pt idx="5">
                  <c:v>4</c:v>
                </c:pt>
                <c:pt idx="6">
                  <c:v>7</c:v>
                </c:pt>
                <c:pt idx="7">
                  <c:v>2</c:v>
                </c:pt>
                <c:pt idx="8">
                  <c:v>0.25</c:v>
                </c:pt>
                <c:pt idx="10">
                  <c:v>4</c:v>
                </c:pt>
                <c:pt idx="12">
                  <c:v>3</c:v>
                </c:pt>
                <c:pt idx="13">
                  <c:v>1.5</c:v>
                </c:pt>
                <c:pt idx="14">
                  <c:v>26.25</c:v>
                </c:pt>
              </c:numCache>
            </c:numRef>
          </c:val>
          <c:extLst>
            <c:ext xmlns:c16="http://schemas.microsoft.com/office/drawing/2014/chart" uri="{C3380CC4-5D6E-409C-BE32-E72D297353CC}">
              <c16:uniqueId val="{00000003-D20D-451F-956D-A23AF278791C}"/>
            </c:ext>
          </c:extLst>
        </c:ser>
        <c:ser>
          <c:idx val="4"/>
          <c:order val="4"/>
          <c:tx>
            <c:v>Matias</c:v>
          </c:tx>
          <c:spPr>
            <a:solidFill>
              <a:schemeClr val="accent5"/>
            </a:solidFill>
            <a:ln>
              <a:noFill/>
            </a:ln>
            <a:effectLst/>
          </c:spPr>
          <c:invertIfNegative val="0"/>
          <c:cat>
            <c:strRef>
              <c:f>sprint3!$W$3:$AK$3</c:f>
              <c:strCache>
                <c:ptCount val="15"/>
                <c:pt idx="0">
                  <c:v>23:2:2021</c:v>
                </c:pt>
                <c:pt idx="1">
                  <c:v>24:2:2021</c:v>
                </c:pt>
                <c:pt idx="2">
                  <c:v>25:2:2021</c:v>
                </c:pt>
                <c:pt idx="3">
                  <c:v>26:2:2021</c:v>
                </c:pt>
                <c:pt idx="4">
                  <c:v>27:2:2021</c:v>
                </c:pt>
                <c:pt idx="5">
                  <c:v>28:2:2021</c:v>
                </c:pt>
                <c:pt idx="6">
                  <c:v>1:3:2021</c:v>
                </c:pt>
                <c:pt idx="7">
                  <c:v>2:3:2021</c:v>
                </c:pt>
                <c:pt idx="8">
                  <c:v>3:3:2021</c:v>
                </c:pt>
                <c:pt idx="9">
                  <c:v>4:3:2021</c:v>
                </c:pt>
                <c:pt idx="10">
                  <c:v>5:3:2021</c:v>
                </c:pt>
                <c:pt idx="11">
                  <c:v>6:3:2021</c:v>
                </c:pt>
                <c:pt idx="12">
                  <c:v>7:3:2021</c:v>
                </c:pt>
                <c:pt idx="13">
                  <c:v>8:3:2021</c:v>
                </c:pt>
                <c:pt idx="14">
                  <c:v>yht.</c:v>
                </c:pt>
              </c:strCache>
            </c:strRef>
          </c:cat>
          <c:val>
            <c:numRef>
              <c:f>sprint3!$W$8:$AK$8</c:f>
              <c:numCache>
                <c:formatCode>General</c:formatCode>
                <c:ptCount val="15"/>
                <c:pt idx="0">
                  <c:v>3.5</c:v>
                </c:pt>
                <c:pt idx="2">
                  <c:v>5</c:v>
                </c:pt>
                <c:pt idx="3">
                  <c:v>1.5</c:v>
                </c:pt>
                <c:pt idx="14">
                  <c:v>10</c:v>
                </c:pt>
              </c:numCache>
            </c:numRef>
          </c:val>
          <c:extLst>
            <c:ext xmlns:c16="http://schemas.microsoft.com/office/drawing/2014/chart" uri="{C3380CC4-5D6E-409C-BE32-E72D297353CC}">
              <c16:uniqueId val="{00000004-D20D-451F-956D-A23AF278791C}"/>
            </c:ext>
          </c:extLst>
        </c:ser>
        <c:ser>
          <c:idx val="5"/>
          <c:order val="5"/>
          <c:tx>
            <c:v>Nicholas</c:v>
          </c:tx>
          <c:spPr>
            <a:solidFill>
              <a:schemeClr val="accent6"/>
            </a:solidFill>
            <a:ln>
              <a:noFill/>
            </a:ln>
            <a:effectLst/>
          </c:spPr>
          <c:invertIfNegative val="0"/>
          <c:cat>
            <c:strRef>
              <c:f>sprint3!$W$3:$AK$3</c:f>
              <c:strCache>
                <c:ptCount val="15"/>
                <c:pt idx="0">
                  <c:v>23:2:2021</c:v>
                </c:pt>
                <c:pt idx="1">
                  <c:v>24:2:2021</c:v>
                </c:pt>
                <c:pt idx="2">
                  <c:v>25:2:2021</c:v>
                </c:pt>
                <c:pt idx="3">
                  <c:v>26:2:2021</c:v>
                </c:pt>
                <c:pt idx="4">
                  <c:v>27:2:2021</c:v>
                </c:pt>
                <c:pt idx="5">
                  <c:v>28:2:2021</c:v>
                </c:pt>
                <c:pt idx="6">
                  <c:v>1:3:2021</c:v>
                </c:pt>
                <c:pt idx="7">
                  <c:v>2:3:2021</c:v>
                </c:pt>
                <c:pt idx="8">
                  <c:v>3:3:2021</c:v>
                </c:pt>
                <c:pt idx="9">
                  <c:v>4:3:2021</c:v>
                </c:pt>
                <c:pt idx="10">
                  <c:v>5:3:2021</c:v>
                </c:pt>
                <c:pt idx="11">
                  <c:v>6:3:2021</c:v>
                </c:pt>
                <c:pt idx="12">
                  <c:v>7:3:2021</c:v>
                </c:pt>
                <c:pt idx="13">
                  <c:v>8:3:2021</c:v>
                </c:pt>
                <c:pt idx="14">
                  <c:v>yht.</c:v>
                </c:pt>
              </c:strCache>
            </c:strRef>
          </c:cat>
          <c:val>
            <c:numRef>
              <c:f>sprint3!$W$9:$AK$9</c:f>
              <c:numCache>
                <c:formatCode>General</c:formatCode>
                <c:ptCount val="15"/>
                <c:pt idx="0">
                  <c:v>3</c:v>
                </c:pt>
                <c:pt idx="2">
                  <c:v>5</c:v>
                </c:pt>
                <c:pt idx="3">
                  <c:v>3</c:v>
                </c:pt>
                <c:pt idx="5">
                  <c:v>1</c:v>
                </c:pt>
                <c:pt idx="6">
                  <c:v>1</c:v>
                </c:pt>
                <c:pt idx="7">
                  <c:v>2.5</c:v>
                </c:pt>
                <c:pt idx="8">
                  <c:v>0.5</c:v>
                </c:pt>
                <c:pt idx="9">
                  <c:v>3.5</c:v>
                </c:pt>
                <c:pt idx="10">
                  <c:v>4</c:v>
                </c:pt>
                <c:pt idx="12">
                  <c:v>1.5</c:v>
                </c:pt>
                <c:pt idx="13">
                  <c:v>2</c:v>
                </c:pt>
                <c:pt idx="14">
                  <c:v>27</c:v>
                </c:pt>
              </c:numCache>
            </c:numRef>
          </c:val>
          <c:extLst>
            <c:ext xmlns:c16="http://schemas.microsoft.com/office/drawing/2014/chart" uri="{C3380CC4-5D6E-409C-BE32-E72D297353CC}">
              <c16:uniqueId val="{00000005-D20D-451F-956D-A23AF278791C}"/>
            </c:ext>
          </c:extLst>
        </c:ser>
        <c:ser>
          <c:idx val="6"/>
          <c:order val="6"/>
          <c:tx>
            <c:v>Niko</c:v>
          </c:tx>
          <c:spPr>
            <a:solidFill>
              <a:schemeClr val="accent1">
                <a:lumMod val="60000"/>
              </a:schemeClr>
            </a:solidFill>
            <a:ln>
              <a:noFill/>
            </a:ln>
            <a:effectLst/>
          </c:spPr>
          <c:invertIfNegative val="0"/>
          <c:cat>
            <c:strRef>
              <c:f>sprint3!$W$3:$AK$3</c:f>
              <c:strCache>
                <c:ptCount val="15"/>
                <c:pt idx="0">
                  <c:v>23:2:2021</c:v>
                </c:pt>
                <c:pt idx="1">
                  <c:v>24:2:2021</c:v>
                </c:pt>
                <c:pt idx="2">
                  <c:v>25:2:2021</c:v>
                </c:pt>
                <c:pt idx="3">
                  <c:v>26:2:2021</c:v>
                </c:pt>
                <c:pt idx="4">
                  <c:v>27:2:2021</c:v>
                </c:pt>
                <c:pt idx="5">
                  <c:v>28:2:2021</c:v>
                </c:pt>
                <c:pt idx="6">
                  <c:v>1:3:2021</c:v>
                </c:pt>
                <c:pt idx="7">
                  <c:v>2:3:2021</c:v>
                </c:pt>
                <c:pt idx="8">
                  <c:v>3:3:2021</c:v>
                </c:pt>
                <c:pt idx="9">
                  <c:v>4:3:2021</c:v>
                </c:pt>
                <c:pt idx="10">
                  <c:v>5:3:2021</c:v>
                </c:pt>
                <c:pt idx="11">
                  <c:v>6:3:2021</c:v>
                </c:pt>
                <c:pt idx="12">
                  <c:v>7:3:2021</c:v>
                </c:pt>
                <c:pt idx="13">
                  <c:v>8:3:2021</c:v>
                </c:pt>
                <c:pt idx="14">
                  <c:v>yht.</c:v>
                </c:pt>
              </c:strCache>
            </c:strRef>
          </c:cat>
          <c:val>
            <c:numRef>
              <c:f>sprint3!$W$10:$AK$10</c:f>
              <c:numCache>
                <c:formatCode>General</c:formatCode>
                <c:ptCount val="15"/>
                <c:pt idx="0">
                  <c:v>3.5</c:v>
                </c:pt>
                <c:pt idx="1">
                  <c:v>2.5</c:v>
                </c:pt>
                <c:pt idx="2">
                  <c:v>0.5</c:v>
                </c:pt>
                <c:pt idx="3">
                  <c:v>3</c:v>
                </c:pt>
                <c:pt idx="4">
                  <c:v>0.5</c:v>
                </c:pt>
                <c:pt idx="5">
                  <c:v>3</c:v>
                </c:pt>
                <c:pt idx="6">
                  <c:v>4.25</c:v>
                </c:pt>
                <c:pt idx="7">
                  <c:v>5</c:v>
                </c:pt>
                <c:pt idx="8">
                  <c:v>0.25</c:v>
                </c:pt>
                <c:pt idx="9">
                  <c:v>2.25</c:v>
                </c:pt>
                <c:pt idx="10">
                  <c:v>3</c:v>
                </c:pt>
                <c:pt idx="11">
                  <c:v>0.5</c:v>
                </c:pt>
                <c:pt idx="13">
                  <c:v>2</c:v>
                </c:pt>
                <c:pt idx="14">
                  <c:v>30.25</c:v>
                </c:pt>
              </c:numCache>
            </c:numRef>
          </c:val>
          <c:extLst>
            <c:ext xmlns:c16="http://schemas.microsoft.com/office/drawing/2014/chart" uri="{C3380CC4-5D6E-409C-BE32-E72D297353CC}">
              <c16:uniqueId val="{00000006-D20D-451F-956D-A23AF278791C}"/>
            </c:ext>
          </c:extLst>
        </c:ser>
        <c:ser>
          <c:idx val="7"/>
          <c:order val="7"/>
          <c:tx>
            <c:v>Ville</c:v>
          </c:tx>
          <c:spPr>
            <a:solidFill>
              <a:schemeClr val="accent2">
                <a:lumMod val="60000"/>
              </a:schemeClr>
            </a:solidFill>
            <a:ln>
              <a:noFill/>
            </a:ln>
            <a:effectLst/>
          </c:spPr>
          <c:invertIfNegative val="0"/>
          <c:cat>
            <c:strRef>
              <c:f>sprint3!$W$3:$AK$3</c:f>
              <c:strCache>
                <c:ptCount val="15"/>
                <c:pt idx="0">
                  <c:v>23:2:2021</c:v>
                </c:pt>
                <c:pt idx="1">
                  <c:v>24:2:2021</c:v>
                </c:pt>
                <c:pt idx="2">
                  <c:v>25:2:2021</c:v>
                </c:pt>
                <c:pt idx="3">
                  <c:v>26:2:2021</c:v>
                </c:pt>
                <c:pt idx="4">
                  <c:v>27:2:2021</c:v>
                </c:pt>
                <c:pt idx="5">
                  <c:v>28:2:2021</c:v>
                </c:pt>
                <c:pt idx="6">
                  <c:v>1:3:2021</c:v>
                </c:pt>
                <c:pt idx="7">
                  <c:v>2:3:2021</c:v>
                </c:pt>
                <c:pt idx="8">
                  <c:v>3:3:2021</c:v>
                </c:pt>
                <c:pt idx="9">
                  <c:v>4:3:2021</c:v>
                </c:pt>
                <c:pt idx="10">
                  <c:v>5:3:2021</c:v>
                </c:pt>
                <c:pt idx="11">
                  <c:v>6:3:2021</c:v>
                </c:pt>
                <c:pt idx="12">
                  <c:v>7:3:2021</c:v>
                </c:pt>
                <c:pt idx="13">
                  <c:v>8:3:2021</c:v>
                </c:pt>
                <c:pt idx="14">
                  <c:v>yht.</c:v>
                </c:pt>
              </c:strCache>
            </c:strRef>
          </c:cat>
          <c:val>
            <c:numRef>
              <c:f>sprint3!$W$11:$AK$11</c:f>
              <c:numCache>
                <c:formatCode>General</c:formatCode>
                <c:ptCount val="15"/>
                <c:pt idx="0">
                  <c:v>3</c:v>
                </c:pt>
                <c:pt idx="3">
                  <c:v>3</c:v>
                </c:pt>
                <c:pt idx="6">
                  <c:v>3</c:v>
                </c:pt>
                <c:pt idx="7">
                  <c:v>2</c:v>
                </c:pt>
                <c:pt idx="10">
                  <c:v>6</c:v>
                </c:pt>
                <c:pt idx="14">
                  <c:v>17</c:v>
                </c:pt>
              </c:numCache>
            </c:numRef>
          </c:val>
          <c:extLst>
            <c:ext xmlns:c16="http://schemas.microsoft.com/office/drawing/2014/chart" uri="{C3380CC4-5D6E-409C-BE32-E72D297353CC}">
              <c16:uniqueId val="{00000007-D20D-451F-956D-A23AF278791C}"/>
            </c:ext>
          </c:extLst>
        </c:ser>
        <c:dLbls>
          <c:showLegendKey val="0"/>
          <c:showVal val="0"/>
          <c:showCatName val="0"/>
          <c:showSerName val="0"/>
          <c:showPercent val="0"/>
          <c:showBubbleSize val="0"/>
        </c:dLbls>
        <c:gapWidth val="90"/>
        <c:overlap val="-30"/>
        <c:axId val="1717933975"/>
        <c:axId val="1543895671"/>
      </c:barChart>
      <c:catAx>
        <c:axId val="1717933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pvm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895671"/>
        <c:crosses val="autoZero"/>
        <c:auto val="1"/>
        <c:lblAlgn val="ctr"/>
        <c:lblOffset val="100"/>
        <c:noMultiLvlLbl val="0"/>
      </c:catAx>
      <c:valAx>
        <c:axId val="1543895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33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Aika</c:v>
          </c:tx>
          <c:spPr>
            <a:solidFill>
              <a:schemeClr val="accent1"/>
            </a:solidFill>
            <a:ln>
              <a:noFill/>
            </a:ln>
            <a:effectLst/>
          </c:spPr>
          <c:val>
            <c:numRef>
              <c:f>sprint4!$F$168:$S$168</c:f>
              <c:numCache>
                <c:formatCode>General</c:formatCode>
                <c:ptCount val="14"/>
                <c:pt idx="0">
                  <c:v>104</c:v>
                </c:pt>
                <c:pt idx="1">
                  <c:v>100</c:v>
                </c:pt>
                <c:pt idx="2">
                  <c:v>98</c:v>
                </c:pt>
                <c:pt idx="3">
                  <c:v>93</c:v>
                </c:pt>
                <c:pt idx="4">
                  <c:v>87</c:v>
                </c:pt>
                <c:pt idx="5">
                  <c:v>87</c:v>
                </c:pt>
                <c:pt idx="6">
                  <c:v>87</c:v>
                </c:pt>
                <c:pt idx="7">
                  <c:v>80</c:v>
                </c:pt>
                <c:pt idx="8">
                  <c:v>87</c:v>
                </c:pt>
                <c:pt idx="9">
                  <c:v>77</c:v>
                </c:pt>
                <c:pt idx="10">
                  <c:v>77</c:v>
                </c:pt>
                <c:pt idx="11">
                  <c:v>77</c:v>
                </c:pt>
                <c:pt idx="12">
                  <c:v>77</c:v>
                </c:pt>
                <c:pt idx="13">
                  <c:v>77</c:v>
                </c:pt>
              </c:numCache>
            </c:numRef>
          </c:val>
          <c:extLst>
            <c:ext xmlns:c16="http://schemas.microsoft.com/office/drawing/2014/chart" uri="{C3380CC4-5D6E-409C-BE32-E72D297353CC}">
              <c16:uniqueId val="{00000000-01EC-436F-87F7-4BF784D21C96}"/>
            </c:ext>
          </c:extLst>
        </c:ser>
        <c:dLbls>
          <c:showLegendKey val="0"/>
          <c:showVal val="0"/>
          <c:showCatName val="0"/>
          <c:showSerName val="0"/>
          <c:showPercent val="0"/>
          <c:showBubbleSize val="0"/>
        </c:dLbls>
        <c:axId val="1774655591"/>
        <c:axId val="706482584"/>
      </c:areaChart>
      <c:catAx>
        <c:axId val="177465559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2584"/>
        <c:crosses val="autoZero"/>
        <c:auto val="1"/>
        <c:lblAlgn val="ctr"/>
        <c:lblOffset val="100"/>
        <c:noMultiLvlLbl val="0"/>
      </c:catAx>
      <c:valAx>
        <c:axId val="70648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55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12</xdr:col>
      <xdr:colOff>276225</xdr:colOff>
      <xdr:row>29</xdr:row>
      <xdr:rowOff>133350</xdr:rowOff>
    </xdr:from>
    <xdr:to>
      <xdr:col>27</xdr:col>
      <xdr:colOff>419100</xdr:colOff>
      <xdr:row>45</xdr:row>
      <xdr:rowOff>85725</xdr:rowOff>
    </xdr:to>
    <xdr:graphicFrame macro="">
      <xdr:nvGraphicFramePr>
        <xdr:cNvPr id="2" name="Chart 1">
          <a:extLst>
            <a:ext uri="{FF2B5EF4-FFF2-40B4-BE49-F238E27FC236}">
              <a16:creationId xmlns:a16="http://schemas.microsoft.com/office/drawing/2014/main" id="{BAFD0CF4-544E-48E1-BD9B-337A40821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542925</xdr:colOff>
      <xdr:row>12</xdr:row>
      <xdr:rowOff>180975</xdr:rowOff>
    </xdr:from>
    <xdr:to>
      <xdr:col>26</xdr:col>
      <xdr:colOff>533400</xdr:colOff>
      <xdr:row>19</xdr:row>
      <xdr:rowOff>85725</xdr:rowOff>
    </xdr:to>
    <xdr:graphicFrame macro="">
      <xdr:nvGraphicFramePr>
        <xdr:cNvPr id="12" name="Chart 4" descr="Chart type: Stacked Bar. Multiple values by 'Field1'&#10;&#10;Description automatically generated">
          <a:extLst>
            <a:ext uri="{FF2B5EF4-FFF2-40B4-BE49-F238E27FC236}">
              <a16:creationId xmlns:a16="http://schemas.microsoft.com/office/drawing/2014/main" id="{B0A9C79A-A49A-4619-ACC9-E1AFAEABF603}"/>
            </a:ext>
            <a:ext uri="{147F2762-F138-4A5C-976F-8EAC2B608ADB}">
              <a16:predDERef xmlns:a16="http://schemas.microsoft.com/office/drawing/2014/main" pred="{BAFD0CF4-544E-48E1-BD9B-337A40821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18</xdr:col>
      <xdr:colOff>28575</xdr:colOff>
      <xdr:row>2</xdr:row>
      <xdr:rowOff>133350</xdr:rowOff>
    </xdr:from>
    <xdr:to>
      <xdr:col>34</xdr:col>
      <xdr:colOff>28575</xdr:colOff>
      <xdr:row>20</xdr:row>
      <xdr:rowOff>123825</xdr:rowOff>
    </xdr:to>
    <xdr:graphicFrame macro="">
      <xdr:nvGraphicFramePr>
        <xdr:cNvPr id="2" name="Chart 1" descr="Chart type: Clustered Column. 'Field2' by 'Field1'&#10;&#10;Description automatically generated">
          <a:extLst>
            <a:ext uri="{FF2B5EF4-FFF2-40B4-BE49-F238E27FC236}">
              <a16:creationId xmlns:a16="http://schemas.microsoft.com/office/drawing/2014/main" id="{0489DF8C-3B55-418C-898A-86D520F0C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266700</xdr:colOff>
      <xdr:row>43</xdr:row>
      <xdr:rowOff>161925</xdr:rowOff>
    </xdr:from>
    <xdr:to>
      <xdr:col>42</xdr:col>
      <xdr:colOff>9525</xdr:colOff>
      <xdr:row>61</xdr:row>
      <xdr:rowOff>123825</xdr:rowOff>
    </xdr:to>
    <xdr:graphicFrame macro="">
      <xdr:nvGraphicFramePr>
        <xdr:cNvPr id="3" name="Chart 2">
          <a:extLst>
            <a:ext uri="{FF2B5EF4-FFF2-40B4-BE49-F238E27FC236}">
              <a16:creationId xmlns:a16="http://schemas.microsoft.com/office/drawing/2014/main" id="{B4B5A07B-00FF-45AB-A0EC-D35D628FE8DC}"/>
            </a:ext>
            <a:ext uri="{147F2762-F138-4A5C-976F-8EAC2B608ADB}">
              <a16:predDERef xmlns:a16="http://schemas.microsoft.com/office/drawing/2014/main" pred="{0489DF8C-3B55-418C-898A-86D520F0C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22</xdr:row>
      <xdr:rowOff>66675</xdr:rowOff>
    </xdr:from>
    <xdr:to>
      <xdr:col>43</xdr:col>
      <xdr:colOff>381000</xdr:colOff>
      <xdr:row>42</xdr:row>
      <xdr:rowOff>47625</xdr:rowOff>
    </xdr:to>
    <xdr:graphicFrame macro="">
      <xdr:nvGraphicFramePr>
        <xdr:cNvPr id="4" name="Chart 3">
          <a:extLst>
            <a:ext uri="{FF2B5EF4-FFF2-40B4-BE49-F238E27FC236}">
              <a16:creationId xmlns:a16="http://schemas.microsoft.com/office/drawing/2014/main" id="{0EB5090D-94B6-4070-BC56-D2BF81070124}"/>
            </a:ext>
            <a:ext uri="{147F2762-F138-4A5C-976F-8EAC2B608ADB}">
              <a16:predDERef xmlns:a16="http://schemas.microsoft.com/office/drawing/2014/main" pred="{B4B5A07B-00FF-45AB-A0EC-D35D628FE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276225</xdr:colOff>
      <xdr:row>29</xdr:row>
      <xdr:rowOff>133350</xdr:rowOff>
    </xdr:from>
    <xdr:to>
      <xdr:col>27</xdr:col>
      <xdr:colOff>419100</xdr:colOff>
      <xdr:row>45</xdr:row>
      <xdr:rowOff>85725</xdr:rowOff>
    </xdr:to>
    <xdr:graphicFrame macro="">
      <xdr:nvGraphicFramePr>
        <xdr:cNvPr id="2" name="Chart 1">
          <a:extLst>
            <a:ext uri="{FF2B5EF4-FFF2-40B4-BE49-F238E27FC236}">
              <a16:creationId xmlns:a16="http://schemas.microsoft.com/office/drawing/2014/main" id="{0315B0C9-5ED0-441D-9D4B-25BE58325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333375</xdr:colOff>
      <xdr:row>13</xdr:row>
      <xdr:rowOff>38100</xdr:rowOff>
    </xdr:from>
    <xdr:to>
      <xdr:col>27</xdr:col>
      <xdr:colOff>361950</xdr:colOff>
      <xdr:row>28</xdr:row>
      <xdr:rowOff>47625</xdr:rowOff>
    </xdr:to>
    <xdr:graphicFrame macro="">
      <xdr:nvGraphicFramePr>
        <xdr:cNvPr id="3" name="Chart 4" descr="Chart type: Stacked Bar. Multiple values by 'Field1'&#10;&#10;Description automatically generated">
          <a:extLst>
            <a:ext uri="{FF2B5EF4-FFF2-40B4-BE49-F238E27FC236}">
              <a16:creationId xmlns:a16="http://schemas.microsoft.com/office/drawing/2014/main" id="{CA325E41-B884-4B88-A8A1-DB8AF6440311}"/>
            </a:ext>
            <a:ext uri="{147F2762-F138-4A5C-976F-8EAC2B608ADB}">
              <a16:predDERef xmlns:a16="http://schemas.microsoft.com/office/drawing/2014/main" pred="{0315B0C9-5ED0-441D-9D4B-25BE58325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104775</xdr:colOff>
      <xdr:row>38</xdr:row>
      <xdr:rowOff>38100</xdr:rowOff>
    </xdr:from>
    <xdr:to>
      <xdr:col>33</xdr:col>
      <xdr:colOff>161925</xdr:colOff>
      <xdr:row>61</xdr:row>
      <xdr:rowOff>66675</xdr:rowOff>
    </xdr:to>
    <xdr:graphicFrame macro="">
      <xdr:nvGraphicFramePr>
        <xdr:cNvPr id="2" name="Chart 1">
          <a:extLst>
            <a:ext uri="{FF2B5EF4-FFF2-40B4-BE49-F238E27FC236}">
              <a16:creationId xmlns:a16="http://schemas.microsoft.com/office/drawing/2014/main" id="{1387ECA2-530C-4125-9C70-CC38EC3AD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266700</xdr:colOff>
      <xdr:row>14</xdr:row>
      <xdr:rowOff>0</xdr:rowOff>
    </xdr:from>
    <xdr:to>
      <xdr:col>39</xdr:col>
      <xdr:colOff>561975</xdr:colOff>
      <xdr:row>35</xdr:row>
      <xdr:rowOff>123825</xdr:rowOff>
    </xdr:to>
    <xdr:graphicFrame macro="">
      <xdr:nvGraphicFramePr>
        <xdr:cNvPr id="6" name="Chart 5" descr="Chart type: Clustered Column. Multiple values by 'Field1'&#10;&#10;Description automatically generated">
          <a:extLst>
            <a:ext uri="{FF2B5EF4-FFF2-40B4-BE49-F238E27FC236}">
              <a16:creationId xmlns:a16="http://schemas.microsoft.com/office/drawing/2014/main" id="{A353190D-2D5D-43EB-A4A1-4850F5622324}"/>
            </a:ext>
            <a:ext uri="{147F2762-F138-4A5C-976F-8EAC2B608ADB}">
              <a16:predDERef xmlns:a16="http://schemas.microsoft.com/office/drawing/2014/main" pred="{1387ECA2-530C-4125-9C70-CC38EC3AD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419100</xdr:colOff>
      <xdr:row>37</xdr:row>
      <xdr:rowOff>142875</xdr:rowOff>
    </xdr:from>
    <xdr:to>
      <xdr:col>34</xdr:col>
      <xdr:colOff>457200</xdr:colOff>
      <xdr:row>57</xdr:row>
      <xdr:rowOff>38100</xdr:rowOff>
    </xdr:to>
    <xdr:graphicFrame macro="">
      <xdr:nvGraphicFramePr>
        <xdr:cNvPr id="2" name="Chart 1">
          <a:extLst>
            <a:ext uri="{FF2B5EF4-FFF2-40B4-BE49-F238E27FC236}">
              <a16:creationId xmlns:a16="http://schemas.microsoft.com/office/drawing/2014/main" id="{1CB58BAA-07AB-46ED-AAE5-3E074727D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295275</xdr:colOff>
      <xdr:row>14</xdr:row>
      <xdr:rowOff>0</xdr:rowOff>
    </xdr:from>
    <xdr:to>
      <xdr:col>43</xdr:col>
      <xdr:colOff>314325</xdr:colOff>
      <xdr:row>35</xdr:row>
      <xdr:rowOff>123825</xdr:rowOff>
    </xdr:to>
    <xdr:graphicFrame macro="">
      <xdr:nvGraphicFramePr>
        <xdr:cNvPr id="3" name="Chart 5" descr="Chart type: Clustered Column. Multiple values by 'Field1'&#10;&#10;Description automatically generated">
          <a:extLst>
            <a:ext uri="{FF2B5EF4-FFF2-40B4-BE49-F238E27FC236}">
              <a16:creationId xmlns:a16="http://schemas.microsoft.com/office/drawing/2014/main" id="{DF17E2F4-A743-4866-903C-CF3B1325BAD2}"/>
            </a:ext>
            <a:ext uri="{147F2762-F138-4A5C-976F-8EAC2B608ADB}">
              <a16:predDERef xmlns:a16="http://schemas.microsoft.com/office/drawing/2014/main" pred="{1CB58BAA-07AB-46ED-AAE5-3E074727D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447675</xdr:colOff>
      <xdr:row>46</xdr:row>
      <xdr:rowOff>9525</xdr:rowOff>
    </xdr:from>
    <xdr:to>
      <xdr:col>39</xdr:col>
      <xdr:colOff>28575</xdr:colOff>
      <xdr:row>75</xdr:row>
      <xdr:rowOff>133350</xdr:rowOff>
    </xdr:to>
    <xdr:graphicFrame macro="">
      <xdr:nvGraphicFramePr>
        <xdr:cNvPr id="2" name="Chart 1">
          <a:extLst>
            <a:ext uri="{FF2B5EF4-FFF2-40B4-BE49-F238E27FC236}">
              <a16:creationId xmlns:a16="http://schemas.microsoft.com/office/drawing/2014/main" id="{D2019754-3039-4578-A493-07B2D8F4A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295275</xdr:colOff>
      <xdr:row>14</xdr:row>
      <xdr:rowOff>0</xdr:rowOff>
    </xdr:from>
    <xdr:to>
      <xdr:col>43</xdr:col>
      <xdr:colOff>314325</xdr:colOff>
      <xdr:row>35</xdr:row>
      <xdr:rowOff>123825</xdr:rowOff>
    </xdr:to>
    <xdr:graphicFrame macro="">
      <xdr:nvGraphicFramePr>
        <xdr:cNvPr id="3" name="Chart 5" descr="Chart type: Clustered Column. Multiple values by 'Field1'&#10;&#10;Description automatically generated">
          <a:extLst>
            <a:ext uri="{FF2B5EF4-FFF2-40B4-BE49-F238E27FC236}">
              <a16:creationId xmlns:a16="http://schemas.microsoft.com/office/drawing/2014/main" id="{A628A225-620B-4D3C-AA69-BBB1692AE19F}"/>
            </a:ext>
            <a:ext uri="{147F2762-F138-4A5C-976F-8EAC2B608ADB}">
              <a16:predDERef xmlns:a16="http://schemas.microsoft.com/office/drawing/2014/main" pred="{D2019754-3039-4578-A493-07B2D8F4A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581025</xdr:colOff>
      <xdr:row>36</xdr:row>
      <xdr:rowOff>180975</xdr:rowOff>
    </xdr:from>
    <xdr:to>
      <xdr:col>42</xdr:col>
      <xdr:colOff>114300</xdr:colOff>
      <xdr:row>52</xdr:row>
      <xdr:rowOff>133350</xdr:rowOff>
    </xdr:to>
    <xdr:graphicFrame macro="">
      <xdr:nvGraphicFramePr>
        <xdr:cNvPr id="12" name="Chart 1">
          <a:extLst>
            <a:ext uri="{FF2B5EF4-FFF2-40B4-BE49-F238E27FC236}">
              <a16:creationId xmlns:a16="http://schemas.microsoft.com/office/drawing/2014/main" id="{772D118F-4F15-43AC-BB5F-EC7E40FE7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381000</xdr:colOff>
      <xdr:row>14</xdr:row>
      <xdr:rowOff>152400</xdr:rowOff>
    </xdr:from>
    <xdr:to>
      <xdr:col>37</xdr:col>
      <xdr:colOff>200025</xdr:colOff>
      <xdr:row>35</xdr:row>
      <xdr:rowOff>114300</xdr:rowOff>
    </xdr:to>
    <xdr:graphicFrame macro="">
      <xdr:nvGraphicFramePr>
        <xdr:cNvPr id="3" name="Chart 5" descr="Chart type: Clustered Column. Multiple values by 'Field1'&#10;&#10;Description automatically generated">
          <a:extLst>
            <a:ext uri="{FF2B5EF4-FFF2-40B4-BE49-F238E27FC236}">
              <a16:creationId xmlns:a16="http://schemas.microsoft.com/office/drawing/2014/main" id="{5D410BA6-D8F2-4750-807E-47B579026B5B}"/>
            </a:ext>
            <a:ext uri="{147F2762-F138-4A5C-976F-8EAC2B608ADB}">
              <a16:predDERef xmlns:a16="http://schemas.microsoft.com/office/drawing/2014/main" pred="{772D118F-4F15-43AC-BB5F-EC7E40FE7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571500</xdr:colOff>
      <xdr:row>37</xdr:row>
      <xdr:rowOff>85725</xdr:rowOff>
    </xdr:from>
    <xdr:to>
      <xdr:col>38</xdr:col>
      <xdr:colOff>228600</xdr:colOff>
      <xdr:row>61</xdr:row>
      <xdr:rowOff>9525</xdr:rowOff>
    </xdr:to>
    <xdr:graphicFrame macro="">
      <xdr:nvGraphicFramePr>
        <xdr:cNvPr id="2" name="Chart 1">
          <a:extLst>
            <a:ext uri="{FF2B5EF4-FFF2-40B4-BE49-F238E27FC236}">
              <a16:creationId xmlns:a16="http://schemas.microsoft.com/office/drawing/2014/main" id="{585E3D71-5775-4DC8-BAF1-3B6B61E14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295275</xdr:colOff>
      <xdr:row>14</xdr:row>
      <xdr:rowOff>0</xdr:rowOff>
    </xdr:from>
    <xdr:to>
      <xdr:col>43</xdr:col>
      <xdr:colOff>314325</xdr:colOff>
      <xdr:row>35</xdr:row>
      <xdr:rowOff>123825</xdr:rowOff>
    </xdr:to>
    <xdr:graphicFrame macro="">
      <xdr:nvGraphicFramePr>
        <xdr:cNvPr id="3" name="Chart 5" descr="Chart type: Clustered Column. Multiple values by 'Field1'&#10;&#10;Description automatically generated">
          <a:extLst>
            <a:ext uri="{FF2B5EF4-FFF2-40B4-BE49-F238E27FC236}">
              <a16:creationId xmlns:a16="http://schemas.microsoft.com/office/drawing/2014/main" id="{43A577CB-2389-4D57-9DF7-45F466EE01D6}"/>
            </a:ext>
            <a:ext uri="{147F2762-F138-4A5C-976F-8EAC2B608ADB}">
              <a16:predDERef xmlns:a16="http://schemas.microsoft.com/office/drawing/2014/main" pred="{585E3D71-5775-4DC8-BAF1-3B6B61E14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390525</xdr:colOff>
      <xdr:row>42</xdr:row>
      <xdr:rowOff>95250</xdr:rowOff>
    </xdr:from>
    <xdr:to>
      <xdr:col>41</xdr:col>
      <xdr:colOff>514350</xdr:colOff>
      <xdr:row>58</xdr:row>
      <xdr:rowOff>47625</xdr:rowOff>
    </xdr:to>
    <xdr:graphicFrame macro="">
      <xdr:nvGraphicFramePr>
        <xdr:cNvPr id="26" name="Chart 1">
          <a:extLst>
            <a:ext uri="{FF2B5EF4-FFF2-40B4-BE49-F238E27FC236}">
              <a16:creationId xmlns:a16="http://schemas.microsoft.com/office/drawing/2014/main" id="{6F2864BD-BE06-41E1-B97F-BC5B46584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16</xdr:row>
      <xdr:rowOff>171450</xdr:rowOff>
    </xdr:from>
    <xdr:to>
      <xdr:col>37</xdr:col>
      <xdr:colOff>533400</xdr:colOff>
      <xdr:row>39</xdr:row>
      <xdr:rowOff>161925</xdr:rowOff>
    </xdr:to>
    <xdr:graphicFrame macro="">
      <xdr:nvGraphicFramePr>
        <xdr:cNvPr id="18" name="Chart 5" descr="Chart type: Clustered Column. Multiple values by 'Field1'&#10;&#10;Description automatically generated">
          <a:extLst>
            <a:ext uri="{FF2B5EF4-FFF2-40B4-BE49-F238E27FC236}">
              <a16:creationId xmlns:a16="http://schemas.microsoft.com/office/drawing/2014/main" id="{993FA514-CDFA-45C3-B48F-688A5A30C3D2}"/>
            </a:ext>
            <a:ext uri="{147F2762-F138-4A5C-976F-8EAC2B608ADB}">
              <a16:predDERef xmlns:a16="http://schemas.microsoft.com/office/drawing/2014/main" pred="{6F2864BD-BE06-41E1-B97F-BC5B46584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523875</xdr:colOff>
      <xdr:row>49</xdr:row>
      <xdr:rowOff>0</xdr:rowOff>
    </xdr:from>
    <xdr:to>
      <xdr:col>35</xdr:col>
      <xdr:colOff>57150</xdr:colOff>
      <xdr:row>64</xdr:row>
      <xdr:rowOff>142875</xdr:rowOff>
    </xdr:to>
    <xdr:graphicFrame macro="">
      <xdr:nvGraphicFramePr>
        <xdr:cNvPr id="2" name="Chart 1">
          <a:extLst>
            <a:ext uri="{FF2B5EF4-FFF2-40B4-BE49-F238E27FC236}">
              <a16:creationId xmlns:a16="http://schemas.microsoft.com/office/drawing/2014/main" id="{17BD7A01-DA6C-445C-9C9C-EA5B20B23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295275</xdr:colOff>
      <xdr:row>14</xdr:row>
      <xdr:rowOff>0</xdr:rowOff>
    </xdr:from>
    <xdr:to>
      <xdr:col>36</xdr:col>
      <xdr:colOff>314325</xdr:colOff>
      <xdr:row>35</xdr:row>
      <xdr:rowOff>123825</xdr:rowOff>
    </xdr:to>
    <xdr:graphicFrame macro="">
      <xdr:nvGraphicFramePr>
        <xdr:cNvPr id="3" name="Chart 5" descr="Chart type: Clustered Column. Multiple values by 'Field1'&#10;&#10;Description automatically generated">
          <a:extLst>
            <a:ext uri="{FF2B5EF4-FFF2-40B4-BE49-F238E27FC236}">
              <a16:creationId xmlns:a16="http://schemas.microsoft.com/office/drawing/2014/main" id="{6861B2C8-44EF-4221-9F22-FAACF507F224}"/>
            </a:ext>
            <a:ext uri="{147F2762-F138-4A5C-976F-8EAC2B608ADB}">
              <a16:predDERef xmlns:a16="http://schemas.microsoft.com/office/drawing/2014/main" pred="{17BD7A01-DA6C-445C-9C9C-EA5B20B23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523875</xdr:colOff>
      <xdr:row>49</xdr:row>
      <xdr:rowOff>0</xdr:rowOff>
    </xdr:from>
    <xdr:to>
      <xdr:col>35</xdr:col>
      <xdr:colOff>57150</xdr:colOff>
      <xdr:row>64</xdr:row>
      <xdr:rowOff>142875</xdr:rowOff>
    </xdr:to>
    <xdr:graphicFrame macro="">
      <xdr:nvGraphicFramePr>
        <xdr:cNvPr id="2" name="Chart 1">
          <a:extLst>
            <a:ext uri="{FF2B5EF4-FFF2-40B4-BE49-F238E27FC236}">
              <a16:creationId xmlns:a16="http://schemas.microsoft.com/office/drawing/2014/main" id="{622BDDE1-17B2-48BB-83D3-946164A88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295275</xdr:colOff>
      <xdr:row>14</xdr:row>
      <xdr:rowOff>0</xdr:rowOff>
    </xdr:from>
    <xdr:to>
      <xdr:col>36</xdr:col>
      <xdr:colOff>314325</xdr:colOff>
      <xdr:row>35</xdr:row>
      <xdr:rowOff>123825</xdr:rowOff>
    </xdr:to>
    <xdr:graphicFrame macro="">
      <xdr:nvGraphicFramePr>
        <xdr:cNvPr id="3" name="Chart 5" descr="Chart type: Clustered Column. Multiple values by 'Field1'&#10;&#10;Description automatically generated">
          <a:extLst>
            <a:ext uri="{FF2B5EF4-FFF2-40B4-BE49-F238E27FC236}">
              <a16:creationId xmlns:a16="http://schemas.microsoft.com/office/drawing/2014/main" id="{1BFBFBD9-4163-456B-9573-735B73D76604}"/>
            </a:ext>
            <a:ext uri="{147F2762-F138-4A5C-976F-8EAC2B608ADB}">
              <a16:predDERef xmlns:a16="http://schemas.microsoft.com/office/drawing/2014/main" pred="{622BDDE1-17B2-48BB-83D3-946164A88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workbookViewId="0">
      <selection activeCell="B13" sqref="B13"/>
    </sheetView>
  </sheetViews>
  <sheetFormatPr defaultColWidth="8.85546875" defaultRowHeight="15"/>
  <cols>
    <col min="1" max="1" width="7.7109375" bestFit="1" customWidth="1"/>
    <col min="2" max="2" width="53.140625" bestFit="1" customWidth="1"/>
    <col min="3" max="3" width="6.42578125" bestFit="1" customWidth="1"/>
    <col min="4" max="4" width="11.7109375" bestFit="1" customWidth="1"/>
    <col min="5" max="5" width="16.140625" bestFit="1" customWidth="1"/>
    <col min="6" max="6" width="54" bestFit="1" customWidth="1"/>
    <col min="9" max="9" width="56.28515625" bestFit="1" customWidth="1"/>
  </cols>
  <sheetData>
    <row r="1" spans="1:8">
      <c r="A1" s="1" t="s">
        <v>0</v>
      </c>
      <c r="B1" s="1" t="s">
        <v>1</v>
      </c>
      <c r="C1" s="1" t="s">
        <v>2</v>
      </c>
      <c r="D1" s="1" t="s">
        <v>3</v>
      </c>
      <c r="E1" s="1" t="s">
        <v>4</v>
      </c>
      <c r="F1" s="1" t="s">
        <v>5</v>
      </c>
      <c r="H1" s="11"/>
    </row>
    <row r="2" spans="1:8">
      <c r="A2">
        <v>1</v>
      </c>
      <c r="B2" t="s">
        <v>6</v>
      </c>
      <c r="E2" s="13">
        <v>1</v>
      </c>
    </row>
    <row r="3" spans="1:8">
      <c r="A3">
        <v>1</v>
      </c>
      <c r="B3" t="s">
        <v>7</v>
      </c>
      <c r="E3" s="13">
        <v>1</v>
      </c>
    </row>
    <row r="4" spans="1:8">
      <c r="A4">
        <v>1</v>
      </c>
      <c r="B4" t="s">
        <v>8</v>
      </c>
      <c r="E4" s="13">
        <v>1</v>
      </c>
    </row>
    <row r="5" spans="1:8">
      <c r="A5">
        <v>999</v>
      </c>
      <c r="B5" t="s">
        <v>9</v>
      </c>
    </row>
    <row r="6" spans="1:8">
      <c r="A6">
        <v>999</v>
      </c>
      <c r="B6" t="s">
        <v>10</v>
      </c>
    </row>
    <row r="7" spans="1:8">
      <c r="A7">
        <v>999</v>
      </c>
      <c r="B7" t="s">
        <v>11</v>
      </c>
    </row>
    <row r="8" spans="1:8">
      <c r="A8">
        <v>999</v>
      </c>
      <c r="B8" t="s">
        <v>12</v>
      </c>
    </row>
    <row r="9" spans="1:8">
      <c r="A9">
        <v>999</v>
      </c>
      <c r="B9" t="s">
        <v>13</v>
      </c>
    </row>
    <row r="10" spans="1:8">
      <c r="A10">
        <v>999</v>
      </c>
      <c r="B10" t="s">
        <v>14</v>
      </c>
    </row>
    <row r="11" spans="1:8">
      <c r="A11">
        <v>999</v>
      </c>
      <c r="B11" t="s">
        <v>15</v>
      </c>
    </row>
    <row r="12" spans="1:8">
      <c r="A12">
        <v>999</v>
      </c>
      <c r="B12" t="s">
        <v>16</v>
      </c>
    </row>
    <row r="13" spans="1:8">
      <c r="A13">
        <v>999</v>
      </c>
      <c r="B13" t="s">
        <v>17</v>
      </c>
    </row>
    <row r="14" spans="1:8">
      <c r="A14">
        <v>999</v>
      </c>
      <c r="B14" t="s">
        <v>18</v>
      </c>
    </row>
    <row r="15" spans="1:8">
      <c r="A15">
        <v>999</v>
      </c>
      <c r="B15" t="s">
        <v>19</v>
      </c>
    </row>
    <row r="16" spans="1:8">
      <c r="A16">
        <v>999</v>
      </c>
      <c r="B16" t="s">
        <v>20</v>
      </c>
    </row>
    <row r="17" spans="1:2">
      <c r="A17">
        <v>999</v>
      </c>
      <c r="B17" t="s">
        <v>21</v>
      </c>
    </row>
    <row r="18" spans="1:2">
      <c r="A18">
        <v>999</v>
      </c>
      <c r="B18" t="s">
        <v>22</v>
      </c>
    </row>
    <row r="19" spans="1:2">
      <c r="A19">
        <v>999</v>
      </c>
      <c r="B19" t="s">
        <v>23</v>
      </c>
    </row>
    <row r="20" spans="1:2">
      <c r="A20">
        <v>999</v>
      </c>
      <c r="B20" t="s">
        <v>24</v>
      </c>
    </row>
    <row r="21" spans="1:2">
      <c r="A21">
        <v>999</v>
      </c>
      <c r="B21" t="s">
        <v>25</v>
      </c>
    </row>
    <row r="22" spans="1:2">
      <c r="A22">
        <v>999</v>
      </c>
      <c r="B22" t="s">
        <v>26</v>
      </c>
    </row>
    <row r="23" spans="1:2">
      <c r="A23">
        <v>999</v>
      </c>
      <c r="B23"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292F-E000-4E70-BCD6-734612F79D2C}">
  <dimension ref="A1:AN65"/>
  <sheetViews>
    <sheetView tabSelected="1" workbookViewId="0">
      <pane ySplit="2" topLeftCell="K3" activePane="bottomLeft" state="frozen"/>
      <selection pane="bottomLeft" activeCell="R6" sqref="R6"/>
    </sheetView>
  </sheetViews>
  <sheetFormatPr defaultColWidth="8.85546875" defaultRowHeight="15"/>
  <cols>
    <col min="1" max="1" width="35.140625" bestFit="1" customWidth="1"/>
    <col min="2" max="2" width="42.42578125" bestFit="1" customWidth="1"/>
    <col min="3" max="3" width="23.140625" customWidth="1"/>
    <col min="4" max="4" width="17.42578125" customWidth="1"/>
    <col min="5" max="5" width="17" bestFit="1" customWidth="1"/>
    <col min="6" max="12" width="4.42578125" customWidth="1"/>
    <col min="14" max="14" width="13" bestFit="1" customWidth="1"/>
    <col min="16" max="16" width="9.28515625" bestFit="1" customWidth="1"/>
    <col min="16381" max="16383" width="9.140625" bestFit="1" customWidth="1"/>
  </cols>
  <sheetData>
    <row r="1" spans="1:40">
      <c r="F1" s="75" t="s">
        <v>28</v>
      </c>
      <c r="G1" s="75"/>
      <c r="H1" s="75"/>
      <c r="I1" s="75"/>
      <c r="J1" s="75"/>
      <c r="K1" s="75"/>
      <c r="L1" s="75"/>
      <c r="O1" s="75" t="s">
        <v>29</v>
      </c>
      <c r="P1" s="75"/>
      <c r="Q1" s="75"/>
      <c r="R1" s="75"/>
      <c r="S1" s="75"/>
      <c r="T1" s="75"/>
      <c r="U1" s="75"/>
      <c r="V1" s="75"/>
      <c r="W1" s="75"/>
      <c r="X1" s="75"/>
      <c r="Y1" s="75"/>
      <c r="Z1" s="75"/>
      <c r="AA1" s="75"/>
      <c r="AB1" s="75"/>
      <c r="AC1" s="75"/>
      <c r="AD1" s="75"/>
      <c r="AF1" s="76"/>
      <c r="AG1" s="76"/>
      <c r="AH1" s="10"/>
      <c r="AI1" s="10"/>
      <c r="AJ1" s="10"/>
      <c r="AK1" s="10"/>
      <c r="AL1" s="10"/>
      <c r="AM1" s="10"/>
      <c r="AN1" s="10"/>
    </row>
    <row r="2" spans="1:40">
      <c r="A2" s="2" t="s">
        <v>1</v>
      </c>
      <c r="B2" s="73" t="s">
        <v>30</v>
      </c>
      <c r="C2" s="73" t="s">
        <v>2</v>
      </c>
      <c r="D2" s="73" t="s">
        <v>31</v>
      </c>
      <c r="E2" s="73" t="s">
        <v>32</v>
      </c>
      <c r="F2" s="73">
        <v>1</v>
      </c>
      <c r="G2" s="73">
        <v>2</v>
      </c>
      <c r="H2" s="73">
        <v>3</v>
      </c>
      <c r="I2" s="73">
        <v>4</v>
      </c>
      <c r="J2" s="73">
        <v>5</v>
      </c>
      <c r="K2" s="73">
        <v>6</v>
      </c>
      <c r="L2" s="73">
        <v>7</v>
      </c>
      <c r="P2" s="74" t="s">
        <v>34</v>
      </c>
      <c r="Q2" s="74" t="s">
        <v>35</v>
      </c>
      <c r="R2" s="74" t="s">
        <v>36</v>
      </c>
      <c r="S2" s="74" t="s">
        <v>37</v>
      </c>
      <c r="T2" s="74" t="s">
        <v>38</v>
      </c>
      <c r="U2" s="74" t="s">
        <v>39</v>
      </c>
      <c r="V2" s="74" t="s">
        <v>33</v>
      </c>
      <c r="W2" s="74" t="s">
        <v>34</v>
      </c>
      <c r="X2" s="74" t="s">
        <v>35</v>
      </c>
      <c r="Y2" s="74" t="s">
        <v>36</v>
      </c>
      <c r="Z2" s="74" t="s">
        <v>37</v>
      </c>
      <c r="AA2" s="74" t="s">
        <v>38</v>
      </c>
      <c r="AB2" s="74" t="s">
        <v>39</v>
      </c>
      <c r="AC2" s="74" t="s">
        <v>33</v>
      </c>
    </row>
    <row r="3" spans="1:40">
      <c r="A3" s="4" t="s">
        <v>68</v>
      </c>
      <c r="B3" s="7" t="s">
        <v>320</v>
      </c>
      <c r="C3" s="7"/>
      <c r="D3" s="7"/>
      <c r="E3" s="7"/>
      <c r="F3" s="9">
        <f>IF(B3="","",0)</f>
        <v>0</v>
      </c>
      <c r="G3" s="8">
        <f>F3</f>
        <v>0</v>
      </c>
      <c r="H3" s="8">
        <f>G3</f>
        <v>0</v>
      </c>
      <c r="I3" s="8">
        <f t="shared" ref="I3:L3" si="0">H3</f>
        <v>0</v>
      </c>
      <c r="J3" s="8">
        <f t="shared" si="0"/>
        <v>0</v>
      </c>
      <c r="K3" s="8">
        <f t="shared" si="0"/>
        <v>0</v>
      </c>
      <c r="L3" s="8">
        <f t="shared" si="0"/>
        <v>0</v>
      </c>
      <c r="P3" s="21">
        <v>44320</v>
      </c>
      <c r="Q3" s="21">
        <f>P3+1</f>
        <v>44321</v>
      </c>
      <c r="R3" s="21">
        <f t="shared" ref="R3:AC3" si="1">Q3+1</f>
        <v>44322</v>
      </c>
      <c r="S3" s="21">
        <f t="shared" si="1"/>
        <v>44323</v>
      </c>
      <c r="T3" s="21">
        <f t="shared" si="1"/>
        <v>44324</v>
      </c>
      <c r="U3" s="21">
        <f t="shared" si="1"/>
        <v>44325</v>
      </c>
      <c r="V3" s="21">
        <f t="shared" si="1"/>
        <v>44326</v>
      </c>
      <c r="W3" s="21">
        <f t="shared" si="1"/>
        <v>44327</v>
      </c>
      <c r="X3" s="21">
        <f t="shared" si="1"/>
        <v>44328</v>
      </c>
      <c r="Y3" s="21">
        <f t="shared" si="1"/>
        <v>44329</v>
      </c>
      <c r="Z3" s="21">
        <f t="shared" si="1"/>
        <v>44330</v>
      </c>
      <c r="AA3" s="21">
        <f t="shared" si="1"/>
        <v>44331</v>
      </c>
      <c r="AB3" s="21">
        <f t="shared" si="1"/>
        <v>44332</v>
      </c>
      <c r="AC3" s="21">
        <f t="shared" si="1"/>
        <v>44333</v>
      </c>
      <c r="AD3" s="20" t="s">
        <v>40</v>
      </c>
    </row>
    <row r="4" spans="1:40">
      <c r="A4" s="5"/>
      <c r="B4" s="7"/>
      <c r="C4" s="7"/>
      <c r="D4" s="7"/>
      <c r="E4" s="7"/>
      <c r="F4" s="9" t="str">
        <f t="shared" ref="F4:F64" si="2">IF(B4="","",0)</f>
        <v/>
      </c>
      <c r="G4" s="8" t="str">
        <f t="shared" ref="G4:L19" si="3">F4</f>
        <v/>
      </c>
      <c r="H4" s="8" t="str">
        <f t="shared" si="3"/>
        <v/>
      </c>
      <c r="I4" s="8" t="str">
        <f t="shared" si="3"/>
        <v/>
      </c>
      <c r="J4" s="8" t="str">
        <f t="shared" si="3"/>
        <v/>
      </c>
      <c r="K4" s="8" t="str">
        <f t="shared" si="3"/>
        <v/>
      </c>
      <c r="L4" s="8" t="str">
        <f t="shared" si="3"/>
        <v/>
      </c>
      <c r="N4" s="3"/>
      <c r="O4" t="s">
        <v>44</v>
      </c>
      <c r="P4" s="13">
        <v>1</v>
      </c>
      <c r="Q4" s="13"/>
      <c r="R4" s="13">
        <v>1</v>
      </c>
      <c r="S4" s="13"/>
      <c r="T4" s="13"/>
      <c r="U4" s="13"/>
      <c r="V4" s="13"/>
      <c r="W4" s="13"/>
      <c r="X4" s="13"/>
      <c r="Y4" s="13"/>
      <c r="Z4" s="13"/>
      <c r="AA4" s="13"/>
      <c r="AB4" s="13"/>
      <c r="AC4" s="13"/>
      <c r="AD4" s="74">
        <f t="shared" ref="AD4:AD11" si="4">SUM(P4:AC4)</f>
        <v>2</v>
      </c>
      <c r="AG4" s="12"/>
    </row>
    <row r="5" spans="1:40">
      <c r="A5" s="5"/>
      <c r="B5" s="7"/>
      <c r="C5" s="7"/>
      <c r="D5" s="7"/>
      <c r="E5" s="7"/>
      <c r="F5" s="9" t="str">
        <f t="shared" si="2"/>
        <v/>
      </c>
      <c r="G5" s="8" t="str">
        <f t="shared" si="3"/>
        <v/>
      </c>
      <c r="H5" s="8" t="str">
        <f t="shared" si="3"/>
        <v/>
      </c>
      <c r="I5" s="8" t="str">
        <f t="shared" si="3"/>
        <v/>
      </c>
      <c r="J5" s="8" t="str">
        <f t="shared" si="3"/>
        <v/>
      </c>
      <c r="K5" s="8" t="str">
        <f t="shared" si="3"/>
        <v/>
      </c>
      <c r="L5" s="8" t="str">
        <f t="shared" si="3"/>
        <v/>
      </c>
      <c r="N5" s="3"/>
      <c r="O5" t="s">
        <v>46</v>
      </c>
      <c r="P5" s="13">
        <v>0.25</v>
      </c>
      <c r="Q5" s="13">
        <v>2</v>
      </c>
      <c r="R5" s="13">
        <v>5</v>
      </c>
      <c r="S5" s="13">
        <v>3</v>
      </c>
      <c r="T5" s="13"/>
      <c r="U5" s="13"/>
      <c r="V5" s="13"/>
      <c r="W5" s="13"/>
      <c r="X5" s="13"/>
      <c r="Y5" s="13"/>
      <c r="Z5" s="13"/>
      <c r="AA5" s="13"/>
      <c r="AB5" s="13"/>
      <c r="AC5" s="13"/>
      <c r="AD5" s="74">
        <f t="shared" si="4"/>
        <v>10.25</v>
      </c>
      <c r="AG5" s="12"/>
    </row>
    <row r="6" spans="1:40">
      <c r="A6" s="5"/>
      <c r="B6" s="7"/>
      <c r="C6" s="7"/>
      <c r="D6" s="7"/>
      <c r="E6" s="7"/>
      <c r="F6" s="9" t="str">
        <f t="shared" si="2"/>
        <v/>
      </c>
      <c r="G6" s="8" t="str">
        <f t="shared" si="3"/>
        <v/>
      </c>
      <c r="H6" s="8" t="str">
        <f t="shared" si="3"/>
        <v/>
      </c>
      <c r="I6" s="8" t="str">
        <f t="shared" si="3"/>
        <v/>
      </c>
      <c r="J6" s="8" t="str">
        <f t="shared" si="3"/>
        <v/>
      </c>
      <c r="K6" s="8" t="str">
        <f t="shared" si="3"/>
        <v/>
      </c>
      <c r="L6" s="8" t="str">
        <f t="shared" si="3"/>
        <v/>
      </c>
      <c r="N6" s="3"/>
      <c r="O6" t="s">
        <v>48</v>
      </c>
      <c r="P6" s="13"/>
      <c r="Q6" s="13"/>
      <c r="R6" s="13"/>
      <c r="S6" s="13"/>
      <c r="T6" s="13"/>
      <c r="U6" s="13"/>
      <c r="V6" s="13"/>
      <c r="W6" s="13"/>
      <c r="X6" s="13"/>
      <c r="Y6" s="13"/>
      <c r="Z6" s="13"/>
      <c r="AA6" s="13"/>
      <c r="AB6" s="13"/>
      <c r="AC6" s="13"/>
      <c r="AD6" s="74">
        <f t="shared" si="4"/>
        <v>0</v>
      </c>
      <c r="AG6" s="12"/>
    </row>
    <row r="7" spans="1:40">
      <c r="A7" s="5"/>
      <c r="B7" s="7"/>
      <c r="C7" s="7"/>
      <c r="D7" s="7"/>
      <c r="E7" s="7"/>
      <c r="F7" s="9" t="str">
        <f t="shared" si="2"/>
        <v/>
      </c>
      <c r="G7" s="8" t="str">
        <f t="shared" si="3"/>
        <v/>
      </c>
      <c r="H7" s="8" t="str">
        <f t="shared" si="3"/>
        <v/>
      </c>
      <c r="I7" s="8" t="str">
        <f t="shared" si="3"/>
        <v/>
      </c>
      <c r="J7" s="8" t="str">
        <f t="shared" si="3"/>
        <v/>
      </c>
      <c r="K7" s="8" t="str">
        <f t="shared" si="3"/>
        <v/>
      </c>
      <c r="L7" s="8" t="str">
        <f t="shared" si="3"/>
        <v/>
      </c>
      <c r="N7" s="3"/>
      <c r="O7" t="s">
        <v>50</v>
      </c>
      <c r="P7" s="13"/>
      <c r="Q7" s="13"/>
      <c r="R7" s="13">
        <v>1</v>
      </c>
      <c r="S7" s="13"/>
      <c r="T7" s="13"/>
      <c r="U7" s="13"/>
      <c r="V7" s="13"/>
      <c r="W7" s="13"/>
      <c r="X7" s="13"/>
      <c r="Y7" s="13"/>
      <c r="Z7" s="13"/>
      <c r="AA7" s="13"/>
      <c r="AB7" s="13"/>
      <c r="AC7" s="13"/>
      <c r="AD7" s="74">
        <f t="shared" si="4"/>
        <v>1</v>
      </c>
      <c r="AG7" s="12"/>
    </row>
    <row r="8" spans="1:40">
      <c r="A8" s="5"/>
      <c r="B8" s="7"/>
      <c r="C8" s="7"/>
      <c r="D8" s="7"/>
      <c r="E8" s="7"/>
      <c r="F8" s="9" t="str">
        <f t="shared" si="2"/>
        <v/>
      </c>
      <c r="G8" s="8" t="str">
        <f t="shared" si="3"/>
        <v/>
      </c>
      <c r="H8" s="8" t="str">
        <f t="shared" si="3"/>
        <v/>
      </c>
      <c r="I8" s="8" t="str">
        <f t="shared" si="3"/>
        <v/>
      </c>
      <c r="J8" s="8" t="str">
        <f t="shared" si="3"/>
        <v/>
      </c>
      <c r="K8" s="8" t="str">
        <f t="shared" si="3"/>
        <v/>
      </c>
      <c r="L8" s="8" t="str">
        <f t="shared" si="3"/>
        <v/>
      </c>
      <c r="N8" s="3"/>
      <c r="O8" t="s">
        <v>52</v>
      </c>
      <c r="P8" s="13"/>
      <c r="Q8" s="13"/>
      <c r="R8" s="13"/>
      <c r="S8" s="13"/>
      <c r="T8" s="13"/>
      <c r="U8" s="13"/>
      <c r="V8" s="13"/>
      <c r="W8" s="13"/>
      <c r="X8" s="13"/>
      <c r="Y8" s="13"/>
      <c r="Z8" s="13"/>
      <c r="AA8" s="13"/>
      <c r="AB8" s="13"/>
      <c r="AC8" s="13"/>
      <c r="AD8" s="74">
        <f t="shared" si="4"/>
        <v>0</v>
      </c>
      <c r="AF8" s="3"/>
      <c r="AG8" s="12"/>
    </row>
    <row r="9" spans="1:40">
      <c r="A9" s="5"/>
      <c r="B9" s="7"/>
      <c r="C9" s="7"/>
      <c r="D9" s="7"/>
      <c r="E9" s="7"/>
      <c r="F9" s="9" t="str">
        <f t="shared" si="2"/>
        <v/>
      </c>
      <c r="G9" s="8" t="str">
        <f t="shared" si="3"/>
        <v/>
      </c>
      <c r="H9" s="8" t="str">
        <f t="shared" si="3"/>
        <v/>
      </c>
      <c r="I9" s="8" t="str">
        <f t="shared" si="3"/>
        <v/>
      </c>
      <c r="J9" s="8" t="str">
        <f t="shared" si="3"/>
        <v/>
      </c>
      <c r="K9" s="8" t="str">
        <f t="shared" si="3"/>
        <v/>
      </c>
      <c r="L9" s="8" t="str">
        <f t="shared" si="3"/>
        <v/>
      </c>
      <c r="N9" s="3"/>
      <c r="O9" t="s">
        <v>54</v>
      </c>
      <c r="P9" s="13"/>
      <c r="Q9" s="13"/>
      <c r="R9" s="13"/>
      <c r="S9" s="13"/>
      <c r="T9" s="13"/>
      <c r="U9" s="13"/>
      <c r="V9" s="13"/>
      <c r="W9" s="13"/>
      <c r="X9" s="13"/>
      <c r="Y9" s="13"/>
      <c r="Z9" s="13"/>
      <c r="AA9" s="13"/>
      <c r="AB9" s="13"/>
      <c r="AC9" s="13"/>
      <c r="AD9" s="74">
        <f t="shared" si="4"/>
        <v>0</v>
      </c>
    </row>
    <row r="10" spans="1:40">
      <c r="A10" s="5"/>
      <c r="B10" s="7"/>
      <c r="C10" s="7"/>
      <c r="D10" s="7"/>
      <c r="E10" s="7"/>
      <c r="F10" s="9" t="str">
        <f t="shared" si="2"/>
        <v/>
      </c>
      <c r="G10" s="8" t="str">
        <f t="shared" si="3"/>
        <v/>
      </c>
      <c r="H10" s="8" t="str">
        <f t="shared" si="3"/>
        <v/>
      </c>
      <c r="I10" s="8" t="str">
        <f t="shared" si="3"/>
        <v/>
      </c>
      <c r="J10" s="8" t="str">
        <f t="shared" si="3"/>
        <v/>
      </c>
      <c r="K10" s="8" t="str">
        <f t="shared" si="3"/>
        <v/>
      </c>
      <c r="L10" s="8" t="str">
        <f t="shared" si="3"/>
        <v/>
      </c>
      <c r="N10" s="3"/>
      <c r="O10" t="s">
        <v>56</v>
      </c>
      <c r="P10" s="13">
        <v>1</v>
      </c>
      <c r="Q10" s="13"/>
      <c r="R10" s="13">
        <v>3.5</v>
      </c>
      <c r="S10" s="13"/>
      <c r="T10" s="13"/>
      <c r="U10" s="13"/>
      <c r="V10" s="13"/>
      <c r="W10" s="13"/>
      <c r="X10" s="13"/>
      <c r="Y10" s="13"/>
      <c r="Z10" s="13"/>
      <c r="AA10" s="13"/>
      <c r="AB10" s="13"/>
      <c r="AC10" s="13"/>
      <c r="AD10" s="74">
        <f t="shared" si="4"/>
        <v>4.5</v>
      </c>
    </row>
    <row r="11" spans="1:40">
      <c r="A11" s="5"/>
      <c r="B11" s="7"/>
      <c r="C11" s="7"/>
      <c r="D11" s="7"/>
      <c r="E11" s="7"/>
      <c r="F11" s="9" t="str">
        <f t="shared" si="2"/>
        <v/>
      </c>
      <c r="G11" s="8" t="str">
        <f t="shared" si="3"/>
        <v/>
      </c>
      <c r="H11" s="8" t="str">
        <f t="shared" si="3"/>
        <v/>
      </c>
      <c r="I11" s="8" t="str">
        <f t="shared" si="3"/>
        <v/>
      </c>
      <c r="J11" s="8" t="str">
        <f t="shared" si="3"/>
        <v/>
      </c>
      <c r="K11" s="8" t="str">
        <f t="shared" si="3"/>
        <v/>
      </c>
      <c r="L11" s="8" t="str">
        <f t="shared" si="3"/>
        <v/>
      </c>
      <c r="N11" s="3"/>
      <c r="O11" t="s">
        <v>58</v>
      </c>
      <c r="P11" s="13">
        <v>1</v>
      </c>
      <c r="Q11" s="13"/>
      <c r="R11" s="13">
        <v>1</v>
      </c>
      <c r="S11" s="13"/>
      <c r="T11" s="13"/>
      <c r="U11" s="13"/>
      <c r="V11" s="13"/>
      <c r="W11" s="13"/>
      <c r="X11" s="13"/>
      <c r="Y11" s="13"/>
      <c r="Z11" s="13"/>
      <c r="AA11" s="13"/>
      <c r="AB11" s="13"/>
      <c r="AC11" s="13"/>
      <c r="AD11" s="74">
        <f t="shared" si="4"/>
        <v>2</v>
      </c>
    </row>
    <row r="12" spans="1:40">
      <c r="A12" s="5"/>
      <c r="B12" s="7"/>
      <c r="C12" s="7"/>
      <c r="D12" s="7"/>
      <c r="E12" s="7"/>
      <c r="F12" s="9" t="str">
        <f t="shared" si="2"/>
        <v/>
      </c>
      <c r="G12" s="8" t="str">
        <f t="shared" si="3"/>
        <v/>
      </c>
      <c r="H12" s="8" t="str">
        <f t="shared" si="3"/>
        <v/>
      </c>
      <c r="I12" s="8" t="str">
        <f t="shared" si="3"/>
        <v/>
      </c>
      <c r="J12" s="8" t="str">
        <f t="shared" si="3"/>
        <v/>
      </c>
      <c r="K12" s="8" t="str">
        <f t="shared" si="3"/>
        <v/>
      </c>
      <c r="L12" s="8" t="str">
        <f t="shared" si="3"/>
        <v/>
      </c>
      <c r="O12" s="3" t="s">
        <v>40</v>
      </c>
      <c r="P12" s="74">
        <f t="shared" ref="P12:AD12" si="5">SUM(P4:P11)</f>
        <v>3.25</v>
      </c>
      <c r="Q12" s="74">
        <f t="shared" si="5"/>
        <v>2</v>
      </c>
      <c r="R12" s="74">
        <f t="shared" si="5"/>
        <v>11.5</v>
      </c>
      <c r="S12" s="74">
        <f t="shared" si="5"/>
        <v>3</v>
      </c>
      <c r="T12" s="74">
        <f t="shared" si="5"/>
        <v>0</v>
      </c>
      <c r="U12" s="74">
        <f t="shared" si="5"/>
        <v>0</v>
      </c>
      <c r="V12" s="74">
        <f t="shared" si="5"/>
        <v>0</v>
      </c>
      <c r="W12" s="74">
        <f t="shared" si="5"/>
        <v>0</v>
      </c>
      <c r="X12" s="74">
        <f t="shared" si="5"/>
        <v>0</v>
      </c>
      <c r="Y12" s="74">
        <f t="shared" si="5"/>
        <v>0</v>
      </c>
      <c r="Z12" s="74">
        <f t="shared" si="5"/>
        <v>0</v>
      </c>
      <c r="AA12" s="74">
        <f t="shared" si="5"/>
        <v>0</v>
      </c>
      <c r="AB12" s="74">
        <f t="shared" si="5"/>
        <v>0</v>
      </c>
      <c r="AC12" s="74">
        <f t="shared" si="5"/>
        <v>0</v>
      </c>
      <c r="AD12" s="74">
        <f t="shared" si="5"/>
        <v>19.75</v>
      </c>
    </row>
    <row r="13" spans="1:40">
      <c r="A13" s="6" t="s">
        <v>68</v>
      </c>
      <c r="B13" s="7"/>
      <c r="C13" s="7"/>
      <c r="D13" s="7"/>
      <c r="E13" s="7"/>
      <c r="F13" s="9" t="str">
        <f t="shared" si="2"/>
        <v/>
      </c>
      <c r="G13" s="8" t="str">
        <f t="shared" si="3"/>
        <v/>
      </c>
      <c r="H13" s="8" t="str">
        <f t="shared" si="3"/>
        <v/>
      </c>
      <c r="I13" s="8" t="str">
        <f t="shared" si="3"/>
        <v/>
      </c>
      <c r="J13" s="8" t="str">
        <f t="shared" si="3"/>
        <v/>
      </c>
      <c r="K13" s="8" t="str">
        <f t="shared" si="3"/>
        <v/>
      </c>
      <c r="L13" s="8" t="str">
        <f t="shared" si="3"/>
        <v/>
      </c>
    </row>
    <row r="14" spans="1:40">
      <c r="A14" s="5"/>
      <c r="B14" s="7"/>
      <c r="C14" s="7"/>
      <c r="D14" s="7"/>
      <c r="E14" s="7"/>
      <c r="F14" s="9" t="str">
        <f t="shared" si="2"/>
        <v/>
      </c>
      <c r="G14" s="8" t="str">
        <f t="shared" si="3"/>
        <v/>
      </c>
      <c r="H14" s="8" t="str">
        <f t="shared" si="3"/>
        <v/>
      </c>
      <c r="I14" s="8" t="str">
        <f t="shared" si="3"/>
        <v/>
      </c>
      <c r="J14" s="8" t="str">
        <f t="shared" si="3"/>
        <v/>
      </c>
      <c r="K14" s="8" t="str">
        <f t="shared" si="3"/>
        <v/>
      </c>
      <c r="L14" s="8" t="str">
        <f t="shared" si="3"/>
        <v/>
      </c>
    </row>
    <row r="15" spans="1:40">
      <c r="A15" s="5"/>
      <c r="B15" s="7"/>
      <c r="C15" s="7"/>
      <c r="D15" s="7"/>
      <c r="E15" s="7"/>
      <c r="F15" s="9" t="str">
        <f t="shared" si="2"/>
        <v/>
      </c>
      <c r="G15" s="8" t="str">
        <f t="shared" si="3"/>
        <v/>
      </c>
      <c r="H15" s="8" t="str">
        <f t="shared" si="3"/>
        <v/>
      </c>
      <c r="I15" s="8" t="str">
        <f t="shared" si="3"/>
        <v/>
      </c>
      <c r="J15" s="8" t="str">
        <f t="shared" si="3"/>
        <v/>
      </c>
      <c r="K15" s="8" t="str">
        <f t="shared" si="3"/>
        <v/>
      </c>
      <c r="L15" s="8" t="str">
        <f t="shared" si="3"/>
        <v/>
      </c>
    </row>
    <row r="16" spans="1:40">
      <c r="A16" s="5"/>
      <c r="B16" s="7"/>
      <c r="C16" s="7"/>
      <c r="D16" s="7"/>
      <c r="E16" s="7"/>
      <c r="F16" s="9" t="str">
        <f t="shared" si="2"/>
        <v/>
      </c>
      <c r="G16" s="8" t="str">
        <f t="shared" si="3"/>
        <v/>
      </c>
      <c r="H16" s="8" t="str">
        <f t="shared" si="3"/>
        <v/>
      </c>
      <c r="I16" s="8" t="str">
        <f t="shared" si="3"/>
        <v/>
      </c>
      <c r="J16" s="8" t="str">
        <f t="shared" si="3"/>
        <v/>
      </c>
      <c r="K16" s="8" t="str">
        <f t="shared" si="3"/>
        <v/>
      </c>
      <c r="L16" s="8" t="str">
        <f t="shared" si="3"/>
        <v/>
      </c>
    </row>
    <row r="17" spans="1:12">
      <c r="A17" s="5"/>
      <c r="B17" s="7"/>
      <c r="C17" s="7"/>
      <c r="D17" s="7"/>
      <c r="E17" s="7"/>
      <c r="F17" s="9" t="str">
        <f t="shared" si="2"/>
        <v/>
      </c>
      <c r="G17" s="8" t="str">
        <f t="shared" si="3"/>
        <v/>
      </c>
      <c r="H17" s="8" t="str">
        <f t="shared" si="3"/>
        <v/>
      </c>
      <c r="I17" s="8" t="str">
        <f t="shared" si="3"/>
        <v/>
      </c>
      <c r="J17" s="8" t="str">
        <f t="shared" si="3"/>
        <v/>
      </c>
      <c r="K17" s="8" t="str">
        <f t="shared" si="3"/>
        <v/>
      </c>
      <c r="L17" s="8" t="str">
        <f t="shared" si="3"/>
        <v/>
      </c>
    </row>
    <row r="18" spans="1:12">
      <c r="A18" s="5"/>
      <c r="B18" s="7"/>
      <c r="C18" s="7"/>
      <c r="D18" s="7"/>
      <c r="E18" s="7"/>
      <c r="F18" s="9" t="str">
        <f t="shared" si="2"/>
        <v/>
      </c>
      <c r="G18" s="8" t="str">
        <f t="shared" si="3"/>
        <v/>
      </c>
      <c r="H18" s="8" t="str">
        <f t="shared" si="3"/>
        <v/>
      </c>
      <c r="I18" s="8" t="str">
        <f t="shared" si="3"/>
        <v/>
      </c>
      <c r="J18" s="8" t="str">
        <f t="shared" si="3"/>
        <v/>
      </c>
      <c r="K18" s="8" t="str">
        <f t="shared" si="3"/>
        <v/>
      </c>
      <c r="L18" s="8" t="str">
        <f t="shared" si="3"/>
        <v/>
      </c>
    </row>
    <row r="19" spans="1:12">
      <c r="A19" s="5"/>
      <c r="B19" s="7"/>
      <c r="C19" s="7"/>
      <c r="D19" s="7"/>
      <c r="E19" s="7"/>
      <c r="F19" s="9" t="str">
        <f t="shared" si="2"/>
        <v/>
      </c>
      <c r="G19" s="8" t="str">
        <f t="shared" si="3"/>
        <v/>
      </c>
      <c r="H19" s="8" t="str">
        <f t="shared" si="3"/>
        <v/>
      </c>
      <c r="I19" s="8" t="str">
        <f t="shared" si="3"/>
        <v/>
      </c>
      <c r="J19" s="8" t="str">
        <f t="shared" si="3"/>
        <v/>
      </c>
      <c r="K19" s="8" t="str">
        <f t="shared" si="3"/>
        <v/>
      </c>
      <c r="L19" s="8" t="str">
        <f t="shared" si="3"/>
        <v/>
      </c>
    </row>
    <row r="20" spans="1:12">
      <c r="A20" s="5"/>
      <c r="B20" s="7"/>
      <c r="C20" s="7"/>
      <c r="D20" s="7"/>
      <c r="E20" s="7"/>
      <c r="F20" s="9" t="str">
        <f t="shared" si="2"/>
        <v/>
      </c>
      <c r="G20" s="8" t="str">
        <f t="shared" ref="G20:L35" si="6">F20</f>
        <v/>
      </c>
      <c r="H20" s="8" t="str">
        <f t="shared" si="6"/>
        <v/>
      </c>
      <c r="I20" s="8" t="str">
        <f t="shared" si="6"/>
        <v/>
      </c>
      <c r="J20" s="8" t="str">
        <f t="shared" si="6"/>
        <v/>
      </c>
      <c r="K20" s="8" t="str">
        <f t="shared" si="6"/>
        <v/>
      </c>
      <c r="L20" s="8" t="str">
        <f t="shared" si="6"/>
        <v/>
      </c>
    </row>
    <row r="21" spans="1:12">
      <c r="A21" s="5"/>
      <c r="B21" s="7"/>
      <c r="C21" s="7"/>
      <c r="D21" s="7"/>
      <c r="E21" s="7"/>
      <c r="F21" s="9" t="str">
        <f t="shared" si="2"/>
        <v/>
      </c>
      <c r="G21" s="8" t="str">
        <f t="shared" si="6"/>
        <v/>
      </c>
      <c r="H21" s="8" t="str">
        <f t="shared" si="6"/>
        <v/>
      </c>
      <c r="I21" s="8" t="str">
        <f t="shared" si="6"/>
        <v/>
      </c>
      <c r="J21" s="8" t="str">
        <f t="shared" si="6"/>
        <v/>
      </c>
      <c r="K21" s="8" t="str">
        <f t="shared" si="6"/>
        <v/>
      </c>
      <c r="L21" s="8" t="str">
        <f t="shared" si="6"/>
        <v/>
      </c>
    </row>
    <row r="22" spans="1:12">
      <c r="A22" s="5"/>
      <c r="B22" s="7"/>
      <c r="C22" s="7"/>
      <c r="D22" s="7"/>
      <c r="E22" s="7"/>
      <c r="F22" s="9" t="str">
        <f t="shared" si="2"/>
        <v/>
      </c>
      <c r="G22" s="8" t="str">
        <f t="shared" si="6"/>
        <v/>
      </c>
      <c r="H22" s="8" t="str">
        <f t="shared" si="6"/>
        <v/>
      </c>
      <c r="I22" s="8" t="str">
        <f t="shared" si="6"/>
        <v/>
      </c>
      <c r="J22" s="8" t="str">
        <f t="shared" si="6"/>
        <v/>
      </c>
      <c r="K22" s="8" t="str">
        <f t="shared" si="6"/>
        <v/>
      </c>
      <c r="L22" s="8" t="str">
        <f t="shared" si="6"/>
        <v/>
      </c>
    </row>
    <row r="23" spans="1:12">
      <c r="A23" s="6" t="s">
        <v>68</v>
      </c>
      <c r="B23" s="7"/>
      <c r="C23" s="7"/>
      <c r="D23" s="7"/>
      <c r="E23" s="7"/>
      <c r="F23" s="9" t="str">
        <f t="shared" si="2"/>
        <v/>
      </c>
      <c r="G23" s="8" t="str">
        <f t="shared" si="6"/>
        <v/>
      </c>
      <c r="H23" s="8" t="str">
        <f t="shared" si="6"/>
        <v/>
      </c>
      <c r="I23" s="8" t="str">
        <f t="shared" si="6"/>
        <v/>
      </c>
      <c r="J23" s="8" t="str">
        <f t="shared" si="6"/>
        <v/>
      </c>
      <c r="K23" s="8" t="str">
        <f t="shared" si="6"/>
        <v/>
      </c>
      <c r="L23" s="8" t="str">
        <f t="shared" si="6"/>
        <v/>
      </c>
    </row>
    <row r="24" spans="1:12">
      <c r="A24" s="5"/>
      <c r="B24" s="7"/>
      <c r="C24" s="7"/>
      <c r="D24" s="7"/>
      <c r="E24" s="7"/>
      <c r="F24" s="9" t="str">
        <f t="shared" si="2"/>
        <v/>
      </c>
      <c r="G24" s="8" t="str">
        <f t="shared" si="6"/>
        <v/>
      </c>
      <c r="H24" s="8" t="str">
        <f t="shared" si="6"/>
        <v/>
      </c>
      <c r="I24" s="8" t="str">
        <f t="shared" si="6"/>
        <v/>
      </c>
      <c r="J24" s="8" t="str">
        <f t="shared" si="6"/>
        <v/>
      </c>
      <c r="K24" s="8" t="str">
        <f t="shared" si="6"/>
        <v/>
      </c>
      <c r="L24" s="8" t="str">
        <f t="shared" si="6"/>
        <v/>
      </c>
    </row>
    <row r="25" spans="1:12">
      <c r="A25" s="5"/>
      <c r="B25" s="7"/>
      <c r="C25" s="7"/>
      <c r="D25" s="7"/>
      <c r="E25" s="7"/>
      <c r="F25" s="9" t="str">
        <f t="shared" si="2"/>
        <v/>
      </c>
      <c r="G25" s="8" t="str">
        <f t="shared" si="6"/>
        <v/>
      </c>
      <c r="H25" s="8" t="str">
        <f t="shared" si="6"/>
        <v/>
      </c>
      <c r="I25" s="8" t="str">
        <f t="shared" si="6"/>
        <v/>
      </c>
      <c r="J25" s="8" t="str">
        <f t="shared" si="6"/>
        <v/>
      </c>
      <c r="K25" s="8" t="str">
        <f t="shared" si="6"/>
        <v/>
      </c>
      <c r="L25" s="8" t="str">
        <f t="shared" si="6"/>
        <v/>
      </c>
    </row>
    <row r="26" spans="1:12">
      <c r="A26" s="5"/>
      <c r="B26" s="7"/>
      <c r="C26" s="7"/>
      <c r="D26" s="7"/>
      <c r="E26" s="7"/>
      <c r="F26" s="9" t="str">
        <f t="shared" si="2"/>
        <v/>
      </c>
      <c r="G26" s="8" t="str">
        <f t="shared" si="6"/>
        <v/>
      </c>
      <c r="H26" s="8" t="str">
        <f t="shared" si="6"/>
        <v/>
      </c>
      <c r="I26" s="8" t="str">
        <f t="shared" si="6"/>
        <v/>
      </c>
      <c r="J26" s="8" t="str">
        <f t="shared" si="6"/>
        <v/>
      </c>
      <c r="K26" s="8" t="str">
        <f t="shared" si="6"/>
        <v/>
      </c>
      <c r="L26" s="8" t="str">
        <f t="shared" si="6"/>
        <v/>
      </c>
    </row>
    <row r="27" spans="1:12">
      <c r="A27" s="5"/>
      <c r="B27" s="7"/>
      <c r="C27" s="7"/>
      <c r="D27" s="7"/>
      <c r="E27" s="7"/>
      <c r="F27" s="9" t="str">
        <f t="shared" si="2"/>
        <v/>
      </c>
      <c r="G27" s="8" t="str">
        <f t="shared" si="6"/>
        <v/>
      </c>
      <c r="H27" s="8" t="str">
        <f t="shared" si="6"/>
        <v/>
      </c>
      <c r="I27" s="8" t="str">
        <f t="shared" si="6"/>
        <v/>
      </c>
      <c r="J27" s="8" t="str">
        <f t="shared" si="6"/>
        <v/>
      </c>
      <c r="K27" s="8" t="str">
        <f t="shared" si="6"/>
        <v/>
      </c>
      <c r="L27" s="8" t="str">
        <f t="shared" si="6"/>
        <v/>
      </c>
    </row>
    <row r="28" spans="1:12">
      <c r="A28" s="5"/>
      <c r="B28" s="7"/>
      <c r="C28" s="7"/>
      <c r="D28" s="7"/>
      <c r="E28" s="7"/>
      <c r="F28" s="9" t="str">
        <f t="shared" si="2"/>
        <v/>
      </c>
      <c r="G28" s="8" t="str">
        <f t="shared" si="6"/>
        <v/>
      </c>
      <c r="H28" s="8" t="str">
        <f t="shared" si="6"/>
        <v/>
      </c>
      <c r="I28" s="8" t="str">
        <f t="shared" si="6"/>
        <v/>
      </c>
      <c r="J28" s="8" t="str">
        <f t="shared" si="6"/>
        <v/>
      </c>
      <c r="K28" s="8" t="str">
        <f t="shared" si="6"/>
        <v/>
      </c>
      <c r="L28" s="8" t="str">
        <f t="shared" si="6"/>
        <v/>
      </c>
    </row>
    <row r="29" spans="1:12">
      <c r="A29" s="5"/>
      <c r="B29" s="7"/>
      <c r="C29" s="7"/>
      <c r="D29" s="7"/>
      <c r="E29" s="7"/>
      <c r="F29" s="9" t="str">
        <f t="shared" si="2"/>
        <v/>
      </c>
      <c r="G29" s="8" t="str">
        <f t="shared" si="6"/>
        <v/>
      </c>
      <c r="H29" s="8" t="str">
        <f t="shared" si="6"/>
        <v/>
      </c>
      <c r="I29" s="8" t="str">
        <f t="shared" si="6"/>
        <v/>
      </c>
      <c r="J29" s="8" t="str">
        <f t="shared" si="6"/>
        <v/>
      </c>
      <c r="K29" s="8" t="str">
        <f t="shared" si="6"/>
        <v/>
      </c>
      <c r="L29" s="8" t="str">
        <f t="shared" si="6"/>
        <v/>
      </c>
    </row>
    <row r="30" spans="1:12">
      <c r="A30" s="5"/>
      <c r="B30" s="7"/>
      <c r="C30" s="7"/>
      <c r="D30" s="7"/>
      <c r="E30" s="7"/>
      <c r="F30" s="9" t="str">
        <f t="shared" si="2"/>
        <v/>
      </c>
      <c r="G30" s="8" t="str">
        <f t="shared" si="6"/>
        <v/>
      </c>
      <c r="H30" s="8" t="str">
        <f t="shared" si="6"/>
        <v/>
      </c>
      <c r="I30" s="8" t="str">
        <f t="shared" si="6"/>
        <v/>
      </c>
      <c r="J30" s="8" t="str">
        <f t="shared" si="6"/>
        <v/>
      </c>
      <c r="K30" s="8" t="str">
        <f t="shared" si="6"/>
        <v/>
      </c>
      <c r="L30" s="8" t="str">
        <f t="shared" si="6"/>
        <v/>
      </c>
    </row>
    <row r="31" spans="1:12">
      <c r="A31" s="5"/>
      <c r="B31" s="7"/>
      <c r="C31" s="7"/>
      <c r="D31" s="7"/>
      <c r="E31" s="7"/>
      <c r="F31" s="9" t="str">
        <f t="shared" si="2"/>
        <v/>
      </c>
      <c r="G31" s="8" t="str">
        <f t="shared" si="6"/>
        <v/>
      </c>
      <c r="H31" s="8" t="str">
        <f t="shared" si="6"/>
        <v/>
      </c>
      <c r="I31" s="8" t="str">
        <f t="shared" si="6"/>
        <v/>
      </c>
      <c r="J31" s="8" t="str">
        <f t="shared" si="6"/>
        <v/>
      </c>
      <c r="K31" s="8" t="str">
        <f t="shared" si="6"/>
        <v/>
      </c>
      <c r="L31" s="8" t="str">
        <f t="shared" si="6"/>
        <v/>
      </c>
    </row>
    <row r="32" spans="1:12">
      <c r="A32" s="5"/>
      <c r="B32" s="7"/>
      <c r="C32" s="7"/>
      <c r="D32" s="7"/>
      <c r="E32" s="7"/>
      <c r="F32" s="9" t="str">
        <f t="shared" si="2"/>
        <v/>
      </c>
      <c r="G32" s="8" t="str">
        <f t="shared" si="6"/>
        <v/>
      </c>
      <c r="H32" s="8" t="str">
        <f t="shared" si="6"/>
        <v/>
      </c>
      <c r="I32" s="8" t="str">
        <f t="shared" si="6"/>
        <v/>
      </c>
      <c r="J32" s="8" t="str">
        <f t="shared" si="6"/>
        <v/>
      </c>
      <c r="K32" s="8" t="str">
        <f t="shared" si="6"/>
        <v/>
      </c>
      <c r="L32" s="8" t="str">
        <f t="shared" si="6"/>
        <v/>
      </c>
    </row>
    <row r="33" spans="1:12">
      <c r="A33" s="6" t="s">
        <v>68</v>
      </c>
      <c r="B33" s="7"/>
      <c r="C33" s="7"/>
      <c r="D33" s="7"/>
      <c r="E33" s="7"/>
      <c r="F33" s="9" t="str">
        <f t="shared" si="2"/>
        <v/>
      </c>
      <c r="G33" s="8" t="str">
        <f t="shared" si="6"/>
        <v/>
      </c>
      <c r="H33" s="8" t="str">
        <f t="shared" si="6"/>
        <v/>
      </c>
      <c r="I33" s="8" t="str">
        <f t="shared" si="6"/>
        <v/>
      </c>
      <c r="J33" s="8" t="str">
        <f t="shared" si="6"/>
        <v/>
      </c>
      <c r="K33" s="8" t="str">
        <f t="shared" si="6"/>
        <v/>
      </c>
      <c r="L33" s="8" t="str">
        <f t="shared" si="6"/>
        <v/>
      </c>
    </row>
    <row r="34" spans="1:12">
      <c r="A34" s="5"/>
      <c r="B34" s="7"/>
      <c r="C34" s="7"/>
      <c r="D34" s="7"/>
      <c r="E34" s="7"/>
      <c r="F34" s="9" t="str">
        <f t="shared" si="2"/>
        <v/>
      </c>
      <c r="G34" s="8" t="str">
        <f t="shared" si="6"/>
        <v/>
      </c>
      <c r="H34" s="8" t="str">
        <f t="shared" si="6"/>
        <v/>
      </c>
      <c r="I34" s="8" t="str">
        <f t="shared" si="6"/>
        <v/>
      </c>
      <c r="J34" s="8" t="str">
        <f t="shared" si="6"/>
        <v/>
      </c>
      <c r="K34" s="8" t="str">
        <f t="shared" si="6"/>
        <v/>
      </c>
      <c r="L34" s="8" t="str">
        <f t="shared" si="6"/>
        <v/>
      </c>
    </row>
    <row r="35" spans="1:12">
      <c r="A35" s="5"/>
      <c r="B35" s="7"/>
      <c r="C35" s="7"/>
      <c r="D35" s="7"/>
      <c r="E35" s="7"/>
      <c r="F35" s="9" t="str">
        <f t="shared" si="2"/>
        <v/>
      </c>
      <c r="G35" s="8" t="str">
        <f t="shared" si="6"/>
        <v/>
      </c>
      <c r="H35" s="8" t="str">
        <f t="shared" si="6"/>
        <v/>
      </c>
      <c r="I35" s="8" t="str">
        <f t="shared" si="6"/>
        <v/>
      </c>
      <c r="J35" s="8" t="str">
        <f t="shared" si="6"/>
        <v/>
      </c>
      <c r="K35" s="8" t="str">
        <f t="shared" si="6"/>
        <v/>
      </c>
      <c r="L35" s="8" t="str">
        <f t="shared" si="6"/>
        <v/>
      </c>
    </row>
    <row r="36" spans="1:12">
      <c r="A36" s="5"/>
      <c r="B36" s="7"/>
      <c r="C36" s="7"/>
      <c r="D36" s="7"/>
      <c r="E36" s="7"/>
      <c r="F36" s="9" t="str">
        <f t="shared" si="2"/>
        <v/>
      </c>
      <c r="G36" s="8" t="str">
        <f t="shared" ref="G36:L51" si="7">F36</f>
        <v/>
      </c>
      <c r="H36" s="8" t="str">
        <f t="shared" si="7"/>
        <v/>
      </c>
      <c r="I36" s="8" t="str">
        <f t="shared" si="7"/>
        <v/>
      </c>
      <c r="J36" s="8" t="str">
        <f t="shared" si="7"/>
        <v/>
      </c>
      <c r="K36" s="8" t="str">
        <f t="shared" si="7"/>
        <v/>
      </c>
      <c r="L36" s="8" t="str">
        <f t="shared" si="7"/>
        <v/>
      </c>
    </row>
    <row r="37" spans="1:12">
      <c r="A37" s="5"/>
      <c r="B37" s="7"/>
      <c r="C37" s="7"/>
      <c r="D37" s="7"/>
      <c r="E37" s="7"/>
      <c r="F37" s="9" t="str">
        <f t="shared" si="2"/>
        <v/>
      </c>
      <c r="G37" s="8" t="str">
        <f t="shared" si="7"/>
        <v/>
      </c>
      <c r="H37" s="8" t="str">
        <f t="shared" si="7"/>
        <v/>
      </c>
      <c r="I37" s="8" t="str">
        <f t="shared" si="7"/>
        <v/>
      </c>
      <c r="J37" s="8" t="str">
        <f t="shared" si="7"/>
        <v/>
      </c>
      <c r="K37" s="8" t="str">
        <f t="shared" si="7"/>
        <v/>
      </c>
      <c r="L37" s="8" t="str">
        <f t="shared" si="7"/>
        <v/>
      </c>
    </row>
    <row r="38" spans="1:12">
      <c r="A38" s="5"/>
      <c r="B38" s="7"/>
      <c r="C38" s="7"/>
      <c r="D38" s="7"/>
      <c r="E38" s="7"/>
      <c r="F38" s="9" t="str">
        <f t="shared" si="2"/>
        <v/>
      </c>
      <c r="G38" s="8" t="str">
        <f t="shared" si="7"/>
        <v/>
      </c>
      <c r="H38" s="8" t="str">
        <f t="shared" si="7"/>
        <v/>
      </c>
      <c r="I38" s="8" t="str">
        <f t="shared" si="7"/>
        <v/>
      </c>
      <c r="J38" s="8" t="str">
        <f t="shared" si="7"/>
        <v/>
      </c>
      <c r="K38" s="8" t="str">
        <f t="shared" si="7"/>
        <v/>
      </c>
      <c r="L38" s="8" t="str">
        <f t="shared" si="7"/>
        <v/>
      </c>
    </row>
    <row r="39" spans="1:12">
      <c r="A39" s="5"/>
      <c r="B39" s="7"/>
      <c r="C39" s="7"/>
      <c r="D39" s="7"/>
      <c r="E39" s="7"/>
      <c r="F39" s="9" t="str">
        <f t="shared" si="2"/>
        <v/>
      </c>
      <c r="G39" s="8" t="str">
        <f t="shared" si="7"/>
        <v/>
      </c>
      <c r="H39" s="8" t="str">
        <f t="shared" si="7"/>
        <v/>
      </c>
      <c r="I39" s="8" t="str">
        <f t="shared" si="7"/>
        <v/>
      </c>
      <c r="J39" s="8" t="str">
        <f t="shared" si="7"/>
        <v/>
      </c>
      <c r="K39" s="8" t="str">
        <f t="shared" si="7"/>
        <v/>
      </c>
      <c r="L39" s="8" t="str">
        <f t="shared" si="7"/>
        <v/>
      </c>
    </row>
    <row r="40" spans="1:12">
      <c r="A40" s="5"/>
      <c r="B40" s="7"/>
      <c r="C40" s="7"/>
      <c r="D40" s="7"/>
      <c r="E40" s="7"/>
      <c r="F40" s="9" t="str">
        <f t="shared" si="2"/>
        <v/>
      </c>
      <c r="G40" s="8" t="str">
        <f t="shared" si="7"/>
        <v/>
      </c>
      <c r="H40" s="8" t="str">
        <f t="shared" si="7"/>
        <v/>
      </c>
      <c r="I40" s="8" t="str">
        <f t="shared" si="7"/>
        <v/>
      </c>
      <c r="J40" s="8" t="str">
        <f t="shared" si="7"/>
        <v/>
      </c>
      <c r="K40" s="8" t="str">
        <f t="shared" si="7"/>
        <v/>
      </c>
      <c r="L40" s="8" t="str">
        <f t="shared" si="7"/>
        <v/>
      </c>
    </row>
    <row r="41" spans="1:12">
      <c r="A41" s="5"/>
      <c r="B41" s="7"/>
      <c r="C41" s="7"/>
      <c r="D41" s="7"/>
      <c r="E41" s="7"/>
      <c r="F41" s="9" t="str">
        <f t="shared" si="2"/>
        <v/>
      </c>
      <c r="G41" s="8" t="str">
        <f t="shared" si="7"/>
        <v/>
      </c>
      <c r="H41" s="8" t="str">
        <f t="shared" si="7"/>
        <v/>
      </c>
      <c r="I41" s="8" t="str">
        <f t="shared" si="7"/>
        <v/>
      </c>
      <c r="J41" s="8" t="str">
        <f t="shared" si="7"/>
        <v/>
      </c>
      <c r="K41" s="8" t="str">
        <f t="shared" si="7"/>
        <v/>
      </c>
      <c r="L41" s="8" t="str">
        <f t="shared" si="7"/>
        <v/>
      </c>
    </row>
    <row r="42" spans="1:12">
      <c r="A42" s="5"/>
      <c r="B42" s="7"/>
      <c r="C42" s="7"/>
      <c r="D42" s="7"/>
      <c r="E42" s="7"/>
      <c r="F42" s="9" t="str">
        <f t="shared" si="2"/>
        <v/>
      </c>
      <c r="G42" s="8" t="str">
        <f t="shared" si="7"/>
        <v/>
      </c>
      <c r="H42" s="8" t="str">
        <f t="shared" si="7"/>
        <v/>
      </c>
      <c r="I42" s="8" t="str">
        <f t="shared" si="7"/>
        <v/>
      </c>
      <c r="J42" s="8" t="str">
        <f t="shared" si="7"/>
        <v/>
      </c>
      <c r="K42" s="8" t="str">
        <f t="shared" si="7"/>
        <v/>
      </c>
      <c r="L42" s="8" t="str">
        <f t="shared" si="7"/>
        <v/>
      </c>
    </row>
    <row r="43" spans="1:12">
      <c r="A43" s="5"/>
      <c r="B43" s="7"/>
      <c r="C43" s="7"/>
      <c r="D43" s="7"/>
      <c r="E43" s="7"/>
      <c r="F43" s="9" t="str">
        <f t="shared" si="2"/>
        <v/>
      </c>
      <c r="G43" s="8" t="str">
        <f t="shared" si="7"/>
        <v/>
      </c>
      <c r="H43" s="8" t="str">
        <f t="shared" si="7"/>
        <v/>
      </c>
      <c r="I43" s="8" t="str">
        <f t="shared" si="7"/>
        <v/>
      </c>
      <c r="J43" s="8" t="str">
        <f t="shared" si="7"/>
        <v/>
      </c>
      <c r="K43" s="8" t="str">
        <f t="shared" si="7"/>
        <v/>
      </c>
      <c r="L43" s="8" t="str">
        <f t="shared" si="7"/>
        <v/>
      </c>
    </row>
    <row r="44" spans="1:12">
      <c r="A44" s="4" t="s">
        <v>68</v>
      </c>
      <c r="B44" s="7"/>
      <c r="C44" s="7"/>
      <c r="D44" s="7"/>
      <c r="E44" s="7"/>
      <c r="F44" s="9" t="str">
        <f t="shared" si="2"/>
        <v/>
      </c>
      <c r="G44" s="8" t="str">
        <f t="shared" si="7"/>
        <v/>
      </c>
      <c r="H44" s="8" t="str">
        <f t="shared" si="7"/>
        <v/>
      </c>
      <c r="I44" s="8" t="str">
        <f t="shared" si="7"/>
        <v/>
      </c>
      <c r="J44" s="8" t="str">
        <f t="shared" si="7"/>
        <v/>
      </c>
      <c r="K44" s="8" t="str">
        <f t="shared" si="7"/>
        <v/>
      </c>
      <c r="L44" s="8" t="str">
        <f t="shared" si="7"/>
        <v/>
      </c>
    </row>
    <row r="45" spans="1:12">
      <c r="A45" s="5"/>
      <c r="B45" s="7"/>
      <c r="C45" s="7"/>
      <c r="D45" s="7"/>
      <c r="E45" s="7"/>
      <c r="F45" s="9" t="str">
        <f t="shared" si="2"/>
        <v/>
      </c>
      <c r="G45" s="8" t="str">
        <f t="shared" si="7"/>
        <v/>
      </c>
      <c r="H45" s="8" t="str">
        <f t="shared" si="7"/>
        <v/>
      </c>
      <c r="I45" s="8" t="str">
        <f t="shared" si="7"/>
        <v/>
      </c>
      <c r="J45" s="8" t="str">
        <f t="shared" si="7"/>
        <v/>
      </c>
      <c r="K45" s="8" t="str">
        <f t="shared" si="7"/>
        <v/>
      </c>
      <c r="L45" s="8" t="str">
        <f t="shared" si="7"/>
        <v/>
      </c>
    </row>
    <row r="46" spans="1:12">
      <c r="A46" s="5"/>
      <c r="B46" s="7"/>
      <c r="C46" s="7"/>
      <c r="D46" s="7"/>
      <c r="E46" s="7"/>
      <c r="F46" s="9" t="str">
        <f t="shared" si="2"/>
        <v/>
      </c>
      <c r="G46" s="8" t="str">
        <f t="shared" si="7"/>
        <v/>
      </c>
      <c r="H46" s="8" t="str">
        <f t="shared" si="7"/>
        <v/>
      </c>
      <c r="I46" s="8" t="str">
        <f t="shared" si="7"/>
        <v/>
      </c>
      <c r="J46" s="8" t="str">
        <f t="shared" si="7"/>
        <v/>
      </c>
      <c r="K46" s="8" t="str">
        <f t="shared" si="7"/>
        <v/>
      </c>
      <c r="L46" s="8" t="str">
        <f t="shared" si="7"/>
        <v/>
      </c>
    </row>
    <row r="47" spans="1:12">
      <c r="A47" s="5"/>
      <c r="B47" s="7"/>
      <c r="C47" s="7"/>
      <c r="D47" s="7"/>
      <c r="E47" s="7"/>
      <c r="F47" s="9" t="str">
        <f t="shared" si="2"/>
        <v/>
      </c>
      <c r="G47" s="8" t="str">
        <f t="shared" si="7"/>
        <v/>
      </c>
      <c r="H47" s="8" t="str">
        <f t="shared" si="7"/>
        <v/>
      </c>
      <c r="I47" s="8" t="str">
        <f t="shared" si="7"/>
        <v/>
      </c>
      <c r="J47" s="8" t="str">
        <f t="shared" si="7"/>
        <v/>
      </c>
      <c r="K47" s="8" t="str">
        <f t="shared" si="7"/>
        <v/>
      </c>
      <c r="L47" s="8" t="str">
        <f t="shared" si="7"/>
        <v/>
      </c>
    </row>
    <row r="48" spans="1:12">
      <c r="A48" s="5"/>
      <c r="B48" s="7"/>
      <c r="C48" s="7"/>
      <c r="D48" s="7"/>
      <c r="E48" s="7"/>
      <c r="F48" s="9" t="str">
        <f t="shared" si="2"/>
        <v/>
      </c>
      <c r="G48" s="8" t="str">
        <f t="shared" si="7"/>
        <v/>
      </c>
      <c r="H48" s="8" t="str">
        <f t="shared" si="7"/>
        <v/>
      </c>
      <c r="I48" s="8" t="str">
        <f t="shared" si="7"/>
        <v/>
      </c>
      <c r="J48" s="8" t="str">
        <f t="shared" si="7"/>
        <v/>
      </c>
      <c r="K48" s="8" t="str">
        <f t="shared" si="7"/>
        <v/>
      </c>
      <c r="L48" s="8" t="str">
        <f t="shared" si="7"/>
        <v/>
      </c>
    </row>
    <row r="49" spans="1:12">
      <c r="A49" s="5"/>
      <c r="B49" s="7"/>
      <c r="C49" s="7"/>
      <c r="D49" s="7"/>
      <c r="E49" s="7"/>
      <c r="F49" s="9" t="str">
        <f t="shared" si="2"/>
        <v/>
      </c>
      <c r="G49" s="8" t="str">
        <f t="shared" si="7"/>
        <v/>
      </c>
      <c r="H49" s="8" t="str">
        <f t="shared" si="7"/>
        <v/>
      </c>
      <c r="I49" s="8" t="str">
        <f t="shared" si="7"/>
        <v/>
      </c>
      <c r="J49" s="8" t="str">
        <f t="shared" si="7"/>
        <v/>
      </c>
      <c r="K49" s="8" t="str">
        <f t="shared" si="7"/>
        <v/>
      </c>
      <c r="L49" s="8" t="str">
        <f t="shared" si="7"/>
        <v/>
      </c>
    </row>
    <row r="50" spans="1:12">
      <c r="A50" s="5"/>
      <c r="B50" s="7"/>
      <c r="C50" s="7"/>
      <c r="D50" s="7"/>
      <c r="E50" s="7"/>
      <c r="F50" s="9" t="str">
        <f t="shared" si="2"/>
        <v/>
      </c>
      <c r="G50" s="8" t="str">
        <f t="shared" si="7"/>
        <v/>
      </c>
      <c r="H50" s="8" t="str">
        <f t="shared" si="7"/>
        <v/>
      </c>
      <c r="I50" s="8" t="str">
        <f t="shared" si="7"/>
        <v/>
      </c>
      <c r="J50" s="8" t="str">
        <f t="shared" si="7"/>
        <v/>
      </c>
      <c r="K50" s="8" t="str">
        <f t="shared" si="7"/>
        <v/>
      </c>
      <c r="L50" s="8" t="str">
        <f t="shared" si="7"/>
        <v/>
      </c>
    </row>
    <row r="51" spans="1:12">
      <c r="A51" s="5"/>
      <c r="B51" s="7"/>
      <c r="C51" s="7"/>
      <c r="D51" s="7"/>
      <c r="E51" s="7"/>
      <c r="F51" s="9" t="str">
        <f t="shared" si="2"/>
        <v/>
      </c>
      <c r="G51" s="8" t="str">
        <f t="shared" si="7"/>
        <v/>
      </c>
      <c r="H51" s="8" t="str">
        <f t="shared" si="7"/>
        <v/>
      </c>
      <c r="I51" s="8" t="str">
        <f t="shared" si="7"/>
        <v/>
      </c>
      <c r="J51" s="8" t="str">
        <f t="shared" si="7"/>
        <v/>
      </c>
      <c r="K51" s="8" t="str">
        <f t="shared" si="7"/>
        <v/>
      </c>
      <c r="L51" s="8" t="str">
        <f t="shared" si="7"/>
        <v/>
      </c>
    </row>
    <row r="52" spans="1:12">
      <c r="A52" s="5"/>
      <c r="B52" s="7"/>
      <c r="C52" s="7"/>
      <c r="D52" s="7"/>
      <c r="E52" s="7"/>
      <c r="F52" s="9" t="str">
        <f t="shared" si="2"/>
        <v/>
      </c>
      <c r="G52" s="8" t="str">
        <f t="shared" ref="G52:L64" si="8">F52</f>
        <v/>
      </c>
      <c r="H52" s="8" t="str">
        <f t="shared" si="8"/>
        <v/>
      </c>
      <c r="I52" s="8" t="str">
        <f t="shared" si="8"/>
        <v/>
      </c>
      <c r="J52" s="8" t="str">
        <f t="shared" si="8"/>
        <v/>
      </c>
      <c r="K52" s="8" t="str">
        <f t="shared" si="8"/>
        <v/>
      </c>
      <c r="L52" s="8" t="str">
        <f t="shared" si="8"/>
        <v/>
      </c>
    </row>
    <row r="53" spans="1:12">
      <c r="A53" s="5"/>
      <c r="B53" s="7"/>
      <c r="C53" s="7"/>
      <c r="D53" s="7"/>
      <c r="E53" s="7"/>
      <c r="F53" s="9" t="str">
        <f t="shared" si="2"/>
        <v/>
      </c>
      <c r="G53" s="8" t="str">
        <f t="shared" si="8"/>
        <v/>
      </c>
      <c r="H53" s="8" t="str">
        <f t="shared" si="8"/>
        <v/>
      </c>
      <c r="I53" s="8" t="str">
        <f t="shared" si="8"/>
        <v/>
      </c>
      <c r="J53" s="8" t="str">
        <f t="shared" si="8"/>
        <v/>
      </c>
      <c r="K53" s="8" t="str">
        <f t="shared" si="8"/>
        <v/>
      </c>
      <c r="L53" s="8" t="str">
        <f t="shared" si="8"/>
        <v/>
      </c>
    </row>
    <row r="54" spans="1:12">
      <c r="A54" s="6" t="s">
        <v>68</v>
      </c>
      <c r="B54" s="7"/>
      <c r="C54" s="7"/>
      <c r="D54" s="7"/>
      <c r="E54" s="7"/>
      <c r="F54" s="9" t="str">
        <f t="shared" si="2"/>
        <v/>
      </c>
      <c r="G54" s="8" t="str">
        <f t="shared" si="8"/>
        <v/>
      </c>
      <c r="H54" s="8" t="str">
        <f t="shared" si="8"/>
        <v/>
      </c>
      <c r="I54" s="8" t="str">
        <f t="shared" si="8"/>
        <v/>
      </c>
      <c r="J54" s="8" t="str">
        <f t="shared" si="8"/>
        <v/>
      </c>
      <c r="K54" s="8" t="str">
        <f t="shared" si="8"/>
        <v/>
      </c>
      <c r="L54" s="8" t="str">
        <f t="shared" si="8"/>
        <v/>
      </c>
    </row>
    <row r="55" spans="1:12">
      <c r="A55" s="5"/>
      <c r="B55" s="7"/>
      <c r="C55" s="7"/>
      <c r="D55" s="7"/>
      <c r="E55" s="7"/>
      <c r="F55" s="9" t="str">
        <f t="shared" si="2"/>
        <v/>
      </c>
      <c r="G55" s="8" t="str">
        <f t="shared" si="8"/>
        <v/>
      </c>
      <c r="H55" s="8" t="str">
        <f t="shared" si="8"/>
        <v/>
      </c>
      <c r="I55" s="8" t="str">
        <f t="shared" si="8"/>
        <v/>
      </c>
      <c r="J55" s="8" t="str">
        <f t="shared" si="8"/>
        <v/>
      </c>
      <c r="K55" s="8" t="str">
        <f t="shared" si="8"/>
        <v/>
      </c>
      <c r="L55" s="8" t="str">
        <f t="shared" si="8"/>
        <v/>
      </c>
    </row>
    <row r="56" spans="1:12">
      <c r="A56" s="5"/>
      <c r="B56" s="7"/>
      <c r="C56" s="7"/>
      <c r="D56" s="7"/>
      <c r="E56" s="7"/>
      <c r="F56" s="9" t="str">
        <f t="shared" si="2"/>
        <v/>
      </c>
      <c r="G56" s="8" t="str">
        <f t="shared" si="8"/>
        <v/>
      </c>
      <c r="H56" s="8" t="str">
        <f t="shared" si="8"/>
        <v/>
      </c>
      <c r="I56" s="8" t="str">
        <f t="shared" si="8"/>
        <v/>
      </c>
      <c r="J56" s="8" t="str">
        <f t="shared" si="8"/>
        <v/>
      </c>
      <c r="K56" s="8" t="str">
        <f t="shared" si="8"/>
        <v/>
      </c>
      <c r="L56" s="8" t="str">
        <f t="shared" si="8"/>
        <v/>
      </c>
    </row>
    <row r="57" spans="1:12">
      <c r="A57" s="5"/>
      <c r="B57" s="7"/>
      <c r="C57" s="7"/>
      <c r="D57" s="7"/>
      <c r="E57" s="7"/>
      <c r="F57" s="9" t="str">
        <f t="shared" si="2"/>
        <v/>
      </c>
      <c r="G57" s="8" t="str">
        <f t="shared" si="8"/>
        <v/>
      </c>
      <c r="H57" s="8" t="str">
        <f t="shared" si="8"/>
        <v/>
      </c>
      <c r="I57" s="8" t="str">
        <f t="shared" si="8"/>
        <v/>
      </c>
      <c r="J57" s="8" t="str">
        <f t="shared" si="8"/>
        <v/>
      </c>
      <c r="K57" s="8" t="str">
        <f t="shared" si="8"/>
        <v/>
      </c>
      <c r="L57" s="8" t="str">
        <f t="shared" si="8"/>
        <v/>
      </c>
    </row>
    <row r="58" spans="1:12">
      <c r="A58" s="5"/>
      <c r="B58" s="7"/>
      <c r="C58" s="7"/>
      <c r="D58" s="7"/>
      <c r="E58" s="7"/>
      <c r="F58" s="9" t="str">
        <f t="shared" si="2"/>
        <v/>
      </c>
      <c r="G58" s="8" t="str">
        <f t="shared" si="8"/>
        <v/>
      </c>
      <c r="H58" s="8" t="str">
        <f t="shared" si="8"/>
        <v/>
      </c>
      <c r="I58" s="8" t="str">
        <f t="shared" si="8"/>
        <v/>
      </c>
      <c r="J58" s="8" t="str">
        <f t="shared" si="8"/>
        <v/>
      </c>
      <c r="K58" s="8" t="str">
        <f t="shared" si="8"/>
        <v/>
      </c>
      <c r="L58" s="8" t="str">
        <f t="shared" si="8"/>
        <v/>
      </c>
    </row>
    <row r="59" spans="1:12">
      <c r="A59" s="5"/>
      <c r="B59" s="7"/>
      <c r="C59" s="7"/>
      <c r="D59" s="7"/>
      <c r="E59" s="7"/>
      <c r="F59" s="9" t="str">
        <f t="shared" si="2"/>
        <v/>
      </c>
      <c r="G59" s="8" t="str">
        <f t="shared" si="8"/>
        <v/>
      </c>
      <c r="H59" s="8" t="str">
        <f t="shared" si="8"/>
        <v/>
      </c>
      <c r="I59" s="8" t="str">
        <f t="shared" si="8"/>
        <v/>
      </c>
      <c r="J59" s="8" t="str">
        <f t="shared" si="8"/>
        <v/>
      </c>
      <c r="K59" s="8" t="str">
        <f t="shared" si="8"/>
        <v/>
      </c>
      <c r="L59" s="8" t="str">
        <f t="shared" si="8"/>
        <v/>
      </c>
    </row>
    <row r="60" spans="1:12">
      <c r="A60" s="5"/>
      <c r="B60" s="7"/>
      <c r="C60" s="7"/>
      <c r="D60" s="7"/>
      <c r="E60" s="7"/>
      <c r="F60" s="9" t="str">
        <f t="shared" si="2"/>
        <v/>
      </c>
      <c r="G60" s="8" t="str">
        <f t="shared" si="8"/>
        <v/>
      </c>
      <c r="H60" s="8" t="str">
        <f t="shared" si="8"/>
        <v/>
      </c>
      <c r="I60" s="8" t="str">
        <f t="shared" si="8"/>
        <v/>
      </c>
      <c r="J60" s="8" t="str">
        <f t="shared" si="8"/>
        <v/>
      </c>
      <c r="K60" s="8" t="str">
        <f t="shared" si="8"/>
        <v/>
      </c>
      <c r="L60" s="8" t="str">
        <f t="shared" si="8"/>
        <v/>
      </c>
    </row>
    <row r="61" spans="1:12">
      <c r="A61" s="5"/>
      <c r="B61" s="7"/>
      <c r="C61" s="7"/>
      <c r="D61" s="7"/>
      <c r="E61" s="7"/>
      <c r="F61" s="9" t="str">
        <f t="shared" si="2"/>
        <v/>
      </c>
      <c r="G61" s="8" t="str">
        <f t="shared" si="8"/>
        <v/>
      </c>
      <c r="H61" s="8" t="str">
        <f t="shared" si="8"/>
        <v/>
      </c>
      <c r="I61" s="8" t="str">
        <f t="shared" si="8"/>
        <v/>
      </c>
      <c r="J61" s="8" t="str">
        <f t="shared" si="8"/>
        <v/>
      </c>
      <c r="K61" s="8" t="str">
        <f t="shared" si="8"/>
        <v/>
      </c>
      <c r="L61" s="8" t="str">
        <f t="shared" si="8"/>
        <v/>
      </c>
    </row>
    <row r="62" spans="1:12">
      <c r="A62" s="5"/>
      <c r="B62" s="7"/>
      <c r="C62" s="7"/>
      <c r="D62" s="7"/>
      <c r="E62" s="7"/>
      <c r="F62" s="9" t="str">
        <f t="shared" si="2"/>
        <v/>
      </c>
      <c r="G62" s="8" t="str">
        <f t="shared" si="8"/>
        <v/>
      </c>
      <c r="H62" s="8" t="str">
        <f t="shared" si="8"/>
        <v/>
      </c>
      <c r="I62" s="8" t="str">
        <f t="shared" si="8"/>
        <v/>
      </c>
      <c r="J62" s="8" t="str">
        <f t="shared" si="8"/>
        <v/>
      </c>
      <c r="K62" s="8" t="str">
        <f t="shared" si="8"/>
        <v/>
      </c>
      <c r="L62" s="8" t="str">
        <f t="shared" si="8"/>
        <v/>
      </c>
    </row>
    <row r="63" spans="1:12">
      <c r="A63" s="5"/>
      <c r="B63" s="7"/>
      <c r="C63" s="7"/>
      <c r="D63" s="7"/>
      <c r="E63" s="7"/>
      <c r="F63" s="9" t="str">
        <f t="shared" si="2"/>
        <v/>
      </c>
      <c r="G63" s="8" t="str">
        <f t="shared" si="8"/>
        <v/>
      </c>
      <c r="H63" s="8" t="str">
        <f t="shared" si="8"/>
        <v/>
      </c>
      <c r="I63" s="8" t="str">
        <f t="shared" si="8"/>
        <v/>
      </c>
      <c r="J63" s="8" t="str">
        <f t="shared" si="8"/>
        <v/>
      </c>
      <c r="K63" s="8" t="str">
        <f t="shared" si="8"/>
        <v/>
      </c>
      <c r="L63" s="8" t="str">
        <f t="shared" si="8"/>
        <v/>
      </c>
    </row>
    <row r="64" spans="1:12">
      <c r="A64" s="5"/>
      <c r="B64" s="7"/>
      <c r="C64" s="7"/>
      <c r="D64" s="7"/>
      <c r="E64" s="7"/>
      <c r="F64" s="9" t="str">
        <f t="shared" si="2"/>
        <v/>
      </c>
      <c r="G64" s="8" t="str">
        <f t="shared" si="8"/>
        <v/>
      </c>
      <c r="H64" s="8" t="str">
        <f t="shared" si="8"/>
        <v/>
      </c>
      <c r="I64" s="8" t="str">
        <f t="shared" si="8"/>
        <v/>
      </c>
      <c r="J64" s="8" t="str">
        <f t="shared" si="8"/>
        <v/>
      </c>
      <c r="K64" s="8" t="str">
        <f t="shared" si="8"/>
        <v/>
      </c>
      <c r="L64" s="8" t="str">
        <f t="shared" si="8"/>
        <v/>
      </c>
    </row>
    <row r="65" spans="6:12">
      <c r="F65" s="73">
        <f>SUM(F3:F64)</f>
        <v>0</v>
      </c>
      <c r="G65" s="73">
        <f t="shared" ref="G65:L65" si="9">SUM(G3:G64)</f>
        <v>0</v>
      </c>
      <c r="H65" s="73">
        <f t="shared" si="9"/>
        <v>0</v>
      </c>
      <c r="I65" s="73">
        <f t="shared" si="9"/>
        <v>0</v>
      </c>
      <c r="J65" s="73">
        <f t="shared" si="9"/>
        <v>0</v>
      </c>
      <c r="K65" s="73">
        <f t="shared" si="9"/>
        <v>0</v>
      </c>
      <c r="L65" s="73">
        <f t="shared" si="9"/>
        <v>0</v>
      </c>
    </row>
  </sheetData>
  <mergeCells count="3">
    <mergeCell ref="F1:L1"/>
    <mergeCell ref="O1:AD1"/>
    <mergeCell ref="AF1:AG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D4C66-10CE-460B-A072-D58B7C212CD4}">
  <dimension ref="A1:EI147"/>
  <sheetViews>
    <sheetView topLeftCell="CY117" workbookViewId="0">
      <selection activeCell="M127" sqref="M127"/>
    </sheetView>
  </sheetViews>
  <sheetFormatPr defaultColWidth="8.85546875" defaultRowHeight="15"/>
  <cols>
    <col min="2" max="15" width="9.28515625" bestFit="1" customWidth="1"/>
  </cols>
  <sheetData>
    <row r="1" spans="1:27">
      <c r="A1" s="77" t="s">
        <v>321</v>
      </c>
      <c r="B1" s="77"/>
      <c r="C1" s="77"/>
      <c r="D1" s="77"/>
      <c r="E1" s="77"/>
      <c r="F1" s="77"/>
      <c r="G1" s="77"/>
      <c r="H1" s="77"/>
      <c r="I1" s="77"/>
      <c r="J1" s="12"/>
      <c r="K1" s="12"/>
      <c r="L1" s="12"/>
      <c r="M1" s="12"/>
      <c r="N1" s="12"/>
      <c r="O1" s="12"/>
      <c r="P1" s="12"/>
      <c r="Q1" s="12"/>
    </row>
    <row r="2" spans="1:27">
      <c r="A2" s="12" t="str">
        <f>IF(sprint0!O2="","",sprint0!O2)</f>
        <v/>
      </c>
      <c r="B2" s="74" t="str">
        <f>IF(sprint0!P2="","",sprint0!P2)</f>
        <v>ma</v>
      </c>
      <c r="C2" s="74" t="str">
        <f>IF(sprint0!Q2="","",sprint0!Q2)</f>
        <v>ti</v>
      </c>
      <c r="D2" s="74" t="str">
        <f>IF(sprint0!R2="","",sprint0!R2)</f>
        <v>ke</v>
      </c>
      <c r="E2" s="74" t="str">
        <f>IF(sprint0!S2="","",sprint0!S2)</f>
        <v>to</v>
      </c>
      <c r="F2" s="74" t="str">
        <f>IF(sprint0!T2="","",sprint0!T2)</f>
        <v>pe</v>
      </c>
      <c r="G2" s="74" t="str">
        <f>IF(sprint0!U2="","",sprint0!U2)</f>
        <v>la</v>
      </c>
      <c r="H2" s="74" t="str">
        <f>IF(sprint0!V2="","",sprint0!V2)</f>
        <v>su</v>
      </c>
      <c r="I2" s="74" t="str">
        <f>IF(sprint0!W2="","",sprint0!W2)</f>
        <v>yht.</v>
      </c>
      <c r="J2" s="12" t="str">
        <f>IF(sprint0!X2="","",sprint0!X2)</f>
        <v/>
      </c>
      <c r="K2" s="12" t="str">
        <f>IF(sprint0!Y2="","",sprint0!Y2)</f>
        <v/>
      </c>
      <c r="L2" s="12" t="str">
        <f>IF(sprint0!Z2="","",sprint0!Z2)</f>
        <v/>
      </c>
      <c r="M2" s="12" t="str">
        <f>IF(sprint0!AA2="","",sprint0!AA2)</f>
        <v/>
      </c>
      <c r="N2" s="12" t="str">
        <f>IF(sprint0!AB2="","",sprint0!AB2)</f>
        <v/>
      </c>
      <c r="O2" s="12" t="str">
        <f>IF(sprint0!AC2="","",sprint0!AC2)</f>
        <v/>
      </c>
      <c r="P2" s="12" t="str">
        <f>IF(sprint0!AD2="","",sprint0!AD2)</f>
        <v/>
      </c>
      <c r="Q2" s="12" t="str">
        <f>IF(sprint0!AE2="","",sprint0!AE2)</f>
        <v/>
      </c>
      <c r="R2" s="74" t="str">
        <f>IF(sprint0!AF2="","",sprint0!AF2)</f>
        <v/>
      </c>
    </row>
    <row r="3" spans="1:27">
      <c r="A3" s="74" t="str">
        <f>IF(sprint0!O3="","",sprint0!O3)</f>
        <v>Hiski</v>
      </c>
      <c r="B3" s="13">
        <f>IF(sprint0!P3="","",sprint0!P3)</f>
        <v>4</v>
      </c>
      <c r="C3" s="13" t="str">
        <f>IF(sprint0!Q3="","",sprint0!Q3)</f>
        <v/>
      </c>
      <c r="D3" s="13" t="str">
        <f>IF(sprint0!R3="","",sprint0!R3)</f>
        <v/>
      </c>
      <c r="E3" s="13">
        <f>IF(sprint0!S3="","",sprint0!S3)</f>
        <v>2.5</v>
      </c>
      <c r="F3" s="13">
        <f>IF(sprint0!T3="","",sprint0!T3)</f>
        <v>3</v>
      </c>
      <c r="G3" s="13" t="str">
        <f>IF(sprint0!U3="","",sprint0!U3)</f>
        <v/>
      </c>
      <c r="H3" s="13" t="str">
        <f>IF(sprint0!V3="","",sprint0!V3)</f>
        <v/>
      </c>
      <c r="I3" s="22">
        <f>IF(sprint0!W3="","",sprint0!W3)</f>
        <v>9.5</v>
      </c>
      <c r="J3" s="12" t="str">
        <f>IF(sprint0!X3="","",sprint0!X3)</f>
        <v/>
      </c>
      <c r="K3" s="12" t="str">
        <f>IF(sprint0!Y3="","",sprint0!Y3)</f>
        <v/>
      </c>
      <c r="L3" s="12" t="str">
        <f>IF(sprint0!Z3="","",sprint0!Z3)</f>
        <v/>
      </c>
      <c r="M3" s="12" t="str">
        <f>IF(sprint0!AA3="","",sprint0!AA3)</f>
        <v/>
      </c>
      <c r="N3" s="12" t="str">
        <f>IF(sprint0!AB3="","",sprint0!AB3)</f>
        <v/>
      </c>
      <c r="O3" s="12" t="str">
        <f>IF(sprint0!AC3="","",sprint0!AC3)</f>
        <v/>
      </c>
      <c r="P3" s="12" t="str">
        <f>IF(sprint0!AD3="","",sprint0!AD3)</f>
        <v/>
      </c>
      <c r="Q3" s="12" t="str">
        <f>IF(sprint0!AE3="","",sprint0!AE3)</f>
        <v/>
      </c>
      <c r="R3" s="74" t="str">
        <f>IF(sprint0!AF3="","",sprint0!AF3)</f>
        <v/>
      </c>
      <c r="U3" t="str">
        <f>IF(sprint0!AI3="","",sprint0!AI3)</f>
        <v/>
      </c>
      <c r="V3" t="str">
        <f>IF(sprint0!AJ3="","",sprint0!AJ3)</f>
        <v/>
      </c>
      <c r="W3" t="str">
        <f>IF(sprint0!AK3="","",sprint0!AK3)</f>
        <v/>
      </c>
      <c r="X3" t="str">
        <f>IF(sprint0!AL3="","",sprint0!AL3)</f>
        <v/>
      </c>
      <c r="Y3" t="str">
        <f>IF(sprint0!AM3="","",sprint0!AM3)</f>
        <v/>
      </c>
      <c r="Z3" t="str">
        <f>IF(sprint0!AN3="","",sprint0!AN3)</f>
        <v/>
      </c>
      <c r="AA3" t="str">
        <f>IF(sprint0!AO3="","",sprint0!AO3)</f>
        <v/>
      </c>
    </row>
    <row r="4" spans="1:27">
      <c r="A4" s="74" t="str">
        <f>IF(sprint0!O4="","",sprint0!O4)</f>
        <v>Jaana</v>
      </c>
      <c r="B4" s="13">
        <f>IF(sprint0!P4="","",sprint0!P4)</f>
        <v>5</v>
      </c>
      <c r="C4" s="13" t="str">
        <f>IF(sprint0!Q4="","",sprint0!Q4)</f>
        <v/>
      </c>
      <c r="D4" s="13" t="str">
        <f>IF(sprint0!R4="","",sprint0!R4)</f>
        <v/>
      </c>
      <c r="E4" s="13">
        <f>IF(sprint0!S4="","",sprint0!S4)</f>
        <v>3.5</v>
      </c>
      <c r="F4" s="13">
        <f>IF(sprint0!T4="","",sprint0!T4)</f>
        <v>3.25</v>
      </c>
      <c r="G4" s="13" t="str">
        <f>IF(sprint0!U4="","",sprint0!U4)</f>
        <v/>
      </c>
      <c r="H4" s="13" t="str">
        <f>IF(sprint0!V4="","",sprint0!V4)</f>
        <v/>
      </c>
      <c r="I4" s="22">
        <f>IF(sprint0!W4="","",sprint0!W4)</f>
        <v>11.75</v>
      </c>
      <c r="J4" s="12" t="str">
        <f>IF(sprint0!X4="","",sprint0!X4)</f>
        <v/>
      </c>
      <c r="K4" s="12" t="str">
        <f>IF(sprint0!Y4="","",sprint0!Y4)</f>
        <v/>
      </c>
      <c r="L4" s="12" t="str">
        <f>IF(sprint0!Z4="","",sprint0!Z4)</f>
        <v/>
      </c>
      <c r="M4" s="12" t="str">
        <f>IF(sprint0!AA4="","",sprint0!AA4)</f>
        <v/>
      </c>
      <c r="N4" s="12" t="str">
        <f>IF(sprint0!AB4="","",sprint0!AB4)</f>
        <v/>
      </c>
      <c r="O4" s="12" t="str">
        <f>IF(sprint0!AC4="","",sprint0!AC4)</f>
        <v/>
      </c>
      <c r="P4" s="12" t="str">
        <f>IF(sprint0!AD4="","",sprint0!AD4)</f>
        <v/>
      </c>
      <c r="Q4" s="12" t="str">
        <f>IF(sprint0!AE4="","",sprint0!AE4)</f>
        <v/>
      </c>
      <c r="R4" s="74" t="str">
        <f>IF(sprint0!AF4="","",sprint0!AF4)</f>
        <v/>
      </c>
      <c r="U4" t="str">
        <f>IF(sprint0!AI4="","",sprint0!AI4)</f>
        <v/>
      </c>
      <c r="V4" t="str">
        <f>IF(sprint0!AJ4="","",sprint0!AJ4)</f>
        <v/>
      </c>
      <c r="W4" t="str">
        <f>IF(sprint0!AK4="","",sprint0!AK4)</f>
        <v/>
      </c>
      <c r="X4" t="str">
        <f>IF(sprint0!AL4="","",sprint0!AL4)</f>
        <v/>
      </c>
      <c r="Y4" t="str">
        <f>IF(sprint0!AM4="","",sprint0!AM4)</f>
        <v/>
      </c>
      <c r="Z4" t="str">
        <f>IF(sprint0!AN4="","",sprint0!AN4)</f>
        <v/>
      </c>
      <c r="AA4" t="str">
        <f>IF(sprint0!AO4="","",sprint0!AO4)</f>
        <v/>
      </c>
    </row>
    <row r="5" spans="1:27">
      <c r="A5" s="74" t="str">
        <f>IF(sprint0!O5="","",sprint0!O5)</f>
        <v>Jenna</v>
      </c>
      <c r="B5" s="13">
        <f>IF(sprint0!P5="","",sprint0!P5)</f>
        <v>2</v>
      </c>
      <c r="C5" s="13" t="str">
        <f>IF(sprint0!Q5="","",sprint0!Q5)</f>
        <v/>
      </c>
      <c r="D5" s="13">
        <f>IF(sprint0!R5="","",sprint0!R5)</f>
        <v>2</v>
      </c>
      <c r="E5" s="13">
        <f>IF(sprint0!S5="","",sprint0!S5)</f>
        <v>5</v>
      </c>
      <c r="F5" s="13">
        <f>IF(sprint0!T5="","",sprint0!T5)</f>
        <v>3</v>
      </c>
      <c r="G5" s="13" t="str">
        <f>IF(sprint0!U5="","",sprint0!U5)</f>
        <v/>
      </c>
      <c r="H5" s="13" t="str">
        <f>IF(sprint0!V5="","",sprint0!V5)</f>
        <v/>
      </c>
      <c r="I5" s="22">
        <f>IF(sprint0!W5="","",sprint0!W5)</f>
        <v>12</v>
      </c>
      <c r="J5" s="12" t="str">
        <f>IF(sprint0!X5="","",sprint0!X5)</f>
        <v/>
      </c>
      <c r="K5" s="12" t="str">
        <f>IF(sprint0!Y5="","",sprint0!Y5)</f>
        <v/>
      </c>
      <c r="L5" s="12" t="str">
        <f>IF(sprint0!Z5="","",sprint0!Z5)</f>
        <v/>
      </c>
      <c r="M5" s="12" t="str">
        <f>IF(sprint0!AA5="","",sprint0!AA5)</f>
        <v/>
      </c>
      <c r="N5" s="12" t="str">
        <f>IF(sprint0!AB5="","",sprint0!AB5)</f>
        <v/>
      </c>
      <c r="O5" s="12" t="str">
        <f>IF(sprint0!AC5="","",sprint0!AC5)</f>
        <v/>
      </c>
      <c r="P5" s="12" t="str">
        <f>IF(sprint0!AD5="","",sprint0!AD5)</f>
        <v/>
      </c>
      <c r="Q5" s="12" t="str">
        <f>IF(sprint0!AE5="","",sprint0!AE5)</f>
        <v/>
      </c>
      <c r="R5" s="74" t="str">
        <f>IF(sprint0!AF5="","",sprint0!AF5)</f>
        <v/>
      </c>
      <c r="U5" t="str">
        <f>IF(sprint0!AI5="","",sprint0!AI5)</f>
        <v/>
      </c>
      <c r="V5" t="str">
        <f>IF(sprint0!AJ5="","",sprint0!AJ5)</f>
        <v/>
      </c>
      <c r="W5" t="str">
        <f>IF(sprint0!AK5="","",sprint0!AK5)</f>
        <v/>
      </c>
      <c r="X5" t="str">
        <f>IF(sprint0!AL5="","",sprint0!AL5)</f>
        <v/>
      </c>
      <c r="Y5" t="str">
        <f>IF(sprint0!AM5="","",sprint0!AM5)</f>
        <v/>
      </c>
      <c r="Z5" t="str">
        <f>IF(sprint0!AN5="","",sprint0!AN5)</f>
        <v/>
      </c>
      <c r="AA5" t="str">
        <f>IF(sprint0!AO5="","",sprint0!AO5)</f>
        <v/>
      </c>
    </row>
    <row r="6" spans="1:27">
      <c r="A6" s="74" t="str">
        <f>IF(sprint0!O6="","",sprint0!O6)</f>
        <v>Konsta</v>
      </c>
      <c r="B6" s="13">
        <f>IF(sprint0!P6="","",sprint0!P6)</f>
        <v>2</v>
      </c>
      <c r="C6" s="13" t="str">
        <f>IF(sprint0!Q6="","",sprint0!Q6)</f>
        <v/>
      </c>
      <c r="D6" s="13" t="str">
        <f>IF(sprint0!R6="","",sprint0!R6)</f>
        <v/>
      </c>
      <c r="E6" s="13">
        <f>IF(sprint0!S6="","",sprint0!S6)</f>
        <v>4.5</v>
      </c>
      <c r="F6" s="13">
        <f>IF(sprint0!T6="","",sprint0!T6)</f>
        <v>3</v>
      </c>
      <c r="G6" s="13" t="str">
        <f>IF(sprint0!U6="","",sprint0!U6)</f>
        <v/>
      </c>
      <c r="H6" s="13">
        <f>IF(sprint0!V6="","",sprint0!V6)</f>
        <v>2</v>
      </c>
      <c r="I6" s="22">
        <f>IF(sprint0!W6="","",sprint0!W6)</f>
        <v>11.5</v>
      </c>
      <c r="J6" s="12" t="str">
        <f>IF(sprint0!X6="","",sprint0!X6)</f>
        <v/>
      </c>
      <c r="K6" s="12" t="str">
        <f>IF(sprint0!Y6="","",sprint0!Y6)</f>
        <v/>
      </c>
      <c r="L6" s="12" t="str">
        <f>IF(sprint0!Z6="","",sprint0!Z6)</f>
        <v/>
      </c>
      <c r="M6" s="12" t="str">
        <f>IF(sprint0!AA6="","",sprint0!AA6)</f>
        <v/>
      </c>
      <c r="N6" s="12" t="str">
        <f>IF(sprint0!AB6="","",sprint0!AB6)</f>
        <v/>
      </c>
      <c r="O6" s="12" t="str">
        <f>IF(sprint0!AC6="","",sprint0!AC6)</f>
        <v/>
      </c>
      <c r="P6" s="12" t="str">
        <f>IF(sprint0!AD6="","",sprint0!AD6)</f>
        <v/>
      </c>
      <c r="Q6" s="12" t="str">
        <f>IF(sprint0!AE6="","",sprint0!AE6)</f>
        <v/>
      </c>
      <c r="R6" s="74" t="str">
        <f>IF(sprint0!AF6="","",sprint0!AF6)</f>
        <v/>
      </c>
      <c r="U6" t="str">
        <f>IF(sprint0!AI6="","",sprint0!AI6)</f>
        <v/>
      </c>
      <c r="V6" t="str">
        <f>IF(sprint0!AJ6="","",sprint0!AJ6)</f>
        <v/>
      </c>
      <c r="W6" t="str">
        <f>IF(sprint0!AK6="","",sprint0!AK6)</f>
        <v/>
      </c>
      <c r="X6" t="str">
        <f>IF(sprint0!AL6="","",sprint0!AL6)</f>
        <v/>
      </c>
      <c r="Y6" t="str">
        <f>IF(sprint0!AM6="","",sprint0!AM6)</f>
        <v/>
      </c>
      <c r="Z6" t="str">
        <f>IF(sprint0!AN6="","",sprint0!AN6)</f>
        <v/>
      </c>
      <c r="AA6" t="str">
        <f>IF(sprint0!AO6="","",sprint0!AO6)</f>
        <v/>
      </c>
    </row>
    <row r="7" spans="1:27">
      <c r="A7" s="74" t="str">
        <f>IF(sprint0!O7="","",sprint0!O7)</f>
        <v>Matias</v>
      </c>
      <c r="B7" s="13">
        <f>IF(sprint0!P7="","",sprint0!P7)</f>
        <v>2</v>
      </c>
      <c r="C7" s="13">
        <f>IF(sprint0!Q7="","",sprint0!Q7)</f>
        <v>1</v>
      </c>
      <c r="D7" s="13" t="str">
        <f>IF(sprint0!R7="","",sprint0!R7)</f>
        <v/>
      </c>
      <c r="E7" s="13">
        <f>IF(sprint0!S7="","",sprint0!S7)</f>
        <v>2.5</v>
      </c>
      <c r="F7" s="13">
        <f>IF(sprint0!T7="","",sprint0!T7)</f>
        <v>3</v>
      </c>
      <c r="G7" s="13" t="str">
        <f>IF(sprint0!U7="","",sprint0!U7)</f>
        <v/>
      </c>
      <c r="H7" s="13" t="str">
        <f>IF(sprint0!V7="","",sprint0!V7)</f>
        <v/>
      </c>
      <c r="I7" s="22">
        <f>IF(sprint0!W7="","",sprint0!W7)</f>
        <v>8.5</v>
      </c>
      <c r="J7" s="12" t="str">
        <f>IF(sprint0!X7="","",sprint0!X7)</f>
        <v/>
      </c>
      <c r="K7" s="12" t="str">
        <f>IF(sprint0!Y7="","",sprint0!Y7)</f>
        <v/>
      </c>
      <c r="L7" s="12" t="str">
        <f>IF(sprint0!Z7="","",sprint0!Z7)</f>
        <v/>
      </c>
      <c r="M7" s="12" t="str">
        <f>IF(sprint0!AA7="","",sprint0!AA7)</f>
        <v/>
      </c>
      <c r="N7" s="12" t="str">
        <f>IF(sprint0!AB7="","",sprint0!AB7)</f>
        <v/>
      </c>
      <c r="O7" s="12" t="str">
        <f>IF(sprint0!AC7="","",sprint0!AC7)</f>
        <v/>
      </c>
      <c r="P7" s="12" t="str">
        <f>IF(sprint0!AD7="","",sprint0!AD7)</f>
        <v/>
      </c>
      <c r="Q7" s="12" t="str">
        <f>IF(sprint0!AE7="","",sprint0!AE7)</f>
        <v/>
      </c>
      <c r="R7" s="74" t="str">
        <f>IF(sprint0!AF7="","",sprint0!AF7)</f>
        <v/>
      </c>
      <c r="U7" t="str">
        <f>IF(sprint0!AI7="","",sprint0!AI7)</f>
        <v/>
      </c>
      <c r="V7" t="str">
        <f>IF(sprint0!AJ7="","",sprint0!AJ7)</f>
        <v/>
      </c>
      <c r="W7" t="str">
        <f>IF(sprint0!AK7="","",sprint0!AK7)</f>
        <v/>
      </c>
      <c r="X7" t="str">
        <f>IF(sprint0!AL7="","",sprint0!AL7)</f>
        <v/>
      </c>
      <c r="Y7" t="str">
        <f>IF(sprint0!AM7="","",sprint0!AM7)</f>
        <v/>
      </c>
      <c r="Z7" t="str">
        <f>IF(sprint0!AN7="","",sprint0!AN7)</f>
        <v/>
      </c>
      <c r="AA7" t="str">
        <f>IF(sprint0!AO7="","",sprint0!AO7)</f>
        <v/>
      </c>
    </row>
    <row r="8" spans="1:27">
      <c r="A8" s="74" t="str">
        <f>IF(sprint0!O8="","",sprint0!O8)</f>
        <v>Nicholas</v>
      </c>
      <c r="B8" s="13">
        <f>IF(sprint0!P8="","",sprint0!P8)</f>
        <v>4</v>
      </c>
      <c r="C8" s="13" t="str">
        <f>IF(sprint0!Q8="","",sprint0!Q8)</f>
        <v/>
      </c>
      <c r="D8" s="13" t="str">
        <f>IF(sprint0!R8="","",sprint0!R8)</f>
        <v/>
      </c>
      <c r="E8" s="13">
        <f>IF(sprint0!S8="","",sprint0!S8)</f>
        <v>2.5</v>
      </c>
      <c r="F8" s="13">
        <f>IF(sprint0!T8="","",sprint0!T8)</f>
        <v>3</v>
      </c>
      <c r="G8" s="13" t="str">
        <f>IF(sprint0!U8="","",sprint0!U8)</f>
        <v/>
      </c>
      <c r="H8" s="13" t="str">
        <f>IF(sprint0!V8="","",sprint0!V8)</f>
        <v/>
      </c>
      <c r="I8" s="22">
        <f>IF(sprint0!W8="","",sprint0!W8)</f>
        <v>9.5</v>
      </c>
      <c r="J8" s="12" t="str">
        <f>IF(sprint0!X8="","",sprint0!X8)</f>
        <v/>
      </c>
      <c r="K8" s="12" t="str">
        <f>IF(sprint0!Y8="","",sprint0!Y8)</f>
        <v/>
      </c>
      <c r="L8" s="12" t="str">
        <f>IF(sprint0!Z8="","",sprint0!Z8)</f>
        <v/>
      </c>
      <c r="M8" s="12" t="str">
        <f>IF(sprint0!AA8="","",sprint0!AA8)</f>
        <v/>
      </c>
      <c r="N8" s="12" t="str">
        <f>IF(sprint0!AB8="","",sprint0!AB8)</f>
        <v/>
      </c>
      <c r="O8" s="12" t="str">
        <f>IF(sprint0!AC8="","",sprint0!AC8)</f>
        <v/>
      </c>
      <c r="P8" s="12" t="str">
        <f>IF(sprint0!AD8="","",sprint0!AD8)</f>
        <v/>
      </c>
      <c r="Q8" s="12" t="str">
        <f>IF(sprint0!AE8="","",sprint0!AE8)</f>
        <v/>
      </c>
      <c r="R8" s="74" t="str">
        <f>IF(sprint0!AF8="","",sprint0!AF8)</f>
        <v/>
      </c>
      <c r="U8" t="str">
        <f>IF(sprint0!AI8="","",sprint0!AI8)</f>
        <v/>
      </c>
      <c r="V8" t="str">
        <f>IF(sprint0!AJ8="","",sprint0!AJ8)</f>
        <v/>
      </c>
      <c r="W8" t="str">
        <f>IF(sprint0!AK8="","",sprint0!AK8)</f>
        <v/>
      </c>
      <c r="X8" t="str">
        <f>IF(sprint0!AL8="","",sprint0!AL8)</f>
        <v/>
      </c>
      <c r="Y8" t="str">
        <f>IF(sprint0!AM8="","",sprint0!AM8)</f>
        <v/>
      </c>
      <c r="Z8" t="str">
        <f>IF(sprint0!AN8="","",sprint0!AN8)</f>
        <v/>
      </c>
      <c r="AA8" t="str">
        <f>IF(sprint0!AO8="","",sprint0!AO8)</f>
        <v/>
      </c>
    </row>
    <row r="9" spans="1:27">
      <c r="A9" s="74" t="str">
        <f>IF(sprint0!O9="","",sprint0!O9)</f>
        <v>Niko</v>
      </c>
      <c r="B9" s="13">
        <f>IF(sprint0!P9="","",sprint0!P9)</f>
        <v>4.5</v>
      </c>
      <c r="C9" s="13">
        <f>IF(sprint0!Q9="","",sprint0!Q9)</f>
        <v>2</v>
      </c>
      <c r="D9" s="13">
        <f>IF(sprint0!R9="","",sprint0!R9)</f>
        <v>1</v>
      </c>
      <c r="E9" s="13">
        <f>IF(sprint0!S9="","",sprint0!S9)</f>
        <v>3</v>
      </c>
      <c r="F9" s="13">
        <f>IF(sprint0!T9="","",sprint0!T9)</f>
        <v>3.5</v>
      </c>
      <c r="G9" s="13" t="str">
        <f>IF(sprint0!U9="","",sprint0!U9)</f>
        <v/>
      </c>
      <c r="H9" s="13">
        <f>IF(sprint0!V9="","",sprint0!V9)</f>
        <v>1</v>
      </c>
      <c r="I9" s="22">
        <f>IF(sprint0!W9="","",sprint0!W9)</f>
        <v>15</v>
      </c>
      <c r="J9" s="12" t="str">
        <f>IF(sprint0!X9="","",sprint0!X9)</f>
        <v/>
      </c>
      <c r="K9" s="12" t="str">
        <f>IF(sprint0!Y9="","",sprint0!Y9)</f>
        <v/>
      </c>
      <c r="L9" s="12" t="str">
        <f>IF(sprint0!Z9="","",sprint0!Z9)</f>
        <v/>
      </c>
      <c r="M9" s="12" t="str">
        <f>IF(sprint0!AA9="","",sprint0!AA9)</f>
        <v/>
      </c>
      <c r="N9" s="12" t="str">
        <f>IF(sprint0!AB9="","",sprint0!AB9)</f>
        <v/>
      </c>
      <c r="O9" s="12" t="str">
        <f>IF(sprint0!AC9="","",sprint0!AC9)</f>
        <v/>
      </c>
      <c r="P9" s="12" t="str">
        <f>IF(sprint0!AD9="","",sprint0!AD9)</f>
        <v/>
      </c>
      <c r="Q9" s="12" t="str">
        <f>IF(sprint0!AE9="","",sprint0!AE9)</f>
        <v/>
      </c>
      <c r="R9" s="74" t="str">
        <f>IF(sprint0!AF9="","",sprint0!AF9)</f>
        <v/>
      </c>
      <c r="U9" t="str">
        <f>IF(sprint0!AI9="","",sprint0!AI9)</f>
        <v/>
      </c>
      <c r="V9" t="str">
        <f>IF(sprint0!AJ9="","",sprint0!AJ9)</f>
        <v/>
      </c>
      <c r="W9" t="str">
        <f>IF(sprint0!AK9="","",sprint0!AK9)</f>
        <v/>
      </c>
      <c r="X9" t="str">
        <f>IF(sprint0!AL9="","",sprint0!AL9)</f>
        <v/>
      </c>
      <c r="Y9" t="str">
        <f>IF(sprint0!AM9="","",sprint0!AM9)</f>
        <v/>
      </c>
      <c r="Z9" t="str">
        <f>IF(sprint0!AN9="","",sprint0!AN9)</f>
        <v/>
      </c>
      <c r="AA9" t="str">
        <f>IF(sprint0!AO9="","",sprint0!AO9)</f>
        <v/>
      </c>
    </row>
    <row r="10" spans="1:27">
      <c r="A10" s="74" t="str">
        <f>IF(sprint0!O10="","",sprint0!O10)</f>
        <v>Ville</v>
      </c>
      <c r="B10" s="13">
        <f>IF(sprint0!P10="","",sprint0!P10)</f>
        <v>3.5</v>
      </c>
      <c r="C10" s="13" t="str">
        <f>IF(sprint0!Q10="","",sprint0!Q10)</f>
        <v/>
      </c>
      <c r="D10" s="13" t="str">
        <f>IF(sprint0!R10="","",sprint0!R10)</f>
        <v/>
      </c>
      <c r="E10" s="13">
        <f>IF(sprint0!S10="","",sprint0!S10)</f>
        <v>1</v>
      </c>
      <c r="F10" s="13">
        <f>IF(sprint0!T10="","",sprint0!T10)</f>
        <v>3</v>
      </c>
      <c r="G10" s="13" t="str">
        <f>IF(sprint0!U10="","",sprint0!U10)</f>
        <v/>
      </c>
      <c r="H10" s="13" t="str">
        <f>IF(sprint0!V10="","",sprint0!V10)</f>
        <v/>
      </c>
      <c r="I10" s="22">
        <f>IF(sprint0!W10="","",sprint0!W10)</f>
        <v>7.5</v>
      </c>
      <c r="J10" s="12" t="str">
        <f>IF(sprint0!X10="","",sprint0!X10)</f>
        <v/>
      </c>
      <c r="K10" s="12" t="str">
        <f>IF(sprint0!Y10="","",sprint0!Y10)</f>
        <v/>
      </c>
      <c r="L10" s="12" t="str">
        <f>IF(sprint0!Z10="","",sprint0!Z10)</f>
        <v/>
      </c>
      <c r="M10" s="12" t="str">
        <f>IF(sprint0!AA10="","",sprint0!AA10)</f>
        <v/>
      </c>
      <c r="N10" s="12" t="str">
        <f>IF(sprint0!AB10="","",sprint0!AB10)</f>
        <v/>
      </c>
      <c r="O10" s="12" t="str">
        <f>IF(sprint0!AC10="","",sprint0!AC10)</f>
        <v/>
      </c>
      <c r="P10" s="12" t="str">
        <f>IF(sprint0!AD10="","",sprint0!AD10)</f>
        <v/>
      </c>
      <c r="Q10" s="12" t="str">
        <f>IF(sprint0!AE10="","",sprint0!AE10)</f>
        <v/>
      </c>
      <c r="U10" t="str">
        <f>IF(sprint0!AI10="","",sprint0!AI10)</f>
        <v/>
      </c>
      <c r="V10" t="str">
        <f>IF(sprint0!AJ10="","",sprint0!AJ10)</f>
        <v/>
      </c>
      <c r="W10" t="str">
        <f>IF(sprint0!AK10="","",sprint0!AK10)</f>
        <v/>
      </c>
      <c r="X10" t="str">
        <f>IF(sprint0!AL10="","",sprint0!AL10)</f>
        <v/>
      </c>
      <c r="Y10" t="str">
        <f>IF(sprint0!AM10="","",sprint0!AM10)</f>
        <v/>
      </c>
      <c r="Z10" t="str">
        <f>IF(sprint0!AN10="","",sprint0!AN10)</f>
        <v/>
      </c>
      <c r="AA10" t="str">
        <f>IF(sprint0!AO10="","",sprint0!AO10)</f>
        <v/>
      </c>
    </row>
    <row r="11" spans="1:27">
      <c r="A11" s="74" t="str">
        <f>IF(sprint0!O11="","",sprint0!O11)</f>
        <v>yht.</v>
      </c>
      <c r="B11" s="22">
        <f>IF(sprint0!P11="","",sprint0!P11)</f>
        <v>27</v>
      </c>
      <c r="C11" s="22">
        <f>IF(sprint0!Q11="","",sprint0!Q11)</f>
        <v>3</v>
      </c>
      <c r="D11" s="22">
        <f>IF(sprint0!R11="","",sprint0!R11)</f>
        <v>3</v>
      </c>
      <c r="E11" s="22">
        <f>IF(sprint0!S11="","",sprint0!S11)</f>
        <v>24.5</v>
      </c>
      <c r="F11" s="22">
        <f>IF(sprint0!T11="","",sprint0!T11)</f>
        <v>24.75</v>
      </c>
      <c r="G11" s="22">
        <f>IF(sprint0!U11="","",sprint0!U11)</f>
        <v>0</v>
      </c>
      <c r="H11" s="22">
        <f>IF(sprint0!V11="","",sprint0!V11)</f>
        <v>3</v>
      </c>
      <c r="I11" s="22">
        <f>IF(sprint0!W11="","",sprint0!W11)</f>
        <v>85.25</v>
      </c>
      <c r="J11" s="12" t="str">
        <f>IF(sprint0!X11="","",sprint0!X11)</f>
        <v/>
      </c>
      <c r="K11" s="12" t="str">
        <f>IF(sprint0!Y11="","",sprint0!Y11)</f>
        <v/>
      </c>
      <c r="L11" s="12" t="str">
        <f>IF(sprint0!Z11="","",sprint0!Z11)</f>
        <v/>
      </c>
      <c r="M11" s="12" t="str">
        <f>IF(sprint0!AA11="","",sprint0!AA11)</f>
        <v/>
      </c>
      <c r="N11" s="12" t="str">
        <f>IF(sprint0!AB11="","",sprint0!AB11)</f>
        <v/>
      </c>
      <c r="O11" s="12" t="str">
        <f>IF(sprint0!AC11="","",sprint0!AC11)</f>
        <v/>
      </c>
      <c r="P11" s="12" t="str">
        <f>IF(sprint0!AD11="","",sprint0!AD11)</f>
        <v/>
      </c>
      <c r="Q11" s="12" t="str">
        <f>IF(sprint0!AE11="","",sprint0!AE11)</f>
        <v/>
      </c>
      <c r="U11" t="str">
        <f>IF(sprint0!AI11="","",sprint0!AI11)</f>
        <v/>
      </c>
      <c r="V11" t="str">
        <f>IF(sprint0!AJ11="","",sprint0!AJ11)</f>
        <v/>
      </c>
      <c r="W11" t="str">
        <f>IF(sprint0!AK11="","",sprint0!AK11)</f>
        <v/>
      </c>
      <c r="X11" t="str">
        <f>IF(sprint0!AL11="","",sprint0!AL11)</f>
        <v/>
      </c>
      <c r="Y11" t="str">
        <f>IF(sprint0!AM11="","",sprint0!AM11)</f>
        <v/>
      </c>
      <c r="Z11" t="str">
        <f>IF(sprint0!AN11="","",sprint0!AN11)</f>
        <v/>
      </c>
      <c r="AA11" t="str">
        <f>IF(sprint0!AO11="","",sprint0!AO11)</f>
        <v/>
      </c>
    </row>
    <row r="12" spans="1:27">
      <c r="A12" s="12"/>
      <c r="B12" s="12"/>
      <c r="C12" s="12"/>
      <c r="D12" s="12"/>
      <c r="E12" s="12"/>
      <c r="F12" s="12"/>
      <c r="G12" s="12"/>
      <c r="H12" s="12"/>
      <c r="I12" s="12"/>
      <c r="J12" s="12" t="str">
        <f>IF(sprint0!X12="","",sprint0!X12)</f>
        <v/>
      </c>
      <c r="K12" s="12" t="str">
        <f>IF(sprint0!Y12="","",sprint0!Y12)</f>
        <v/>
      </c>
      <c r="L12" s="12" t="str">
        <f>IF(sprint0!Z12="","",sprint0!Z12)</f>
        <v/>
      </c>
      <c r="M12" s="12" t="str">
        <f>IF(sprint0!AA12="","",sprint0!AA12)</f>
        <v/>
      </c>
      <c r="N12" s="12" t="str">
        <f>IF(sprint0!AB12="","",sprint0!AB12)</f>
        <v/>
      </c>
      <c r="O12" s="12" t="str">
        <f>IF(sprint0!AC12="","",sprint0!AC12)</f>
        <v/>
      </c>
      <c r="P12" s="12" t="str">
        <f>IF(sprint0!AD12="","",sprint0!AD12)</f>
        <v/>
      </c>
      <c r="Q12" s="12" t="str">
        <f>IF(sprint0!AE12="","",sprint0!AE12)</f>
        <v/>
      </c>
    </row>
    <row r="13" spans="1:27">
      <c r="A13" s="77" t="s">
        <v>322</v>
      </c>
      <c r="B13" s="77"/>
      <c r="C13" s="77"/>
      <c r="D13" s="77"/>
      <c r="E13" s="77"/>
      <c r="F13" s="77"/>
      <c r="G13" s="77"/>
      <c r="H13" s="77"/>
      <c r="I13" s="77"/>
      <c r="J13" s="77"/>
      <c r="K13" s="77"/>
      <c r="L13" s="77"/>
      <c r="M13" s="77"/>
      <c r="N13" s="77"/>
      <c r="O13" s="77"/>
      <c r="P13" s="77"/>
      <c r="Q13" s="77"/>
    </row>
    <row r="14" spans="1:27">
      <c r="A14" s="12" t="str">
        <f>IF(sprint1!O2="","",sprint1!O2)</f>
        <v/>
      </c>
      <c r="B14" s="22" t="str">
        <f>IF(sprint1!P2="","",sprint1!P2)</f>
        <v>ma</v>
      </c>
      <c r="C14" s="22" t="str">
        <f>IF(sprint1!Q2="","",sprint1!Q2)</f>
        <v>ti</v>
      </c>
      <c r="D14" s="22" t="str">
        <f>IF(sprint1!R2="","",sprint1!R2)</f>
        <v>ke</v>
      </c>
      <c r="E14" s="22" t="str">
        <f>IF(sprint1!S2="","",sprint1!S2)</f>
        <v>to</v>
      </c>
      <c r="F14" s="22" t="str">
        <f>IF(sprint1!T2="","",sprint1!T2)</f>
        <v>pe</v>
      </c>
      <c r="G14" s="22" t="str">
        <f>IF(sprint1!U2="","",sprint1!U2)</f>
        <v>la</v>
      </c>
      <c r="H14" s="22" t="str">
        <f>IF(sprint1!V2="","",sprint1!V2)</f>
        <v>su</v>
      </c>
      <c r="I14" s="22" t="str">
        <f>IF(sprint1!W2="","",sprint1!W2)</f>
        <v>ma</v>
      </c>
      <c r="J14" s="22" t="str">
        <f>IF(sprint1!X2="","",sprint1!X2)</f>
        <v>ti</v>
      </c>
      <c r="K14" s="22" t="str">
        <f>IF(sprint1!Y2="","",sprint1!Y2)</f>
        <v>ke</v>
      </c>
      <c r="L14" s="22" t="str">
        <f>IF(sprint1!Z2="","",sprint1!Z2)</f>
        <v>to</v>
      </c>
      <c r="M14" s="22" t="str">
        <f>IF(sprint1!AA2="","",sprint1!AA2)</f>
        <v>pe</v>
      </c>
      <c r="N14" s="22" t="str">
        <f>IF(sprint1!AB2="","",sprint1!AB2)</f>
        <v>la</v>
      </c>
      <c r="O14" s="22" t="str">
        <f>IF(sprint1!AC2="","",sprint1!AC2)</f>
        <v>su</v>
      </c>
      <c r="P14" s="22" t="str">
        <f>IF(sprint1!AD2="","",sprint1!AD2)</f>
        <v>ma</v>
      </c>
      <c r="Q14" s="22" t="str">
        <f>IF(sprint1!AE2="","",sprint1!AE2)</f>
        <v/>
      </c>
      <c r="R14" t="str">
        <f>IF(sprint1!AF2="","",sprint1!AF2)</f>
        <v/>
      </c>
    </row>
    <row r="15" spans="1:27">
      <c r="A15" s="12" t="str">
        <f>IF(sprint1!O3="","",sprint1!O3)</f>
        <v/>
      </c>
      <c r="B15" s="23">
        <f>IF(sprint1!P3="","",sprint1!P3)</f>
        <v>44221</v>
      </c>
      <c r="C15" s="23">
        <f>IF(sprint1!Q3="","",sprint1!Q3)</f>
        <v>44222</v>
      </c>
      <c r="D15" s="23">
        <f>IF(sprint1!R3="","",sprint1!R3)</f>
        <v>44223</v>
      </c>
      <c r="E15" s="23">
        <f>IF(sprint1!S3="","",sprint1!S3)</f>
        <v>44224</v>
      </c>
      <c r="F15" s="23">
        <f>IF(sprint1!T3="","",sprint1!T3)</f>
        <v>44225</v>
      </c>
      <c r="G15" s="23">
        <f>IF(sprint1!U3="","",sprint1!U3)</f>
        <v>44226</v>
      </c>
      <c r="H15" s="23">
        <f>IF(sprint1!V3="","",sprint1!V3)</f>
        <v>44227</v>
      </c>
      <c r="I15" s="23">
        <f>IF(sprint1!W3="","",sprint1!W3)</f>
        <v>44228</v>
      </c>
      <c r="J15" s="23">
        <f>IF(sprint1!X3="","",sprint1!X3)</f>
        <v>44229</v>
      </c>
      <c r="K15" s="23">
        <f>IF(sprint1!Y3="","",sprint1!Y3)</f>
        <v>44230</v>
      </c>
      <c r="L15" s="23">
        <f>IF(sprint1!Z3="","",sprint1!Z3)</f>
        <v>44231</v>
      </c>
      <c r="M15" s="23">
        <f>IF(sprint1!AA3="","",sprint1!AA3)</f>
        <v>44232</v>
      </c>
      <c r="N15" s="23">
        <f>IF(sprint1!AB3="","",sprint1!AB3)</f>
        <v>44233</v>
      </c>
      <c r="O15" s="23">
        <f>IF(sprint1!AC3="","",sprint1!AC3)</f>
        <v>44234</v>
      </c>
      <c r="P15" s="23">
        <f>IF(sprint1!AD3="","",sprint1!AD3)</f>
        <v>44235</v>
      </c>
      <c r="Q15" s="22" t="str">
        <f>IF(sprint1!AE3="","",sprint1!AE3)</f>
        <v>yht.</v>
      </c>
      <c r="R15" t="str">
        <f>IF(sprint1!AF3="","",sprint1!AF3)</f>
        <v/>
      </c>
    </row>
    <row r="16" spans="1:27">
      <c r="A16" s="74" t="str">
        <f>IF(sprint1!O4="","",sprint1!O4)</f>
        <v>Hiski</v>
      </c>
      <c r="B16" s="12">
        <f>IF(sprint1!P4="","",sprint1!P4)</f>
        <v>1</v>
      </c>
      <c r="C16" s="12">
        <f>IF(sprint1!Q4="","",sprint1!Q4)</f>
        <v>1.5</v>
      </c>
      <c r="D16" s="12">
        <f>IF(sprint1!R4="","",sprint1!R4)</f>
        <v>1.5</v>
      </c>
      <c r="E16" s="12">
        <f>IF(sprint1!S4="","",sprint1!S4)</f>
        <v>1.5</v>
      </c>
      <c r="F16" s="12">
        <f>IF(sprint1!T4="","",sprint1!T4)</f>
        <v>2.5</v>
      </c>
      <c r="G16" s="12" t="str">
        <f>IF(sprint1!U4="","",sprint1!U4)</f>
        <v/>
      </c>
      <c r="H16" s="12">
        <f>IF(sprint1!V4="","",sprint1!V4)</f>
        <v>2</v>
      </c>
      <c r="I16" s="12" t="str">
        <f>IF(sprint1!W4="","",sprint1!W4)</f>
        <v/>
      </c>
      <c r="J16" s="12">
        <f>IF(sprint1!X4="","",sprint1!X4)</f>
        <v>5</v>
      </c>
      <c r="K16" s="12">
        <f>IF(sprint1!Y4="","",sprint1!Y4)</f>
        <v>1</v>
      </c>
      <c r="L16" s="12">
        <f>IF(sprint1!Z4="","",sprint1!Z4)</f>
        <v>2</v>
      </c>
      <c r="M16" s="12">
        <f>IF(sprint1!AA4="","",sprint1!AA4)</f>
        <v>6</v>
      </c>
      <c r="N16" s="12" t="str">
        <f>IF(sprint1!AB4="","",sprint1!AB4)</f>
        <v/>
      </c>
      <c r="O16" s="12">
        <f>IF(sprint1!AC4="","",sprint1!AC4)</f>
        <v>4</v>
      </c>
      <c r="P16" s="12">
        <f>IF(sprint1!AD4="","",sprint1!AD4)</f>
        <v>3</v>
      </c>
      <c r="Q16" s="74">
        <f>IF(sprint1!AE4="","",sprint1!AE4)</f>
        <v>31</v>
      </c>
      <c r="R16" t="str">
        <f>IF(sprint1!AF4="","",sprint1!AF4)</f>
        <v/>
      </c>
    </row>
    <row r="17" spans="1:18">
      <c r="A17" s="74" t="str">
        <f>IF(sprint1!O5="","",sprint1!O5)</f>
        <v>Jaana</v>
      </c>
      <c r="B17" s="12">
        <f>IF(sprint1!P5="","",sprint1!P5)</f>
        <v>1.25</v>
      </c>
      <c r="C17" s="12">
        <f>IF(sprint1!Q5="","",sprint1!Q5)</f>
        <v>1.5</v>
      </c>
      <c r="D17" s="12">
        <f>IF(sprint1!R5="","",sprint1!R5)</f>
        <v>0.45</v>
      </c>
      <c r="E17" s="12" t="str">
        <f>IF(sprint1!S5="","",sprint1!S5)</f>
        <v/>
      </c>
      <c r="F17" s="12">
        <f>IF(sprint1!T5="","",sprint1!T5)</f>
        <v>0.75</v>
      </c>
      <c r="G17" s="12">
        <f>IF(sprint1!U5="","",sprint1!U5)</f>
        <v>6</v>
      </c>
      <c r="H17" s="12" t="str">
        <f>IF(sprint1!V5="","",sprint1!V5)</f>
        <v/>
      </c>
      <c r="I17" s="12" t="str">
        <f>IF(sprint1!W5="","",sprint1!W5)</f>
        <v/>
      </c>
      <c r="J17" s="12">
        <f>IF(sprint1!X5="","",sprint1!X5)</f>
        <v>2.25</v>
      </c>
      <c r="K17" s="12">
        <f>IF(sprint1!Y5="","",sprint1!Y5)</f>
        <v>0.25</v>
      </c>
      <c r="L17" s="12" t="str">
        <f>IF(sprint1!Z5="","",sprint1!Z5)</f>
        <v/>
      </c>
      <c r="M17" s="12">
        <f>IF(sprint1!AA5="","",sprint1!AA5)</f>
        <v>5.5</v>
      </c>
      <c r="N17" s="12" t="str">
        <f>IF(sprint1!AB5="","",sprint1!AB5)</f>
        <v/>
      </c>
      <c r="O17" s="12" t="str">
        <f>IF(sprint1!AC5="","",sprint1!AC5)</f>
        <v/>
      </c>
      <c r="P17" s="12" t="str">
        <f>IF(sprint1!AD5="","",sprint1!AD5)</f>
        <v/>
      </c>
      <c r="Q17" s="74">
        <f>IF(sprint1!AE5="","",sprint1!AE5)</f>
        <v>17.95</v>
      </c>
      <c r="R17" t="str">
        <f>IF(sprint1!AF5="","",sprint1!AF5)</f>
        <v/>
      </c>
    </row>
    <row r="18" spans="1:18">
      <c r="A18" s="74" t="str">
        <f>IF(sprint1!O6="","",sprint1!O6)</f>
        <v>Jenna</v>
      </c>
      <c r="B18" s="12">
        <f>IF(sprint1!P6="","",sprint1!P6)</f>
        <v>1</v>
      </c>
      <c r="C18" s="12">
        <f>IF(sprint1!Q6="","",sprint1!Q6)</f>
        <v>1.5</v>
      </c>
      <c r="D18" s="12">
        <f>IF(sprint1!R6="","",sprint1!R6)</f>
        <v>1.5</v>
      </c>
      <c r="E18" s="12">
        <f>IF(sprint1!S6="","",sprint1!S6)</f>
        <v>2</v>
      </c>
      <c r="F18" s="12">
        <f>IF(sprint1!T6="","",sprint1!T6)</f>
        <v>1</v>
      </c>
      <c r="G18" s="12" t="str">
        <f>IF(sprint1!U6="","",sprint1!U6)</f>
        <v/>
      </c>
      <c r="H18" s="12" t="str">
        <f>IF(sprint1!V6="","",sprint1!V6)</f>
        <v/>
      </c>
      <c r="I18" s="12" t="str">
        <f>IF(sprint1!W6="","",sprint1!W6)</f>
        <v/>
      </c>
      <c r="J18" s="12" t="str">
        <f>IF(sprint1!X6="","",sprint1!X6)</f>
        <v/>
      </c>
      <c r="K18" s="12">
        <f>IF(sprint1!Y6="","",sprint1!Y6)</f>
        <v>0.25</v>
      </c>
      <c r="L18" s="12" t="str">
        <f>IF(sprint1!Z6="","",sprint1!Z6)</f>
        <v/>
      </c>
      <c r="M18" s="12">
        <f>IF(sprint1!AA6="","",sprint1!AA6)</f>
        <v>5</v>
      </c>
      <c r="N18" s="12">
        <f>IF(sprint1!AB6="","",sprint1!AB6)</f>
        <v>2</v>
      </c>
      <c r="O18" s="12">
        <f>IF(sprint1!AC6="","",sprint1!AC6)</f>
        <v>3.5</v>
      </c>
      <c r="P18" s="12">
        <f>IF(sprint1!AD6="","",sprint1!AD6)</f>
        <v>3</v>
      </c>
      <c r="Q18" s="74">
        <f>IF(sprint1!AE6="","",sprint1!AE6)</f>
        <v>20.75</v>
      </c>
      <c r="R18" t="str">
        <f>IF(sprint1!AF6="","",sprint1!AF6)</f>
        <v/>
      </c>
    </row>
    <row r="19" spans="1:18">
      <c r="A19" s="74" t="str">
        <f>IF(sprint1!O7="","",sprint1!O7)</f>
        <v>Konsta</v>
      </c>
      <c r="B19" s="12">
        <f>IF(sprint1!P7="","",sprint1!P7)</f>
        <v>1</v>
      </c>
      <c r="C19" s="12">
        <f>IF(sprint1!Q7="","",sprint1!Q7)</f>
        <v>3.5</v>
      </c>
      <c r="D19" s="12">
        <f>IF(sprint1!R7="","",sprint1!R7)</f>
        <v>1</v>
      </c>
      <c r="E19" s="12" t="str">
        <f>IF(sprint1!S7="","",sprint1!S7)</f>
        <v/>
      </c>
      <c r="F19" s="12">
        <f>IF(sprint1!T7="","",sprint1!T7)</f>
        <v>1</v>
      </c>
      <c r="G19" s="12">
        <f>IF(sprint1!U7="","",sprint1!U7)</f>
        <v>7</v>
      </c>
      <c r="H19" s="12" t="str">
        <f>IF(sprint1!V7="","",sprint1!V7)</f>
        <v/>
      </c>
      <c r="I19" s="12" t="str">
        <f>IF(sprint1!W7="","",sprint1!W7)</f>
        <v/>
      </c>
      <c r="J19" s="12">
        <f>IF(sprint1!X7="","",sprint1!X7)</f>
        <v>3</v>
      </c>
      <c r="K19" s="12">
        <f>IF(sprint1!Y7="","",sprint1!Y7)</f>
        <v>1</v>
      </c>
      <c r="L19" s="12">
        <f>IF(sprint1!Z7="","",sprint1!Z7)</f>
        <v>5</v>
      </c>
      <c r="M19" s="12">
        <f>IF(sprint1!AA7="","",sprint1!AA7)</f>
        <v>0.5</v>
      </c>
      <c r="N19" s="12" t="str">
        <f>IF(sprint1!AB7="","",sprint1!AB7)</f>
        <v/>
      </c>
      <c r="O19" s="12" t="str">
        <f>IF(sprint1!AC7="","",sprint1!AC7)</f>
        <v/>
      </c>
      <c r="P19" s="12">
        <f>IF(sprint1!AD7="","",sprint1!AD7)</f>
        <v>5</v>
      </c>
      <c r="Q19" s="74">
        <f>IF(sprint1!AE7="","",sprint1!AE7)</f>
        <v>28</v>
      </c>
      <c r="R19" t="str">
        <f>IF(sprint1!AF7="","",sprint1!AF7)</f>
        <v/>
      </c>
    </row>
    <row r="20" spans="1:18">
      <c r="A20" s="74" t="str">
        <f>IF(sprint1!O8="","",sprint1!O8)</f>
        <v>Matias</v>
      </c>
      <c r="B20" s="12">
        <f>IF(sprint1!P8="","",sprint1!P8)</f>
        <v>1</v>
      </c>
      <c r="C20" s="12">
        <f>IF(sprint1!Q8="","",sprint1!Q8)</f>
        <v>3.5</v>
      </c>
      <c r="D20" s="12">
        <f>IF(sprint1!R8="","",sprint1!R8)</f>
        <v>2.5</v>
      </c>
      <c r="E20" s="12">
        <f>IF(sprint1!S8="","",sprint1!S8)</f>
        <v>1.5</v>
      </c>
      <c r="F20" s="12">
        <f>IF(sprint1!T8="","",sprint1!T8)</f>
        <v>0.5</v>
      </c>
      <c r="G20" s="12" t="str">
        <f>IF(sprint1!U8="","",sprint1!U8)</f>
        <v/>
      </c>
      <c r="H20" s="12" t="str">
        <f>IF(sprint1!V8="","",sprint1!V8)</f>
        <v/>
      </c>
      <c r="I20" s="12">
        <f>IF(sprint1!W8="","",sprint1!W8)</f>
        <v>1.5</v>
      </c>
      <c r="J20" s="12">
        <f>IF(sprint1!X8="","",sprint1!X8)</f>
        <v>0.5</v>
      </c>
      <c r="K20" s="12">
        <f>IF(sprint1!Y8="","",sprint1!Y8)</f>
        <v>1</v>
      </c>
      <c r="L20" s="12">
        <f>IF(sprint1!Z8="","",sprint1!Z8)</f>
        <v>1</v>
      </c>
      <c r="M20" s="12">
        <f>IF(sprint1!AA8="","",sprint1!AA8)</f>
        <v>0.5</v>
      </c>
      <c r="N20" s="12" t="str">
        <f>IF(sprint1!AB8="","",sprint1!AB8)</f>
        <v/>
      </c>
      <c r="O20" s="12" t="str">
        <f>IF(sprint1!AC8="","",sprint1!AC8)</f>
        <v/>
      </c>
      <c r="P20" s="12" t="str">
        <f>IF(sprint1!AD8="","",sprint1!AD8)</f>
        <v/>
      </c>
      <c r="Q20" s="74">
        <f>IF(sprint1!AE8="","",sprint1!AE8)</f>
        <v>13.5</v>
      </c>
      <c r="R20" t="str">
        <f>IF(sprint1!AF8="","",sprint1!AF8)</f>
        <v/>
      </c>
    </row>
    <row r="21" spans="1:18">
      <c r="A21" s="74" t="str">
        <f>IF(sprint1!O9="","",sprint1!O9)</f>
        <v>Nicholas</v>
      </c>
      <c r="B21" s="12">
        <f>IF(sprint1!P9="","",sprint1!P9)</f>
        <v>1</v>
      </c>
      <c r="C21" s="12">
        <f>IF(sprint1!Q9="","",sprint1!Q9)</f>
        <v>1.5</v>
      </c>
      <c r="D21" s="12">
        <f>IF(sprint1!R9="","",sprint1!R9)</f>
        <v>1</v>
      </c>
      <c r="E21" s="12">
        <f>IF(sprint1!S9="","",sprint1!S9)</f>
        <v>1.5</v>
      </c>
      <c r="F21" s="12">
        <f>IF(sprint1!T9="","",sprint1!T9)</f>
        <v>2.5</v>
      </c>
      <c r="G21" s="12" t="str">
        <f>IF(sprint1!U9="","",sprint1!U9)</f>
        <v/>
      </c>
      <c r="H21" s="12" t="str">
        <f>IF(sprint1!V9="","",sprint1!V9)</f>
        <v/>
      </c>
      <c r="I21" s="12" t="str">
        <f>IF(sprint1!W9="","",sprint1!W9)</f>
        <v/>
      </c>
      <c r="J21" s="12">
        <f>IF(sprint1!X9="","",sprint1!X9)</f>
        <v>5</v>
      </c>
      <c r="K21" s="12">
        <f>IF(sprint1!Y9="","",sprint1!Y9)</f>
        <v>1</v>
      </c>
      <c r="L21" s="12">
        <f>IF(sprint1!Z9="","",sprint1!Z9)</f>
        <v>4</v>
      </c>
      <c r="M21" s="12">
        <f>IF(sprint1!AA9="","",sprint1!AA9)</f>
        <v>6</v>
      </c>
      <c r="N21" s="12">
        <f>IF(sprint1!AB9="","",sprint1!AB9)</f>
        <v>0.5</v>
      </c>
      <c r="O21" s="12">
        <f>IF(sprint1!AC9="","",sprint1!AC9)</f>
        <v>0.5</v>
      </c>
      <c r="P21" s="12">
        <f>IF(sprint1!AD9="","",sprint1!AD9)</f>
        <v>3</v>
      </c>
      <c r="Q21" s="74">
        <f>IF(sprint1!AE9="","",sprint1!AE9)</f>
        <v>27.5</v>
      </c>
      <c r="R21" t="str">
        <f>IF(sprint1!AF9="","",sprint1!AF9)</f>
        <v/>
      </c>
    </row>
    <row r="22" spans="1:18">
      <c r="A22" s="74" t="str">
        <f>IF(sprint1!O10="","",sprint1!O10)</f>
        <v>Niko</v>
      </c>
      <c r="B22" s="12">
        <f>IF(sprint1!P10="","",sprint1!P10)</f>
        <v>5</v>
      </c>
      <c r="C22" s="12">
        <f>IF(sprint1!Q10="","",sprint1!Q10)</f>
        <v>1.5</v>
      </c>
      <c r="D22" s="12">
        <f>IF(sprint1!R10="","",sprint1!R10)</f>
        <v>1.75</v>
      </c>
      <c r="E22" s="12">
        <f>IF(sprint1!S10="","",sprint1!S10)</f>
        <v>2.5</v>
      </c>
      <c r="F22" s="12">
        <f>IF(sprint1!T10="","",sprint1!T10)</f>
        <v>5</v>
      </c>
      <c r="G22" s="12" t="str">
        <f>IF(sprint1!U10="","",sprint1!U10)</f>
        <v/>
      </c>
      <c r="H22" s="12" t="str">
        <f>IF(sprint1!V10="","",sprint1!V10)</f>
        <v/>
      </c>
      <c r="I22" s="12">
        <f>IF(sprint1!W10="","",sprint1!W10)</f>
        <v>3.5</v>
      </c>
      <c r="J22" s="12">
        <f>IF(sprint1!X10="","",sprint1!X10)</f>
        <v>3.25</v>
      </c>
      <c r="K22" s="12">
        <f>IF(sprint1!Y10="","",sprint1!Y10)</f>
        <v>0.25</v>
      </c>
      <c r="L22" s="12">
        <f>IF(sprint1!Z10="","",sprint1!Z10)</f>
        <v>3.5</v>
      </c>
      <c r="M22" s="12">
        <f>IF(sprint1!AA10="","",sprint1!AA10)</f>
        <v>4</v>
      </c>
      <c r="N22" s="12" t="str">
        <f>IF(sprint1!AB10="","",sprint1!AB10)</f>
        <v/>
      </c>
      <c r="O22" s="12" t="str">
        <f>IF(sprint1!AC10="","",sprint1!AC10)</f>
        <v/>
      </c>
      <c r="P22" s="12">
        <f>IF(sprint1!AD10="","",sprint1!AD10)</f>
        <v>3</v>
      </c>
      <c r="Q22" s="74">
        <f>IF(sprint1!AE10="","",sprint1!AE10)</f>
        <v>33.25</v>
      </c>
      <c r="R22" t="str">
        <f>IF(sprint1!AF10="","",sprint1!AF10)</f>
        <v/>
      </c>
    </row>
    <row r="23" spans="1:18">
      <c r="A23" s="74" t="str">
        <f>IF(sprint1!O11="","",sprint1!O11)</f>
        <v>Ville</v>
      </c>
      <c r="B23" s="12">
        <f>IF(sprint1!P11="","",sprint1!P11)</f>
        <v>4</v>
      </c>
      <c r="C23" s="12">
        <f>IF(sprint1!Q11="","",sprint1!Q11)</f>
        <v>1.5</v>
      </c>
      <c r="D23" s="12" t="str">
        <f>IF(sprint1!R11="","",sprint1!R11)</f>
        <v/>
      </c>
      <c r="E23" s="12">
        <f>IF(sprint1!S11="","",sprint1!S11)</f>
        <v>2</v>
      </c>
      <c r="F23" s="12">
        <f>IF(sprint1!T11="","",sprint1!T11)</f>
        <v>5</v>
      </c>
      <c r="G23" s="12" t="str">
        <f>IF(sprint1!U11="","",sprint1!U11)</f>
        <v/>
      </c>
      <c r="H23" s="12">
        <f>IF(sprint1!V11="","",sprint1!V11)</f>
        <v>4</v>
      </c>
      <c r="I23" s="12">
        <f>IF(sprint1!W11="","",sprint1!W11)</f>
        <v>2</v>
      </c>
      <c r="J23" s="12">
        <f>IF(sprint1!X11="","",sprint1!X11)</f>
        <v>0.5</v>
      </c>
      <c r="K23" s="12" t="str">
        <f>IF(sprint1!Y11="","",sprint1!Y11)</f>
        <v/>
      </c>
      <c r="L23" s="12" t="str">
        <f>IF(sprint1!Z11="","",sprint1!Z11)</f>
        <v/>
      </c>
      <c r="M23" s="12">
        <f>IF(sprint1!AA11="","",sprint1!AA11)</f>
        <v>0.5</v>
      </c>
      <c r="N23" s="12" t="str">
        <f>IF(sprint1!AB11="","",sprint1!AB11)</f>
        <v/>
      </c>
      <c r="O23" s="12" t="str">
        <f>IF(sprint1!AC11="","",sprint1!AC11)</f>
        <v/>
      </c>
      <c r="P23" s="12" t="str">
        <f>IF(sprint1!AD11="","",sprint1!AD11)</f>
        <v/>
      </c>
      <c r="Q23" s="74">
        <f>IF(sprint1!AE11="","",sprint1!AE11)</f>
        <v>19.5</v>
      </c>
      <c r="R23" t="str">
        <f>IF(sprint1!AF11="","",sprint1!AF11)</f>
        <v/>
      </c>
    </row>
    <row r="24" spans="1:18">
      <c r="A24" s="74" t="str">
        <f>IF(sprint1!O12="","",sprint1!O12)</f>
        <v>yht.</v>
      </c>
      <c r="B24" s="74">
        <f>IF(sprint1!P12="","",sprint1!P12)</f>
        <v>15.25</v>
      </c>
      <c r="C24" s="74">
        <f>IF(sprint1!Q12="","",sprint1!Q12)</f>
        <v>16</v>
      </c>
      <c r="D24" s="74">
        <f>IF(sprint1!R12="","",sprint1!R12)</f>
        <v>9.6999999999999993</v>
      </c>
      <c r="E24" s="74">
        <f>IF(sprint1!S12="","",sprint1!S12)</f>
        <v>11</v>
      </c>
      <c r="F24" s="74">
        <f>IF(sprint1!T12="","",sprint1!T12)</f>
        <v>18.25</v>
      </c>
      <c r="G24" s="74">
        <f>IF(sprint1!U12="","",sprint1!U12)</f>
        <v>13</v>
      </c>
      <c r="H24" s="74">
        <f>IF(sprint1!V12="","",sprint1!V12)</f>
        <v>6</v>
      </c>
      <c r="I24" s="74">
        <f>IF(sprint1!W12="","",sprint1!W12)</f>
        <v>7</v>
      </c>
      <c r="J24" s="74">
        <f>IF(sprint1!X12="","",sprint1!X12)</f>
        <v>19.5</v>
      </c>
      <c r="K24" s="74">
        <f>IF(sprint1!Y12="","",sprint1!Y12)</f>
        <v>4.75</v>
      </c>
      <c r="L24" s="74">
        <f>IF(sprint1!Z12="","",sprint1!Z12)</f>
        <v>15.5</v>
      </c>
      <c r="M24" s="74">
        <f>IF(sprint1!AA12="","",sprint1!AA12)</f>
        <v>28</v>
      </c>
      <c r="N24" s="74">
        <f>IF(sprint1!AB12="","",sprint1!AB12)</f>
        <v>2.5</v>
      </c>
      <c r="O24" s="74">
        <f>IF(sprint1!AC12="","",sprint1!AC12)</f>
        <v>8</v>
      </c>
      <c r="P24" s="74">
        <f>IF(sprint1!AD12="","",sprint1!AD12)</f>
        <v>17</v>
      </c>
      <c r="Q24" s="74">
        <f>IF(sprint1!AE12="","",sprint1!AE12)</f>
        <v>191.45</v>
      </c>
      <c r="R24" t="str">
        <f>IF(sprint1!AF12="","",sprint1!AF12)</f>
        <v/>
      </c>
    </row>
    <row r="25" spans="1:18">
      <c r="A25" s="12"/>
      <c r="B25" s="12"/>
      <c r="C25" s="12"/>
      <c r="D25" s="12"/>
      <c r="E25" s="12"/>
      <c r="F25" s="12"/>
      <c r="G25" s="12"/>
      <c r="H25" s="12"/>
      <c r="I25" s="12"/>
      <c r="J25" s="12"/>
      <c r="K25" s="12"/>
      <c r="L25" s="12"/>
      <c r="M25" s="12"/>
      <c r="N25" s="12"/>
      <c r="O25" s="12"/>
      <c r="P25" s="12"/>
      <c r="Q25" s="12"/>
      <c r="R25" t="str">
        <f>IF(sprint1!AF13="","",sprint1!AF13)</f>
        <v/>
      </c>
    </row>
    <row r="26" spans="1:18">
      <c r="A26" s="77" t="s">
        <v>323</v>
      </c>
      <c r="B26" s="77"/>
      <c r="C26" s="77"/>
      <c r="D26" s="77"/>
      <c r="E26" s="77"/>
      <c r="F26" s="77"/>
      <c r="G26" s="77"/>
      <c r="H26" s="77"/>
      <c r="I26" s="77"/>
      <c r="J26" s="77"/>
      <c r="K26" s="77"/>
      <c r="L26" s="77"/>
      <c r="M26" s="77"/>
      <c r="N26" s="77"/>
      <c r="O26" s="77"/>
      <c r="P26" s="77"/>
      <c r="Q26" s="77"/>
      <c r="R26" t="str">
        <f>IF(sprint1!AF14="","",sprint1!AF14)</f>
        <v/>
      </c>
    </row>
    <row r="27" spans="1:18">
      <c r="A27" s="12" t="str">
        <f>IF(sprint2!V2="","",sprint2!V2)</f>
        <v/>
      </c>
      <c r="B27" s="74" t="str">
        <f>IF(sprint2!W2="","",sprint2!W2)</f>
        <v>ti</v>
      </c>
      <c r="C27" s="74" t="str">
        <f>IF(sprint2!X2="","",sprint2!X2)</f>
        <v>ke</v>
      </c>
      <c r="D27" s="74" t="str">
        <f>IF(sprint2!Y2="","",sprint2!Y2)</f>
        <v>to</v>
      </c>
      <c r="E27" s="74" t="str">
        <f>IF(sprint2!Z2="","",sprint2!Z2)</f>
        <v>pe</v>
      </c>
      <c r="F27" s="74" t="str">
        <f>IF(sprint2!AA2="","",sprint2!AA2)</f>
        <v>la</v>
      </c>
      <c r="G27" s="74" t="str">
        <f>IF(sprint2!AB2="","",sprint2!AB2)</f>
        <v>su</v>
      </c>
      <c r="H27" s="74" t="str">
        <f>IF(sprint2!AC2="","",sprint2!AC2)</f>
        <v>ma</v>
      </c>
      <c r="I27" s="74" t="str">
        <f>IF(sprint2!AD2="","",sprint2!AD2)</f>
        <v>ti</v>
      </c>
      <c r="J27" s="74" t="str">
        <f>IF(sprint2!AE2="","",sprint2!AE2)</f>
        <v>ke</v>
      </c>
      <c r="K27" s="74" t="str">
        <f>IF(sprint2!AF2="","",sprint2!AF2)</f>
        <v>to</v>
      </c>
      <c r="L27" s="74" t="str">
        <f>IF(sprint2!AG2="","",sprint2!AG2)</f>
        <v>pe</v>
      </c>
      <c r="M27" s="74" t="str">
        <f>IF(sprint2!AH2="","",sprint2!AH2)</f>
        <v>la</v>
      </c>
      <c r="N27" s="74" t="str">
        <f>IF(sprint2!AI2="","",sprint2!AI2)</f>
        <v>su</v>
      </c>
      <c r="O27" s="74" t="str">
        <f>IF(sprint2!AJ2="","",sprint2!AJ2)</f>
        <v>ma</v>
      </c>
      <c r="P27" s="74" t="str">
        <f>IF(sprint2!AK2="","",sprint2!AK2)</f>
        <v/>
      </c>
      <c r="Q27" s="12" t="str">
        <f>IF(sprint2!AL2="","",sprint2!AL2)</f>
        <v/>
      </c>
      <c r="R27" t="str">
        <f>IF(sprint1!AF15="","",sprint1!AF15)</f>
        <v/>
      </c>
    </row>
    <row r="28" spans="1:18">
      <c r="A28" s="12" t="str">
        <f>IF(sprint2!V3="","",sprint2!V3)</f>
        <v/>
      </c>
      <c r="B28" s="21">
        <f>IF(sprint2!W3="","",sprint2!W3)</f>
        <v>44236</v>
      </c>
      <c r="C28" s="21">
        <f>IF(sprint2!X3="","",sprint2!X3)</f>
        <v>44237</v>
      </c>
      <c r="D28" s="21">
        <f>IF(sprint2!Y3="","",sprint2!Y3)</f>
        <v>44238</v>
      </c>
      <c r="E28" s="21">
        <f>IF(sprint2!Z3="","",sprint2!Z3)</f>
        <v>44239</v>
      </c>
      <c r="F28" s="21">
        <f>IF(sprint2!AA3="","",sprint2!AA3)</f>
        <v>44240</v>
      </c>
      <c r="G28" s="21">
        <f>IF(sprint2!AB3="","",sprint2!AB3)</f>
        <v>44241</v>
      </c>
      <c r="H28" s="21">
        <f>IF(sprint2!AC3="","",sprint2!AC3)</f>
        <v>44242</v>
      </c>
      <c r="I28" s="21">
        <f>IF(sprint2!AD3="","",sprint2!AD3)</f>
        <v>44243</v>
      </c>
      <c r="J28" s="21">
        <f>IF(sprint2!AE3="","",sprint2!AE3)</f>
        <v>44244</v>
      </c>
      <c r="K28" s="21">
        <f>IF(sprint2!AF3="","",sprint2!AF3)</f>
        <v>44245</v>
      </c>
      <c r="L28" s="21">
        <f>IF(sprint2!AG3="","",sprint2!AG3)</f>
        <v>44246</v>
      </c>
      <c r="M28" s="21">
        <f>IF(sprint2!AH3="","",sprint2!AH3)</f>
        <v>44247</v>
      </c>
      <c r="N28" s="21">
        <f>IF(sprint2!AI3="","",sprint2!AI3)</f>
        <v>44248</v>
      </c>
      <c r="O28" s="21">
        <f>IF(sprint2!AJ3="","",sprint2!AJ3)</f>
        <v>44249</v>
      </c>
      <c r="P28" s="74" t="str">
        <f>IF(sprint2!AK3="","",sprint2!AK3)</f>
        <v>yht.</v>
      </c>
      <c r="Q28" s="12" t="str">
        <f>IF(sprint2!AL3="","",sprint2!AL3)</f>
        <v/>
      </c>
      <c r="R28" t="str">
        <f>IF(sprint1!AF16="","",sprint1!AF16)</f>
        <v/>
      </c>
    </row>
    <row r="29" spans="1:18">
      <c r="A29" s="74" t="str">
        <f>IF(sprint2!V4="","",sprint2!V4)</f>
        <v>Hiski</v>
      </c>
      <c r="B29" s="12">
        <f>IF(sprint2!W4="","",sprint2!W4)</f>
        <v>3</v>
      </c>
      <c r="C29" s="12">
        <f>IF(sprint2!X4="","",sprint2!X4)</f>
        <v>1</v>
      </c>
      <c r="D29" s="12">
        <f>IF(sprint2!Y4="","",sprint2!Y4)</f>
        <v>2</v>
      </c>
      <c r="E29" s="12">
        <f>IF(sprint2!Z4="","",sprint2!Z4)</f>
        <v>3</v>
      </c>
      <c r="F29" s="12">
        <f>IF(sprint2!AA4="","",sprint2!AA4)</f>
        <v>1</v>
      </c>
      <c r="G29" s="12">
        <f>IF(sprint2!AB4="","",sprint2!AB4)</f>
        <v>1</v>
      </c>
      <c r="H29" s="12">
        <f>IF(sprint2!AC4="","",sprint2!AC4)</f>
        <v>1</v>
      </c>
      <c r="I29" s="12">
        <f>IF(sprint2!AD4="","",sprint2!AD4)</f>
        <v>0.5</v>
      </c>
      <c r="J29" s="12">
        <f>IF(sprint2!AE4="","",sprint2!AE4)</f>
        <v>0.25</v>
      </c>
      <c r="K29" s="12">
        <f>IF(sprint2!AF4="","",sprint2!AF4)</f>
        <v>7</v>
      </c>
      <c r="L29" s="12">
        <f>IF(sprint2!AG4="","",sprint2!AG4)</f>
        <v>5</v>
      </c>
      <c r="M29" s="12" t="str">
        <f>IF(sprint2!AH4="","",sprint2!AH4)</f>
        <v/>
      </c>
      <c r="N29" s="12">
        <f>IF(sprint2!AI4="","",sprint2!AI4)</f>
        <v>2</v>
      </c>
      <c r="O29" s="12">
        <f>IF(sprint2!AJ4="","",sprint2!AJ4)</f>
        <v>5</v>
      </c>
      <c r="P29" s="74">
        <f>IF(sprint2!AK4="","",sprint2!AK4)</f>
        <v>31.75</v>
      </c>
      <c r="Q29" s="12" t="str">
        <f>IF(sprint2!AL4="","",sprint2!AL4)</f>
        <v/>
      </c>
      <c r="R29" t="str">
        <f>IF(sprint1!AF17="","",sprint1!AF17)</f>
        <v/>
      </c>
    </row>
    <row r="30" spans="1:18">
      <c r="A30" s="74" t="str">
        <f>IF(sprint2!V5="","",sprint2!V5)</f>
        <v>Jaana</v>
      </c>
      <c r="B30" s="12">
        <f>IF(sprint2!W5="","",sprint2!W5)</f>
        <v>3</v>
      </c>
      <c r="C30" s="12">
        <f>IF(sprint2!X5="","",sprint2!X5)</f>
        <v>0.75</v>
      </c>
      <c r="D30" s="12">
        <f>IF(sprint2!Y5="","",sprint2!Y5)</f>
        <v>1.5</v>
      </c>
      <c r="E30" s="12" t="str">
        <f>IF(sprint2!Z5="","",sprint2!Z5)</f>
        <v/>
      </c>
      <c r="F30" s="12" t="str">
        <f>IF(sprint2!AA5="","",sprint2!AA5)</f>
        <v/>
      </c>
      <c r="G30" s="12" t="str">
        <f>IF(sprint2!AB5="","",sprint2!AB5)</f>
        <v/>
      </c>
      <c r="H30" s="12" t="str">
        <f>IF(sprint2!AC5="","",sprint2!AC5)</f>
        <v/>
      </c>
      <c r="I30" s="12">
        <f>IF(sprint2!AD5="","",sprint2!AD5)</f>
        <v>0.5</v>
      </c>
      <c r="J30" s="12">
        <f>IF(sprint2!AE5="","",sprint2!AE5)</f>
        <v>0.5</v>
      </c>
      <c r="K30" s="12" t="str">
        <f>IF(sprint2!AF5="","",sprint2!AF5)</f>
        <v/>
      </c>
      <c r="L30" s="12">
        <f>IF(sprint2!AG5="","",sprint2!AG5)</f>
        <v>1</v>
      </c>
      <c r="M30" s="12" t="str">
        <f>IF(sprint2!AH5="","",sprint2!AH5)</f>
        <v/>
      </c>
      <c r="N30" s="12">
        <f>IF(sprint2!AI5="","",sprint2!AI5)</f>
        <v>3</v>
      </c>
      <c r="O30" s="12">
        <f>IF(sprint2!AJ5="","",sprint2!AJ5)</f>
        <v>1</v>
      </c>
      <c r="P30" s="74">
        <f>IF(sprint2!AK5="","",sprint2!AK5)</f>
        <v>11.25</v>
      </c>
      <c r="Q30" s="12" t="str">
        <f>IF(sprint2!AL5="","",sprint2!AL5)</f>
        <v/>
      </c>
      <c r="R30" t="str">
        <f>IF(sprint1!AF18="","",sprint1!AF18)</f>
        <v/>
      </c>
    </row>
    <row r="31" spans="1:18">
      <c r="A31" s="74" t="str">
        <f>IF(sprint2!V6="","",sprint2!V6)</f>
        <v>Jenna</v>
      </c>
      <c r="B31" s="12">
        <f>IF(sprint2!W6="","",sprint2!W6)</f>
        <v>3</v>
      </c>
      <c r="C31" s="12">
        <f>IF(sprint2!X6="","",sprint2!X6)</f>
        <v>1</v>
      </c>
      <c r="D31" s="12" t="str">
        <f>IF(sprint2!Y6="","",sprint2!Y6)</f>
        <v/>
      </c>
      <c r="E31" s="12" t="str">
        <f>IF(sprint2!Z6="","",sprint2!Z6)</f>
        <v/>
      </c>
      <c r="F31" s="12" t="str">
        <f>IF(sprint2!AA6="","",sprint2!AA6)</f>
        <v/>
      </c>
      <c r="G31" s="12" t="str">
        <f>IF(sprint2!AB6="","",sprint2!AB6)</f>
        <v/>
      </c>
      <c r="H31" s="12" t="str">
        <f>IF(sprint2!AC6="","",sprint2!AC6)</f>
        <v/>
      </c>
      <c r="I31" s="12" t="str">
        <f>IF(sprint2!AD6="","",sprint2!AD6)</f>
        <v/>
      </c>
      <c r="J31" s="12" t="str">
        <f>IF(sprint2!AE6="","",sprint2!AE6)</f>
        <v/>
      </c>
      <c r="K31" s="12" t="str">
        <f>IF(sprint2!AF6="","",sprint2!AF6)</f>
        <v/>
      </c>
      <c r="L31" s="12" t="str">
        <f>IF(sprint2!AG6="","",sprint2!AG6)</f>
        <v/>
      </c>
      <c r="M31" s="12" t="str">
        <f>IF(sprint2!AH6="","",sprint2!AH6)</f>
        <v/>
      </c>
      <c r="N31" s="12" t="str">
        <f>IF(sprint2!AI6="","",sprint2!AI6)</f>
        <v/>
      </c>
      <c r="O31" s="12" t="str">
        <f>IF(sprint2!AJ6="","",sprint2!AJ6)</f>
        <v/>
      </c>
      <c r="P31" s="74">
        <f>IF(sprint2!AK6="","",sprint2!AK6)</f>
        <v>4</v>
      </c>
      <c r="Q31" s="12" t="str">
        <f>IF(sprint2!AL6="","",sprint2!AL6)</f>
        <v/>
      </c>
    </row>
    <row r="32" spans="1:18">
      <c r="A32" s="74" t="str">
        <f>IF(sprint2!V7="","",sprint2!V7)</f>
        <v>Konsta</v>
      </c>
      <c r="B32" s="12">
        <f>IF(sprint2!W7="","",sprint2!W7)</f>
        <v>1</v>
      </c>
      <c r="C32" s="12" t="str">
        <f>IF(sprint2!X7="","",sprint2!X7)</f>
        <v/>
      </c>
      <c r="D32" s="12" t="str">
        <f>IF(sprint2!Y7="","",sprint2!Y7)</f>
        <v/>
      </c>
      <c r="E32" s="12" t="str">
        <f>IF(sprint2!Z7="","",sprint2!Z7)</f>
        <v/>
      </c>
      <c r="F32" s="12" t="str">
        <f>IF(sprint2!AA7="","",sprint2!AA7)</f>
        <v/>
      </c>
      <c r="G32" s="12">
        <f>IF(sprint2!AB7="","",sprint2!AB7)</f>
        <v>4</v>
      </c>
      <c r="H32" s="12">
        <f>IF(sprint2!AC7="","",sprint2!AC7)</f>
        <v>9</v>
      </c>
      <c r="I32" s="12" t="str">
        <f>IF(sprint2!AD7="","",sprint2!AD7)</f>
        <v/>
      </c>
      <c r="J32" s="12">
        <f>IF(sprint2!AE7="","",sprint2!AE7)</f>
        <v>0.25</v>
      </c>
      <c r="K32" s="12" t="str">
        <f>IF(sprint2!AF7="","",sprint2!AF7)</f>
        <v/>
      </c>
      <c r="L32" s="12">
        <f>IF(sprint2!AG7="","",sprint2!AG7)</f>
        <v>2.75</v>
      </c>
      <c r="M32" s="12" t="str">
        <f>IF(sprint2!AH7="","",sprint2!AH7)</f>
        <v/>
      </c>
      <c r="N32" s="12">
        <f>IF(sprint2!AI7="","",sprint2!AI7)</f>
        <v>2</v>
      </c>
      <c r="O32" s="12">
        <f>IF(sprint2!AJ7="","",sprint2!AJ7)</f>
        <v>4</v>
      </c>
      <c r="P32" s="74">
        <f>IF(sprint2!AK7="","",sprint2!AK7)</f>
        <v>23</v>
      </c>
      <c r="Q32" s="12" t="str">
        <f>IF(sprint2!AL7="","",sprint2!AL7)</f>
        <v/>
      </c>
    </row>
    <row r="33" spans="1:17">
      <c r="A33" s="74" t="str">
        <f>IF(sprint2!V8="","",sprint2!V8)</f>
        <v>Matias</v>
      </c>
      <c r="B33" s="12">
        <f>IF(sprint2!W8="","",sprint2!W8)</f>
        <v>3</v>
      </c>
      <c r="C33" s="12">
        <f>IF(sprint2!X8="","",sprint2!X8)</f>
        <v>0.5</v>
      </c>
      <c r="D33" s="12" t="str">
        <f>IF(sprint2!Y8="","",sprint2!Y8)</f>
        <v/>
      </c>
      <c r="E33" s="12">
        <f>IF(sprint2!Z8="","",sprint2!Z8)</f>
        <v>3</v>
      </c>
      <c r="F33" s="12" t="str">
        <f>IF(sprint2!AA8="","",sprint2!AA8)</f>
        <v/>
      </c>
      <c r="G33" s="12" t="str">
        <f>IF(sprint2!AB8="","",sprint2!AB8)</f>
        <v/>
      </c>
      <c r="H33" s="12" t="str">
        <f>IF(sprint2!AC8="","",sprint2!AC8)</f>
        <v/>
      </c>
      <c r="I33" s="12" t="str">
        <f>IF(sprint2!AD8="","",sprint2!AD8)</f>
        <v/>
      </c>
      <c r="J33" s="12" t="str">
        <f>IF(sprint2!AE8="","",sprint2!AE8)</f>
        <v/>
      </c>
      <c r="K33" s="12">
        <f>IF(sprint2!AF8="","",sprint2!AF8)</f>
        <v>1</v>
      </c>
      <c r="L33" s="12">
        <f>IF(sprint2!AG8="","",sprint2!AG8)</f>
        <v>4.5</v>
      </c>
      <c r="M33" s="12" t="str">
        <f>IF(sprint2!AH8="","",sprint2!AH8)</f>
        <v/>
      </c>
      <c r="N33" s="12" t="str">
        <f>IF(sprint2!AI8="","",sprint2!AI8)</f>
        <v/>
      </c>
      <c r="O33" s="12" t="str">
        <f>IF(sprint2!AJ8="","",sprint2!AJ8)</f>
        <v/>
      </c>
      <c r="P33" s="74">
        <f>IF(sprint2!AK8="","",sprint2!AK8)</f>
        <v>12</v>
      </c>
      <c r="Q33" s="12" t="str">
        <f>IF(sprint2!AL8="","",sprint2!AL8)</f>
        <v/>
      </c>
    </row>
    <row r="34" spans="1:17">
      <c r="A34" s="74" t="str">
        <f>IF(sprint2!V9="","",sprint2!V9)</f>
        <v>Nicholas</v>
      </c>
      <c r="B34" s="12">
        <f>IF(sprint2!W9="","",sprint2!W9)</f>
        <v>3</v>
      </c>
      <c r="C34" s="12">
        <f>IF(sprint2!X9="","",sprint2!X9)</f>
        <v>1</v>
      </c>
      <c r="D34" s="12">
        <f>IF(sprint2!Y9="","",sprint2!Y9)</f>
        <v>3.25</v>
      </c>
      <c r="E34" s="12">
        <f>IF(sprint2!Z9="","",sprint2!Z9)</f>
        <v>3</v>
      </c>
      <c r="F34" s="12" t="str">
        <f>IF(sprint2!AA9="","",sprint2!AA9)</f>
        <v/>
      </c>
      <c r="G34" s="12" t="str">
        <f>IF(sprint2!AB9="","",sprint2!AB9)</f>
        <v/>
      </c>
      <c r="H34" s="12">
        <f>IF(sprint2!AC9="","",sprint2!AC9)</f>
        <v>1</v>
      </c>
      <c r="I34" s="12">
        <f>IF(sprint2!AD9="","",sprint2!AD9)</f>
        <v>0.5</v>
      </c>
      <c r="J34" s="12">
        <f>IF(sprint2!AE9="","",sprint2!AE9)</f>
        <v>0.5</v>
      </c>
      <c r="K34" s="12">
        <f>IF(sprint2!AF9="","",sprint2!AF9)</f>
        <v>4</v>
      </c>
      <c r="L34" s="12">
        <f>IF(sprint2!AG9="","",sprint2!AG9)</f>
        <v>4.5</v>
      </c>
      <c r="M34" s="12" t="str">
        <f>IF(sprint2!AH9="","",sprint2!AH9)</f>
        <v/>
      </c>
      <c r="N34" s="12">
        <f>IF(sprint2!AI9="","",sprint2!AI9)</f>
        <v>0.25</v>
      </c>
      <c r="O34" s="12">
        <f>IF(sprint2!AJ9="","",sprint2!AJ9)</f>
        <v>6.5</v>
      </c>
      <c r="P34" s="74">
        <f>IF(sprint2!AK9="","",sprint2!AK9)</f>
        <v>27.5</v>
      </c>
      <c r="Q34" s="12" t="str">
        <f>IF(sprint2!AL9="","",sprint2!AL9)</f>
        <v/>
      </c>
    </row>
    <row r="35" spans="1:17">
      <c r="A35" s="74" t="str">
        <f>IF(sprint2!V10="","",sprint2!V10)</f>
        <v>Niko</v>
      </c>
      <c r="B35" s="12">
        <f>IF(sprint2!W10="","",sprint2!W10)</f>
        <v>3</v>
      </c>
      <c r="C35" s="12">
        <f>IF(sprint2!X10="","",sprint2!X10)</f>
        <v>2.5</v>
      </c>
      <c r="D35" s="12">
        <f>IF(sprint2!Y10="","",sprint2!Y10)</f>
        <v>2.75</v>
      </c>
      <c r="E35" s="12">
        <f>IF(sprint2!Z10="","",sprint2!Z10)</f>
        <v>4</v>
      </c>
      <c r="F35" s="12">
        <f>IF(sprint2!AA10="","",sprint2!AA10)</f>
        <v>1.5</v>
      </c>
      <c r="G35" s="12">
        <f>IF(sprint2!AB10="","",sprint2!AB10)</f>
        <v>2</v>
      </c>
      <c r="H35" s="12" t="str">
        <f>IF(sprint2!AC10="","",sprint2!AC10)</f>
        <v/>
      </c>
      <c r="I35" s="12">
        <f>IF(sprint2!AD10="","",sprint2!AD10)</f>
        <v>3</v>
      </c>
      <c r="J35" s="12">
        <f>IF(sprint2!AE10="","",sprint2!AE10)</f>
        <v>2.5</v>
      </c>
      <c r="K35" s="12">
        <f>IF(sprint2!AF10="","",sprint2!AF10)</f>
        <v>2</v>
      </c>
      <c r="L35" s="12">
        <f>IF(sprint2!AG10="","",sprint2!AG10)</f>
        <v>4</v>
      </c>
      <c r="M35" s="12" t="str">
        <f>IF(sprint2!AH10="","",sprint2!AH10)</f>
        <v/>
      </c>
      <c r="N35" s="12" t="str">
        <f>IF(sprint2!AI10="","",sprint2!AI10)</f>
        <v/>
      </c>
      <c r="O35" s="12">
        <f>IF(sprint2!AJ10="","",sprint2!AJ10)</f>
        <v>3.5</v>
      </c>
      <c r="P35" s="74">
        <f>IF(sprint2!AK10="","",sprint2!AK10)</f>
        <v>30.75</v>
      </c>
      <c r="Q35" s="12" t="str">
        <f>IF(sprint2!AL10="","",sprint2!AL10)</f>
        <v/>
      </c>
    </row>
    <row r="36" spans="1:17">
      <c r="A36" s="74" t="str">
        <f>IF(sprint2!V11="","",sprint2!V11)</f>
        <v>Ville</v>
      </c>
      <c r="B36" s="12">
        <f>IF(sprint2!W11="","",sprint2!W11)</f>
        <v>2</v>
      </c>
      <c r="C36" s="12">
        <f>IF(sprint2!X11="","",sprint2!X11)</f>
        <v>2.5</v>
      </c>
      <c r="D36" s="12" t="str">
        <f>IF(sprint2!Y11="","",sprint2!Y11)</f>
        <v/>
      </c>
      <c r="E36" s="12" t="str">
        <f>IF(sprint2!Z11="","",sprint2!Z11)</f>
        <v/>
      </c>
      <c r="F36" s="12">
        <f>IF(sprint2!AA11="","",sprint2!AA11)</f>
        <v>5</v>
      </c>
      <c r="G36" s="12" t="str">
        <f>IF(sprint2!AB11="","",sprint2!AB11)</f>
        <v/>
      </c>
      <c r="H36" s="12" t="str">
        <f>IF(sprint2!AC11="","",sprint2!AC11)</f>
        <v/>
      </c>
      <c r="I36" s="12">
        <f>IF(sprint2!AD11="","",sprint2!AD11)</f>
        <v>0.5</v>
      </c>
      <c r="J36" s="12">
        <f>IF(sprint2!AE11="","",sprint2!AE11)</f>
        <v>3.5</v>
      </c>
      <c r="K36" s="12">
        <f>IF(sprint2!AF11="","",sprint2!AF11)</f>
        <v>4</v>
      </c>
      <c r="L36" s="12">
        <f>IF(sprint2!AG11="","",sprint2!AG11)</f>
        <v>4.5</v>
      </c>
      <c r="M36" s="12" t="str">
        <f>IF(sprint2!AH11="","",sprint2!AH11)</f>
        <v/>
      </c>
      <c r="N36" s="12" t="str">
        <f>IF(sprint2!AI11="","",sprint2!AI11)</f>
        <v/>
      </c>
      <c r="O36" s="12" t="str">
        <f>IF(sprint2!AJ11="","",sprint2!AJ11)</f>
        <v/>
      </c>
      <c r="P36" s="74">
        <f>IF(sprint2!AK11="","",sprint2!AK11)</f>
        <v>22</v>
      </c>
      <c r="Q36" s="12" t="str">
        <f>IF(sprint2!AL11="","",sprint2!AL11)</f>
        <v/>
      </c>
    </row>
    <row r="37" spans="1:17">
      <c r="A37" s="74" t="str">
        <f>IF(sprint2!V12="","",sprint2!V12)</f>
        <v>yht.</v>
      </c>
      <c r="B37" s="74">
        <f>IF(sprint2!W12="","",sprint2!W12)</f>
        <v>21</v>
      </c>
      <c r="C37" s="74">
        <f>IF(sprint2!X12="","",sprint2!X12)</f>
        <v>9.25</v>
      </c>
      <c r="D37" s="74">
        <f>IF(sprint2!Y12="","",sprint2!Y12)</f>
        <v>9.5</v>
      </c>
      <c r="E37" s="74">
        <f>IF(sprint2!Z12="","",sprint2!Z12)</f>
        <v>13</v>
      </c>
      <c r="F37" s="74">
        <f>IF(sprint2!AA12="","",sprint2!AA12)</f>
        <v>7.5</v>
      </c>
      <c r="G37" s="74">
        <f>IF(sprint2!AB12="","",sprint2!AB12)</f>
        <v>7</v>
      </c>
      <c r="H37" s="74">
        <f>IF(sprint2!AC12="","",sprint2!AC12)</f>
        <v>11</v>
      </c>
      <c r="I37" s="74">
        <f>IF(sprint2!AD12="","",sprint2!AD12)</f>
        <v>5</v>
      </c>
      <c r="J37" s="74">
        <f>IF(sprint2!AE12="","",sprint2!AE12)</f>
        <v>7.5</v>
      </c>
      <c r="K37" s="74">
        <f>IF(sprint2!AF12="","",sprint2!AF12)</f>
        <v>18</v>
      </c>
      <c r="L37" s="74">
        <f>IF(sprint2!AG12="","",sprint2!AG12)</f>
        <v>26.25</v>
      </c>
      <c r="M37" s="74">
        <f>IF(sprint2!AH12="","",sprint2!AH12)</f>
        <v>0</v>
      </c>
      <c r="N37" s="74">
        <f>IF(sprint2!AI12="","",sprint2!AI12)</f>
        <v>7.25</v>
      </c>
      <c r="O37" s="74">
        <f>IF(sprint2!AJ12="","",sprint2!AJ12)</f>
        <v>20</v>
      </c>
      <c r="P37" s="74">
        <f>IF(sprint2!AK12="","",sprint2!AK12)</f>
        <v>162.25</v>
      </c>
      <c r="Q37" s="12">
        <f>IF(sprint2!AL12="","",sprint2!AL12)</f>
        <v>-77.75</v>
      </c>
    </row>
    <row r="38" spans="1:17">
      <c r="A38" s="12"/>
      <c r="B38" s="12"/>
      <c r="C38" s="12"/>
      <c r="D38" s="12"/>
      <c r="E38" s="12"/>
      <c r="F38" s="12"/>
      <c r="G38" s="12"/>
      <c r="H38" s="12"/>
      <c r="I38" s="12"/>
      <c r="J38" s="12"/>
      <c r="K38" s="12"/>
      <c r="L38" s="12"/>
      <c r="M38" s="12"/>
      <c r="N38" s="12"/>
      <c r="O38" s="12"/>
      <c r="P38" s="12"/>
      <c r="Q38" s="12"/>
    </row>
    <row r="39" spans="1:17">
      <c r="A39" s="77" t="s">
        <v>324</v>
      </c>
      <c r="B39" s="77"/>
      <c r="C39" s="77"/>
      <c r="D39" s="77"/>
      <c r="E39" s="77"/>
      <c r="F39" s="77"/>
      <c r="G39" s="77"/>
      <c r="H39" s="77"/>
      <c r="I39" s="77"/>
      <c r="J39" s="77"/>
      <c r="K39" s="77"/>
      <c r="L39" s="77"/>
      <c r="M39" s="77"/>
      <c r="N39" s="77"/>
      <c r="O39" s="77"/>
      <c r="P39" s="77"/>
      <c r="Q39" s="12"/>
    </row>
    <row r="40" spans="1:17">
      <c r="A40" s="74" t="str">
        <f>IF(sprint3!V2="","",sprint3!V2)</f>
        <v/>
      </c>
      <c r="B40" s="74" t="str">
        <f>IF(sprint3!W2="","",sprint3!W2)</f>
        <v>ti</v>
      </c>
      <c r="C40" s="74" t="str">
        <f>IF(sprint3!X2="","",sprint3!X2)</f>
        <v>ke</v>
      </c>
      <c r="D40" s="74" t="str">
        <f>IF(sprint3!Y2="","",sprint3!Y2)</f>
        <v>to</v>
      </c>
      <c r="E40" s="74" t="str">
        <f>IF(sprint3!Z2="","",sprint3!Z2)</f>
        <v>pe</v>
      </c>
      <c r="F40" s="74" t="str">
        <f>IF(sprint3!AA2="","",sprint3!AA2)</f>
        <v>la</v>
      </c>
      <c r="G40" s="74" t="str">
        <f>IF(sprint3!AB2="","",sprint3!AB2)</f>
        <v>su</v>
      </c>
      <c r="H40" s="74" t="str">
        <f>IF(sprint3!AC2="","",sprint3!AC2)</f>
        <v>ma</v>
      </c>
      <c r="I40" s="74" t="str">
        <f>IF(sprint3!AD2="","",sprint3!AD2)</f>
        <v>ti</v>
      </c>
      <c r="J40" s="74" t="str">
        <f>IF(sprint3!AE2="","",sprint3!AE2)</f>
        <v>ke</v>
      </c>
      <c r="K40" s="74" t="str">
        <f>IF(sprint3!AF2="","",sprint3!AF2)</f>
        <v>to</v>
      </c>
      <c r="L40" s="74" t="str">
        <f>IF(sprint3!AG2="","",sprint3!AG2)</f>
        <v>pe</v>
      </c>
      <c r="M40" s="74" t="str">
        <f>IF(sprint3!AH2="","",sprint3!AH2)</f>
        <v>la</v>
      </c>
      <c r="N40" s="74" t="str">
        <f>IF(sprint3!AI2="","",sprint3!AI2)</f>
        <v>su</v>
      </c>
      <c r="O40" s="74" t="str">
        <f>IF(sprint3!AJ2="","",sprint3!AJ2)</f>
        <v>ma</v>
      </c>
      <c r="P40" s="74" t="str">
        <f>IF(sprint3!AK2="","",sprint3!AK2)</f>
        <v/>
      </c>
      <c r="Q40" s="12" t="str">
        <f>IF(sprint2!AL15="","",sprint2!AL15)</f>
        <v/>
      </c>
    </row>
    <row r="41" spans="1:17">
      <c r="A41" s="74" t="str">
        <f>IF(sprint3!V3="","",sprint3!V3)</f>
        <v/>
      </c>
      <c r="B41" s="21">
        <f>IF(sprint3!W3="","",sprint3!W3)</f>
        <v>44250</v>
      </c>
      <c r="C41" s="21">
        <f>IF(sprint3!X3="","",sprint3!X3)</f>
        <v>44251</v>
      </c>
      <c r="D41" s="21">
        <f>IF(sprint3!Y3="","",sprint3!Y3)</f>
        <v>44252</v>
      </c>
      <c r="E41" s="21">
        <f>IF(sprint3!Z3="","",sprint3!Z3)</f>
        <v>44253</v>
      </c>
      <c r="F41" s="21">
        <f>IF(sprint3!AA3="","",sprint3!AA3)</f>
        <v>44254</v>
      </c>
      <c r="G41" s="21">
        <f>IF(sprint3!AB3="","",sprint3!AB3)</f>
        <v>44255</v>
      </c>
      <c r="H41" s="21">
        <f>IF(sprint3!AC3="","",sprint3!AC3)</f>
        <v>44256</v>
      </c>
      <c r="I41" s="21">
        <f>IF(sprint3!AD3="","",sprint3!AD3)</f>
        <v>44257</v>
      </c>
      <c r="J41" s="21">
        <f>IF(sprint3!AE3="","",sprint3!AE3)</f>
        <v>44258</v>
      </c>
      <c r="K41" s="21">
        <f>IF(sprint3!AF3="","",sprint3!AF3)</f>
        <v>44259</v>
      </c>
      <c r="L41" s="21">
        <f>IF(sprint3!AG3="","",sprint3!AG3)</f>
        <v>44260</v>
      </c>
      <c r="M41" s="21">
        <f>IF(sprint3!AH3="","",sprint3!AH3)</f>
        <v>44261</v>
      </c>
      <c r="N41" s="21">
        <f>IF(sprint3!AI3="","",sprint3!AI3)</f>
        <v>44262</v>
      </c>
      <c r="O41" s="21">
        <f>IF(sprint3!AJ3="","",sprint3!AJ3)</f>
        <v>44263</v>
      </c>
      <c r="P41" s="74" t="str">
        <f>IF(sprint3!AK3="","",sprint3!AK3)</f>
        <v>yht.</v>
      </c>
      <c r="Q41" s="12" t="str">
        <f>IF(sprint2!AL16="","",sprint2!AL16)</f>
        <v/>
      </c>
    </row>
    <row r="42" spans="1:17">
      <c r="A42" s="74" t="str">
        <f>IF(sprint3!V4="","",sprint3!V4)</f>
        <v>Hiski</v>
      </c>
      <c r="B42" s="12">
        <f>IF(sprint3!W4="","",sprint3!W4)</f>
        <v>3</v>
      </c>
      <c r="C42" s="12" t="str">
        <f>IF(sprint3!X4="","",sprint3!X4)</f>
        <v/>
      </c>
      <c r="D42" s="12">
        <f>IF(sprint3!Y4="","",sprint3!Y4)</f>
        <v>5</v>
      </c>
      <c r="E42" s="12">
        <f>IF(sprint3!Z4="","",sprint3!Z4)</f>
        <v>4</v>
      </c>
      <c r="F42" s="12" t="str">
        <f>IF(sprint3!AA4="","",sprint3!AA4)</f>
        <v/>
      </c>
      <c r="G42" s="12">
        <f>IF(sprint3!AB4="","",sprint3!AB4)</f>
        <v>1</v>
      </c>
      <c r="H42" s="12">
        <f>IF(sprint3!AC4="","",sprint3!AC4)</f>
        <v>2</v>
      </c>
      <c r="I42" s="12">
        <f>IF(sprint3!AD4="","",sprint3!AD4)</f>
        <v>2</v>
      </c>
      <c r="J42" s="12">
        <f>IF(sprint3!AE4="","",sprint3!AE4)</f>
        <v>1</v>
      </c>
      <c r="K42" s="12">
        <f>IF(sprint3!AF4="","",sprint3!AF4)</f>
        <v>6</v>
      </c>
      <c r="L42" s="12">
        <f>IF(sprint3!AG4="","",sprint3!AG4)</f>
        <v>4</v>
      </c>
      <c r="M42" s="12" t="str">
        <f>IF(sprint3!AH4="","",sprint3!AH4)</f>
        <v/>
      </c>
      <c r="N42" s="12" t="str">
        <f>IF(sprint3!AI4="","",sprint3!AI4)</f>
        <v/>
      </c>
      <c r="O42" s="12">
        <f>IF(sprint3!AJ4="","",sprint3!AJ4)</f>
        <v>2</v>
      </c>
      <c r="P42" s="74">
        <f>IF(sprint3!AK4="","",sprint3!AK4)</f>
        <v>30</v>
      </c>
      <c r="Q42" s="12" t="str">
        <f>IF(sprint2!AL17="","",sprint2!AL17)</f>
        <v/>
      </c>
    </row>
    <row r="43" spans="1:17">
      <c r="A43" s="74" t="str">
        <f>IF(sprint3!V5="","",sprint3!V5)</f>
        <v>Jaana</v>
      </c>
      <c r="B43" s="12">
        <f>IF(sprint3!W5="","",sprint3!W5)</f>
        <v>2</v>
      </c>
      <c r="C43" s="12">
        <f>IF(sprint3!X5="","",sprint3!X5)</f>
        <v>1.5</v>
      </c>
      <c r="D43" s="12" t="str">
        <f>IF(sprint3!Y5="","",sprint3!Y5)</f>
        <v/>
      </c>
      <c r="E43" s="12" t="str">
        <f>IF(sprint3!Z5="","",sprint3!Z5)</f>
        <v/>
      </c>
      <c r="F43" s="12" t="str">
        <f>IF(sprint3!AA5="","",sprint3!AA5)</f>
        <v/>
      </c>
      <c r="G43" s="12">
        <f>IF(sprint3!AB5="","",sprint3!AB5)</f>
        <v>3</v>
      </c>
      <c r="H43" s="12" t="str">
        <f>IF(sprint3!AC5="","",sprint3!AC5)</f>
        <v/>
      </c>
      <c r="I43" s="12">
        <f>IF(sprint3!AD5="","",sprint3!AD5)</f>
        <v>1.5</v>
      </c>
      <c r="J43" s="12" t="str">
        <f>IF(sprint3!AE5="","",sprint3!AE5)</f>
        <v/>
      </c>
      <c r="K43" s="12" t="str">
        <f>IF(sprint3!AF5="","",sprint3!AF5)</f>
        <v/>
      </c>
      <c r="L43" s="12">
        <f>IF(sprint3!AG5="","",sprint3!AG5)</f>
        <v>4.75</v>
      </c>
      <c r="M43" s="12" t="str">
        <f>IF(sprint3!AH5="","",sprint3!AH5)</f>
        <v/>
      </c>
      <c r="N43" s="12" t="str">
        <f>IF(sprint3!AI5="","",sprint3!AI5)</f>
        <v/>
      </c>
      <c r="O43" s="12" t="str">
        <f>IF(sprint3!AJ5="","",sprint3!AJ5)</f>
        <v/>
      </c>
      <c r="P43" s="74">
        <f>IF(sprint3!AK5="","",sprint3!AK5)</f>
        <v>12.75</v>
      </c>
      <c r="Q43" s="12" t="str">
        <f>IF(sprint2!AL18="","",sprint2!AL18)</f>
        <v/>
      </c>
    </row>
    <row r="44" spans="1:17">
      <c r="A44" s="74" t="str">
        <f>IF(sprint3!V6="","",sprint3!V6)</f>
        <v>Jenna</v>
      </c>
      <c r="B44" s="12">
        <f>IF(sprint3!W6="","",sprint3!W6)</f>
        <v>3</v>
      </c>
      <c r="C44" s="12" t="str">
        <f>IF(sprint3!X6="","",sprint3!X6)</f>
        <v/>
      </c>
      <c r="D44" s="12">
        <f>IF(sprint3!Y6="","",sprint3!Y6)</f>
        <v>4</v>
      </c>
      <c r="E44" s="12" t="str">
        <f>IF(sprint3!Z6="","",sprint3!Z6)</f>
        <v/>
      </c>
      <c r="F44" s="12" t="str">
        <f>IF(sprint3!AA6="","",sprint3!AA6)</f>
        <v/>
      </c>
      <c r="G44" s="12" t="str">
        <f>IF(sprint3!AB6="","",sprint3!AB6)</f>
        <v/>
      </c>
      <c r="H44" s="12" t="str">
        <f>IF(sprint3!AC6="","",sprint3!AC6)</f>
        <v/>
      </c>
      <c r="I44" s="12" t="str">
        <f>IF(sprint3!AD6="","",sprint3!AD6)</f>
        <v/>
      </c>
      <c r="J44" s="12" t="str">
        <f>IF(sprint3!AE6="","",sprint3!AE6)</f>
        <v/>
      </c>
      <c r="K44" s="12" t="str">
        <f>IF(sprint3!AF6="","",sprint3!AF6)</f>
        <v/>
      </c>
      <c r="L44" s="12" t="str">
        <f>IF(sprint3!AG6="","",sprint3!AG6)</f>
        <v/>
      </c>
      <c r="M44" s="12" t="str">
        <f>IF(sprint3!AH6="","",sprint3!AH6)</f>
        <v/>
      </c>
      <c r="N44" s="12" t="str">
        <f>IF(sprint3!AI6="","",sprint3!AI6)</f>
        <v/>
      </c>
      <c r="O44" s="12" t="str">
        <f>IF(sprint3!AJ6="","",sprint3!AJ6)</f>
        <v/>
      </c>
      <c r="P44" s="74">
        <f>IF(sprint3!AK6="","",sprint3!AK6)</f>
        <v>7</v>
      </c>
      <c r="Q44" s="12" t="str">
        <f>IF(sprint2!AL19="","",sprint2!AL19)</f>
        <v/>
      </c>
    </row>
    <row r="45" spans="1:17">
      <c r="A45" s="74" t="str">
        <f>IF(sprint3!V7="","",sprint3!V7)</f>
        <v>Konsta</v>
      </c>
      <c r="B45" s="12">
        <f>IF(sprint3!W7="","",sprint3!W7)</f>
        <v>3</v>
      </c>
      <c r="C45" s="12">
        <f>IF(sprint3!X7="","",sprint3!X7)</f>
        <v>0.5</v>
      </c>
      <c r="D45" s="12" t="str">
        <f>IF(sprint3!Y7="","",sprint3!Y7)</f>
        <v/>
      </c>
      <c r="E45" s="12">
        <f>IF(sprint3!Z7="","",sprint3!Z7)</f>
        <v>1</v>
      </c>
      <c r="F45" s="12" t="str">
        <f>IF(sprint3!AA7="","",sprint3!AA7)</f>
        <v/>
      </c>
      <c r="G45" s="12">
        <f>IF(sprint3!AB7="","",sprint3!AB7)</f>
        <v>4</v>
      </c>
      <c r="H45" s="12">
        <f>IF(sprint3!AC7="","",sprint3!AC7)</f>
        <v>7</v>
      </c>
      <c r="I45" s="12">
        <f>IF(sprint3!AD7="","",sprint3!AD7)</f>
        <v>2</v>
      </c>
      <c r="J45" s="12">
        <f>IF(sprint3!AE7="","",sprint3!AE7)</f>
        <v>0.25</v>
      </c>
      <c r="K45" s="12" t="str">
        <f>IF(sprint3!AF7="","",sprint3!AF7)</f>
        <v/>
      </c>
      <c r="L45" s="12">
        <f>IF(sprint3!AG7="","",sprint3!AG7)</f>
        <v>4</v>
      </c>
      <c r="M45" s="12" t="str">
        <f>IF(sprint3!AH7="","",sprint3!AH7)</f>
        <v/>
      </c>
      <c r="N45" s="12">
        <f>IF(sprint3!AI7="","",sprint3!AI7)</f>
        <v>3</v>
      </c>
      <c r="O45" s="12">
        <f>IF(sprint3!AJ7="","",sprint3!AJ7)</f>
        <v>1.5</v>
      </c>
      <c r="P45" s="74">
        <f>IF(sprint3!AK7="","",sprint3!AK7)</f>
        <v>26.25</v>
      </c>
      <c r="Q45" s="12" t="str">
        <f>IF(sprint2!AL20="","",sprint2!AL20)</f>
        <v/>
      </c>
    </row>
    <row r="46" spans="1:17">
      <c r="A46" s="74" t="str">
        <f>IF(sprint3!V8="","",sprint3!V8)</f>
        <v>Matias</v>
      </c>
      <c r="B46" s="12">
        <f>IF(sprint3!W8="","",sprint3!W8)</f>
        <v>3.5</v>
      </c>
      <c r="C46" s="12" t="str">
        <f>IF(sprint3!X8="","",sprint3!X8)</f>
        <v/>
      </c>
      <c r="D46" s="12">
        <f>IF(sprint3!Y8="","",sprint3!Y8)</f>
        <v>5</v>
      </c>
      <c r="E46" s="12">
        <f>IF(sprint3!Z8="","",sprint3!Z8)</f>
        <v>1.5</v>
      </c>
      <c r="F46" s="12" t="str">
        <f>IF(sprint3!AA8="","",sprint3!AA8)</f>
        <v/>
      </c>
      <c r="G46" s="12" t="str">
        <f>IF(sprint3!AB8="","",sprint3!AB8)</f>
        <v/>
      </c>
      <c r="H46" s="12" t="str">
        <f>IF(sprint3!AC8="","",sprint3!AC8)</f>
        <v/>
      </c>
      <c r="I46" s="12" t="str">
        <f>IF(sprint3!AD8="","",sprint3!AD8)</f>
        <v/>
      </c>
      <c r="J46" s="12" t="str">
        <f>IF(sprint3!AE8="","",sprint3!AE8)</f>
        <v/>
      </c>
      <c r="K46" s="12" t="str">
        <f>IF(sprint3!AF8="","",sprint3!AF8)</f>
        <v/>
      </c>
      <c r="L46" s="12" t="str">
        <f>IF(sprint3!AG8="","",sprint3!AG8)</f>
        <v/>
      </c>
      <c r="M46" s="12" t="str">
        <f>IF(sprint3!AH8="","",sprint3!AH8)</f>
        <v/>
      </c>
      <c r="N46" s="12" t="str">
        <f>IF(sprint3!AI8="","",sprint3!AI8)</f>
        <v/>
      </c>
      <c r="O46" s="12" t="str">
        <f>IF(sprint3!AJ8="","",sprint3!AJ8)</f>
        <v/>
      </c>
      <c r="P46" s="74">
        <f>IF(sprint3!AK8="","",sprint3!AK8)</f>
        <v>10</v>
      </c>
      <c r="Q46" s="12" t="str">
        <f>IF(sprint2!AL21="","",sprint2!AL21)</f>
        <v/>
      </c>
    </row>
    <row r="47" spans="1:17">
      <c r="A47" s="74" t="str">
        <f>IF(sprint3!V9="","",sprint3!V9)</f>
        <v>Nicholas</v>
      </c>
      <c r="B47" s="12">
        <f>IF(sprint3!W9="","",sprint3!W9)</f>
        <v>3</v>
      </c>
      <c r="C47" s="12" t="str">
        <f>IF(sprint3!X9="","",sprint3!X9)</f>
        <v/>
      </c>
      <c r="D47" s="12">
        <f>IF(sprint3!Y9="","",sprint3!Y9)</f>
        <v>5</v>
      </c>
      <c r="E47" s="12">
        <f>IF(sprint3!Z9="","",sprint3!Z9)</f>
        <v>3</v>
      </c>
      <c r="F47" s="12" t="str">
        <f>IF(sprint3!AA9="","",sprint3!AA9)</f>
        <v/>
      </c>
      <c r="G47" s="12">
        <f>IF(sprint3!AB9="","",sprint3!AB9)</f>
        <v>1</v>
      </c>
      <c r="H47" s="12">
        <f>IF(sprint3!AC9="","",sprint3!AC9)</f>
        <v>1</v>
      </c>
      <c r="I47" s="12">
        <f>IF(sprint3!AD9="","",sprint3!AD9)</f>
        <v>2.5</v>
      </c>
      <c r="J47" s="12">
        <f>IF(sprint3!AE9="","",sprint3!AE9)</f>
        <v>0.5</v>
      </c>
      <c r="K47" s="12">
        <f>IF(sprint3!AF9="","",sprint3!AF9)</f>
        <v>3.5</v>
      </c>
      <c r="L47" s="12">
        <f>IF(sprint3!AG9="","",sprint3!AG9)</f>
        <v>4</v>
      </c>
      <c r="M47" s="12" t="str">
        <f>IF(sprint3!AH9="","",sprint3!AH9)</f>
        <v/>
      </c>
      <c r="N47" s="12">
        <f>IF(sprint3!AI9="","",sprint3!AI9)</f>
        <v>1.5</v>
      </c>
      <c r="O47" s="12">
        <f>IF(sprint3!AJ9="","",sprint3!AJ9)</f>
        <v>2</v>
      </c>
      <c r="P47" s="74">
        <f>IF(sprint3!AK9="","",sprint3!AK9)</f>
        <v>27</v>
      </c>
      <c r="Q47" s="12" t="str">
        <f>IF(sprint2!AL22="","",sprint2!AL22)</f>
        <v/>
      </c>
    </row>
    <row r="48" spans="1:17">
      <c r="A48" s="74" t="str">
        <f>IF(sprint3!V10="","",sprint3!V10)</f>
        <v>Niko</v>
      </c>
      <c r="B48" s="12">
        <f>IF(sprint3!W10="","",sprint3!W10)</f>
        <v>3.5</v>
      </c>
      <c r="C48" s="12">
        <f>IF(sprint3!X10="","",sprint3!X10)</f>
        <v>2.5</v>
      </c>
      <c r="D48" s="12">
        <f>IF(sprint3!Y10="","",sprint3!Y10)</f>
        <v>0.5</v>
      </c>
      <c r="E48" s="12">
        <f>IF(sprint3!Z10="","",sprint3!Z10)</f>
        <v>3</v>
      </c>
      <c r="F48" s="12">
        <f>IF(sprint3!AA10="","",sprint3!AA10)</f>
        <v>0.5</v>
      </c>
      <c r="G48" s="12">
        <f>IF(sprint3!AB10="","",sprint3!AB10)</f>
        <v>3</v>
      </c>
      <c r="H48" s="12">
        <f>IF(sprint3!AC10="","",sprint3!AC10)</f>
        <v>4.25</v>
      </c>
      <c r="I48" s="12">
        <f>IF(sprint3!AD10="","",sprint3!AD10)</f>
        <v>5</v>
      </c>
      <c r="J48" s="12">
        <f>IF(sprint3!AE10="","",sprint3!AE10)</f>
        <v>0.25</v>
      </c>
      <c r="K48" s="12">
        <f>IF(sprint3!AF10="","",sprint3!AF10)</f>
        <v>2.25</v>
      </c>
      <c r="L48" s="12">
        <f>IF(sprint3!AG10="","",sprint3!AG10)</f>
        <v>3</v>
      </c>
      <c r="M48" s="12">
        <f>IF(sprint3!AH10="","",sprint3!AH10)</f>
        <v>0.5</v>
      </c>
      <c r="N48" s="12" t="str">
        <f>IF(sprint3!AI10="","",sprint3!AI10)</f>
        <v/>
      </c>
      <c r="O48" s="12">
        <f>IF(sprint3!AJ10="","",sprint3!AJ10)</f>
        <v>2</v>
      </c>
      <c r="P48" s="74">
        <f>IF(sprint3!AK10="","",sprint3!AK10)</f>
        <v>30.25</v>
      </c>
      <c r="Q48" s="12" t="str">
        <f>IF(sprint2!AL23="","",sprint2!AL23)</f>
        <v/>
      </c>
    </row>
    <row r="49" spans="1:17">
      <c r="A49" s="74" t="str">
        <f>IF(sprint3!V11="","",sprint3!V11)</f>
        <v>Ville</v>
      </c>
      <c r="B49" s="12">
        <f>IF(sprint3!W11="","",sprint3!W11)</f>
        <v>3</v>
      </c>
      <c r="C49" s="12" t="str">
        <f>IF(sprint3!X11="","",sprint3!X11)</f>
        <v/>
      </c>
      <c r="D49" s="12" t="str">
        <f>IF(sprint3!Y11="","",sprint3!Y11)</f>
        <v/>
      </c>
      <c r="E49" s="12">
        <f>IF(sprint3!Z11="","",sprint3!Z11)</f>
        <v>3</v>
      </c>
      <c r="F49" s="12" t="str">
        <f>IF(sprint3!AA11="","",sprint3!AA11)</f>
        <v/>
      </c>
      <c r="G49" s="12" t="str">
        <f>IF(sprint3!AB11="","",sprint3!AB11)</f>
        <v/>
      </c>
      <c r="H49" s="12">
        <f>IF(sprint3!AC11="","",sprint3!AC11)</f>
        <v>3</v>
      </c>
      <c r="I49" s="12">
        <f>IF(sprint3!AD11="","",sprint3!AD11)</f>
        <v>2</v>
      </c>
      <c r="J49" s="12" t="str">
        <f>IF(sprint3!AE11="","",sprint3!AE11)</f>
        <v/>
      </c>
      <c r="K49" s="12" t="str">
        <f>IF(sprint3!AF11="","",sprint3!AF11)</f>
        <v/>
      </c>
      <c r="L49" s="12">
        <f>IF(sprint3!AG11="","",sprint3!AG11)</f>
        <v>6</v>
      </c>
      <c r="M49" s="12" t="str">
        <f>IF(sprint3!AH11="","",sprint3!AH11)</f>
        <v/>
      </c>
      <c r="N49" s="12" t="str">
        <f>IF(sprint3!AI11="","",sprint3!AI11)</f>
        <v/>
      </c>
      <c r="O49" s="12" t="str">
        <f>IF(sprint3!AJ11="","",sprint3!AJ11)</f>
        <v/>
      </c>
      <c r="P49" s="74">
        <f>IF(sprint3!AK11="","",sprint3!AK11)</f>
        <v>17</v>
      </c>
      <c r="Q49" s="12" t="str">
        <f>IF(sprint2!AL24="","",sprint2!AL24)</f>
        <v/>
      </c>
    </row>
    <row r="50" spans="1:17">
      <c r="A50" s="74" t="str">
        <f>IF(sprint3!V12="","",sprint3!V12)</f>
        <v>yht.</v>
      </c>
      <c r="B50" s="74">
        <f>IF(sprint3!W12="","",sprint3!W12)</f>
        <v>24</v>
      </c>
      <c r="C50" s="74">
        <f>IF(sprint3!X12="","",sprint3!X12)</f>
        <v>4.5</v>
      </c>
      <c r="D50" s="74">
        <f>IF(sprint3!Y12="","",sprint3!Y12)</f>
        <v>19.5</v>
      </c>
      <c r="E50" s="74">
        <f>IF(sprint3!Z12="","",sprint3!Z12)</f>
        <v>15.5</v>
      </c>
      <c r="F50" s="74">
        <f>IF(sprint3!AA12="","",sprint3!AA12)</f>
        <v>0.5</v>
      </c>
      <c r="G50" s="74">
        <f>IF(sprint3!AB12="","",sprint3!AB12)</f>
        <v>12</v>
      </c>
      <c r="H50" s="74">
        <f>IF(sprint3!AC12="","",sprint3!AC12)</f>
        <v>17.25</v>
      </c>
      <c r="I50" s="74">
        <f>IF(sprint3!AD12="","",sprint3!AD12)</f>
        <v>15</v>
      </c>
      <c r="J50" s="74">
        <f>IF(sprint3!AE12="","",sprint3!AE12)</f>
        <v>2</v>
      </c>
      <c r="K50" s="74">
        <f>IF(sprint3!AF12="","",sprint3!AF12)</f>
        <v>11.75</v>
      </c>
      <c r="L50" s="74">
        <f>IF(sprint3!AG12="","",sprint3!AG12)</f>
        <v>25.75</v>
      </c>
      <c r="M50" s="74">
        <f>IF(sprint3!AH12="","",sprint3!AH12)</f>
        <v>0.5</v>
      </c>
      <c r="N50" s="74">
        <f>IF(sprint3!AI12="","",sprint3!AI12)</f>
        <v>4.5</v>
      </c>
      <c r="O50" s="74">
        <f>IF(sprint3!AJ12="","",sprint3!AJ12)</f>
        <v>7.5</v>
      </c>
      <c r="P50" s="74">
        <f>IF(sprint3!AK12="","",sprint3!AK12)</f>
        <v>160.25</v>
      </c>
      <c r="Q50" s="12" t="str">
        <f>IF(sprint2!AL25="","",sprint2!AL25)</f>
        <v/>
      </c>
    </row>
    <row r="51" spans="1:17">
      <c r="A51" s="12"/>
      <c r="B51" s="12"/>
      <c r="C51" s="12"/>
      <c r="D51" s="12"/>
      <c r="E51" s="12"/>
      <c r="F51" s="12"/>
      <c r="G51" s="12"/>
      <c r="H51" s="12"/>
      <c r="I51" s="12"/>
      <c r="J51" s="12"/>
      <c r="K51" s="12"/>
      <c r="L51" s="12"/>
      <c r="M51" s="12"/>
      <c r="N51" s="12"/>
      <c r="O51" s="12"/>
      <c r="P51" s="12"/>
      <c r="Q51" s="12"/>
    </row>
    <row r="52" spans="1:17">
      <c r="A52" s="77" t="s">
        <v>325</v>
      </c>
      <c r="B52" s="77"/>
      <c r="C52" s="77"/>
      <c r="D52" s="77"/>
      <c r="E52" s="77"/>
      <c r="F52" s="77"/>
      <c r="G52" s="77"/>
      <c r="H52" s="77"/>
      <c r="I52" s="77"/>
      <c r="J52" s="77"/>
      <c r="K52" s="77"/>
      <c r="L52" s="77"/>
      <c r="M52" s="77"/>
      <c r="N52" s="77"/>
      <c r="O52" s="77"/>
      <c r="P52" s="77"/>
      <c r="Q52" s="12"/>
    </row>
    <row r="53" spans="1:17">
      <c r="A53" s="74" t="str">
        <f>IF(sprint4!V2="","",sprint4!V2)</f>
        <v/>
      </c>
      <c r="B53" s="74" t="str">
        <f>IF(sprint4!W2="","",sprint4!W2)</f>
        <v>ti</v>
      </c>
      <c r="C53" s="74" t="str">
        <f>IF(sprint4!X2="","",sprint4!X2)</f>
        <v>ke</v>
      </c>
      <c r="D53" s="74" t="str">
        <f>IF(sprint4!Y2="","",sprint4!Y2)</f>
        <v>to</v>
      </c>
      <c r="E53" s="74" t="str">
        <f>IF(sprint4!Z2="","",sprint4!Z2)</f>
        <v>pe</v>
      </c>
      <c r="F53" s="74" t="str">
        <f>IF(sprint4!AA2="","",sprint4!AA2)</f>
        <v>la</v>
      </c>
      <c r="G53" s="74" t="str">
        <f>IF(sprint4!AB2="","",sprint4!AB2)</f>
        <v>su</v>
      </c>
      <c r="H53" s="74" t="str">
        <f>IF(sprint4!AC2="","",sprint4!AC2)</f>
        <v>ma</v>
      </c>
      <c r="I53" s="74" t="str">
        <f>IF(sprint4!AD2="","",sprint4!AD2)</f>
        <v>ti</v>
      </c>
      <c r="J53" s="74" t="str">
        <f>IF(sprint4!AE2="","",sprint4!AE2)</f>
        <v>ke</v>
      </c>
      <c r="K53" s="74" t="str">
        <f>IF(sprint4!AF2="","",sprint4!AF2)</f>
        <v>to</v>
      </c>
      <c r="L53" s="74" t="str">
        <f>IF(sprint4!AG2="","",sprint4!AG2)</f>
        <v>pe</v>
      </c>
      <c r="M53" s="74" t="str">
        <f>IF(sprint4!AH2="","",sprint4!AH2)</f>
        <v>la</v>
      </c>
      <c r="N53" s="74" t="str">
        <f>IF(sprint4!AI2="","",sprint4!AI2)</f>
        <v>su</v>
      </c>
      <c r="O53" s="74" t="str">
        <f>IF(sprint4!AJ2="","",sprint4!AJ2)</f>
        <v>ma</v>
      </c>
      <c r="P53" s="74" t="str">
        <f>IF(sprint4!AK2="","",sprint4!AK2)</f>
        <v/>
      </c>
      <c r="Q53" s="12"/>
    </row>
    <row r="54" spans="1:17">
      <c r="A54" s="74" t="str">
        <f>IF(sprint4!V3="","",sprint4!V3)</f>
        <v/>
      </c>
      <c r="B54" s="21">
        <f>IF(sprint4!W3="","",sprint4!W3)</f>
        <v>44264</v>
      </c>
      <c r="C54" s="21">
        <f>IF(sprint4!X3="","",sprint4!X3)</f>
        <v>44265</v>
      </c>
      <c r="D54" s="21">
        <f>IF(sprint4!Y3="","",sprint4!Y3)</f>
        <v>44266</v>
      </c>
      <c r="E54" s="21">
        <f>IF(sprint4!Z3="","",sprint4!Z3)</f>
        <v>44267</v>
      </c>
      <c r="F54" s="21">
        <f>IF(sprint4!AA3="","",sprint4!AA3)</f>
        <v>44268</v>
      </c>
      <c r="G54" s="21">
        <f>IF(sprint4!AB3="","",sprint4!AB3)</f>
        <v>44269</v>
      </c>
      <c r="H54" s="21">
        <f>IF(sprint4!AC3="","",sprint4!AC3)</f>
        <v>44270</v>
      </c>
      <c r="I54" s="21">
        <f>IF(sprint4!AD3="","",sprint4!AD3)</f>
        <v>44271</v>
      </c>
      <c r="J54" s="21">
        <f>IF(sprint4!AE3="","",sprint4!AE3)</f>
        <v>44272</v>
      </c>
      <c r="K54" s="21">
        <f>IF(sprint4!AF3="","",sprint4!AF3)</f>
        <v>44273</v>
      </c>
      <c r="L54" s="21">
        <f>IF(sprint4!AG3="","",sprint4!AG3)</f>
        <v>44274</v>
      </c>
      <c r="M54" s="21">
        <f>IF(sprint4!AH3="","",sprint4!AH3)</f>
        <v>44275</v>
      </c>
      <c r="N54" s="21">
        <f>IF(sprint4!AI3="","",sprint4!AI3)</f>
        <v>44276</v>
      </c>
      <c r="O54" s="21">
        <f>IF(sprint4!AJ3="","",sprint4!AJ3)</f>
        <v>44277</v>
      </c>
      <c r="P54" s="74" t="str">
        <f>IF(sprint4!AK3="","",sprint4!AK3)</f>
        <v>yht.</v>
      </c>
      <c r="Q54" s="12"/>
    </row>
    <row r="55" spans="1:17">
      <c r="A55" s="74" t="str">
        <f>IF(sprint4!V4="","",sprint4!V4)</f>
        <v>Hiski</v>
      </c>
      <c r="B55" s="12">
        <f>IF(sprint4!W4="","",sprint4!W4)</f>
        <v>3</v>
      </c>
      <c r="C55" s="12">
        <f>IF(sprint4!X4="","",sprint4!X4)</f>
        <v>3</v>
      </c>
      <c r="D55" s="12" t="str">
        <f>IF(sprint4!Y4="","",sprint4!Y4)</f>
        <v/>
      </c>
      <c r="E55" s="12">
        <f>IF(sprint4!Z4="","",sprint4!Z4)</f>
        <v>1</v>
      </c>
      <c r="F55" s="12">
        <f>IF(sprint4!AA4="","",sprint4!AA4)</f>
        <v>0.5</v>
      </c>
      <c r="G55" s="12" t="str">
        <f>IF(sprint4!AB4="","",sprint4!AB4)</f>
        <v/>
      </c>
      <c r="H55" s="12">
        <f>IF(sprint4!AC4="","",sprint4!AC4)</f>
        <v>3</v>
      </c>
      <c r="I55" s="12">
        <f>IF(sprint4!AD4="","",sprint4!AD4)</f>
        <v>3.5</v>
      </c>
      <c r="J55" s="12">
        <f>IF(sprint4!AE4="","",sprint4!AE4)</f>
        <v>3</v>
      </c>
      <c r="K55" s="12">
        <f>IF(sprint4!AF4="","",sprint4!AF4)</f>
        <v>6</v>
      </c>
      <c r="L55" s="12">
        <f>IF(sprint4!AG4="","",sprint4!AG4)</f>
        <v>4</v>
      </c>
      <c r="M55" s="12">
        <f>IF(sprint4!AH4="","",sprint4!AH4)</f>
        <v>1</v>
      </c>
      <c r="N55" s="12" t="str">
        <f>IF(sprint4!AI4="","",sprint4!AI4)</f>
        <v/>
      </c>
      <c r="O55" s="12">
        <f>IF(sprint4!AJ4="","",sprint4!AJ4)</f>
        <v>3</v>
      </c>
      <c r="P55" s="74">
        <f>IF(sprint4!AK4="","",sprint4!AK4)</f>
        <v>31</v>
      </c>
      <c r="Q55" s="12"/>
    </row>
    <row r="56" spans="1:17">
      <c r="A56" s="74" t="str">
        <f>IF(sprint4!V5="","",sprint4!V5)</f>
        <v>Jaana</v>
      </c>
      <c r="B56" s="12">
        <f>IF(sprint4!W5="","",sprint4!W5)</f>
        <v>2.5</v>
      </c>
      <c r="C56" s="12">
        <f>IF(sprint4!X5="","",sprint4!X5)</f>
        <v>0.5</v>
      </c>
      <c r="D56" s="12">
        <f>IF(sprint4!Y5="","",sprint4!Y5)</f>
        <v>0.25</v>
      </c>
      <c r="E56" s="12">
        <f>IF(sprint4!Z5="","",sprint4!Z5)</f>
        <v>2.25</v>
      </c>
      <c r="F56" s="12" t="str">
        <f>IF(sprint4!AA5="","",sprint4!AA5)</f>
        <v/>
      </c>
      <c r="G56" s="12" t="str">
        <f>IF(sprint4!AB5="","",sprint4!AB5)</f>
        <v/>
      </c>
      <c r="H56" s="12" t="str">
        <f>IF(sprint4!AC5="","",sprint4!AC5)</f>
        <v/>
      </c>
      <c r="I56" s="12">
        <f>IF(sprint4!AD5="","",sprint4!AD5)</f>
        <v>0.5</v>
      </c>
      <c r="J56" s="12">
        <f>IF(sprint4!AE5="","",sprint4!AE5)</f>
        <v>0.75</v>
      </c>
      <c r="K56" s="12">
        <f>IF(sprint4!AF5="","",sprint4!AF5)</f>
        <v>4.25</v>
      </c>
      <c r="L56" s="12">
        <f>IF(sprint4!AG5="","",sprint4!AG5)</f>
        <v>0.75</v>
      </c>
      <c r="M56" s="12" t="str">
        <f>IF(sprint4!AH5="","",sprint4!AH5)</f>
        <v/>
      </c>
      <c r="N56" s="12">
        <f>IF(sprint4!AI5="","",sprint4!AI5)</f>
        <v>0.75</v>
      </c>
      <c r="O56" s="12" t="str">
        <f>IF(sprint4!AJ5="","",sprint4!AJ5)</f>
        <v/>
      </c>
      <c r="P56" s="74">
        <f>IF(sprint4!AK5="","",sprint4!AK5)</f>
        <v>12.5</v>
      </c>
      <c r="Q56" s="12"/>
    </row>
    <row r="57" spans="1:17">
      <c r="A57" s="74" t="str">
        <f>IF(sprint4!V6="","",sprint4!V6)</f>
        <v>Jenna</v>
      </c>
      <c r="B57" s="12">
        <f>IF(sprint4!W6="","",sprint4!W6)</f>
        <v>0</v>
      </c>
      <c r="C57" s="12">
        <f>IF(sprint4!X6="","",sprint4!X6)</f>
        <v>0</v>
      </c>
      <c r="D57" s="12">
        <f>IF(sprint4!Y6="","",sprint4!Y6)</f>
        <v>0</v>
      </c>
      <c r="E57" s="12">
        <f>IF(sprint4!Z6="","",sprint4!Z6)</f>
        <v>0</v>
      </c>
      <c r="F57" s="12">
        <f>IF(sprint4!AA6="","",sprint4!AA6)</f>
        <v>0</v>
      </c>
      <c r="G57" s="12">
        <f>IF(sprint4!AB6="","",sprint4!AB6)</f>
        <v>0</v>
      </c>
      <c r="H57" s="12">
        <f>IF(sprint4!AC6="","",sprint4!AC6)</f>
        <v>0</v>
      </c>
      <c r="I57" s="12">
        <f>IF(sprint4!AD6="","",sprint4!AD6)</f>
        <v>0</v>
      </c>
      <c r="J57" s="12">
        <f>IF(sprint4!AE6="","",sprint4!AE6)</f>
        <v>0</v>
      </c>
      <c r="K57" s="12">
        <f>IF(sprint4!AF6="","",sprint4!AF6)</f>
        <v>0</v>
      </c>
      <c r="L57" s="12">
        <f>IF(sprint4!AG6="","",sprint4!AG6)</f>
        <v>0</v>
      </c>
      <c r="M57" s="12">
        <f>IF(sprint4!AH6="","",sprint4!AH6)</f>
        <v>0</v>
      </c>
      <c r="N57" s="12">
        <f>IF(sprint4!AI6="","",sprint4!AI6)</f>
        <v>0</v>
      </c>
      <c r="O57" s="12">
        <f>IF(sprint4!AJ6="","",sprint4!AJ6)</f>
        <v>0</v>
      </c>
      <c r="P57" s="74">
        <f>IF(sprint4!AK6="","",sprint4!AK6)</f>
        <v>0</v>
      </c>
      <c r="Q57" s="12"/>
    </row>
    <row r="58" spans="1:17">
      <c r="A58" s="74" t="str">
        <f>IF(sprint4!V7="","",sprint4!V7)</f>
        <v>Konsta</v>
      </c>
      <c r="B58" s="12">
        <f>IF(sprint4!W7="","",sprint4!W7)</f>
        <v>3</v>
      </c>
      <c r="C58" s="12" t="str">
        <f>IF(sprint4!X7="","",sprint4!X7)</f>
        <v/>
      </c>
      <c r="D58" s="12">
        <f>IF(sprint4!Y7="","",sprint4!Y7)</f>
        <v>3</v>
      </c>
      <c r="E58" s="12">
        <f>IF(sprint4!Z7="","",sprint4!Z7)</f>
        <v>2</v>
      </c>
      <c r="F58" s="12" t="str">
        <f>IF(sprint4!AA7="","",sprint4!AA7)</f>
        <v/>
      </c>
      <c r="G58" s="12" t="str">
        <f>IF(sprint4!AB7="","",sprint4!AB7)</f>
        <v/>
      </c>
      <c r="H58" s="12" t="str">
        <f>IF(sprint4!AC7="","",sprint4!AC7)</f>
        <v/>
      </c>
      <c r="I58" s="12" t="str">
        <f>IF(sprint4!AD7="","",sprint4!AD7)</f>
        <v/>
      </c>
      <c r="J58" s="12">
        <f>IF(sprint4!AE7="","",sprint4!AE7)</f>
        <v>1.5</v>
      </c>
      <c r="K58" s="12" t="str">
        <f>IF(sprint4!AF7="","",sprint4!AF7)</f>
        <v/>
      </c>
      <c r="L58" s="12">
        <f>IF(sprint4!AG7="","",sprint4!AG7)</f>
        <v>4</v>
      </c>
      <c r="M58" s="12" t="str">
        <f>IF(sprint4!AH7="","",sprint4!AH7)</f>
        <v/>
      </c>
      <c r="N58" s="12" t="str">
        <f>IF(sprint4!AI7="","",sprint4!AI7)</f>
        <v/>
      </c>
      <c r="O58" s="12">
        <f>IF(sprint4!AJ7="","",sprint4!AJ7)</f>
        <v>3</v>
      </c>
      <c r="P58" s="74">
        <f>IF(sprint4!AK7="","",sprint4!AK7)</f>
        <v>16.5</v>
      </c>
      <c r="Q58" s="12"/>
    </row>
    <row r="59" spans="1:17">
      <c r="A59" s="74" t="str">
        <f>IF(sprint4!V8="","",sprint4!V8)</f>
        <v>Matias</v>
      </c>
      <c r="B59" s="12">
        <f>IF(sprint4!W8="","",sprint4!W8)</f>
        <v>0</v>
      </c>
      <c r="C59" s="12">
        <f>IF(sprint4!X8="","",sprint4!X8)</f>
        <v>0</v>
      </c>
      <c r="D59" s="12">
        <f>IF(sprint4!Y8="","",sprint4!Y8)</f>
        <v>0</v>
      </c>
      <c r="E59" s="12">
        <f>IF(sprint4!Z8="","",sprint4!Z8)</f>
        <v>0</v>
      </c>
      <c r="F59" s="12">
        <f>IF(sprint4!AA8="","",sprint4!AA8)</f>
        <v>0</v>
      </c>
      <c r="G59" s="12">
        <f>IF(sprint4!AB8="","",sprint4!AB8)</f>
        <v>0</v>
      </c>
      <c r="H59" s="12">
        <f>IF(sprint4!AC8="","",sprint4!AC8)</f>
        <v>0</v>
      </c>
      <c r="I59" s="12">
        <f>IF(sprint4!AD8="","",sprint4!AD8)</f>
        <v>0</v>
      </c>
      <c r="J59" s="12">
        <f>IF(sprint4!AE8="","",sprint4!AE8)</f>
        <v>0</v>
      </c>
      <c r="K59" s="12">
        <f>IF(sprint4!AF8="","",sprint4!AF8)</f>
        <v>0</v>
      </c>
      <c r="L59" s="12">
        <f>IF(sprint4!AG8="","",sprint4!AG8)</f>
        <v>0</v>
      </c>
      <c r="M59" s="12">
        <f>IF(sprint4!AH8="","",sprint4!AH8)</f>
        <v>0</v>
      </c>
      <c r="N59" s="12">
        <f>IF(sprint4!AI8="","",sprint4!AI8)</f>
        <v>0</v>
      </c>
      <c r="O59" s="12">
        <f>IF(sprint4!AJ8="","",sprint4!AJ8)</f>
        <v>0</v>
      </c>
      <c r="P59" s="74">
        <f>IF(sprint4!AK8="","",sprint4!AK8)</f>
        <v>0</v>
      </c>
      <c r="Q59" s="12"/>
    </row>
    <row r="60" spans="1:17">
      <c r="A60" s="74" t="str">
        <f>IF(sprint4!V9="","",sprint4!V9)</f>
        <v>Nicholas</v>
      </c>
      <c r="B60" s="12">
        <f>IF(sprint4!W9="","",sprint4!W9)</f>
        <v>3</v>
      </c>
      <c r="C60" s="12">
        <f>IF(sprint4!X9="","",sprint4!X9)</f>
        <v>2</v>
      </c>
      <c r="D60" s="12">
        <f>IF(sprint4!Y9="","",sprint4!Y9)</f>
        <v>2.5</v>
      </c>
      <c r="E60" s="12">
        <f>IF(sprint4!Z9="","",sprint4!Z9)</f>
        <v>1.5</v>
      </c>
      <c r="F60" s="12" t="str">
        <f>IF(sprint4!AA9="","",sprint4!AA9)</f>
        <v/>
      </c>
      <c r="G60" s="12" t="str">
        <f>IF(sprint4!AB9="","",sprint4!AB9)</f>
        <v/>
      </c>
      <c r="H60" s="12">
        <f>IF(sprint4!AC9="","",sprint4!AC9)</f>
        <v>1</v>
      </c>
      <c r="I60" s="12">
        <f>IF(sprint4!AD9="","",sprint4!AD9)</f>
        <v>1.5</v>
      </c>
      <c r="J60" s="12">
        <f>IF(sprint4!AE9="","",sprint4!AE9)</f>
        <v>3</v>
      </c>
      <c r="K60" s="12">
        <f>IF(sprint4!AF9="","",sprint4!AF9)</f>
        <v>6</v>
      </c>
      <c r="L60" s="12">
        <f>IF(sprint4!AG9="","",sprint4!AG9)</f>
        <v>6</v>
      </c>
      <c r="M60" s="12" t="str">
        <f>IF(sprint4!AH9="","",sprint4!AH9)</f>
        <v/>
      </c>
      <c r="N60" s="12" t="str">
        <f>IF(sprint4!AI9="","",sprint4!AI9)</f>
        <v/>
      </c>
      <c r="O60" s="12">
        <f>IF(sprint4!AJ9="","",sprint4!AJ9)</f>
        <v>3</v>
      </c>
      <c r="P60" s="74">
        <f>IF(sprint4!AK9="","",sprint4!AK9)</f>
        <v>29.5</v>
      </c>
      <c r="Q60" s="12"/>
    </row>
    <row r="61" spans="1:17">
      <c r="A61" s="74" t="str">
        <f>IF(sprint4!V10="","",sprint4!V10)</f>
        <v>Niko</v>
      </c>
      <c r="B61" s="12">
        <f>IF(sprint4!W10="","",sprint4!W10)</f>
        <v>3.5</v>
      </c>
      <c r="C61" s="12">
        <f>IF(sprint4!X10="","",sprint4!X10)</f>
        <v>4</v>
      </c>
      <c r="D61" s="12">
        <f>IF(sprint4!Y10="","",sprint4!Y10)</f>
        <v>2</v>
      </c>
      <c r="E61" s="12">
        <f>IF(sprint4!Z10="","",sprint4!Z10)</f>
        <v>3.5</v>
      </c>
      <c r="F61" s="12" t="str">
        <f>IF(sprint4!AA10="","",sprint4!AA10)</f>
        <v/>
      </c>
      <c r="G61" s="12">
        <f>IF(sprint4!AB10="","",sprint4!AB10)</f>
        <v>0.25</v>
      </c>
      <c r="H61" s="12">
        <f>IF(sprint4!AC10="","",sprint4!AC10)</f>
        <v>3</v>
      </c>
      <c r="I61" s="12">
        <f>IF(sprint4!AD10="","",sprint4!AD10)</f>
        <v>0.5</v>
      </c>
      <c r="J61" s="12">
        <f>IF(sprint4!AE10="","",sprint4!AE10)</f>
        <v>3.5</v>
      </c>
      <c r="K61" s="12">
        <f>IF(sprint4!AF10="","",sprint4!AF10)</f>
        <v>4</v>
      </c>
      <c r="L61" s="12">
        <f>IF(sprint4!AG10="","",sprint4!AG10)</f>
        <v>3.5</v>
      </c>
      <c r="M61" s="12">
        <f>IF(sprint4!AH10="","",sprint4!AH10)</f>
        <v>1</v>
      </c>
      <c r="N61" s="12" t="str">
        <f>IF(sprint4!AI10="","",sprint4!AI10)</f>
        <v/>
      </c>
      <c r="O61" s="12">
        <f>IF(sprint4!AJ10="","",sprint4!AJ10)</f>
        <v>2.5</v>
      </c>
      <c r="P61" s="74">
        <f>IF(sprint4!AK10="","",sprint4!AK10)</f>
        <v>31.25</v>
      </c>
      <c r="Q61" s="12"/>
    </row>
    <row r="62" spans="1:17">
      <c r="A62" s="74" t="str">
        <f>IF(sprint4!V11="","",sprint4!V11)</f>
        <v>Ville</v>
      </c>
      <c r="B62" s="12">
        <f>IF(sprint4!W11="","",sprint4!W11)</f>
        <v>3</v>
      </c>
      <c r="C62" s="12" t="str">
        <f>IF(sprint4!X11="","",sprint4!X11)</f>
        <v/>
      </c>
      <c r="D62" s="12" t="str">
        <f>IF(sprint4!Y11="","",sprint4!Y11)</f>
        <v/>
      </c>
      <c r="E62" s="12">
        <f>IF(sprint4!Z11="","",sprint4!Z11)</f>
        <v>3</v>
      </c>
      <c r="F62" s="12" t="str">
        <f>IF(sprint4!AA11="","",sprint4!AA11)</f>
        <v/>
      </c>
      <c r="G62" s="12" t="str">
        <f>IF(sprint4!AB11="","",sprint4!AB11)</f>
        <v/>
      </c>
      <c r="H62" s="12">
        <f>IF(sprint4!AC11="","",sprint4!AC11)</f>
        <v>4</v>
      </c>
      <c r="I62" s="12">
        <f>IF(sprint4!AD11="","",sprint4!AD11)</f>
        <v>3.5</v>
      </c>
      <c r="J62" s="12">
        <f>IF(sprint4!AE11="","",sprint4!AE11)</f>
        <v>9</v>
      </c>
      <c r="K62" s="12">
        <f>IF(sprint4!AF11="","",sprint4!AF11)</f>
        <v>4.5</v>
      </c>
      <c r="L62" s="12" t="str">
        <f>IF(sprint4!AG11="","",sprint4!AG11)</f>
        <v/>
      </c>
      <c r="M62" s="12" t="str">
        <f>IF(sprint4!AH11="","",sprint4!AH11)</f>
        <v/>
      </c>
      <c r="N62" s="12" t="str">
        <f>IF(sprint4!AI11="","",sprint4!AI11)</f>
        <v/>
      </c>
      <c r="O62" s="12" t="str">
        <f>IF(sprint4!AJ11="","",sprint4!AJ11)</f>
        <v/>
      </c>
      <c r="P62" s="74">
        <f>IF(sprint4!AK11="","",sprint4!AK11)</f>
        <v>27</v>
      </c>
      <c r="Q62" s="12"/>
    </row>
    <row r="63" spans="1:17">
      <c r="A63" s="74" t="str">
        <f>IF(sprint4!V12="","",sprint4!V12)</f>
        <v>yht.</v>
      </c>
      <c r="B63" s="74">
        <f>IF(sprint4!W12="","",sprint4!W12)</f>
        <v>18</v>
      </c>
      <c r="C63" s="74">
        <f>IF(sprint4!X12="","",sprint4!X12)</f>
        <v>9.5</v>
      </c>
      <c r="D63" s="74">
        <f>IF(sprint4!Y12="","",sprint4!Y12)</f>
        <v>7.75</v>
      </c>
      <c r="E63" s="74">
        <f>IF(sprint4!Z12="","",sprint4!Z12)</f>
        <v>13.25</v>
      </c>
      <c r="F63" s="74">
        <f>IF(sprint4!AA12="","",sprint4!AA12)</f>
        <v>0.5</v>
      </c>
      <c r="G63" s="74">
        <f>IF(sprint4!AB12="","",sprint4!AB12)</f>
        <v>0.25</v>
      </c>
      <c r="H63" s="74">
        <f>IF(sprint4!AC12="","",sprint4!AC12)</f>
        <v>11</v>
      </c>
      <c r="I63" s="74">
        <f>IF(sprint4!AD12="","",sprint4!AD12)</f>
        <v>9.5</v>
      </c>
      <c r="J63" s="74">
        <f>IF(sprint4!AE12="","",sprint4!AE12)</f>
        <v>20.75</v>
      </c>
      <c r="K63" s="74">
        <f>IF(sprint4!AF12="","",sprint4!AF12)</f>
        <v>24.75</v>
      </c>
      <c r="L63" s="74">
        <f>IF(sprint4!AG12="","",sprint4!AG12)</f>
        <v>18.25</v>
      </c>
      <c r="M63" s="74">
        <f>IF(sprint4!AH12="","",sprint4!AH12)</f>
        <v>2</v>
      </c>
      <c r="N63" s="74">
        <f>IF(sprint4!AI12="","",sprint4!AI12)</f>
        <v>0.75</v>
      </c>
      <c r="O63" s="74">
        <f>IF(sprint4!AJ12="","",sprint4!AJ12)</f>
        <v>11.5</v>
      </c>
      <c r="P63" s="74">
        <f>IF(sprint4!AK12="","",sprint4!AK12)</f>
        <v>147.75</v>
      </c>
      <c r="Q63" s="12"/>
    </row>
    <row r="64" spans="1:17">
      <c r="A64" s="12" t="str">
        <f>IF(sprint4!V13="","",sprint4!V13)</f>
        <v/>
      </c>
      <c r="B64" s="12" t="str">
        <f>IF(sprint4!W13="","",sprint4!W13)</f>
        <v/>
      </c>
      <c r="C64" s="12" t="str">
        <f>IF(sprint4!X13="","",sprint4!X13)</f>
        <v/>
      </c>
      <c r="D64" s="12" t="str">
        <f>IF(sprint4!Y13="","",sprint4!Y13)</f>
        <v/>
      </c>
      <c r="E64" s="12" t="str">
        <f>IF(sprint4!Z13="","",sprint4!Z13)</f>
        <v/>
      </c>
      <c r="F64" s="12" t="str">
        <f>IF(sprint4!AA13="","",sprint4!AA13)</f>
        <v/>
      </c>
      <c r="G64" s="12" t="str">
        <f>IF(sprint4!AB13="","",sprint4!AB13)</f>
        <v/>
      </c>
      <c r="H64" s="12" t="str">
        <f>IF(sprint4!AC13="","",sprint4!AC13)</f>
        <v/>
      </c>
      <c r="I64" s="12" t="str">
        <f>IF(sprint4!AD13="","",sprint4!AD13)</f>
        <v/>
      </c>
      <c r="J64" s="12" t="str">
        <f>IF(sprint4!AE13="","",sprint4!AE13)</f>
        <v/>
      </c>
      <c r="K64" s="12" t="str">
        <f>IF(sprint4!AF13="","",sprint4!AF13)</f>
        <v/>
      </c>
      <c r="L64" s="12" t="str">
        <f>IF(sprint4!AG13="","",sprint4!AG13)</f>
        <v/>
      </c>
      <c r="M64" s="12" t="str">
        <f>IF(sprint4!AH13="","",sprint4!AH13)</f>
        <v/>
      </c>
      <c r="N64" s="12" t="str">
        <f>IF(sprint4!AI13="","",sprint4!AI13)</f>
        <v/>
      </c>
      <c r="O64" s="12" t="str">
        <f>IF(sprint4!AJ13="","",sprint4!AJ13)</f>
        <v/>
      </c>
      <c r="P64" s="12" t="str">
        <f>IF(sprint4!AK13="","",sprint4!AK13)</f>
        <v/>
      </c>
      <c r="Q64" s="12"/>
    </row>
    <row r="65" spans="1:17">
      <c r="A65" s="77" t="s">
        <v>326</v>
      </c>
      <c r="B65" s="77"/>
      <c r="C65" s="77"/>
      <c r="D65" s="77"/>
      <c r="E65" s="77"/>
      <c r="F65" s="77"/>
      <c r="G65" s="77"/>
      <c r="H65" s="77"/>
      <c r="I65" s="77"/>
      <c r="J65" s="77"/>
      <c r="K65" s="77"/>
      <c r="L65" s="77"/>
      <c r="M65" s="77"/>
      <c r="N65" s="77"/>
      <c r="O65" s="77"/>
      <c r="P65" s="77"/>
      <c r="Q65" s="12"/>
    </row>
    <row r="66" spans="1:17">
      <c r="A66" s="12" t="str">
        <f>IF(sprint5!V2="","",sprint5!V2)</f>
        <v/>
      </c>
      <c r="B66" s="74" t="str">
        <f>IF(sprint5!W2="","",sprint5!W2)</f>
        <v>ti</v>
      </c>
      <c r="C66" s="74" t="str">
        <f>IF(sprint5!X2="","",sprint5!X2)</f>
        <v>ke</v>
      </c>
      <c r="D66" s="74" t="str">
        <f>IF(sprint5!Y2="","",sprint5!Y2)</f>
        <v>to</v>
      </c>
      <c r="E66" s="74" t="str">
        <f>IF(sprint5!Z2="","",sprint5!Z2)</f>
        <v>pe</v>
      </c>
      <c r="F66" s="74" t="str">
        <f>IF(sprint5!AA2="","",sprint5!AA2)</f>
        <v>la</v>
      </c>
      <c r="G66" s="74" t="str">
        <f>IF(sprint5!AB2="","",sprint5!AB2)</f>
        <v>su</v>
      </c>
      <c r="H66" s="74" t="str">
        <f>IF(sprint5!AC2="","",sprint5!AC2)</f>
        <v>ma</v>
      </c>
      <c r="I66" s="74" t="str">
        <f>IF(sprint5!AD2="","",sprint5!AD2)</f>
        <v>ti</v>
      </c>
      <c r="J66" s="74" t="str">
        <f>IF(sprint5!AE2="","",sprint5!AE2)</f>
        <v>ke</v>
      </c>
      <c r="K66" s="74" t="str">
        <f>IF(sprint5!AF2="","",sprint5!AF2)</f>
        <v>to</v>
      </c>
      <c r="L66" s="74" t="str">
        <f>IF(sprint5!AG2="","",sprint5!AG2)</f>
        <v>pe</v>
      </c>
      <c r="M66" s="74" t="str">
        <f>IF(sprint5!AH2="","",sprint5!AH2)</f>
        <v>la</v>
      </c>
      <c r="N66" s="74" t="str">
        <f>IF(sprint5!AI2="","",sprint5!AI2)</f>
        <v>su</v>
      </c>
      <c r="O66" s="74" t="str">
        <f>IF(sprint5!AJ2="","",sprint5!AJ2)</f>
        <v>ma</v>
      </c>
      <c r="P66" s="74" t="str">
        <f>IF(sprint5!AK2="","",sprint5!AK2)</f>
        <v/>
      </c>
      <c r="Q66" s="12"/>
    </row>
    <row r="67" spans="1:17">
      <c r="A67" s="12" t="str">
        <f>IF(sprint5!V3="","",sprint5!V3)</f>
        <v/>
      </c>
      <c r="B67" s="21">
        <f>IF(sprint5!W3="","",sprint5!W3)</f>
        <v>44278</v>
      </c>
      <c r="C67" s="21">
        <f>IF(sprint5!X3="","",sprint5!X3)</f>
        <v>44279</v>
      </c>
      <c r="D67" s="21">
        <f>IF(sprint5!Y3="","",sprint5!Y3)</f>
        <v>44280</v>
      </c>
      <c r="E67" s="21">
        <f>IF(sprint5!Z3="","",sprint5!Z3)</f>
        <v>44281</v>
      </c>
      <c r="F67" s="21">
        <f>IF(sprint5!AA3="","",sprint5!AA3)</f>
        <v>44282</v>
      </c>
      <c r="G67" s="21">
        <f>IF(sprint5!AB3="","",sprint5!AB3)</f>
        <v>44283</v>
      </c>
      <c r="H67" s="21">
        <f>IF(sprint5!AC3="","",sprint5!AC3)</f>
        <v>44284</v>
      </c>
      <c r="I67" s="21">
        <f>IF(sprint5!AD3="","",sprint5!AD3)</f>
        <v>44285</v>
      </c>
      <c r="J67" s="21">
        <f>IF(sprint5!AE3="","",sprint5!AE3)</f>
        <v>44286</v>
      </c>
      <c r="K67" s="21">
        <f>IF(sprint5!AF3="","",sprint5!AF3)</f>
        <v>44287</v>
      </c>
      <c r="L67" s="21">
        <f>IF(sprint5!AG3="","",sprint5!AG3)</f>
        <v>44288</v>
      </c>
      <c r="M67" s="21">
        <f>IF(sprint5!AH3="","",sprint5!AH3)</f>
        <v>44289</v>
      </c>
      <c r="N67" s="21">
        <f>IF(sprint5!AI3="","",sprint5!AI3)</f>
        <v>44290</v>
      </c>
      <c r="O67" s="21">
        <f>IF(sprint5!AJ3="","",sprint5!AJ3)</f>
        <v>44291</v>
      </c>
      <c r="P67" s="74" t="str">
        <f>IF(sprint5!AK3="","",sprint5!AK3)</f>
        <v>yht.</v>
      </c>
      <c r="Q67" s="12"/>
    </row>
    <row r="68" spans="1:17">
      <c r="A68" s="74" t="str">
        <f>IF(sprint5!V4="","",sprint5!V4)</f>
        <v>Hiski</v>
      </c>
      <c r="B68" s="12">
        <f>IF(sprint5!W4="","",sprint5!W4)</f>
        <v>2.5</v>
      </c>
      <c r="C68" s="12">
        <f>IF(sprint5!X4="","",sprint5!X4)</f>
        <v>0.5</v>
      </c>
      <c r="D68" s="12" t="str">
        <f>IF(sprint5!Y4="","",sprint5!Y4)</f>
        <v/>
      </c>
      <c r="E68" s="12" t="str">
        <f>IF(sprint5!Z4="","",sprint5!Z4)</f>
        <v/>
      </c>
      <c r="F68" s="12" t="str">
        <f>IF(sprint5!AA4="","",sprint5!AA4)</f>
        <v/>
      </c>
      <c r="G68" s="12">
        <f>IF(sprint5!AB4="","",sprint5!AB4)</f>
        <v>1</v>
      </c>
      <c r="H68" s="12">
        <f>IF(sprint5!AC4="","",sprint5!AC4)</f>
        <v>0.5</v>
      </c>
      <c r="I68" s="12">
        <f>IF(sprint5!AD4="","",sprint5!AD4)</f>
        <v>1.5</v>
      </c>
      <c r="J68" s="12">
        <f>IF(sprint5!AE4="","",sprint5!AE4)</f>
        <v>1.5</v>
      </c>
      <c r="K68" s="12" t="str">
        <f>IF(sprint5!AF4="","",sprint5!AF4)</f>
        <v/>
      </c>
      <c r="L68" s="12" t="str">
        <f>IF(sprint5!AG4="","",sprint5!AG4)</f>
        <v/>
      </c>
      <c r="M68" s="12">
        <f>IF(sprint5!AH4="","",sprint5!AH4)</f>
        <v>2</v>
      </c>
      <c r="N68" s="12">
        <f>IF(sprint5!AI4="","",sprint5!AI4)</f>
        <v>3</v>
      </c>
      <c r="O68" s="12">
        <f>IF(sprint5!AJ4="","",sprint5!AJ4)</f>
        <v>8</v>
      </c>
      <c r="P68" s="74">
        <f>IF(sprint5!AK4="","",sprint5!AK4)</f>
        <v>20.5</v>
      </c>
      <c r="Q68" s="12"/>
    </row>
    <row r="69" spans="1:17">
      <c r="A69" s="74" t="str">
        <f>IF(sprint5!V5="","",sprint5!V5)</f>
        <v>Jaana</v>
      </c>
      <c r="B69" s="12">
        <f>IF(sprint5!W5="","",sprint5!W5)</f>
        <v>1</v>
      </c>
      <c r="C69" s="12">
        <f>IF(sprint5!X5="","",sprint5!X5)</f>
        <v>0.6</v>
      </c>
      <c r="D69" s="12">
        <f>IF(sprint5!Y5="","",sprint5!Y5)</f>
        <v>3</v>
      </c>
      <c r="E69" s="12">
        <f>IF(sprint5!Z5="","",sprint5!Z5)</f>
        <v>4</v>
      </c>
      <c r="F69" s="12" t="str">
        <f>IF(sprint5!AA5="","",sprint5!AA5)</f>
        <v/>
      </c>
      <c r="G69" s="12" t="str">
        <f>IF(sprint5!AB5="","",sprint5!AB5)</f>
        <v/>
      </c>
      <c r="H69" s="12" t="str">
        <f>IF(sprint5!AC5="","",sprint5!AC5)</f>
        <v/>
      </c>
      <c r="I69" s="12" t="str">
        <f>IF(sprint5!AD5="","",sprint5!AD5)</f>
        <v/>
      </c>
      <c r="J69" s="12">
        <f>IF(sprint5!AE5="","",sprint5!AE5)</f>
        <v>0.75</v>
      </c>
      <c r="K69" s="12">
        <f>IF(sprint5!AF5="","",sprint5!AF5)</f>
        <v>4</v>
      </c>
      <c r="L69" s="12">
        <f>IF(sprint5!AG5="","",sprint5!AG5)</f>
        <v>3</v>
      </c>
      <c r="M69" s="12" t="str">
        <f>IF(sprint5!AH5="","",sprint5!AH5)</f>
        <v/>
      </c>
      <c r="N69" s="12">
        <f>IF(sprint5!AI5="","",sprint5!AI5)</f>
        <v>2.5</v>
      </c>
      <c r="O69" s="12">
        <f>IF(sprint5!AJ5="","",sprint5!AJ5)</f>
        <v>9.5</v>
      </c>
      <c r="P69" s="74">
        <f>IF(sprint5!AK5="","",sprint5!AK5)</f>
        <v>28.35</v>
      </c>
      <c r="Q69" s="12"/>
    </row>
    <row r="70" spans="1:17">
      <c r="A70" s="74" t="str">
        <f>IF(sprint5!V6="","",sprint5!V6)</f>
        <v>Jenna</v>
      </c>
      <c r="B70" s="12">
        <f>IF(sprint5!W6="","",sprint5!W6)</f>
        <v>0</v>
      </c>
      <c r="C70" s="12">
        <f>IF(sprint5!X6="","",sprint5!X6)</f>
        <v>0</v>
      </c>
      <c r="D70" s="12">
        <f>IF(sprint5!Y6="","",sprint5!Y6)</f>
        <v>0</v>
      </c>
      <c r="E70" s="12">
        <f>IF(sprint5!Z6="","",sprint5!Z6)</f>
        <v>0</v>
      </c>
      <c r="F70" s="12">
        <f>IF(sprint5!AA6="","",sprint5!AA6)</f>
        <v>0</v>
      </c>
      <c r="G70" s="12">
        <f>IF(sprint5!AB6="","",sprint5!AB6)</f>
        <v>0</v>
      </c>
      <c r="H70" s="12">
        <f>IF(sprint5!AC6="","",sprint5!AC6)</f>
        <v>0</v>
      </c>
      <c r="I70" s="12">
        <f>IF(sprint5!AD6="","",sprint5!AD6)</f>
        <v>0</v>
      </c>
      <c r="J70" s="12">
        <f>IF(sprint5!AE6="","",sprint5!AE6)</f>
        <v>0</v>
      </c>
      <c r="K70" s="12">
        <f>IF(sprint5!AF6="","",sprint5!AF6)</f>
        <v>0</v>
      </c>
      <c r="L70" s="12">
        <f>IF(sprint5!AG6="","",sprint5!AG6)</f>
        <v>0</v>
      </c>
      <c r="M70" s="12">
        <f>IF(sprint5!AH6="","",sprint5!AH6)</f>
        <v>0</v>
      </c>
      <c r="N70" s="12">
        <f>IF(sprint5!AI6="","",sprint5!AI6)</f>
        <v>0</v>
      </c>
      <c r="O70" s="12">
        <f>IF(sprint5!AJ6="","",sprint5!AJ6)</f>
        <v>0</v>
      </c>
      <c r="P70" s="74">
        <f>IF(sprint5!AK6="","",sprint5!AK6)</f>
        <v>0</v>
      </c>
      <c r="Q70" s="12"/>
    </row>
    <row r="71" spans="1:17">
      <c r="A71" s="74" t="str">
        <f>IF(sprint5!V7="","",sprint5!V7)</f>
        <v>Konsta</v>
      </c>
      <c r="B71" s="12" t="str">
        <f>IF(sprint5!W7="","",sprint5!W7)</f>
        <v/>
      </c>
      <c r="C71" s="12" t="str">
        <f>IF(sprint5!X7="","",sprint5!X7)</f>
        <v/>
      </c>
      <c r="D71" s="12">
        <f>IF(sprint5!Y7="","",sprint5!Y7)</f>
        <v>3</v>
      </c>
      <c r="E71" s="12">
        <f>IF(sprint5!Z7="","",sprint5!Z7)</f>
        <v>4</v>
      </c>
      <c r="F71" s="12" t="str">
        <f>IF(sprint5!AA7="","",sprint5!AA7)</f>
        <v/>
      </c>
      <c r="G71" s="12" t="str">
        <f>IF(sprint5!AB7="","",sprint5!AB7)</f>
        <v/>
      </c>
      <c r="H71" s="12">
        <f>IF(sprint5!AC7="","",sprint5!AC7)</f>
        <v>4</v>
      </c>
      <c r="I71" s="12">
        <f>IF(sprint5!AD7="","",sprint5!AD7)</f>
        <v>2</v>
      </c>
      <c r="J71" s="12" t="str">
        <f>IF(sprint5!AE7="","",sprint5!AE7)</f>
        <v/>
      </c>
      <c r="K71" s="12" t="str">
        <f>IF(sprint5!AF7="","",sprint5!AF7)</f>
        <v/>
      </c>
      <c r="L71" s="12" t="str">
        <f>IF(sprint5!AG7="","",sprint5!AG7)</f>
        <v/>
      </c>
      <c r="M71" s="12" t="str">
        <f>IF(sprint5!AH7="","",sprint5!AH7)</f>
        <v/>
      </c>
      <c r="N71" s="12">
        <f>IF(sprint5!AI7="","",sprint5!AI7)</f>
        <v>3</v>
      </c>
      <c r="O71" s="12" t="str">
        <f>IF(sprint5!AJ7="","",sprint5!AJ7)</f>
        <v/>
      </c>
      <c r="P71" s="74">
        <f>IF(sprint5!AK7="","",sprint5!AK7)</f>
        <v>16</v>
      </c>
      <c r="Q71" s="12"/>
    </row>
    <row r="72" spans="1:17">
      <c r="A72" s="74" t="str">
        <f>IF(sprint5!V8="","",sprint5!V8)</f>
        <v>Matias</v>
      </c>
      <c r="B72" s="12">
        <f>IF(sprint5!W8="","",sprint5!W8)</f>
        <v>0</v>
      </c>
      <c r="C72" s="12">
        <f>IF(sprint5!X8="","",sprint5!X8)</f>
        <v>0</v>
      </c>
      <c r="D72" s="12">
        <f>IF(sprint5!Y8="","",sprint5!Y8)</f>
        <v>0</v>
      </c>
      <c r="E72" s="12">
        <f>IF(sprint5!Z8="","",sprint5!Z8)</f>
        <v>0</v>
      </c>
      <c r="F72" s="12">
        <f>IF(sprint5!AA8="","",sprint5!AA8)</f>
        <v>0</v>
      </c>
      <c r="G72" s="12">
        <f>IF(sprint5!AB8="","",sprint5!AB8)</f>
        <v>0</v>
      </c>
      <c r="H72" s="12">
        <f>IF(sprint5!AC8="","",sprint5!AC8)</f>
        <v>0</v>
      </c>
      <c r="I72" s="12">
        <f>IF(sprint5!AD8="","",sprint5!AD8)</f>
        <v>0</v>
      </c>
      <c r="J72" s="12">
        <f>IF(sprint5!AE8="","",sprint5!AE8)</f>
        <v>0</v>
      </c>
      <c r="K72" s="12">
        <f>IF(sprint5!AF8="","",sprint5!AF8)</f>
        <v>0</v>
      </c>
      <c r="L72" s="12">
        <f>IF(sprint5!AG8="","",sprint5!AG8)</f>
        <v>0</v>
      </c>
      <c r="M72" s="12">
        <f>IF(sprint5!AH8="","",sprint5!AH8)</f>
        <v>0</v>
      </c>
      <c r="N72" s="12">
        <f>IF(sprint5!AI8="","",sprint5!AI8)</f>
        <v>0</v>
      </c>
      <c r="O72" s="12">
        <f>IF(sprint5!AJ8="","",sprint5!AJ8)</f>
        <v>0</v>
      </c>
      <c r="P72" s="74">
        <f>IF(sprint5!AK8="","",sprint5!AK8)</f>
        <v>0</v>
      </c>
      <c r="Q72" s="12"/>
    </row>
    <row r="73" spans="1:17">
      <c r="A73" s="74" t="str">
        <f>IF(sprint5!V9="","",sprint5!V9)</f>
        <v>Nicholas</v>
      </c>
      <c r="B73" s="12">
        <f>IF(sprint5!W9="","",sprint5!W9)</f>
        <v>2</v>
      </c>
      <c r="C73" s="12">
        <f>IF(sprint5!X9="","",sprint5!X9)</f>
        <v>0.5</v>
      </c>
      <c r="D73" s="12" t="str">
        <f>IF(sprint5!Y9="","",sprint5!Y9)</f>
        <v/>
      </c>
      <c r="E73" s="12" t="str">
        <f>IF(sprint5!Z9="","",sprint5!Z9)</f>
        <v/>
      </c>
      <c r="F73" s="12" t="str">
        <f>IF(sprint5!AA9="","",sprint5!AA9)</f>
        <v/>
      </c>
      <c r="G73" s="12">
        <f>IF(sprint5!AB9="","",sprint5!AB9)</f>
        <v>1</v>
      </c>
      <c r="H73" s="12">
        <f>IF(sprint5!AC9="","",sprint5!AC9)</f>
        <v>4</v>
      </c>
      <c r="I73" s="12">
        <f>IF(sprint5!AD9="","",sprint5!AD9)</f>
        <v>2</v>
      </c>
      <c r="J73" s="12">
        <f>IF(sprint5!AE9="","",sprint5!AE9)</f>
        <v>1.5</v>
      </c>
      <c r="K73" s="12">
        <f>IF(sprint5!AF9="","",sprint5!AF9)</f>
        <v>2</v>
      </c>
      <c r="L73" s="12" t="str">
        <f>IF(sprint5!AG9="","",sprint5!AG9)</f>
        <v/>
      </c>
      <c r="M73" s="12" t="str">
        <f>IF(sprint5!AH9="","",sprint5!AH9)</f>
        <v/>
      </c>
      <c r="N73" s="12" t="str">
        <f>IF(sprint5!AI9="","",sprint5!AI9)</f>
        <v/>
      </c>
      <c r="O73" s="12">
        <f>IF(sprint5!AJ9="","",sprint5!AJ9)</f>
        <v>1.5</v>
      </c>
      <c r="P73" s="74">
        <f>IF(sprint5!AK9="","",sprint5!AK9)</f>
        <v>14.5</v>
      </c>
      <c r="Q73" s="12"/>
    </row>
    <row r="74" spans="1:17">
      <c r="A74" s="74" t="str">
        <f>IF(sprint5!V10="","",sprint5!V10)</f>
        <v>Niko</v>
      </c>
      <c r="B74" s="12">
        <f>IF(sprint5!W10="","",sprint5!W10)</f>
        <v>3.75</v>
      </c>
      <c r="C74" s="12">
        <f>IF(sprint5!X10="","",sprint5!X10)</f>
        <v>2.5</v>
      </c>
      <c r="D74" s="12">
        <f>IF(sprint5!Y10="","",sprint5!Y10)</f>
        <v>0.25</v>
      </c>
      <c r="E74" s="12">
        <f>IF(sprint5!Z10="","",sprint5!Z10)</f>
        <v>4</v>
      </c>
      <c r="F74" s="12" t="str">
        <f>IF(sprint5!AA10="","",sprint5!AA10)</f>
        <v/>
      </c>
      <c r="G74" s="12">
        <f>IF(sprint5!AB10="","",sprint5!AB10)</f>
        <v>0.5</v>
      </c>
      <c r="H74" s="12">
        <f>IF(sprint5!AC10="","",sprint5!AC10)</f>
        <v>2.5</v>
      </c>
      <c r="I74" s="12">
        <f>IF(sprint5!AD10="","",sprint5!AD10)</f>
        <v>3</v>
      </c>
      <c r="J74" s="12">
        <f>IF(sprint5!AE10="","",sprint5!AE10)</f>
        <v>3</v>
      </c>
      <c r="K74" s="12">
        <f>IF(sprint5!AF10="","",sprint5!AF10)</f>
        <v>3</v>
      </c>
      <c r="L74" s="12">
        <f>IF(sprint5!AG10="","",sprint5!AG10)</f>
        <v>0.5</v>
      </c>
      <c r="M74" s="12">
        <f>IF(sprint5!AH10="","",sprint5!AH10)</f>
        <v>2</v>
      </c>
      <c r="N74" s="12" t="str">
        <f>IF(sprint5!AI10="","",sprint5!AI10)</f>
        <v/>
      </c>
      <c r="O74" s="12">
        <f>IF(sprint5!AJ10="","",sprint5!AJ10)</f>
        <v>2.5</v>
      </c>
      <c r="P74" s="74">
        <f>IF(sprint5!AK10="","",sprint5!AK10)</f>
        <v>27.5</v>
      </c>
      <c r="Q74" s="12"/>
    </row>
    <row r="75" spans="1:17">
      <c r="A75" s="74" t="str">
        <f>IF(sprint5!V11="","",sprint5!V11)</f>
        <v>Ville</v>
      </c>
      <c r="B75" s="12">
        <f>IF(sprint5!W11="","",sprint5!W11)</f>
        <v>3</v>
      </c>
      <c r="C75" s="12" t="str">
        <f>IF(sprint5!X11="","",sprint5!X11)</f>
        <v/>
      </c>
      <c r="D75" s="12" t="str">
        <f>IF(sprint5!Y11="","",sprint5!Y11)</f>
        <v/>
      </c>
      <c r="E75" s="12" t="str">
        <f>IF(sprint5!Z11="","",sprint5!Z11)</f>
        <v/>
      </c>
      <c r="F75" s="12" t="str">
        <f>IF(sprint5!AA11="","",sprint5!AA11)</f>
        <v/>
      </c>
      <c r="G75" s="12" t="str">
        <f>IF(sprint5!AB11="","",sprint5!AB11)</f>
        <v/>
      </c>
      <c r="H75" s="12">
        <f>IF(sprint5!AC11="","",sprint5!AC11)</f>
        <v>2.5</v>
      </c>
      <c r="I75" s="12">
        <f>IF(sprint5!AD11="","",sprint5!AD11)</f>
        <v>0.5</v>
      </c>
      <c r="J75" s="12">
        <f>IF(sprint5!AE11="","",sprint5!AE11)</f>
        <v>2.5</v>
      </c>
      <c r="K75" s="12" t="str">
        <f>IF(sprint5!AF11="","",sprint5!AF11)</f>
        <v/>
      </c>
      <c r="L75" s="12">
        <f>IF(sprint5!AG11="","",sprint5!AG11)</f>
        <v>4</v>
      </c>
      <c r="M75" s="12" t="str">
        <f>IF(sprint5!AH11="","",sprint5!AH11)</f>
        <v/>
      </c>
      <c r="N75" s="12" t="str">
        <f>IF(sprint5!AI11="","",sprint5!AI11)</f>
        <v/>
      </c>
      <c r="O75" s="12">
        <f>IF(sprint5!AJ11="","",sprint5!AJ11)</f>
        <v>4</v>
      </c>
      <c r="P75" s="74">
        <f>IF(sprint5!AK11="","",sprint5!AK11)</f>
        <v>16.5</v>
      </c>
      <c r="Q75" s="12"/>
    </row>
    <row r="76" spans="1:17">
      <c r="A76" s="74" t="str">
        <f>IF(sprint5!V12="","",sprint5!V12)</f>
        <v>yht.</v>
      </c>
      <c r="B76" s="74">
        <f>IF(sprint5!W12="","",sprint5!W12)</f>
        <v>12.25</v>
      </c>
      <c r="C76" s="74">
        <f>IF(sprint5!X12="","",sprint5!X12)</f>
        <v>4.0999999999999996</v>
      </c>
      <c r="D76" s="74">
        <f>IF(sprint5!Y12="","",sprint5!Y12)</f>
        <v>6.25</v>
      </c>
      <c r="E76" s="74">
        <f>IF(sprint5!Z12="","",sprint5!Z12)</f>
        <v>12</v>
      </c>
      <c r="F76" s="74">
        <f>IF(sprint5!AA12="","",sprint5!AA12)</f>
        <v>0</v>
      </c>
      <c r="G76" s="74">
        <f>IF(sprint5!AB12="","",sprint5!AB12)</f>
        <v>2.5</v>
      </c>
      <c r="H76" s="74">
        <f>IF(sprint5!AC12="","",sprint5!AC12)</f>
        <v>13.5</v>
      </c>
      <c r="I76" s="74">
        <f>IF(sprint5!AD12="","",sprint5!AD12)</f>
        <v>9</v>
      </c>
      <c r="J76" s="74">
        <f>IF(sprint5!AE12="","",sprint5!AE12)</f>
        <v>9.25</v>
      </c>
      <c r="K76" s="74">
        <f>IF(sprint5!AF12="","",sprint5!AF12)</f>
        <v>9</v>
      </c>
      <c r="L76" s="74">
        <f>IF(sprint5!AG12="","",sprint5!AG12)</f>
        <v>7.5</v>
      </c>
      <c r="M76" s="74">
        <f>IF(sprint5!AH12="","",sprint5!AH12)</f>
        <v>4</v>
      </c>
      <c r="N76" s="74">
        <f>IF(sprint5!AI12="","",sprint5!AI12)</f>
        <v>8.5</v>
      </c>
      <c r="O76" s="74">
        <f>IF(sprint5!AJ12="","",sprint5!AJ12)</f>
        <v>25.5</v>
      </c>
      <c r="P76" s="74">
        <f>IF(sprint5!AK12="","",sprint5!AK12)</f>
        <v>123.35</v>
      </c>
      <c r="Q76" s="12"/>
    </row>
    <row r="77" spans="1:17">
      <c r="A77" s="12"/>
      <c r="B77" s="12"/>
      <c r="C77" s="12"/>
      <c r="D77" s="12"/>
      <c r="E77" s="12"/>
      <c r="F77" s="12"/>
      <c r="G77" s="12"/>
      <c r="H77" s="12"/>
      <c r="I77" s="12"/>
      <c r="J77" s="12"/>
      <c r="K77" s="12"/>
      <c r="L77" s="12"/>
      <c r="M77" s="12"/>
      <c r="N77" s="12"/>
      <c r="O77" s="12"/>
      <c r="P77" s="12"/>
      <c r="Q77" s="12"/>
    </row>
    <row r="78" spans="1:17">
      <c r="A78" s="77" t="s">
        <v>327</v>
      </c>
      <c r="B78" s="77"/>
      <c r="C78" s="77"/>
      <c r="D78" s="77"/>
      <c r="E78" s="77"/>
      <c r="F78" s="77"/>
      <c r="G78" s="77"/>
      <c r="H78" s="77"/>
      <c r="I78" s="77"/>
      <c r="J78" s="77"/>
      <c r="K78" s="77"/>
      <c r="L78" s="77"/>
      <c r="M78" s="77"/>
      <c r="N78" s="77"/>
      <c r="O78" s="77"/>
      <c r="P78" s="77"/>
      <c r="Q78" s="12"/>
    </row>
    <row r="79" spans="1:17">
      <c r="A79" s="12" t="str">
        <f>IF(sprint6!V2="","",sprint6!V2)</f>
        <v/>
      </c>
      <c r="B79" s="74" t="str">
        <f>IF(sprint6!W2="","",sprint6!W2)</f>
        <v>ti</v>
      </c>
      <c r="C79" s="74" t="str">
        <f>IF(sprint6!X2="","",sprint6!X2)</f>
        <v>ke</v>
      </c>
      <c r="D79" s="74" t="str">
        <f>IF(sprint6!Y2="","",sprint6!Y2)</f>
        <v>to</v>
      </c>
      <c r="E79" s="74" t="str">
        <f>IF(sprint6!Z2="","",sprint6!Z2)</f>
        <v>pe</v>
      </c>
      <c r="F79" s="74" t="str">
        <f>IF(sprint6!AA2="","",sprint6!AA2)</f>
        <v>la</v>
      </c>
      <c r="G79" s="74" t="str">
        <f>IF(sprint6!AB2="","",sprint6!AB2)</f>
        <v>su</v>
      </c>
      <c r="H79" s="74" t="str">
        <f>IF(sprint6!AC2="","",sprint6!AC2)</f>
        <v>ma</v>
      </c>
      <c r="I79" s="74" t="str">
        <f>IF(sprint6!AD2="","",sprint6!AD2)</f>
        <v>ti</v>
      </c>
      <c r="J79" s="74" t="str">
        <f>IF(sprint6!AE2="","",sprint6!AE2)</f>
        <v>ke</v>
      </c>
      <c r="K79" s="74" t="str">
        <f>IF(sprint6!AF2="","",sprint6!AF2)</f>
        <v>to</v>
      </c>
      <c r="L79" s="74" t="str">
        <f>IF(sprint6!AG2="","",sprint6!AG2)</f>
        <v>pe</v>
      </c>
      <c r="M79" s="74" t="str">
        <f>IF(sprint6!AH2="","",sprint6!AH2)</f>
        <v>la</v>
      </c>
      <c r="N79" s="74" t="str">
        <f>IF(sprint6!AI2="","",sprint6!AI2)</f>
        <v>su</v>
      </c>
      <c r="O79" s="74" t="str">
        <f>IF(sprint6!AJ2="","",sprint6!AJ2)</f>
        <v>ma</v>
      </c>
      <c r="P79" s="74" t="str">
        <f>IF(sprint6!AK2="","",sprint6!AK2)</f>
        <v/>
      </c>
      <c r="Q79" s="12"/>
    </row>
    <row r="80" spans="1:17">
      <c r="A80" s="12" t="str">
        <f>IF(sprint6!V3="","",sprint6!V3)</f>
        <v/>
      </c>
      <c r="B80" s="21">
        <f>IF(sprint6!W3="","",sprint6!W3)</f>
        <v>44292</v>
      </c>
      <c r="C80" s="21">
        <f>IF(sprint6!X3="","",sprint6!X3)</f>
        <v>44293</v>
      </c>
      <c r="D80" s="21">
        <f>IF(sprint6!Y3="","",sprint6!Y3)</f>
        <v>44294</v>
      </c>
      <c r="E80" s="21">
        <f>IF(sprint6!Z3="","",sprint6!Z3)</f>
        <v>44295</v>
      </c>
      <c r="F80" s="21">
        <f>IF(sprint6!AA3="","",sprint6!AA3)</f>
        <v>44296</v>
      </c>
      <c r="G80" s="21">
        <f>IF(sprint6!AB3="","",sprint6!AB3)</f>
        <v>44297</v>
      </c>
      <c r="H80" s="21">
        <f>IF(sprint6!AC3="","",sprint6!AC3)</f>
        <v>44298</v>
      </c>
      <c r="I80" s="21">
        <f>IF(sprint6!AD3="","",sprint6!AD3)</f>
        <v>44299</v>
      </c>
      <c r="J80" s="21">
        <f>IF(sprint6!AE3="","",sprint6!AE3)</f>
        <v>44300</v>
      </c>
      <c r="K80" s="21">
        <f>IF(sprint6!AF3="","",sprint6!AF3)</f>
        <v>44301</v>
      </c>
      <c r="L80" s="21">
        <f>IF(sprint6!AG3="","",sprint6!AG3)</f>
        <v>44302</v>
      </c>
      <c r="M80" s="21">
        <f>IF(sprint6!AH3="","",sprint6!AH3)</f>
        <v>44303</v>
      </c>
      <c r="N80" s="21">
        <f>IF(sprint6!AI3="","",sprint6!AI3)</f>
        <v>44304</v>
      </c>
      <c r="O80" s="21">
        <f>IF(sprint6!AJ3="","",sprint6!AJ3)</f>
        <v>44305</v>
      </c>
      <c r="P80" s="74" t="str">
        <f>IF(sprint6!AK3="","",sprint6!AK3)</f>
        <v>yht.</v>
      </c>
      <c r="Q80" s="12"/>
    </row>
    <row r="81" spans="1:17">
      <c r="A81" s="74" t="str">
        <f>IF(sprint6!V4="","",sprint6!V4)</f>
        <v>Hiski</v>
      </c>
      <c r="B81" s="12">
        <f>IF(sprint6!W4="","",sprint6!W4)</f>
        <v>3</v>
      </c>
      <c r="C81" s="12">
        <f>IF(sprint6!X4="","",sprint6!X4)</f>
        <v>5</v>
      </c>
      <c r="D81" s="12">
        <f>IF(sprint6!Y4="","",sprint6!Y4)</f>
        <v>3</v>
      </c>
      <c r="E81" s="12">
        <f>IF(sprint6!Z4="","",sprint6!Z4)</f>
        <v>5</v>
      </c>
      <c r="F81" s="12" t="str">
        <f>IF(sprint6!AA4="","",sprint6!AA4)</f>
        <v/>
      </c>
      <c r="G81" s="12">
        <f>IF(sprint6!AB4="","",sprint6!AB4)</f>
        <v>1</v>
      </c>
      <c r="H81" s="12">
        <f>IF(sprint6!AC4="","",sprint6!AC4)</f>
        <v>1</v>
      </c>
      <c r="I81" s="12">
        <f>IF(sprint6!AD4="","",sprint6!AD4)</f>
        <v>2</v>
      </c>
      <c r="J81" s="12">
        <f>IF(sprint6!AE4="","",sprint6!AE4)</f>
        <v>3</v>
      </c>
      <c r="K81" s="12">
        <f>IF(sprint6!AF4="","",sprint6!AF4)</f>
        <v>3</v>
      </c>
      <c r="L81" s="12" t="str">
        <f>IF(sprint6!AG4="","",sprint6!AG4)</f>
        <v/>
      </c>
      <c r="M81" s="12" t="str">
        <f>IF(sprint6!AH4="","",sprint6!AH4)</f>
        <v/>
      </c>
      <c r="N81" s="12" t="str">
        <f>IF(sprint6!AI4="","",sprint6!AI4)</f>
        <v/>
      </c>
      <c r="O81" s="12">
        <f>IF(sprint6!AJ4="","",sprint6!AJ4)</f>
        <v>4</v>
      </c>
      <c r="P81" s="74">
        <f>IF(sprint6!AK4="","",sprint6!AK4)</f>
        <v>30</v>
      </c>
      <c r="Q81" s="12"/>
    </row>
    <row r="82" spans="1:17">
      <c r="A82" s="74" t="str">
        <f>IF(sprint6!V5="","",sprint6!V5)</f>
        <v>Jaana</v>
      </c>
      <c r="B82" s="12">
        <f>IF(sprint6!W5="","",sprint6!W5)</f>
        <v>3</v>
      </c>
      <c r="C82" s="12">
        <f>IF(sprint6!X5="","",sprint6!X5)</f>
        <v>1.5</v>
      </c>
      <c r="D82" s="12">
        <f>IF(sprint6!Y5="","",sprint6!Y5)</f>
        <v>2.4500000000000002</v>
      </c>
      <c r="E82" s="12">
        <f>IF(sprint6!Z5="","",sprint6!Z5)</f>
        <v>2.5</v>
      </c>
      <c r="F82" s="12">
        <f>IF(sprint6!AA5="","",sprint6!AA5)</f>
        <v>1.5</v>
      </c>
      <c r="G82" s="12">
        <f>IF(sprint6!AB5="","",sprint6!AB5)</f>
        <v>1</v>
      </c>
      <c r="H82" s="12" t="str">
        <f>IF(sprint6!AC5="","",sprint6!AC5)</f>
        <v/>
      </c>
      <c r="I82" s="12">
        <f>IF(sprint6!AD5="","",sprint6!AD5)</f>
        <v>1</v>
      </c>
      <c r="J82" s="12">
        <f>IF(sprint6!AE5="","",sprint6!AE5)</f>
        <v>0.5</v>
      </c>
      <c r="K82" s="12" t="str">
        <f>IF(sprint6!AF5="","",sprint6!AF5)</f>
        <v/>
      </c>
      <c r="L82" s="12">
        <f>IF(sprint6!AG5="","",sprint6!AG5)</f>
        <v>3.25</v>
      </c>
      <c r="M82" s="12">
        <f>IF(sprint6!AH5="","",sprint6!AH5)</f>
        <v>5</v>
      </c>
      <c r="N82" s="12">
        <f>IF(sprint6!AI5="","",sprint6!AI5)</f>
        <v>7</v>
      </c>
      <c r="O82" s="12">
        <f>IF(sprint6!AJ5="","",sprint6!AJ5)</f>
        <v>6</v>
      </c>
      <c r="P82" s="74">
        <f>IF(sprint6!AK5="","",sprint6!AK5)</f>
        <v>34.700000000000003</v>
      </c>
      <c r="Q82" s="12"/>
    </row>
    <row r="83" spans="1:17">
      <c r="A83" s="74" t="str">
        <f>IF(sprint6!V6="","",sprint6!V6)</f>
        <v>Jenna</v>
      </c>
      <c r="B83" s="12">
        <f>IF(sprint6!W6="","",sprint6!W6)</f>
        <v>0</v>
      </c>
      <c r="C83" s="12">
        <f>IF(sprint6!X6="","",sprint6!X6)</f>
        <v>0</v>
      </c>
      <c r="D83" s="12">
        <f>IF(sprint6!Y6="","",sprint6!Y6)</f>
        <v>0</v>
      </c>
      <c r="E83" s="12">
        <f>IF(sprint6!Z6="","",sprint6!Z6)</f>
        <v>0</v>
      </c>
      <c r="F83" s="12" t="str">
        <f>IF(sprint6!AA6="","",sprint6!AA6)</f>
        <v/>
      </c>
      <c r="G83" s="12">
        <f>IF(sprint6!AB6="","",sprint6!AB6)</f>
        <v>0</v>
      </c>
      <c r="H83" s="12">
        <f>IF(sprint6!AC6="","",sprint6!AC6)</f>
        <v>0</v>
      </c>
      <c r="I83" s="12">
        <f>IF(sprint6!AD6="","",sprint6!AD6)</f>
        <v>0</v>
      </c>
      <c r="J83" s="12">
        <f>IF(sprint6!AE6="","",sprint6!AE6)</f>
        <v>0</v>
      </c>
      <c r="K83" s="12">
        <f>IF(sprint6!AF6="","",sprint6!AF6)</f>
        <v>0</v>
      </c>
      <c r="L83" s="12">
        <f>IF(sprint6!AG6="","",sprint6!AG6)</f>
        <v>0</v>
      </c>
      <c r="M83" s="12">
        <f>IF(sprint6!AH6="","",sprint6!AH6)</f>
        <v>0</v>
      </c>
      <c r="N83" s="12">
        <f>IF(sprint6!AI6="","",sprint6!AI6)</f>
        <v>0</v>
      </c>
      <c r="O83" s="12">
        <f>IF(sprint6!AJ6="","",sprint6!AJ6)</f>
        <v>0</v>
      </c>
      <c r="P83" s="74">
        <f>IF(sprint6!AK6="","",sprint6!AK6)</f>
        <v>0</v>
      </c>
      <c r="Q83" s="12"/>
    </row>
    <row r="84" spans="1:17">
      <c r="A84" s="74" t="str">
        <f>IF(sprint6!V7="","",sprint6!V7)</f>
        <v>Konsta</v>
      </c>
      <c r="B84" s="12">
        <f>IF(sprint6!W7="","",sprint6!W7)</f>
        <v>5.5</v>
      </c>
      <c r="C84" s="12">
        <f>IF(sprint6!X7="","",sprint6!X7)</f>
        <v>7</v>
      </c>
      <c r="D84" s="12">
        <f>IF(sprint6!Y7="","",sprint6!Y7)</f>
        <v>5.5</v>
      </c>
      <c r="E84" s="12" t="str">
        <f>IF(sprint6!Z7="","",sprint6!Z7)</f>
        <v/>
      </c>
      <c r="F84" s="12" t="str">
        <f>IF(sprint6!AA7="","",sprint6!AA7)</f>
        <v/>
      </c>
      <c r="G84" s="12" t="str">
        <f>IF(sprint6!AB7="","",sprint6!AB7)</f>
        <v/>
      </c>
      <c r="H84" s="12" t="str">
        <f>IF(sprint6!AC7="","",sprint6!AC7)</f>
        <v/>
      </c>
      <c r="I84" s="12">
        <f>IF(sprint6!AD7="","",sprint6!AD7)</f>
        <v>3.5</v>
      </c>
      <c r="J84" s="12">
        <f>IF(sprint6!AE7="","",sprint6!AE7)</f>
        <v>3</v>
      </c>
      <c r="K84" s="12" t="str">
        <f>IF(sprint6!AF7="","",sprint6!AF7)</f>
        <v/>
      </c>
      <c r="L84" s="12">
        <f>IF(sprint6!AG7="","",sprint6!AG7)</f>
        <v>2.5</v>
      </c>
      <c r="M84" s="12" t="str">
        <f>IF(sprint6!AH7="","",sprint6!AH7)</f>
        <v/>
      </c>
      <c r="N84" s="12" t="str">
        <f>IF(sprint6!AI7="","",sprint6!AI7)</f>
        <v/>
      </c>
      <c r="O84" s="12" t="str">
        <f>IF(sprint6!AJ7="","",sprint6!AJ7)</f>
        <v/>
      </c>
      <c r="P84" s="74">
        <f>IF(sprint6!AK7="","",sprint6!AK7)</f>
        <v>27</v>
      </c>
      <c r="Q84" s="12"/>
    </row>
    <row r="85" spans="1:17">
      <c r="A85" s="74" t="str">
        <f>IF(sprint6!V8="","",sprint6!V8)</f>
        <v>Matias</v>
      </c>
      <c r="B85" s="12">
        <f>IF(sprint6!W8="","",sprint6!W8)</f>
        <v>0</v>
      </c>
      <c r="C85" s="12">
        <f>IF(sprint6!X8="","",sprint6!X8)</f>
        <v>0</v>
      </c>
      <c r="D85" s="12">
        <f>IF(sprint6!Y8="","",sprint6!Y8)</f>
        <v>0</v>
      </c>
      <c r="E85" s="12">
        <f>IF(sprint6!Z8="","",sprint6!Z8)</f>
        <v>0</v>
      </c>
      <c r="F85" s="12">
        <f>IF(sprint6!AA8="","",sprint6!AA8)</f>
        <v>0</v>
      </c>
      <c r="G85" s="12">
        <f>IF(sprint6!AB8="","",sprint6!AB8)</f>
        <v>0</v>
      </c>
      <c r="H85" s="12">
        <f>IF(sprint6!AC8="","",sprint6!AC8)</f>
        <v>0</v>
      </c>
      <c r="I85" s="12">
        <f>IF(sprint6!AD8="","",sprint6!AD8)</f>
        <v>0</v>
      </c>
      <c r="J85" s="12">
        <f>IF(sprint6!AE8="","",sprint6!AE8)</f>
        <v>0</v>
      </c>
      <c r="K85" s="12">
        <f>IF(sprint6!AF8="","",sprint6!AF8)</f>
        <v>0</v>
      </c>
      <c r="L85" s="12">
        <f>IF(sprint6!AG8="","",sprint6!AG8)</f>
        <v>0</v>
      </c>
      <c r="M85" s="12">
        <f>IF(sprint6!AH8="","",sprint6!AH8)</f>
        <v>0</v>
      </c>
      <c r="N85" s="12">
        <f>IF(sprint6!AI8="","",sprint6!AI8)</f>
        <v>0</v>
      </c>
      <c r="O85" s="12">
        <f>IF(sprint6!AJ8="","",sprint6!AJ8)</f>
        <v>0</v>
      </c>
      <c r="P85" s="74">
        <f>IF(sprint6!AK8="","",sprint6!AK8)</f>
        <v>0</v>
      </c>
      <c r="Q85" s="12"/>
    </row>
    <row r="86" spans="1:17">
      <c r="A86" s="74" t="str">
        <f>IF(sprint6!V9="","",sprint6!V9)</f>
        <v>Nicholas</v>
      </c>
      <c r="B86" s="12">
        <f>IF(sprint6!W9="","",sprint6!W9)</f>
        <v>4.5</v>
      </c>
      <c r="C86" s="12">
        <f>IF(sprint6!X9="","",sprint6!X9)</f>
        <v>7</v>
      </c>
      <c r="D86" s="12">
        <f>IF(sprint6!Y9="","",sprint6!Y9)</f>
        <v>5.5</v>
      </c>
      <c r="E86" s="12">
        <f>IF(sprint6!Z9="","",sprint6!Z9)</f>
        <v>2</v>
      </c>
      <c r="F86" s="12" t="str">
        <f>IF(sprint6!AA9="","",sprint6!AA9)</f>
        <v/>
      </c>
      <c r="G86" s="12" t="str">
        <f>IF(sprint6!AB9="","",sprint6!AB9)</f>
        <v/>
      </c>
      <c r="H86" s="12">
        <f>IF(sprint6!AC9="","",sprint6!AC9)</f>
        <v>1</v>
      </c>
      <c r="I86" s="12">
        <f>IF(sprint6!AD9="","",sprint6!AD9)</f>
        <v>3.5</v>
      </c>
      <c r="J86" s="12">
        <f>IF(sprint6!AE9="","",sprint6!AE9)</f>
        <v>3</v>
      </c>
      <c r="K86" s="12">
        <f>IF(sprint6!AF9="","",sprint6!AF9)</f>
        <v>1.5</v>
      </c>
      <c r="L86" s="12">
        <f>IF(sprint6!AG9="","",sprint6!AG9)</f>
        <v>2.5</v>
      </c>
      <c r="M86" s="12" t="str">
        <f>IF(sprint6!AH9="","",sprint6!AH9)</f>
        <v/>
      </c>
      <c r="N86" s="12" t="str">
        <f>IF(sprint6!AI9="","",sprint6!AI9)</f>
        <v/>
      </c>
      <c r="O86" s="12">
        <f>IF(sprint6!AJ9="","",sprint6!AJ9)</f>
        <v>1.5</v>
      </c>
      <c r="P86" s="74">
        <f>IF(sprint6!AK9="","",sprint6!AK9)</f>
        <v>32</v>
      </c>
      <c r="Q86" s="12"/>
    </row>
    <row r="87" spans="1:17">
      <c r="A87" s="74" t="str">
        <f>IF(sprint6!V10="","",sprint6!V10)</f>
        <v>Niko</v>
      </c>
      <c r="B87" s="12">
        <f>IF(sprint6!W10="","",sprint6!W10)</f>
        <v>4.25</v>
      </c>
      <c r="C87" s="12">
        <f>IF(sprint6!X10="","",sprint6!X10)</f>
        <v>3</v>
      </c>
      <c r="D87" s="12">
        <f>IF(sprint6!Y10="","",sprint6!Y10)</f>
        <v>0.5</v>
      </c>
      <c r="E87" s="12">
        <f>IF(sprint6!Z10="","",sprint6!Z10)</f>
        <v>3</v>
      </c>
      <c r="F87" s="12">
        <f>IF(sprint6!AA10="","",sprint6!AA10)</f>
        <v>3.5</v>
      </c>
      <c r="G87" s="12" t="str">
        <f>IF(sprint6!AB10="","",sprint6!AB10)</f>
        <v/>
      </c>
      <c r="H87" s="12">
        <f>IF(sprint6!AC10="","",sprint6!AC10)</f>
        <v>2</v>
      </c>
      <c r="I87" s="12">
        <f>IF(sprint6!AD10="","",sprint6!AD10)</f>
        <v>2</v>
      </c>
      <c r="J87" s="12">
        <f>IF(sprint6!AE10="","",sprint6!AE10)</f>
        <v>5</v>
      </c>
      <c r="K87" s="12">
        <f>IF(sprint6!AF10="","",sprint6!AF10)</f>
        <v>1.5</v>
      </c>
      <c r="L87" s="12">
        <f>IF(sprint6!AG10="","",sprint6!AG10)</f>
        <v>0.5</v>
      </c>
      <c r="M87" s="12">
        <f>IF(sprint6!AH10="","",sprint6!AH10)</f>
        <v>4.5</v>
      </c>
      <c r="N87" s="12" t="str">
        <f>IF(sprint6!AI10="","",sprint6!AI10)</f>
        <v/>
      </c>
      <c r="O87" s="12">
        <f>IF(sprint6!AJ10="","",sprint6!AJ10)</f>
        <v>0.25</v>
      </c>
      <c r="P87" s="74">
        <f>IF(sprint6!AK10="","",sprint6!AK10)</f>
        <v>30</v>
      </c>
      <c r="Q87" s="12"/>
    </row>
    <row r="88" spans="1:17">
      <c r="A88" s="74" t="str">
        <f>IF(sprint6!V11="","",sprint6!V11)</f>
        <v>Ville</v>
      </c>
      <c r="B88" s="12">
        <f>IF(sprint6!W11="","",sprint6!W11)</f>
        <v>3</v>
      </c>
      <c r="C88" s="12">
        <f>IF(sprint6!X11="","",sprint6!X11)</f>
        <v>0.5</v>
      </c>
      <c r="D88" s="12" t="str">
        <f>IF(sprint6!Y11="","",sprint6!Y11)</f>
        <v/>
      </c>
      <c r="E88" s="12">
        <f>IF(sprint6!Z11="","",sprint6!Z11)</f>
        <v>2.5</v>
      </c>
      <c r="F88" s="12">
        <f>IF(sprint6!AA11="","",sprint6!AA11)</f>
        <v>1</v>
      </c>
      <c r="G88" s="12" t="str">
        <f>IF(sprint6!AB11="","",sprint6!AB11)</f>
        <v/>
      </c>
      <c r="H88" s="12">
        <f>IF(sprint6!AC11="","",sprint6!AC11)</f>
        <v>3</v>
      </c>
      <c r="I88" s="12">
        <f>IF(sprint6!AD11="","",sprint6!AD11)</f>
        <v>8</v>
      </c>
      <c r="J88" s="12">
        <f>IF(sprint6!AE11="","",sprint6!AE11)</f>
        <v>5</v>
      </c>
      <c r="K88" s="12" t="str">
        <f>IF(sprint6!AF11="","",sprint6!AF11)</f>
        <v/>
      </c>
      <c r="L88" s="12">
        <f>IF(sprint6!AG11="","",sprint6!AG11)</f>
        <v>2.5</v>
      </c>
      <c r="M88" s="12" t="str">
        <f>IF(sprint6!AH11="","",sprint6!AH11)</f>
        <v/>
      </c>
      <c r="N88" s="12" t="str">
        <f>IF(sprint6!AI11="","",sprint6!AI11)</f>
        <v/>
      </c>
      <c r="O88" s="12">
        <f>IF(sprint6!AJ11="","",sprint6!AJ11)</f>
        <v>5</v>
      </c>
      <c r="P88" s="74">
        <f>IF(sprint6!AK11="","",sprint6!AK11)</f>
        <v>30.5</v>
      </c>
      <c r="Q88" s="12"/>
    </row>
    <row r="89" spans="1:17">
      <c r="A89" s="74" t="str">
        <f>IF(sprint6!V12="","",sprint6!V12)</f>
        <v>yht.</v>
      </c>
      <c r="B89" s="74">
        <f>IF(sprint6!W12="","",sprint6!W12)</f>
        <v>23.25</v>
      </c>
      <c r="C89" s="74">
        <f>IF(sprint6!X12="","",sprint6!X12)</f>
        <v>24</v>
      </c>
      <c r="D89" s="74">
        <f>IF(sprint6!Y12="","",sprint6!Y12)</f>
        <v>16.95</v>
      </c>
      <c r="E89" s="74">
        <f>IF(sprint6!Z12="","",sprint6!Z12)</f>
        <v>15</v>
      </c>
      <c r="F89" s="74">
        <f>IF(sprint6!AA12="","",sprint6!AA12)</f>
        <v>6</v>
      </c>
      <c r="G89" s="74">
        <f>IF(sprint6!AB12="","",sprint6!AB12)</f>
        <v>2</v>
      </c>
      <c r="H89" s="74">
        <f>IF(sprint6!AC12="","",sprint6!AC12)</f>
        <v>7</v>
      </c>
      <c r="I89" s="74">
        <f>IF(sprint6!AD12="","",sprint6!AD12)</f>
        <v>20</v>
      </c>
      <c r="J89" s="74">
        <f>IF(sprint6!AE12="","",sprint6!AE12)</f>
        <v>19.5</v>
      </c>
      <c r="K89" s="74">
        <f>IF(sprint6!AF12="","",sprint6!AF12)</f>
        <v>6</v>
      </c>
      <c r="L89" s="74">
        <f>IF(sprint6!AG12="","",sprint6!AG12)</f>
        <v>11.25</v>
      </c>
      <c r="M89" s="74">
        <f>IF(sprint6!AH12="","",sprint6!AH12)</f>
        <v>9.5</v>
      </c>
      <c r="N89" s="74">
        <f>IF(sprint6!AI12="","",sprint6!AI12)</f>
        <v>7</v>
      </c>
      <c r="O89" s="74">
        <f>IF(sprint6!AJ12="","",sprint6!AJ12)</f>
        <v>16.75</v>
      </c>
      <c r="P89" s="74">
        <f>IF(sprint6!AK12="","",sprint6!AK12)</f>
        <v>184.2</v>
      </c>
      <c r="Q89" s="12"/>
    </row>
    <row r="90" spans="1:17">
      <c r="A90" s="12"/>
      <c r="B90" s="12"/>
      <c r="C90" s="12"/>
      <c r="D90" s="12"/>
      <c r="E90" s="12"/>
      <c r="F90" s="12"/>
      <c r="G90" s="12"/>
      <c r="H90" s="12"/>
      <c r="I90" s="12"/>
      <c r="J90" s="12"/>
      <c r="K90" s="12"/>
      <c r="L90" s="12"/>
      <c r="M90" s="12"/>
      <c r="N90" s="12"/>
      <c r="O90" s="12"/>
      <c r="P90" s="12"/>
      <c r="Q90" s="12"/>
    </row>
    <row r="91" spans="1:17">
      <c r="A91" s="77" t="s">
        <v>328</v>
      </c>
      <c r="B91" s="77"/>
      <c r="C91" s="77"/>
      <c r="D91" s="77"/>
      <c r="E91" s="77"/>
      <c r="F91" s="77"/>
      <c r="G91" s="77"/>
      <c r="H91" s="77"/>
      <c r="I91" s="77"/>
      <c r="J91" s="77"/>
      <c r="K91" s="77"/>
      <c r="L91" s="77"/>
      <c r="M91" s="77"/>
      <c r="N91" s="77"/>
      <c r="O91" s="77"/>
      <c r="P91" s="77"/>
      <c r="Q91" s="12"/>
    </row>
    <row r="92" spans="1:17">
      <c r="A92" s="12" t="str">
        <f>IF(sprint7!O2="","",sprint7!O2)</f>
        <v/>
      </c>
      <c r="B92" s="74" t="str">
        <f>IF(sprint7!P2="","",sprint7!P2)</f>
        <v>ti</v>
      </c>
      <c r="C92" s="74" t="str">
        <f>IF(sprint7!Q2="","",sprint7!Q2)</f>
        <v>ke</v>
      </c>
      <c r="D92" s="74" t="str">
        <f>IF(sprint7!R2="","",sprint7!R2)</f>
        <v>to</v>
      </c>
      <c r="E92" s="74" t="str">
        <f>IF(sprint7!S2="","",sprint7!S2)</f>
        <v>pe</v>
      </c>
      <c r="F92" s="74" t="str">
        <f>IF(sprint7!T2="","",sprint7!T2)</f>
        <v>la</v>
      </c>
      <c r="G92" s="74" t="str">
        <f>IF(sprint7!U2="","",sprint7!U2)</f>
        <v>su</v>
      </c>
      <c r="H92" s="74" t="str">
        <f>IF(sprint7!V2="","",sprint7!V2)</f>
        <v>ma</v>
      </c>
      <c r="I92" s="74" t="str">
        <f>IF(sprint7!W2="","",sprint7!W2)</f>
        <v>ti</v>
      </c>
      <c r="J92" s="74" t="str">
        <f>IF(sprint7!X2="","",sprint7!X2)</f>
        <v>ke</v>
      </c>
      <c r="K92" s="74" t="str">
        <f>IF(sprint7!Y2="","",sprint7!Y2)</f>
        <v>to</v>
      </c>
      <c r="L92" s="74" t="str">
        <f>IF(sprint7!Z2="","",sprint7!Z2)</f>
        <v>pe</v>
      </c>
      <c r="M92" s="74" t="str">
        <f>IF(sprint7!AA2="","",sprint7!AA2)</f>
        <v>la</v>
      </c>
      <c r="N92" s="74" t="str">
        <f>IF(sprint7!AB2="","",sprint7!AB2)</f>
        <v>su</v>
      </c>
      <c r="O92" s="74" t="str">
        <f>IF(sprint7!AC2="","",sprint7!AC2)</f>
        <v>ma</v>
      </c>
      <c r="P92" s="74" t="str">
        <f>IF(sprint7!AD2="","",sprint7!AD2)</f>
        <v/>
      </c>
      <c r="Q92" s="12"/>
    </row>
    <row r="93" spans="1:17">
      <c r="A93" s="12" t="str">
        <f>IF(sprint7!O3="","",sprint7!O3)</f>
        <v/>
      </c>
      <c r="B93" s="21">
        <f>IF(sprint7!P3="","",sprint7!P3)</f>
        <v>44306</v>
      </c>
      <c r="C93" s="21">
        <f>IF(sprint7!Q3="","",sprint7!Q3)</f>
        <v>44307</v>
      </c>
      <c r="D93" s="21">
        <f>IF(sprint7!R3="","",sprint7!R3)</f>
        <v>44308</v>
      </c>
      <c r="E93" s="21">
        <f>IF(sprint7!S3="","",sprint7!S3)</f>
        <v>44309</v>
      </c>
      <c r="F93" s="21">
        <f>IF(sprint7!T3="","",sprint7!T3)</f>
        <v>44310</v>
      </c>
      <c r="G93" s="21">
        <f>IF(sprint7!U3="","",sprint7!U3)</f>
        <v>44311</v>
      </c>
      <c r="H93" s="21">
        <f>IF(sprint7!V3="","",sprint7!V3)</f>
        <v>44312</v>
      </c>
      <c r="I93" s="21">
        <f>IF(sprint7!W3="","",sprint7!W3)</f>
        <v>44313</v>
      </c>
      <c r="J93" s="21">
        <f>IF(sprint7!X3="","",sprint7!X3)</f>
        <v>44314</v>
      </c>
      <c r="K93" s="21">
        <f>IF(sprint7!Y3="","",sprint7!Y3)</f>
        <v>44315</v>
      </c>
      <c r="L93" s="21">
        <f>IF(sprint7!Z3="","",sprint7!Z3)</f>
        <v>44316</v>
      </c>
      <c r="M93" s="21">
        <f>IF(sprint7!AA3="","",sprint7!AA3)</f>
        <v>44317</v>
      </c>
      <c r="N93" s="21">
        <f>IF(sprint7!AB3="","",sprint7!AB3)</f>
        <v>44318</v>
      </c>
      <c r="O93" s="21">
        <f>IF(sprint7!AC3="","",sprint7!AC3)</f>
        <v>44319</v>
      </c>
      <c r="P93" s="74" t="str">
        <f>IF(sprint7!AD3="","",sprint7!AD3)</f>
        <v>yht.</v>
      </c>
      <c r="Q93" s="12"/>
    </row>
    <row r="94" spans="1:17">
      <c r="A94" s="74" t="str">
        <f>IF(sprint7!O4="","",sprint7!O4)</f>
        <v>Hiski</v>
      </c>
      <c r="B94" s="12">
        <f>IF(sprint7!P4="","",sprint7!P4)</f>
        <v>2.5</v>
      </c>
      <c r="C94" s="12">
        <f>IF(sprint7!Q4="","",sprint7!Q4)</f>
        <v>3.5</v>
      </c>
      <c r="D94" s="12">
        <f>IF(sprint7!R4="","",sprint7!R4)</f>
        <v>1</v>
      </c>
      <c r="E94" s="12">
        <f>IF(sprint7!S4="","",sprint7!S4)</f>
        <v>1</v>
      </c>
      <c r="F94" s="12" t="str">
        <f>IF(sprint7!T4="","",sprint7!T4)</f>
        <v/>
      </c>
      <c r="G94" s="12" t="str">
        <f>IF(sprint7!U4="","",sprint7!U4)</f>
        <v/>
      </c>
      <c r="H94" s="12">
        <f>IF(sprint7!V4="","",sprint7!V4)</f>
        <v>1</v>
      </c>
      <c r="I94" s="12">
        <f>IF(sprint7!W4="","",sprint7!W4)</f>
        <v>4</v>
      </c>
      <c r="J94" s="12">
        <f>IF(sprint7!X4="","",sprint7!X4)</f>
        <v>1.5</v>
      </c>
      <c r="K94" s="12" t="str">
        <f>IF(sprint7!Y4="","",sprint7!Y4)</f>
        <v/>
      </c>
      <c r="L94" s="12">
        <f>IF(sprint7!Z4="","",sprint7!Z4)</f>
        <v>1</v>
      </c>
      <c r="M94" s="12" t="str">
        <f>IF(sprint7!AA4="","",sprint7!AA4)</f>
        <v/>
      </c>
      <c r="N94" s="12">
        <f>IF(sprint7!AB4="","",sprint7!AB4)</f>
        <v>2</v>
      </c>
      <c r="O94" s="12">
        <f>IF(sprint7!AC4="","",sprint7!AC4)</f>
        <v>1</v>
      </c>
      <c r="P94" s="74">
        <f>IF(sprint7!AD4="","",sprint7!AD4)</f>
        <v>18.5</v>
      </c>
      <c r="Q94" s="12"/>
    </row>
    <row r="95" spans="1:17">
      <c r="A95" s="74" t="str">
        <f>IF(sprint7!O5="","",sprint7!O5)</f>
        <v>Jaana</v>
      </c>
      <c r="B95" s="12">
        <f>IF(sprint7!P5="","",sprint7!P5)</f>
        <v>2.75</v>
      </c>
      <c r="C95" s="12" t="str">
        <f>IF(sprint7!Q5="","",sprint7!Q5)</f>
        <v/>
      </c>
      <c r="D95" s="12" t="str">
        <f>IF(sprint7!R5="","",sprint7!R5)</f>
        <v/>
      </c>
      <c r="E95" s="12">
        <f>IF(sprint7!S5="","",sprint7!S5)</f>
        <v>0.25</v>
      </c>
      <c r="F95" s="12">
        <f>IF(sprint7!T5="","",sprint7!T5)</f>
        <v>2.5</v>
      </c>
      <c r="G95" s="12">
        <f>IF(sprint7!U5="","",sprint7!U5)</f>
        <v>0.25</v>
      </c>
      <c r="H95" s="12">
        <f>IF(sprint7!V5="","",sprint7!V5)</f>
        <v>0.25</v>
      </c>
      <c r="I95" s="12">
        <f>IF(sprint7!W5="","",sprint7!W5)</f>
        <v>0.25</v>
      </c>
      <c r="J95" s="12" t="str">
        <f>IF(sprint7!X5="","",sprint7!X5)</f>
        <v/>
      </c>
      <c r="K95" s="12" t="str">
        <f>IF(sprint7!Y5="","",sprint7!Y5)</f>
        <v/>
      </c>
      <c r="L95" s="12">
        <f>IF(sprint7!Z5="","",sprint7!Z5)</f>
        <v>3.75</v>
      </c>
      <c r="M95" s="12" t="str">
        <f>IF(sprint7!AA5="","",sprint7!AA5)</f>
        <v/>
      </c>
      <c r="N95" s="12">
        <f>IF(sprint7!AB5="","",sprint7!AB5)</f>
        <v>4.5</v>
      </c>
      <c r="O95" s="12">
        <f>IF(sprint7!AC5="","",sprint7!AC5)</f>
        <v>6.25</v>
      </c>
      <c r="P95" s="74">
        <f>IF(sprint7!AD5="","",sprint7!AD5)</f>
        <v>20.75</v>
      </c>
      <c r="Q95" s="12"/>
    </row>
    <row r="96" spans="1:17">
      <c r="A96" s="74" t="str">
        <f>IF(sprint7!O6="","",sprint7!O6)</f>
        <v>Jenna</v>
      </c>
      <c r="B96" s="12" t="str">
        <f>IF(sprint7!P6="","",sprint7!P6)</f>
        <v/>
      </c>
      <c r="C96" s="12" t="str">
        <f>IF(sprint7!Q6="","",sprint7!Q6)</f>
        <v/>
      </c>
      <c r="D96" s="12" t="str">
        <f>IF(sprint7!R6="","",sprint7!R6)</f>
        <v/>
      </c>
      <c r="E96" s="12" t="str">
        <f>IF(sprint7!S6="","",sprint7!S6)</f>
        <v/>
      </c>
      <c r="F96" s="12" t="str">
        <f>IF(sprint7!T6="","",sprint7!T6)</f>
        <v/>
      </c>
      <c r="G96" s="12" t="str">
        <f>IF(sprint7!U6="","",sprint7!U6)</f>
        <v/>
      </c>
      <c r="H96" s="12" t="str">
        <f>IF(sprint7!V6="","",sprint7!V6)</f>
        <v/>
      </c>
      <c r="I96" s="12" t="str">
        <f>IF(sprint7!W6="","",sprint7!W6)</f>
        <v/>
      </c>
      <c r="J96" s="12" t="str">
        <f>IF(sprint7!X6="","",sprint7!X6)</f>
        <v/>
      </c>
      <c r="K96" s="12" t="str">
        <f>IF(sprint7!Y6="","",sprint7!Y6)</f>
        <v/>
      </c>
      <c r="L96" s="12" t="str">
        <f>IF(sprint7!Z6="","",sprint7!Z6)</f>
        <v/>
      </c>
      <c r="M96" s="12" t="str">
        <f>IF(sprint7!AA6="","",sprint7!AA6)</f>
        <v/>
      </c>
      <c r="N96" s="12" t="str">
        <f>IF(sprint7!AB6="","",sprint7!AB6)</f>
        <v/>
      </c>
      <c r="O96" s="12" t="str">
        <f>IF(sprint7!AC6="","",sprint7!AC6)</f>
        <v/>
      </c>
      <c r="P96" s="74">
        <f>IF(sprint7!AD6="","",sprint7!AD6)</f>
        <v>0</v>
      </c>
      <c r="Q96" s="12"/>
    </row>
    <row r="97" spans="1:17">
      <c r="A97" s="74" t="str">
        <f>IF(sprint7!O7="","",sprint7!O7)</f>
        <v>Konsta</v>
      </c>
      <c r="B97" s="12">
        <f>IF(sprint7!P7="","",sprint7!P7)</f>
        <v>2.5</v>
      </c>
      <c r="C97" s="12">
        <f>IF(sprint7!Q7="","",sprint7!Q7)</f>
        <v>3.75</v>
      </c>
      <c r="D97" s="12">
        <f>IF(sprint7!R7="","",sprint7!R7)</f>
        <v>4.5</v>
      </c>
      <c r="E97" s="12">
        <f>IF(sprint7!S7="","",sprint7!S7)</f>
        <v>4</v>
      </c>
      <c r="F97" s="12" t="str">
        <f>IF(sprint7!T7="","",sprint7!T7)</f>
        <v/>
      </c>
      <c r="G97" s="12" t="str">
        <f>IF(sprint7!U7="","",sprint7!U7)</f>
        <v/>
      </c>
      <c r="H97" s="12" t="str">
        <f>IF(sprint7!V7="","",sprint7!V7)</f>
        <v/>
      </c>
      <c r="I97" s="12">
        <f>IF(sprint7!W7="","",sprint7!W7)</f>
        <v>3</v>
      </c>
      <c r="J97" s="12">
        <f>IF(sprint7!X7="","",sprint7!X7)</f>
        <v>1</v>
      </c>
      <c r="K97" s="12" t="str">
        <f>IF(sprint7!Y7="","",sprint7!Y7)</f>
        <v/>
      </c>
      <c r="L97" s="12">
        <f>IF(sprint7!Z7="","",sprint7!Z7)</f>
        <v>0.75</v>
      </c>
      <c r="M97" s="12" t="str">
        <f>IF(sprint7!AA7="","",sprint7!AA7)</f>
        <v/>
      </c>
      <c r="N97" s="12" t="str">
        <f>IF(sprint7!AB7="","",sprint7!AB7)</f>
        <v/>
      </c>
      <c r="O97" s="12" t="str">
        <f>IF(sprint7!AC7="","",sprint7!AC7)</f>
        <v/>
      </c>
      <c r="P97" s="74">
        <f>IF(sprint7!AD7="","",sprint7!AD7)</f>
        <v>19.5</v>
      </c>
      <c r="Q97" s="12"/>
    </row>
    <row r="98" spans="1:17">
      <c r="A98" s="74" t="str">
        <f>IF(sprint7!O8="","",sprint7!O8)</f>
        <v>Matias</v>
      </c>
      <c r="B98" s="12" t="str">
        <f>IF(sprint7!P8="","",sprint7!P8)</f>
        <v/>
      </c>
      <c r="C98" s="12" t="str">
        <f>IF(sprint7!Q8="","",sprint7!Q8)</f>
        <v/>
      </c>
      <c r="D98" s="12" t="str">
        <f>IF(sprint7!R8="","",sprint7!R8)</f>
        <v/>
      </c>
      <c r="E98" s="12" t="str">
        <f>IF(sprint7!S8="","",sprint7!S8)</f>
        <v/>
      </c>
      <c r="F98" s="12" t="str">
        <f>IF(sprint7!T8="","",sprint7!T8)</f>
        <v/>
      </c>
      <c r="G98" s="12" t="str">
        <f>IF(sprint7!U8="","",sprint7!U8)</f>
        <v/>
      </c>
      <c r="H98" s="12" t="str">
        <f>IF(sprint7!V8="","",sprint7!V8)</f>
        <v/>
      </c>
      <c r="I98" s="12" t="str">
        <f>IF(sprint7!W8="","",sprint7!W8)</f>
        <v/>
      </c>
      <c r="J98" s="12" t="str">
        <f>IF(sprint7!X8="","",sprint7!X8)</f>
        <v/>
      </c>
      <c r="K98" s="12" t="str">
        <f>IF(sprint7!Y8="","",sprint7!Y8)</f>
        <v/>
      </c>
      <c r="L98" s="12" t="str">
        <f>IF(sprint7!Z8="","",sprint7!Z8)</f>
        <v/>
      </c>
      <c r="M98" s="12" t="str">
        <f>IF(sprint7!AA8="","",sprint7!AA8)</f>
        <v/>
      </c>
      <c r="N98" s="12" t="str">
        <f>IF(sprint7!AB8="","",sprint7!AB8)</f>
        <v/>
      </c>
      <c r="O98" s="12" t="str">
        <f>IF(sprint7!AC8="","",sprint7!AC8)</f>
        <v/>
      </c>
      <c r="P98" s="74">
        <f>IF(sprint7!AD8="","",sprint7!AD8)</f>
        <v>0</v>
      </c>
      <c r="Q98" s="12"/>
    </row>
    <row r="99" spans="1:17">
      <c r="A99" s="74" t="str">
        <f>IF(sprint7!O9="","",sprint7!O9)</f>
        <v>Nicholas</v>
      </c>
      <c r="B99" s="12">
        <f>IF(sprint7!P9="","",sprint7!P9)</f>
        <v>2.5</v>
      </c>
      <c r="C99" s="12">
        <f>IF(sprint7!Q9="","",sprint7!Q9)</f>
        <v>4</v>
      </c>
      <c r="D99" s="12">
        <f>IF(sprint7!R9="","",sprint7!R9)</f>
        <v>4.5</v>
      </c>
      <c r="E99" s="12">
        <f>IF(sprint7!S9="","",sprint7!S9)</f>
        <v>3.5</v>
      </c>
      <c r="F99" s="12" t="str">
        <f>IF(sprint7!T9="","",sprint7!T9)</f>
        <v/>
      </c>
      <c r="G99" s="12" t="str">
        <f>IF(sprint7!U9="","",sprint7!U9)</f>
        <v/>
      </c>
      <c r="H99" s="12">
        <f>IF(sprint7!V9="","",sprint7!V9)</f>
        <v>0.5</v>
      </c>
      <c r="I99" s="12">
        <f>IF(sprint7!W9="","",sprint7!W9)</f>
        <v>4</v>
      </c>
      <c r="J99" s="12">
        <f>IF(sprint7!X9="","",sprint7!X9)</f>
        <v>1</v>
      </c>
      <c r="K99" s="12" t="str">
        <f>IF(sprint7!Y9="","",sprint7!Y9)</f>
        <v/>
      </c>
      <c r="L99" s="12">
        <f>IF(sprint7!Z9="","",sprint7!Z9)</f>
        <v>1.5</v>
      </c>
      <c r="M99" s="12" t="str">
        <f>IF(sprint7!AA9="","",sprint7!AA9)</f>
        <v/>
      </c>
      <c r="N99" s="12" t="str">
        <f>IF(sprint7!AB9="","",sprint7!AB9)</f>
        <v/>
      </c>
      <c r="O99" s="12">
        <f>IF(sprint7!AC9="","",sprint7!AC9)</f>
        <v>1</v>
      </c>
      <c r="P99" s="74">
        <f>IF(sprint7!AD9="","",sprint7!AD9)</f>
        <v>22.5</v>
      </c>
      <c r="Q99" s="12"/>
    </row>
    <row r="100" spans="1:17">
      <c r="A100" s="74" t="str">
        <f>IF(sprint7!O10="","",sprint7!O10)</f>
        <v>Niko</v>
      </c>
      <c r="B100" s="12">
        <f>IF(sprint7!P10="","",sprint7!P10)</f>
        <v>3</v>
      </c>
      <c r="C100" s="12">
        <f>IF(sprint7!Q10="","",sprint7!Q10)</f>
        <v>3</v>
      </c>
      <c r="D100" s="12" t="str">
        <f>IF(sprint7!R10="","",sprint7!R10)</f>
        <v/>
      </c>
      <c r="E100" s="12">
        <f>IF(sprint7!S10="","",sprint7!S10)</f>
        <v>1.5</v>
      </c>
      <c r="F100" s="12" t="str">
        <f>IF(sprint7!T10="","",sprint7!T10)</f>
        <v/>
      </c>
      <c r="G100" s="12" t="str">
        <f>IF(sprint7!U10="","",sprint7!U10)</f>
        <v/>
      </c>
      <c r="H100" s="12">
        <f>IF(sprint7!V10="","",sprint7!V10)</f>
        <v>5</v>
      </c>
      <c r="I100" s="12">
        <f>IF(sprint7!W10="","",sprint7!W10)</f>
        <v>2</v>
      </c>
      <c r="J100" s="12">
        <f>IF(sprint7!X10="","",sprint7!X10)</f>
        <v>2</v>
      </c>
      <c r="K100" s="12" t="str">
        <f>IF(sprint7!Y10="","",sprint7!Y10)</f>
        <v/>
      </c>
      <c r="L100" s="12">
        <f>IF(sprint7!Z10="","",sprint7!Z10)</f>
        <v>3</v>
      </c>
      <c r="M100" s="12" t="str">
        <f>IF(sprint7!AA10="","",sprint7!AA10)</f>
        <v/>
      </c>
      <c r="N100" s="12">
        <f>IF(sprint7!AB10="","",sprint7!AB10)</f>
        <v>0.75</v>
      </c>
      <c r="O100" s="12">
        <f>IF(sprint7!AC10="","",sprint7!AC10)</f>
        <v>0.5</v>
      </c>
      <c r="P100" s="74">
        <f>IF(sprint7!AD10="","",sprint7!AD10)</f>
        <v>20.75</v>
      </c>
      <c r="Q100" s="12"/>
    </row>
    <row r="101" spans="1:17">
      <c r="A101" s="74" t="str">
        <f>IF(sprint7!O11="","",sprint7!O11)</f>
        <v>Ville</v>
      </c>
      <c r="B101" s="12">
        <f>IF(sprint7!P11="","",sprint7!P11)</f>
        <v>3</v>
      </c>
      <c r="C101" s="12" t="str">
        <f>IF(sprint7!Q11="","",sprint7!Q11)</f>
        <v/>
      </c>
      <c r="D101" s="12" t="str">
        <f>IF(sprint7!R11="","",sprint7!R11)</f>
        <v/>
      </c>
      <c r="E101" s="12">
        <f>IF(sprint7!S11="","",sprint7!S11)</f>
        <v>0.5</v>
      </c>
      <c r="F101" s="12" t="str">
        <f>IF(sprint7!T11="","",sprint7!T11)</f>
        <v/>
      </c>
      <c r="G101" s="12">
        <f>IF(sprint7!U11="","",sprint7!U11)</f>
        <v>3</v>
      </c>
      <c r="H101" s="12">
        <f>IF(sprint7!V11="","",sprint7!V11)</f>
        <v>4.5</v>
      </c>
      <c r="I101" s="12" t="str">
        <f>IF(sprint7!W11="","",sprint7!W11)</f>
        <v/>
      </c>
      <c r="J101" s="12">
        <f>IF(sprint7!X11="","",sprint7!X11)</f>
        <v>1</v>
      </c>
      <c r="K101" s="12" t="str">
        <f>IF(sprint7!Y11="","",sprint7!Y11)</f>
        <v/>
      </c>
      <c r="L101" s="12">
        <f>IF(sprint7!Z11="","",sprint7!Z11)</f>
        <v>0.5</v>
      </c>
      <c r="M101" s="12">
        <f>IF(sprint7!AA11="","",sprint7!AA11)</f>
        <v>1.5</v>
      </c>
      <c r="N101" s="12">
        <f>IF(sprint7!AB11="","",sprint7!AB11)</f>
        <v>4</v>
      </c>
      <c r="O101" s="12">
        <f>IF(sprint7!AC11="","",sprint7!AC11)</f>
        <v>7.5</v>
      </c>
      <c r="P101" s="74">
        <f>IF(sprint7!AD11="","",sprint7!AD11)</f>
        <v>25.5</v>
      </c>
      <c r="Q101" s="12"/>
    </row>
    <row r="102" spans="1:17">
      <c r="A102" s="74" t="str">
        <f>IF(sprint7!O12="","",sprint7!O12)</f>
        <v>yht.</v>
      </c>
      <c r="B102" s="12">
        <f>IF(sprint7!P12="","",sprint7!P12)</f>
        <v>16.25</v>
      </c>
      <c r="C102" s="12">
        <f>IF(sprint7!Q12="","",sprint7!Q12)</f>
        <v>14.25</v>
      </c>
      <c r="D102" s="12">
        <f>IF(sprint7!R12="","",sprint7!R12)</f>
        <v>10</v>
      </c>
      <c r="E102" s="12">
        <f>IF(sprint7!S12="","",sprint7!S12)</f>
        <v>10.75</v>
      </c>
      <c r="F102" s="12">
        <f>IF(sprint7!T12="","",sprint7!T12)</f>
        <v>2.5</v>
      </c>
      <c r="G102" s="12">
        <f>IF(sprint7!U12="","",sprint7!U12)</f>
        <v>3.25</v>
      </c>
      <c r="H102" s="12">
        <f>IF(sprint7!V12="","",sprint7!V12)</f>
        <v>11.25</v>
      </c>
      <c r="I102" s="12">
        <f>IF(sprint7!W12="","",sprint7!W12)</f>
        <v>13.25</v>
      </c>
      <c r="J102" s="12">
        <f>IF(sprint7!X12="","",sprint7!X12)</f>
        <v>6.5</v>
      </c>
      <c r="K102" s="12">
        <f>IF(sprint7!Y12="","",sprint7!Y12)</f>
        <v>0</v>
      </c>
      <c r="L102" s="12">
        <f>IF(sprint7!Z12="","",sprint7!Z12)</f>
        <v>10.5</v>
      </c>
      <c r="M102" s="12">
        <f>IF(sprint7!AA12="","",sprint7!AA12)</f>
        <v>1.5</v>
      </c>
      <c r="N102" s="12">
        <f>IF(sprint7!AB12="","",sprint7!AB12)</f>
        <v>11.25</v>
      </c>
      <c r="O102" s="12">
        <f>IF(sprint7!AC12="","",sprint7!AC12)</f>
        <v>16.25</v>
      </c>
      <c r="P102" s="12">
        <f>IF(sprint7!AD12="","",sprint7!AD12)</f>
        <v>127.5</v>
      </c>
      <c r="Q102" s="12"/>
    </row>
    <row r="103" spans="1:17">
      <c r="A103" s="12"/>
      <c r="B103" s="12"/>
      <c r="C103" s="12"/>
      <c r="D103" s="12"/>
      <c r="E103" s="12"/>
      <c r="F103" s="12"/>
      <c r="G103" s="12"/>
      <c r="H103" s="12"/>
      <c r="I103" s="12"/>
      <c r="J103" s="12"/>
      <c r="K103" s="12"/>
      <c r="L103" s="12"/>
      <c r="M103" s="12"/>
      <c r="N103" s="12"/>
      <c r="O103" s="12"/>
      <c r="P103" s="12"/>
      <c r="Q103" s="12"/>
    </row>
    <row r="104" spans="1:17">
      <c r="A104" s="77" t="s">
        <v>329</v>
      </c>
      <c r="B104" s="77"/>
      <c r="C104" s="77"/>
      <c r="D104" s="77"/>
      <c r="E104" s="77"/>
      <c r="F104" s="77"/>
      <c r="G104" s="77"/>
      <c r="H104" s="77"/>
      <c r="I104" s="77"/>
      <c r="J104" s="77"/>
      <c r="K104" s="77"/>
      <c r="L104" s="77"/>
      <c r="M104" s="77"/>
      <c r="N104" s="77"/>
      <c r="O104" s="77"/>
      <c r="P104" s="77"/>
      <c r="Q104" s="12"/>
    </row>
    <row r="105" spans="1:17">
      <c r="A105" s="12" t="str">
        <f>IF(sprint8!O2="","",sprint8!O2)</f>
        <v/>
      </c>
      <c r="B105" s="74" t="str">
        <f>IF(sprint8!P2="","",sprint8!P2)</f>
        <v>ti</v>
      </c>
      <c r="C105" s="74" t="str">
        <f>IF(sprint8!Q2="","",sprint8!Q2)</f>
        <v>ke</v>
      </c>
      <c r="D105" s="74" t="str">
        <f>IF(sprint8!R2="","",sprint8!R2)</f>
        <v>to</v>
      </c>
      <c r="E105" s="74" t="str">
        <f>IF(sprint8!S2="","",sprint8!S2)</f>
        <v>pe</v>
      </c>
      <c r="F105" s="74" t="str">
        <f>IF(sprint8!T2="","",sprint8!T2)</f>
        <v>la</v>
      </c>
      <c r="G105" s="74" t="str">
        <f>IF(sprint8!U2="","",sprint8!U2)</f>
        <v>su</v>
      </c>
      <c r="H105" s="74" t="str">
        <f>IF(sprint8!V2="","",sprint8!V2)</f>
        <v>ma</v>
      </c>
      <c r="I105" s="74" t="str">
        <f>IF(sprint8!W2="","",sprint8!W2)</f>
        <v>ti</v>
      </c>
      <c r="J105" s="74" t="str">
        <f>IF(sprint8!X2="","",sprint8!X2)</f>
        <v>ke</v>
      </c>
      <c r="K105" s="74" t="str">
        <f>IF(sprint8!Y2="","",sprint8!Y2)</f>
        <v>to</v>
      </c>
      <c r="L105" s="74" t="str">
        <f>IF(sprint8!Z2="","",sprint8!Z2)</f>
        <v>pe</v>
      </c>
      <c r="M105" s="74" t="str">
        <f>IF(sprint8!AA2="","",sprint8!AA2)</f>
        <v>la</v>
      </c>
      <c r="N105" s="74" t="str">
        <f>IF(sprint8!AB2="","",sprint8!AB2)</f>
        <v>su</v>
      </c>
      <c r="O105" s="74" t="str">
        <f>IF(sprint8!AC2="","",sprint8!AC2)</f>
        <v>ma</v>
      </c>
      <c r="P105" s="74" t="str">
        <f>IF(sprint8!AD2="","",sprint8!AD2)</f>
        <v/>
      </c>
      <c r="Q105" s="12"/>
    </row>
    <row r="106" spans="1:17">
      <c r="A106" s="12" t="str">
        <f>IF(sprint8!O3="","",sprint8!O3)</f>
        <v/>
      </c>
      <c r="B106" s="21">
        <f>IF(sprint8!P3="","",sprint8!P3)</f>
        <v>44320</v>
      </c>
      <c r="C106" s="21">
        <f>IF(sprint8!Q3="","",sprint8!Q3)</f>
        <v>44321</v>
      </c>
      <c r="D106" s="21">
        <f>IF(sprint8!R3="","",sprint8!R3)</f>
        <v>44322</v>
      </c>
      <c r="E106" s="21">
        <f>IF(sprint8!S3="","",sprint8!S3)</f>
        <v>44323</v>
      </c>
      <c r="F106" s="21">
        <f>IF(sprint8!T3="","",sprint8!T3)</f>
        <v>44324</v>
      </c>
      <c r="G106" s="21">
        <f>IF(sprint8!U3="","",sprint8!U3)</f>
        <v>44325</v>
      </c>
      <c r="H106" s="21">
        <f>IF(sprint8!V3="","",sprint8!V3)</f>
        <v>44326</v>
      </c>
      <c r="I106" s="21">
        <f>IF(sprint8!W3="","",sprint8!W3)</f>
        <v>44327</v>
      </c>
      <c r="J106" s="21">
        <f>IF(sprint8!X3="","",sprint8!X3)</f>
        <v>44328</v>
      </c>
      <c r="K106" s="21">
        <f>IF(sprint8!Y3="","",sprint8!Y3)</f>
        <v>44329</v>
      </c>
      <c r="L106" s="21">
        <f>IF(sprint8!Z3="","",sprint8!Z3)</f>
        <v>44330</v>
      </c>
      <c r="M106" s="21">
        <f>IF(sprint8!AA3="","",sprint8!AA3)</f>
        <v>44331</v>
      </c>
      <c r="N106" s="21">
        <f>IF(sprint8!AB3="","",sprint8!AB3)</f>
        <v>44332</v>
      </c>
      <c r="O106" s="21">
        <f>IF(sprint8!AC3="","",sprint8!AC3)</f>
        <v>44333</v>
      </c>
      <c r="P106" s="74" t="str">
        <f>IF(sprint8!AD3="","",sprint8!AD3)</f>
        <v>yht.</v>
      </c>
      <c r="Q106" s="12"/>
    </row>
    <row r="107" spans="1:17">
      <c r="A107" s="74" t="str">
        <f>IF(sprint8!O4="","",sprint8!O4)</f>
        <v>Hiski</v>
      </c>
      <c r="B107" s="12">
        <f>IF(sprint8!P4="","",sprint8!P4)</f>
        <v>1</v>
      </c>
      <c r="C107" s="12" t="str">
        <f>IF(sprint8!Q4="","",sprint8!Q4)</f>
        <v/>
      </c>
      <c r="D107" s="12">
        <f>IF(sprint8!R4="","",sprint8!R4)</f>
        <v>1</v>
      </c>
      <c r="E107" s="12" t="str">
        <f>IF(sprint8!S4="","",sprint8!S4)</f>
        <v/>
      </c>
      <c r="F107" s="12" t="str">
        <f>IF(sprint8!T4="","",sprint8!T4)</f>
        <v/>
      </c>
      <c r="G107" s="12" t="str">
        <f>IF(sprint8!U4="","",sprint8!U4)</f>
        <v/>
      </c>
      <c r="H107" s="12" t="str">
        <f>IF(sprint8!V4="","",sprint8!V4)</f>
        <v/>
      </c>
      <c r="I107" s="12" t="str">
        <f>IF(sprint8!W4="","",sprint8!W4)</f>
        <v/>
      </c>
      <c r="J107" s="12" t="str">
        <f>IF(sprint8!X4="","",sprint8!X4)</f>
        <v/>
      </c>
      <c r="K107" s="12" t="str">
        <f>IF(sprint8!Y4="","",sprint8!Y4)</f>
        <v/>
      </c>
      <c r="L107" s="12" t="str">
        <f>IF(sprint8!Z4="","",sprint8!Z4)</f>
        <v/>
      </c>
      <c r="M107" s="12" t="str">
        <f>IF(sprint8!AA4="","",sprint8!AA4)</f>
        <v/>
      </c>
      <c r="N107" s="12" t="str">
        <f>IF(sprint8!AB4="","",sprint8!AB4)</f>
        <v/>
      </c>
      <c r="O107" s="12" t="str">
        <f>IF(sprint8!AC4="","",sprint8!AC4)</f>
        <v/>
      </c>
      <c r="P107" s="74">
        <f>IF(sprint8!AD4="","",sprint8!AD4)</f>
        <v>2</v>
      </c>
      <c r="Q107" s="12"/>
    </row>
    <row r="108" spans="1:17">
      <c r="A108" s="74" t="str">
        <f>IF(sprint8!O5="","",sprint8!O5)</f>
        <v>Jaana</v>
      </c>
      <c r="B108" s="12">
        <f>IF(sprint8!P5="","",sprint8!P5)</f>
        <v>0.25</v>
      </c>
      <c r="C108" s="12">
        <f>IF(sprint8!Q5="","",sprint8!Q5)</f>
        <v>2</v>
      </c>
      <c r="D108" s="12">
        <f>IF(sprint8!R5="","",sprint8!R5)</f>
        <v>5</v>
      </c>
      <c r="E108" s="12">
        <f>IF(sprint8!S5="","",sprint8!S5)</f>
        <v>3</v>
      </c>
      <c r="F108" s="12" t="str">
        <f>IF(sprint8!T5="","",sprint8!T5)</f>
        <v/>
      </c>
      <c r="G108" s="12" t="str">
        <f>IF(sprint8!U5="","",sprint8!U5)</f>
        <v/>
      </c>
      <c r="H108" s="12" t="str">
        <f>IF(sprint8!V5="","",sprint8!V5)</f>
        <v/>
      </c>
      <c r="I108" s="12" t="str">
        <f>IF(sprint8!W5="","",sprint8!W5)</f>
        <v/>
      </c>
      <c r="J108" s="12" t="str">
        <f>IF(sprint8!X5="","",sprint8!X5)</f>
        <v/>
      </c>
      <c r="K108" s="12" t="str">
        <f>IF(sprint8!Y5="","",sprint8!Y5)</f>
        <v/>
      </c>
      <c r="L108" s="12" t="str">
        <f>IF(sprint8!Z5="","",sprint8!Z5)</f>
        <v/>
      </c>
      <c r="M108" s="12" t="str">
        <f>IF(sprint8!AA5="","",sprint8!AA5)</f>
        <v/>
      </c>
      <c r="N108" s="12" t="str">
        <f>IF(sprint8!AB5="","",sprint8!AB5)</f>
        <v/>
      </c>
      <c r="O108" s="12" t="str">
        <f>IF(sprint8!AC5="","",sprint8!AC5)</f>
        <v/>
      </c>
      <c r="P108" s="74">
        <f>IF(sprint8!AD5="","",sprint8!AD5)</f>
        <v>10.25</v>
      </c>
      <c r="Q108" s="12"/>
    </row>
    <row r="109" spans="1:17">
      <c r="A109" s="74" t="str">
        <f>IF(sprint8!O6="","",sprint8!O6)</f>
        <v>Jenna</v>
      </c>
      <c r="B109" s="12" t="str">
        <f>IF(sprint8!P6="","",sprint8!P6)</f>
        <v/>
      </c>
      <c r="C109" s="12" t="str">
        <f>IF(sprint8!Q6="","",sprint8!Q6)</f>
        <v/>
      </c>
      <c r="D109" s="12" t="str">
        <f>IF(sprint8!R6="","",sprint8!R6)</f>
        <v/>
      </c>
      <c r="E109" s="12" t="str">
        <f>IF(sprint8!S6="","",sprint8!S6)</f>
        <v/>
      </c>
      <c r="F109" s="12" t="str">
        <f>IF(sprint8!T6="","",sprint8!T6)</f>
        <v/>
      </c>
      <c r="G109" s="12" t="str">
        <f>IF(sprint8!U6="","",sprint8!U6)</f>
        <v/>
      </c>
      <c r="H109" s="12" t="str">
        <f>IF(sprint8!V6="","",sprint8!V6)</f>
        <v/>
      </c>
      <c r="I109" s="12" t="str">
        <f>IF(sprint8!W6="","",sprint8!W6)</f>
        <v/>
      </c>
      <c r="J109" s="12" t="str">
        <f>IF(sprint8!X6="","",sprint8!X6)</f>
        <v/>
      </c>
      <c r="K109" s="12" t="str">
        <f>IF(sprint8!Y6="","",sprint8!Y6)</f>
        <v/>
      </c>
      <c r="L109" s="12" t="str">
        <f>IF(sprint8!Z6="","",sprint8!Z6)</f>
        <v/>
      </c>
      <c r="M109" s="12" t="str">
        <f>IF(sprint8!AA6="","",sprint8!AA6)</f>
        <v/>
      </c>
      <c r="N109" s="12" t="str">
        <f>IF(sprint8!AB6="","",sprint8!AB6)</f>
        <v/>
      </c>
      <c r="O109" s="12" t="str">
        <f>IF(sprint8!AC6="","",sprint8!AC6)</f>
        <v/>
      </c>
      <c r="P109" s="74">
        <f>IF(sprint8!AD6="","",sprint8!AD6)</f>
        <v>0</v>
      </c>
      <c r="Q109" s="12"/>
    </row>
    <row r="110" spans="1:17">
      <c r="A110" s="74" t="str">
        <f>IF(sprint8!O7="","",sprint8!O7)</f>
        <v>Konsta</v>
      </c>
      <c r="B110" s="12" t="str">
        <f>IF(sprint8!P7="","",sprint8!P7)</f>
        <v/>
      </c>
      <c r="C110" s="12" t="str">
        <f>IF(sprint8!Q7="","",sprint8!Q7)</f>
        <v/>
      </c>
      <c r="D110" s="12">
        <f>IF(sprint8!R7="","",sprint8!R7)</f>
        <v>1</v>
      </c>
      <c r="E110" s="12" t="str">
        <f>IF(sprint8!S7="","",sprint8!S7)</f>
        <v/>
      </c>
      <c r="F110" s="12" t="str">
        <f>IF(sprint8!T7="","",sprint8!T7)</f>
        <v/>
      </c>
      <c r="G110" s="12" t="str">
        <f>IF(sprint8!U7="","",sprint8!U7)</f>
        <v/>
      </c>
      <c r="H110" s="12" t="str">
        <f>IF(sprint8!V7="","",sprint8!V7)</f>
        <v/>
      </c>
      <c r="I110" s="12" t="str">
        <f>IF(sprint8!W7="","",sprint8!W7)</f>
        <v/>
      </c>
      <c r="J110" s="12" t="str">
        <f>IF(sprint8!X7="","",sprint8!X7)</f>
        <v/>
      </c>
      <c r="K110" s="12" t="str">
        <f>IF(sprint8!Y7="","",sprint8!Y7)</f>
        <v/>
      </c>
      <c r="L110" s="12" t="str">
        <f>IF(sprint8!Z7="","",sprint8!Z7)</f>
        <v/>
      </c>
      <c r="M110" s="12" t="str">
        <f>IF(sprint8!AA7="","",sprint8!AA7)</f>
        <v/>
      </c>
      <c r="N110" s="12" t="str">
        <f>IF(sprint8!AB7="","",sprint8!AB7)</f>
        <v/>
      </c>
      <c r="O110" s="12" t="str">
        <f>IF(sprint8!AC7="","",sprint8!AC7)</f>
        <v/>
      </c>
      <c r="P110" s="74">
        <f>IF(sprint8!AD7="","",sprint8!AD7)</f>
        <v>1</v>
      </c>
      <c r="Q110" s="12"/>
    </row>
    <row r="111" spans="1:17">
      <c r="A111" s="74" t="str">
        <f>IF(sprint8!O8="","",sprint8!O8)</f>
        <v>Matias</v>
      </c>
      <c r="B111" s="12" t="str">
        <f>IF(sprint8!P8="","",sprint8!P8)</f>
        <v/>
      </c>
      <c r="C111" s="12" t="str">
        <f>IF(sprint8!Q8="","",sprint8!Q8)</f>
        <v/>
      </c>
      <c r="D111" s="12" t="str">
        <f>IF(sprint8!R8="","",sprint8!R8)</f>
        <v/>
      </c>
      <c r="E111" s="12" t="str">
        <f>IF(sprint8!S8="","",sprint8!S8)</f>
        <v/>
      </c>
      <c r="F111" s="12" t="str">
        <f>IF(sprint8!T8="","",sprint8!T8)</f>
        <v/>
      </c>
      <c r="G111" s="12" t="str">
        <f>IF(sprint8!U8="","",sprint8!U8)</f>
        <v/>
      </c>
      <c r="H111" s="12" t="str">
        <f>IF(sprint8!V8="","",sprint8!V8)</f>
        <v/>
      </c>
      <c r="I111" s="12" t="str">
        <f>IF(sprint8!W8="","",sprint8!W8)</f>
        <v/>
      </c>
      <c r="J111" s="12" t="str">
        <f>IF(sprint8!X8="","",sprint8!X8)</f>
        <v/>
      </c>
      <c r="K111" s="12" t="str">
        <f>IF(sprint8!Y8="","",sprint8!Y8)</f>
        <v/>
      </c>
      <c r="L111" s="12" t="str">
        <f>IF(sprint8!Z8="","",sprint8!Z8)</f>
        <v/>
      </c>
      <c r="M111" s="12" t="str">
        <f>IF(sprint8!AA8="","",sprint8!AA8)</f>
        <v/>
      </c>
      <c r="N111" s="12" t="str">
        <f>IF(sprint8!AB8="","",sprint8!AB8)</f>
        <v/>
      </c>
      <c r="O111" s="12" t="str">
        <f>IF(sprint8!AC8="","",sprint8!AC8)</f>
        <v/>
      </c>
      <c r="P111" s="74">
        <f>IF(sprint8!AD8="","",sprint8!AD8)</f>
        <v>0</v>
      </c>
      <c r="Q111" s="12"/>
    </row>
    <row r="112" spans="1:17">
      <c r="A112" s="74" t="str">
        <f>IF(sprint8!O9="","",sprint8!O9)</f>
        <v>Nicholas</v>
      </c>
      <c r="B112" s="12" t="str">
        <f>IF(sprint8!P9="","",sprint8!P9)</f>
        <v/>
      </c>
      <c r="C112" s="12" t="str">
        <f>IF(sprint8!Q9="","",sprint8!Q9)</f>
        <v/>
      </c>
      <c r="D112" s="12" t="str">
        <f>IF(sprint8!R9="","",sprint8!R9)</f>
        <v/>
      </c>
      <c r="E112" s="12" t="str">
        <f>IF(sprint8!S9="","",sprint8!S9)</f>
        <v/>
      </c>
      <c r="F112" s="12" t="str">
        <f>IF(sprint8!T9="","",sprint8!T9)</f>
        <v/>
      </c>
      <c r="G112" s="12" t="str">
        <f>IF(sprint8!U9="","",sprint8!U9)</f>
        <v/>
      </c>
      <c r="H112" s="12" t="str">
        <f>IF(sprint8!V9="","",sprint8!V9)</f>
        <v/>
      </c>
      <c r="I112" s="12" t="str">
        <f>IF(sprint8!W9="","",sprint8!W9)</f>
        <v/>
      </c>
      <c r="J112" s="12" t="str">
        <f>IF(sprint8!X9="","",sprint8!X9)</f>
        <v/>
      </c>
      <c r="K112" s="12" t="str">
        <f>IF(sprint8!Y9="","",sprint8!Y9)</f>
        <v/>
      </c>
      <c r="L112" s="12" t="str">
        <f>IF(sprint8!Z9="","",sprint8!Z9)</f>
        <v/>
      </c>
      <c r="M112" s="12" t="str">
        <f>IF(sprint8!AA9="","",sprint8!AA9)</f>
        <v/>
      </c>
      <c r="N112" s="12" t="str">
        <f>IF(sprint8!AB9="","",sprint8!AB9)</f>
        <v/>
      </c>
      <c r="O112" s="12" t="str">
        <f>IF(sprint8!AC9="","",sprint8!AC9)</f>
        <v/>
      </c>
      <c r="P112" s="74">
        <f>IF(sprint8!AD9="","",sprint8!AD9)</f>
        <v>0</v>
      </c>
      <c r="Q112" s="12"/>
    </row>
    <row r="113" spans="1:139">
      <c r="A113" s="74" t="str">
        <f>IF(sprint8!O10="","",sprint8!O10)</f>
        <v>Niko</v>
      </c>
      <c r="B113" s="12">
        <f>IF(sprint8!P10="","",sprint8!P10)</f>
        <v>1</v>
      </c>
      <c r="C113" s="12" t="str">
        <f>IF(sprint8!Q10="","",sprint8!Q10)</f>
        <v/>
      </c>
      <c r="D113" s="12">
        <f>IF(sprint8!R10="","",sprint8!R10)</f>
        <v>3.5</v>
      </c>
      <c r="E113" s="12" t="str">
        <f>IF(sprint8!S10="","",sprint8!S10)</f>
        <v/>
      </c>
      <c r="F113" s="12" t="str">
        <f>IF(sprint8!T10="","",sprint8!T10)</f>
        <v/>
      </c>
      <c r="G113" s="12" t="str">
        <f>IF(sprint8!U10="","",sprint8!U10)</f>
        <v/>
      </c>
      <c r="H113" s="12" t="str">
        <f>IF(sprint8!V10="","",sprint8!V10)</f>
        <v/>
      </c>
      <c r="I113" s="12" t="str">
        <f>IF(sprint8!W10="","",sprint8!W10)</f>
        <v/>
      </c>
      <c r="J113" s="12" t="str">
        <f>IF(sprint8!X10="","",sprint8!X10)</f>
        <v/>
      </c>
      <c r="K113" s="12" t="str">
        <f>IF(sprint8!Y10="","",sprint8!Y10)</f>
        <v/>
      </c>
      <c r="L113" s="12" t="str">
        <f>IF(sprint8!Z10="","",sprint8!Z10)</f>
        <v/>
      </c>
      <c r="M113" s="12" t="str">
        <f>IF(sprint8!AA10="","",sprint8!AA10)</f>
        <v/>
      </c>
      <c r="N113" s="12" t="str">
        <f>IF(sprint8!AB10="","",sprint8!AB10)</f>
        <v/>
      </c>
      <c r="O113" s="12" t="str">
        <f>IF(sprint8!AC10="","",sprint8!AC10)</f>
        <v/>
      </c>
      <c r="P113" s="74">
        <f>IF(sprint8!AD10="","",sprint8!AD10)</f>
        <v>4.5</v>
      </c>
      <c r="Q113" s="12"/>
    </row>
    <row r="114" spans="1:139">
      <c r="A114" s="74" t="str">
        <f>IF(sprint8!O11="","",sprint8!O11)</f>
        <v>Ville</v>
      </c>
      <c r="B114" s="12">
        <f>IF(sprint8!P11="","",sprint8!P11)</f>
        <v>1</v>
      </c>
      <c r="C114" s="12" t="str">
        <f>IF(sprint8!Q11="","",sprint8!Q11)</f>
        <v/>
      </c>
      <c r="D114" s="12">
        <f>IF(sprint8!R11="","",sprint8!R11)</f>
        <v>1</v>
      </c>
      <c r="E114" s="12" t="str">
        <f>IF(sprint8!S11="","",sprint8!S11)</f>
        <v/>
      </c>
      <c r="F114" s="12" t="str">
        <f>IF(sprint8!T11="","",sprint8!T11)</f>
        <v/>
      </c>
      <c r="G114" s="12" t="str">
        <f>IF(sprint8!U11="","",sprint8!U11)</f>
        <v/>
      </c>
      <c r="H114" s="12" t="str">
        <f>IF(sprint8!V11="","",sprint8!V11)</f>
        <v/>
      </c>
      <c r="I114" s="12" t="str">
        <f>IF(sprint8!W11="","",sprint8!W11)</f>
        <v/>
      </c>
      <c r="J114" s="12" t="str">
        <f>IF(sprint8!X11="","",sprint8!X11)</f>
        <v/>
      </c>
      <c r="K114" s="12" t="str">
        <f>IF(sprint8!Y11="","",sprint8!Y11)</f>
        <v/>
      </c>
      <c r="L114" s="12" t="str">
        <f>IF(sprint8!Z11="","",sprint8!Z11)</f>
        <v/>
      </c>
      <c r="M114" s="12" t="str">
        <f>IF(sprint8!AA11="","",sprint8!AA11)</f>
        <v/>
      </c>
      <c r="N114" s="12" t="str">
        <f>IF(sprint8!AB11="","",sprint8!AB11)</f>
        <v/>
      </c>
      <c r="O114" s="12" t="str">
        <f>IF(sprint8!AC11="","",sprint8!AC11)</f>
        <v/>
      </c>
      <c r="P114" s="74">
        <f>IF(sprint8!AD11="","",sprint8!AD11)</f>
        <v>2</v>
      </c>
      <c r="Q114" s="12"/>
    </row>
    <row r="115" spans="1:139">
      <c r="A115" s="74" t="str">
        <f>IF(sprint8!O12="","",sprint8!O12)</f>
        <v>yht.</v>
      </c>
      <c r="B115" s="74">
        <f>IF(sprint8!P12="","",sprint8!P12)</f>
        <v>3.25</v>
      </c>
      <c r="C115" s="74">
        <f>IF(sprint8!Q12="","",sprint8!Q12)</f>
        <v>2</v>
      </c>
      <c r="D115" s="74">
        <f>IF(sprint8!R12="","",sprint8!R12)</f>
        <v>11.5</v>
      </c>
      <c r="E115" s="74">
        <f>IF(sprint8!S12="","",sprint8!S12)</f>
        <v>3</v>
      </c>
      <c r="F115" s="74">
        <f>IF(sprint8!T12="","",sprint8!T12)</f>
        <v>0</v>
      </c>
      <c r="G115" s="74">
        <f>IF(sprint8!U12="","",sprint8!U12)</f>
        <v>0</v>
      </c>
      <c r="H115" s="74">
        <f>IF(sprint8!V12="","",sprint8!V12)</f>
        <v>0</v>
      </c>
      <c r="I115" s="74">
        <f>IF(sprint8!W12="","",sprint8!W12)</f>
        <v>0</v>
      </c>
      <c r="J115" s="74">
        <f>IF(sprint8!X12="","",sprint8!X12)</f>
        <v>0</v>
      </c>
      <c r="K115" s="74">
        <f>IF(sprint8!Y12="","",sprint8!Y12)</f>
        <v>0</v>
      </c>
      <c r="L115" s="74">
        <f>IF(sprint8!Z12="","",sprint8!Z12)</f>
        <v>0</v>
      </c>
      <c r="M115" s="74">
        <f>IF(sprint8!AA12="","",sprint8!AA12)</f>
        <v>0</v>
      </c>
      <c r="N115" s="74">
        <f>IF(sprint8!AB12="","",sprint8!AB12)</f>
        <v>0</v>
      </c>
      <c r="O115" s="74">
        <f>IF(sprint8!AC12="","",sprint8!AC12)</f>
        <v>0</v>
      </c>
      <c r="P115" s="74">
        <f>IF(sprint8!AD12="","",sprint8!AD12)</f>
        <v>19.75</v>
      </c>
      <c r="Q115" s="12"/>
    </row>
    <row r="119" spans="1:139">
      <c r="A119" s="25"/>
      <c r="B119" s="26">
        <v>44214</v>
      </c>
      <c r="C119" s="26">
        <v>44215</v>
      </c>
      <c r="D119" s="26">
        <v>44216</v>
      </c>
      <c r="E119" s="26">
        <v>44217</v>
      </c>
      <c r="F119" s="26">
        <v>44218</v>
      </c>
      <c r="G119" s="26">
        <v>44219</v>
      </c>
      <c r="H119" s="26">
        <v>44220</v>
      </c>
      <c r="I119" s="26">
        <f>B15</f>
        <v>44221</v>
      </c>
      <c r="J119" s="26">
        <f t="shared" ref="J119:P119" si="0">C15</f>
        <v>44222</v>
      </c>
      <c r="K119" s="26">
        <f t="shared" si="0"/>
        <v>44223</v>
      </c>
      <c r="L119" s="26">
        <f t="shared" si="0"/>
        <v>44224</v>
      </c>
      <c r="M119" s="26">
        <f t="shared" si="0"/>
        <v>44225</v>
      </c>
      <c r="N119" s="26">
        <f t="shared" si="0"/>
        <v>44226</v>
      </c>
      <c r="O119" s="26">
        <f t="shared" si="0"/>
        <v>44227</v>
      </c>
      <c r="P119" s="26">
        <f t="shared" si="0"/>
        <v>44228</v>
      </c>
      <c r="Q119" s="26">
        <f>J15</f>
        <v>44229</v>
      </c>
      <c r="R119" s="26">
        <f t="shared" ref="R119" si="1">K15</f>
        <v>44230</v>
      </c>
      <c r="S119" s="26">
        <f t="shared" ref="S119" si="2">L15</f>
        <v>44231</v>
      </c>
      <c r="T119" s="26">
        <f>M15</f>
        <v>44232</v>
      </c>
      <c r="U119" s="26">
        <f t="shared" ref="U119" si="3">N15</f>
        <v>44233</v>
      </c>
      <c r="V119" s="26">
        <f t="shared" ref="V119" si="4">O15</f>
        <v>44234</v>
      </c>
      <c r="W119" s="26">
        <f t="shared" ref="W119" si="5">P15</f>
        <v>44235</v>
      </c>
      <c r="X119" s="26">
        <f>B28</f>
        <v>44236</v>
      </c>
      <c r="Y119" s="26">
        <f t="shared" ref="Y119:AK119" si="6">C28</f>
        <v>44237</v>
      </c>
      <c r="Z119" s="26">
        <f t="shared" si="6"/>
        <v>44238</v>
      </c>
      <c r="AA119" s="26">
        <f t="shared" si="6"/>
        <v>44239</v>
      </c>
      <c r="AB119" s="26">
        <f t="shared" si="6"/>
        <v>44240</v>
      </c>
      <c r="AC119" s="26">
        <f t="shared" si="6"/>
        <v>44241</v>
      </c>
      <c r="AD119" s="26">
        <f t="shared" si="6"/>
        <v>44242</v>
      </c>
      <c r="AE119" s="26">
        <f t="shared" si="6"/>
        <v>44243</v>
      </c>
      <c r="AF119" s="26">
        <f t="shared" si="6"/>
        <v>44244</v>
      </c>
      <c r="AG119" s="26">
        <f t="shared" si="6"/>
        <v>44245</v>
      </c>
      <c r="AH119" s="26">
        <f t="shared" si="6"/>
        <v>44246</v>
      </c>
      <c r="AI119" s="26">
        <f t="shared" si="6"/>
        <v>44247</v>
      </c>
      <c r="AJ119" s="26">
        <f t="shared" si="6"/>
        <v>44248</v>
      </c>
      <c r="AK119" s="26">
        <f t="shared" si="6"/>
        <v>44249</v>
      </c>
      <c r="AL119" s="26">
        <f>B41</f>
        <v>44250</v>
      </c>
      <c r="AM119" s="26">
        <f t="shared" ref="AM119:AY119" si="7">C41</f>
        <v>44251</v>
      </c>
      <c r="AN119" s="26">
        <f t="shared" si="7"/>
        <v>44252</v>
      </c>
      <c r="AO119" s="26">
        <f t="shared" si="7"/>
        <v>44253</v>
      </c>
      <c r="AP119" s="26">
        <f t="shared" si="7"/>
        <v>44254</v>
      </c>
      <c r="AQ119" s="26">
        <f t="shared" si="7"/>
        <v>44255</v>
      </c>
      <c r="AR119" s="26">
        <f t="shared" si="7"/>
        <v>44256</v>
      </c>
      <c r="AS119" s="26">
        <f t="shared" si="7"/>
        <v>44257</v>
      </c>
      <c r="AT119" s="26">
        <f t="shared" si="7"/>
        <v>44258</v>
      </c>
      <c r="AU119" s="26">
        <f t="shared" si="7"/>
        <v>44259</v>
      </c>
      <c r="AV119" s="26">
        <f t="shared" si="7"/>
        <v>44260</v>
      </c>
      <c r="AW119" s="26">
        <f t="shared" si="7"/>
        <v>44261</v>
      </c>
      <c r="AX119" s="26">
        <f t="shared" si="7"/>
        <v>44262</v>
      </c>
      <c r="AY119" s="26">
        <f t="shared" si="7"/>
        <v>44263</v>
      </c>
      <c r="AZ119" s="26">
        <f>B54</f>
        <v>44264</v>
      </c>
      <c r="BA119" s="26">
        <f t="shared" ref="BA119:BM119" si="8">C54</f>
        <v>44265</v>
      </c>
      <c r="BB119" s="26">
        <f t="shared" si="8"/>
        <v>44266</v>
      </c>
      <c r="BC119" s="26">
        <f t="shared" si="8"/>
        <v>44267</v>
      </c>
      <c r="BD119" s="26">
        <f t="shared" si="8"/>
        <v>44268</v>
      </c>
      <c r="BE119" s="26">
        <f t="shared" si="8"/>
        <v>44269</v>
      </c>
      <c r="BF119" s="26">
        <f t="shared" si="8"/>
        <v>44270</v>
      </c>
      <c r="BG119" s="26">
        <f t="shared" si="8"/>
        <v>44271</v>
      </c>
      <c r="BH119" s="26">
        <f t="shared" si="8"/>
        <v>44272</v>
      </c>
      <c r="BI119" s="26">
        <f t="shared" si="8"/>
        <v>44273</v>
      </c>
      <c r="BJ119" s="26">
        <f t="shared" si="8"/>
        <v>44274</v>
      </c>
      <c r="BK119" s="26">
        <f t="shared" si="8"/>
        <v>44275</v>
      </c>
      <c r="BL119" s="26">
        <f t="shared" si="8"/>
        <v>44276</v>
      </c>
      <c r="BM119" s="26">
        <f t="shared" si="8"/>
        <v>44277</v>
      </c>
      <c r="BN119" s="26">
        <f>B67</f>
        <v>44278</v>
      </c>
      <c r="BO119" s="26">
        <f t="shared" ref="BO119:CA119" si="9">C67</f>
        <v>44279</v>
      </c>
      <c r="BP119" s="26">
        <f t="shared" si="9"/>
        <v>44280</v>
      </c>
      <c r="BQ119" s="26">
        <f t="shared" si="9"/>
        <v>44281</v>
      </c>
      <c r="BR119" s="26">
        <f t="shared" si="9"/>
        <v>44282</v>
      </c>
      <c r="BS119" s="26">
        <f t="shared" si="9"/>
        <v>44283</v>
      </c>
      <c r="BT119" s="26">
        <f t="shared" si="9"/>
        <v>44284</v>
      </c>
      <c r="BU119" s="26">
        <f t="shared" si="9"/>
        <v>44285</v>
      </c>
      <c r="BV119" s="26">
        <f t="shared" si="9"/>
        <v>44286</v>
      </c>
      <c r="BW119" s="26">
        <f t="shared" si="9"/>
        <v>44287</v>
      </c>
      <c r="BX119" s="26">
        <f t="shared" si="9"/>
        <v>44288</v>
      </c>
      <c r="BY119" s="26">
        <f t="shared" si="9"/>
        <v>44289</v>
      </c>
      <c r="BZ119" s="26">
        <f t="shared" si="9"/>
        <v>44290</v>
      </c>
      <c r="CA119" s="26">
        <f t="shared" si="9"/>
        <v>44291</v>
      </c>
      <c r="CB119" s="26">
        <f>B80</f>
        <v>44292</v>
      </c>
      <c r="CC119" s="26">
        <f t="shared" ref="CC119:CO119" si="10">C80</f>
        <v>44293</v>
      </c>
      <c r="CD119" s="26">
        <f t="shared" si="10"/>
        <v>44294</v>
      </c>
      <c r="CE119" s="26">
        <f t="shared" si="10"/>
        <v>44295</v>
      </c>
      <c r="CF119" s="26">
        <f t="shared" si="10"/>
        <v>44296</v>
      </c>
      <c r="CG119" s="26">
        <f t="shared" si="10"/>
        <v>44297</v>
      </c>
      <c r="CH119" s="26">
        <f t="shared" si="10"/>
        <v>44298</v>
      </c>
      <c r="CI119" s="26">
        <f t="shared" si="10"/>
        <v>44299</v>
      </c>
      <c r="CJ119" s="26">
        <f t="shared" si="10"/>
        <v>44300</v>
      </c>
      <c r="CK119" s="26">
        <f t="shared" si="10"/>
        <v>44301</v>
      </c>
      <c r="CL119" s="26">
        <f t="shared" si="10"/>
        <v>44302</v>
      </c>
      <c r="CM119" s="26">
        <f t="shared" si="10"/>
        <v>44303</v>
      </c>
      <c r="CN119" s="26">
        <f t="shared" si="10"/>
        <v>44304</v>
      </c>
      <c r="CO119" s="26">
        <f t="shared" si="10"/>
        <v>44305</v>
      </c>
      <c r="CP119" s="26">
        <f>B93</f>
        <v>44306</v>
      </c>
      <c r="CQ119" s="26">
        <f t="shared" ref="CQ119:DC119" si="11">C93</f>
        <v>44307</v>
      </c>
      <c r="CR119" s="26">
        <f t="shared" si="11"/>
        <v>44308</v>
      </c>
      <c r="CS119" s="26">
        <f t="shared" si="11"/>
        <v>44309</v>
      </c>
      <c r="CT119" s="26">
        <f t="shared" si="11"/>
        <v>44310</v>
      </c>
      <c r="CU119" s="26">
        <f t="shared" si="11"/>
        <v>44311</v>
      </c>
      <c r="CV119" s="26">
        <f t="shared" si="11"/>
        <v>44312</v>
      </c>
      <c r="CW119" s="26">
        <f t="shared" si="11"/>
        <v>44313</v>
      </c>
      <c r="CX119" s="26">
        <f t="shared" si="11"/>
        <v>44314</v>
      </c>
      <c r="CY119" s="26">
        <f t="shared" si="11"/>
        <v>44315</v>
      </c>
      <c r="CZ119" s="26">
        <f t="shared" si="11"/>
        <v>44316</v>
      </c>
      <c r="DA119" s="26">
        <f t="shared" si="11"/>
        <v>44317</v>
      </c>
      <c r="DB119" s="26">
        <f t="shared" si="11"/>
        <v>44318</v>
      </c>
      <c r="DC119" s="26">
        <f t="shared" si="11"/>
        <v>44319</v>
      </c>
      <c r="DD119" s="26">
        <f>B106</f>
        <v>44320</v>
      </c>
      <c r="DE119" s="26">
        <f t="shared" ref="DE119:DR119" si="12">C106</f>
        <v>44321</v>
      </c>
      <c r="DF119" s="26">
        <f t="shared" si="12"/>
        <v>44322</v>
      </c>
      <c r="DG119" s="26">
        <f t="shared" si="12"/>
        <v>44323</v>
      </c>
      <c r="DH119" s="26">
        <f t="shared" si="12"/>
        <v>44324</v>
      </c>
      <c r="DI119" s="26">
        <f t="shared" si="12"/>
        <v>44325</v>
      </c>
      <c r="DJ119" s="26">
        <f t="shared" si="12"/>
        <v>44326</v>
      </c>
      <c r="DK119" s="26">
        <f t="shared" si="12"/>
        <v>44327</v>
      </c>
      <c r="DL119" s="26">
        <f t="shared" si="12"/>
        <v>44328</v>
      </c>
      <c r="DM119" s="26">
        <f t="shared" si="12"/>
        <v>44329</v>
      </c>
      <c r="DN119" s="26">
        <f t="shared" si="12"/>
        <v>44330</v>
      </c>
      <c r="DO119" s="26">
        <f t="shared" si="12"/>
        <v>44331</v>
      </c>
      <c r="DP119" s="26">
        <f t="shared" si="12"/>
        <v>44332</v>
      </c>
      <c r="DQ119" s="26">
        <f t="shared" si="12"/>
        <v>44333</v>
      </c>
      <c r="DR119" s="26" t="str">
        <f t="shared" si="12"/>
        <v>yht.</v>
      </c>
      <c r="DS119" s="24"/>
      <c r="DT119" s="24"/>
      <c r="DU119" s="24"/>
      <c r="DV119" s="24"/>
      <c r="DW119" s="24"/>
      <c r="DX119" s="24"/>
      <c r="DY119" s="24"/>
      <c r="DZ119" s="24"/>
      <c r="EA119" s="24"/>
      <c r="EB119" s="24"/>
      <c r="EC119" s="24"/>
      <c r="ED119" s="24"/>
      <c r="EE119" s="24"/>
      <c r="EF119" s="24"/>
      <c r="EG119" s="24"/>
      <c r="EH119" s="24"/>
      <c r="EI119" s="24"/>
    </row>
    <row r="120" spans="1:139">
      <c r="A120" s="27" t="s">
        <v>44</v>
      </c>
      <c r="B120" s="28">
        <f>B3</f>
        <v>4</v>
      </c>
      <c r="C120" s="28" t="str">
        <f t="shared" ref="C120:H120" si="13">C3</f>
        <v/>
      </c>
      <c r="D120" s="28" t="str">
        <f t="shared" si="13"/>
        <v/>
      </c>
      <c r="E120" s="28">
        <f t="shared" si="13"/>
        <v>2.5</v>
      </c>
      <c r="F120" s="28">
        <f t="shared" si="13"/>
        <v>3</v>
      </c>
      <c r="G120" s="28" t="str">
        <f t="shared" si="13"/>
        <v/>
      </c>
      <c r="H120" s="28" t="str">
        <f t="shared" si="13"/>
        <v/>
      </c>
      <c r="I120" s="28">
        <f t="shared" ref="I120:I127" si="14">B16</f>
        <v>1</v>
      </c>
      <c r="J120" s="28">
        <f t="shared" ref="J120:J127" si="15">C16</f>
        <v>1.5</v>
      </c>
      <c r="K120" s="28">
        <f t="shared" ref="K120:K127" si="16">D16</f>
        <v>1.5</v>
      </c>
      <c r="L120" s="28">
        <f t="shared" ref="L120:L127" si="17">E16</f>
        <v>1.5</v>
      </c>
      <c r="M120" s="28">
        <f t="shared" ref="M120:M127" si="18">F16</f>
        <v>2.5</v>
      </c>
      <c r="N120" s="28" t="str">
        <f t="shared" ref="N120:N127" si="19">G16</f>
        <v/>
      </c>
      <c r="O120" s="28">
        <f t="shared" ref="O120:O127" si="20">H16</f>
        <v>2</v>
      </c>
      <c r="P120" s="28" t="str">
        <f t="shared" ref="P120:Q127" si="21">I16</f>
        <v/>
      </c>
      <c r="Q120" s="28">
        <f t="shared" si="21"/>
        <v>5</v>
      </c>
      <c r="R120" s="28">
        <f t="shared" ref="R120:R127" si="22">K16</f>
        <v>1</v>
      </c>
      <c r="S120" s="28">
        <f t="shared" ref="S120:T127" si="23">L16</f>
        <v>2</v>
      </c>
      <c r="T120" s="28">
        <f t="shared" si="23"/>
        <v>6</v>
      </c>
      <c r="U120" s="28" t="str">
        <f t="shared" ref="U120:U127" si="24">N16</f>
        <v/>
      </c>
      <c r="V120" s="28">
        <f t="shared" ref="V120:V127" si="25">O16</f>
        <v>4</v>
      </c>
      <c r="W120" s="28">
        <f t="shared" ref="W120:W127" si="26">P16</f>
        <v>3</v>
      </c>
      <c r="X120" s="28">
        <f t="shared" ref="X120:X127" si="27">B29</f>
        <v>3</v>
      </c>
      <c r="Y120" s="28">
        <f t="shared" ref="Y120:Y127" si="28">C29</f>
        <v>1</v>
      </c>
      <c r="Z120" s="28">
        <f t="shared" ref="Z120:Z127" si="29">D29</f>
        <v>2</v>
      </c>
      <c r="AA120" s="28">
        <f t="shared" ref="AA120:AA127" si="30">E29</f>
        <v>3</v>
      </c>
      <c r="AB120" s="28">
        <f t="shared" ref="AB120:AB127" si="31">F29</f>
        <v>1</v>
      </c>
      <c r="AC120" s="28">
        <f t="shared" ref="AC120:AC127" si="32">G29</f>
        <v>1</v>
      </c>
      <c r="AD120" s="28">
        <f t="shared" ref="AD120:AD127" si="33">H29</f>
        <v>1</v>
      </c>
      <c r="AE120" s="28">
        <f t="shared" ref="AE120:AE127" si="34">I29</f>
        <v>0.5</v>
      </c>
      <c r="AF120" s="28">
        <f t="shared" ref="AF120:AF127" si="35">J29</f>
        <v>0.25</v>
      </c>
      <c r="AG120" s="28">
        <f t="shared" ref="AG120:AG127" si="36">K29</f>
        <v>7</v>
      </c>
      <c r="AH120" s="28">
        <f t="shared" ref="AH120:AH127" si="37">L29</f>
        <v>5</v>
      </c>
      <c r="AI120" s="28" t="str">
        <f t="shared" ref="AI120:AI127" si="38">M29</f>
        <v/>
      </c>
      <c r="AJ120" s="28">
        <f t="shared" ref="AJ120:AJ127" si="39">N29</f>
        <v>2</v>
      </c>
      <c r="AK120" s="28">
        <f t="shared" ref="AK120:AK127" si="40">O29</f>
        <v>5</v>
      </c>
      <c r="AL120" s="28">
        <f t="shared" ref="AL120:AL127" si="41">B42</f>
        <v>3</v>
      </c>
      <c r="AM120" s="28" t="str">
        <f t="shared" ref="AM120:AM127" si="42">C42</f>
        <v/>
      </c>
      <c r="AN120" s="28">
        <f t="shared" ref="AN120:AN127" si="43">D42</f>
        <v>5</v>
      </c>
      <c r="AO120" s="28">
        <f t="shared" ref="AO120:AO127" si="44">E42</f>
        <v>4</v>
      </c>
      <c r="AP120" s="28" t="str">
        <f t="shared" ref="AP120:AP127" si="45">F42</f>
        <v/>
      </c>
      <c r="AQ120" s="28">
        <f t="shared" ref="AQ120:AQ127" si="46">G42</f>
        <v>1</v>
      </c>
      <c r="AR120" s="28">
        <f t="shared" ref="AR120:AR127" si="47">H42</f>
        <v>2</v>
      </c>
      <c r="AS120" s="28">
        <f t="shared" ref="AS120:AS127" si="48">I42</f>
        <v>2</v>
      </c>
      <c r="AT120" s="28">
        <f t="shared" ref="AT120:AT127" si="49">J42</f>
        <v>1</v>
      </c>
      <c r="AU120" s="28">
        <f t="shared" ref="AU120:AU127" si="50">K42</f>
        <v>6</v>
      </c>
      <c r="AV120" s="28">
        <f t="shared" ref="AV120:AV127" si="51">L42</f>
        <v>4</v>
      </c>
      <c r="AW120" s="28" t="str">
        <f t="shared" ref="AW120:AW127" si="52">M42</f>
        <v/>
      </c>
      <c r="AX120" s="28" t="str">
        <f t="shared" ref="AX120:AX127" si="53">N42</f>
        <v/>
      </c>
      <c r="AY120" s="28">
        <f t="shared" ref="AY120:AY127" si="54">O42</f>
        <v>2</v>
      </c>
      <c r="AZ120" s="28">
        <f t="shared" ref="AZ120:AZ127" si="55">B55</f>
        <v>3</v>
      </c>
      <c r="BA120" s="28">
        <f t="shared" ref="BA120:BA127" si="56">C55</f>
        <v>3</v>
      </c>
      <c r="BB120" s="28" t="str">
        <f t="shared" ref="BB120:BB127" si="57">D55</f>
        <v/>
      </c>
      <c r="BC120" s="28">
        <f t="shared" ref="BC120:BC127" si="58">E55</f>
        <v>1</v>
      </c>
      <c r="BD120" s="28">
        <f t="shared" ref="BD120:BD127" si="59">F55</f>
        <v>0.5</v>
      </c>
      <c r="BE120" s="28" t="str">
        <f t="shared" ref="BE120:BE127" si="60">G55</f>
        <v/>
      </c>
      <c r="BF120" s="28">
        <f t="shared" ref="BF120:BF127" si="61">H55</f>
        <v>3</v>
      </c>
      <c r="BG120" s="28">
        <f t="shared" ref="BG120:BG127" si="62">I55</f>
        <v>3.5</v>
      </c>
      <c r="BH120" s="28">
        <f t="shared" ref="BH120:BH127" si="63">J55</f>
        <v>3</v>
      </c>
      <c r="BI120" s="28">
        <f t="shared" ref="BI120:BI127" si="64">K55</f>
        <v>6</v>
      </c>
      <c r="BJ120" s="28">
        <f t="shared" ref="BJ120:BJ127" si="65">L55</f>
        <v>4</v>
      </c>
      <c r="BK120" s="28">
        <f t="shared" ref="BK120:BK127" si="66">M55</f>
        <v>1</v>
      </c>
      <c r="BL120" s="28" t="str">
        <f t="shared" ref="BL120:BL127" si="67">N55</f>
        <v/>
      </c>
      <c r="BM120" s="28">
        <f t="shared" ref="BM120:BM127" si="68">O55</f>
        <v>3</v>
      </c>
      <c r="BN120" s="28">
        <f t="shared" ref="BN120:BN127" si="69">B68</f>
        <v>2.5</v>
      </c>
      <c r="BO120" s="28">
        <f t="shared" ref="BO120:BO127" si="70">C68</f>
        <v>0.5</v>
      </c>
      <c r="BP120" s="28" t="str">
        <f t="shared" ref="BP120:BP127" si="71">D68</f>
        <v/>
      </c>
      <c r="BQ120" s="28" t="str">
        <f t="shared" ref="BQ120:BQ127" si="72">E68</f>
        <v/>
      </c>
      <c r="BR120" s="28" t="str">
        <f t="shared" ref="BR120:BR127" si="73">F68</f>
        <v/>
      </c>
      <c r="BS120" s="28">
        <f t="shared" ref="BS120:BS127" si="74">G68</f>
        <v>1</v>
      </c>
      <c r="BT120" s="28">
        <f t="shared" ref="BT120:BT127" si="75">H68</f>
        <v>0.5</v>
      </c>
      <c r="BU120" s="28">
        <f t="shared" ref="BU120:BU127" si="76">I68</f>
        <v>1.5</v>
      </c>
      <c r="BV120" s="28">
        <f t="shared" ref="BV120:BV127" si="77">J68</f>
        <v>1.5</v>
      </c>
      <c r="BW120" s="28" t="str">
        <f t="shared" ref="BW120:BW127" si="78">K68</f>
        <v/>
      </c>
      <c r="BX120" s="28" t="str">
        <f t="shared" ref="BX120:BX127" si="79">L68</f>
        <v/>
      </c>
      <c r="BY120" s="28">
        <f t="shared" ref="BY120:BY127" si="80">M68</f>
        <v>2</v>
      </c>
      <c r="BZ120" s="28">
        <f t="shared" ref="BZ120:BZ127" si="81">N68</f>
        <v>3</v>
      </c>
      <c r="CA120" s="28">
        <f t="shared" ref="CA120:CA127" si="82">O68</f>
        <v>8</v>
      </c>
      <c r="CB120" s="28">
        <f t="shared" ref="CB120:CB127" si="83">B81</f>
        <v>3</v>
      </c>
      <c r="CC120" s="28">
        <f t="shared" ref="CC120:CC127" si="84">C81</f>
        <v>5</v>
      </c>
      <c r="CD120" s="28">
        <f t="shared" ref="CD120:CD127" si="85">D81</f>
        <v>3</v>
      </c>
      <c r="CE120" s="28">
        <f t="shared" ref="CE120:CE127" si="86">E81</f>
        <v>5</v>
      </c>
      <c r="CF120" s="28" t="str">
        <f t="shared" ref="CF120:CF127" si="87">F81</f>
        <v/>
      </c>
      <c r="CG120" s="28">
        <f t="shared" ref="CG120:CG127" si="88">G81</f>
        <v>1</v>
      </c>
      <c r="CH120" s="28">
        <f t="shared" ref="CH120:CH127" si="89">H81</f>
        <v>1</v>
      </c>
      <c r="CI120" s="28">
        <f t="shared" ref="CI120:CI127" si="90">I81</f>
        <v>2</v>
      </c>
      <c r="CJ120" s="28">
        <f t="shared" ref="CJ120:CJ127" si="91">J81</f>
        <v>3</v>
      </c>
      <c r="CK120" s="28">
        <f t="shared" ref="CK120:CK127" si="92">K81</f>
        <v>3</v>
      </c>
      <c r="CL120" s="28" t="str">
        <f t="shared" ref="CL120:CL127" si="93">L81</f>
        <v/>
      </c>
      <c r="CM120" s="28" t="str">
        <f t="shared" ref="CM120:CM127" si="94">M81</f>
        <v/>
      </c>
      <c r="CN120" s="28" t="str">
        <f t="shared" ref="CN120:CN127" si="95">N81</f>
        <v/>
      </c>
      <c r="CO120" s="28">
        <f t="shared" ref="CO120:CO127" si="96">O81</f>
        <v>4</v>
      </c>
      <c r="CP120" s="28">
        <f t="shared" ref="CP120:CP127" si="97">B94</f>
        <v>2.5</v>
      </c>
      <c r="CQ120" s="28">
        <f t="shared" ref="CQ120:CQ127" si="98">C94</f>
        <v>3.5</v>
      </c>
      <c r="CR120" s="28">
        <f t="shared" ref="CR120:CR127" si="99">D94</f>
        <v>1</v>
      </c>
      <c r="CS120" s="28">
        <f t="shared" ref="CS120:CS127" si="100">E94</f>
        <v>1</v>
      </c>
      <c r="CT120" s="28" t="str">
        <f t="shared" ref="CT120:CT127" si="101">F94</f>
        <v/>
      </c>
      <c r="CU120" s="28" t="str">
        <f t="shared" ref="CU120:CU127" si="102">G94</f>
        <v/>
      </c>
      <c r="CV120" s="28">
        <f t="shared" ref="CV120:CV127" si="103">H94</f>
        <v>1</v>
      </c>
      <c r="CW120" s="28">
        <f t="shared" ref="CW120:CW127" si="104">I94</f>
        <v>4</v>
      </c>
      <c r="CX120" s="28">
        <f t="shared" ref="CX120:CX127" si="105">J94</f>
        <v>1.5</v>
      </c>
      <c r="CY120" s="28" t="str">
        <f t="shared" ref="CY120:CY127" si="106">K94</f>
        <v/>
      </c>
      <c r="CZ120" s="28">
        <f t="shared" ref="CZ120:CZ127" si="107">L94</f>
        <v>1</v>
      </c>
      <c r="DA120" s="28" t="str">
        <f t="shared" ref="DA120:DA127" si="108">M94</f>
        <v/>
      </c>
      <c r="DB120" s="28">
        <f t="shared" ref="DB120:DB127" si="109">N94</f>
        <v>2</v>
      </c>
      <c r="DC120" s="28">
        <f t="shared" ref="DC120:DC127" si="110">O94</f>
        <v>1</v>
      </c>
      <c r="DD120" s="28">
        <f t="shared" ref="DD120:DD127" si="111">B107</f>
        <v>1</v>
      </c>
      <c r="DE120" s="28" t="str">
        <f t="shared" ref="DE120:DE127" si="112">C107</f>
        <v/>
      </c>
      <c r="DF120" s="28">
        <f t="shared" ref="DF120:DF127" si="113">D107</f>
        <v>1</v>
      </c>
      <c r="DG120" s="28" t="str">
        <f t="shared" ref="DG120:DG127" si="114">E107</f>
        <v/>
      </c>
      <c r="DH120" s="28" t="str">
        <f t="shared" ref="DH120:DH127" si="115">F107</f>
        <v/>
      </c>
      <c r="DI120" s="28" t="str">
        <f t="shared" ref="DI120:DI127" si="116">G107</f>
        <v/>
      </c>
      <c r="DJ120" s="28" t="str">
        <f t="shared" ref="DJ120:DJ127" si="117">H107</f>
        <v/>
      </c>
      <c r="DK120" s="28" t="str">
        <f t="shared" ref="DK120:DK127" si="118">I107</f>
        <v/>
      </c>
      <c r="DL120" s="28" t="str">
        <f t="shared" ref="DL120:DL127" si="119">J107</f>
        <v/>
      </c>
      <c r="DM120" s="28" t="str">
        <f t="shared" ref="DM120:DM127" si="120">K107</f>
        <v/>
      </c>
      <c r="DN120" s="28" t="str">
        <f t="shared" ref="DN120:DN127" si="121">L107</f>
        <v/>
      </c>
      <c r="DO120" s="28" t="str">
        <f t="shared" ref="DO120:DO127" si="122">M107</f>
        <v/>
      </c>
      <c r="DP120" s="28" t="str">
        <f t="shared" ref="DP120:DP127" si="123">N107</f>
        <v/>
      </c>
      <c r="DQ120" s="28" t="str">
        <f t="shared" ref="DQ120:DQ127" si="124">O107</f>
        <v/>
      </c>
      <c r="DR120" s="27">
        <f>SUM(B120:DQ120)</f>
        <v>204.25</v>
      </c>
    </row>
    <row r="121" spans="1:139">
      <c r="A121" s="27" t="s">
        <v>46</v>
      </c>
      <c r="B121" s="28">
        <f t="shared" ref="B121:H121" si="125">B4</f>
        <v>5</v>
      </c>
      <c r="C121" s="28" t="str">
        <f t="shared" si="125"/>
        <v/>
      </c>
      <c r="D121" s="28" t="str">
        <f t="shared" si="125"/>
        <v/>
      </c>
      <c r="E121" s="28">
        <f t="shared" si="125"/>
        <v>3.5</v>
      </c>
      <c r="F121" s="28">
        <f t="shared" si="125"/>
        <v>3.25</v>
      </c>
      <c r="G121" s="28" t="str">
        <f t="shared" si="125"/>
        <v/>
      </c>
      <c r="H121" s="28" t="str">
        <f t="shared" si="125"/>
        <v/>
      </c>
      <c r="I121" s="28">
        <f t="shared" si="14"/>
        <v>1.25</v>
      </c>
      <c r="J121" s="28">
        <f t="shared" si="15"/>
        <v>1.5</v>
      </c>
      <c r="K121" s="28">
        <f t="shared" si="16"/>
        <v>0.45</v>
      </c>
      <c r="L121" s="28" t="str">
        <f t="shared" si="17"/>
        <v/>
      </c>
      <c r="M121" s="28">
        <f t="shared" si="18"/>
        <v>0.75</v>
      </c>
      <c r="N121" s="28">
        <f t="shared" si="19"/>
        <v>6</v>
      </c>
      <c r="O121" s="28" t="str">
        <f t="shared" si="20"/>
        <v/>
      </c>
      <c r="P121" s="28" t="str">
        <f t="shared" si="21"/>
        <v/>
      </c>
      <c r="Q121" s="28">
        <f t="shared" ref="Q121:Q127" si="126">J17</f>
        <v>2.25</v>
      </c>
      <c r="R121" s="28">
        <f t="shared" si="22"/>
        <v>0.25</v>
      </c>
      <c r="S121" s="28" t="str">
        <f t="shared" si="23"/>
        <v/>
      </c>
      <c r="T121" s="28">
        <f t="shared" ref="T121:T127" si="127">M17</f>
        <v>5.5</v>
      </c>
      <c r="U121" s="28" t="str">
        <f t="shared" si="24"/>
        <v/>
      </c>
      <c r="V121" s="28" t="str">
        <f t="shared" si="25"/>
        <v/>
      </c>
      <c r="W121" s="28" t="str">
        <f t="shared" si="26"/>
        <v/>
      </c>
      <c r="X121" s="28">
        <f t="shared" si="27"/>
        <v>3</v>
      </c>
      <c r="Y121" s="28">
        <f t="shared" si="28"/>
        <v>0.75</v>
      </c>
      <c r="Z121" s="28">
        <f t="shared" si="29"/>
        <v>1.5</v>
      </c>
      <c r="AA121" s="28" t="str">
        <f t="shared" si="30"/>
        <v/>
      </c>
      <c r="AB121" s="28" t="str">
        <f t="shared" si="31"/>
        <v/>
      </c>
      <c r="AC121" s="28" t="str">
        <f t="shared" si="32"/>
        <v/>
      </c>
      <c r="AD121" s="28" t="str">
        <f t="shared" si="33"/>
        <v/>
      </c>
      <c r="AE121" s="28">
        <f t="shared" si="34"/>
        <v>0.5</v>
      </c>
      <c r="AF121" s="28">
        <f t="shared" si="35"/>
        <v>0.5</v>
      </c>
      <c r="AG121" s="28" t="str">
        <f t="shared" si="36"/>
        <v/>
      </c>
      <c r="AH121" s="28">
        <f t="shared" si="37"/>
        <v>1</v>
      </c>
      <c r="AI121" s="28" t="str">
        <f t="shared" si="38"/>
        <v/>
      </c>
      <c r="AJ121" s="28">
        <f t="shared" si="39"/>
        <v>3</v>
      </c>
      <c r="AK121" s="28">
        <f t="shared" si="40"/>
        <v>1</v>
      </c>
      <c r="AL121" s="28">
        <f t="shared" si="41"/>
        <v>2</v>
      </c>
      <c r="AM121" s="28">
        <f t="shared" si="42"/>
        <v>1.5</v>
      </c>
      <c r="AN121" s="28" t="str">
        <f t="shared" si="43"/>
        <v/>
      </c>
      <c r="AO121" s="28" t="str">
        <f t="shared" si="44"/>
        <v/>
      </c>
      <c r="AP121" s="28" t="str">
        <f t="shared" si="45"/>
        <v/>
      </c>
      <c r="AQ121" s="28">
        <f t="shared" si="46"/>
        <v>3</v>
      </c>
      <c r="AR121" s="28" t="str">
        <f t="shared" si="47"/>
        <v/>
      </c>
      <c r="AS121" s="28">
        <f t="shared" si="48"/>
        <v>1.5</v>
      </c>
      <c r="AT121" s="28" t="str">
        <f t="shared" si="49"/>
        <v/>
      </c>
      <c r="AU121" s="28" t="str">
        <f t="shared" si="50"/>
        <v/>
      </c>
      <c r="AV121" s="28">
        <f t="shared" si="51"/>
        <v>4.75</v>
      </c>
      <c r="AW121" s="28" t="str">
        <f t="shared" si="52"/>
        <v/>
      </c>
      <c r="AX121" s="28" t="str">
        <f t="shared" si="53"/>
        <v/>
      </c>
      <c r="AY121" s="28" t="str">
        <f t="shared" si="54"/>
        <v/>
      </c>
      <c r="AZ121" s="28">
        <f t="shared" si="55"/>
        <v>2.5</v>
      </c>
      <c r="BA121" s="28">
        <f t="shared" si="56"/>
        <v>0.5</v>
      </c>
      <c r="BB121" s="28">
        <f t="shared" si="57"/>
        <v>0.25</v>
      </c>
      <c r="BC121" s="28">
        <f t="shared" si="58"/>
        <v>2.25</v>
      </c>
      <c r="BD121" s="28" t="str">
        <f t="shared" si="59"/>
        <v/>
      </c>
      <c r="BE121" s="28" t="str">
        <f t="shared" si="60"/>
        <v/>
      </c>
      <c r="BF121" s="28" t="str">
        <f t="shared" si="61"/>
        <v/>
      </c>
      <c r="BG121" s="28">
        <f t="shared" si="62"/>
        <v>0.5</v>
      </c>
      <c r="BH121" s="28">
        <f t="shared" si="63"/>
        <v>0.75</v>
      </c>
      <c r="BI121" s="28">
        <f t="shared" si="64"/>
        <v>4.25</v>
      </c>
      <c r="BJ121" s="28">
        <f t="shared" si="65"/>
        <v>0.75</v>
      </c>
      <c r="BK121" s="28" t="str">
        <f t="shared" si="66"/>
        <v/>
      </c>
      <c r="BL121" s="28">
        <f t="shared" si="67"/>
        <v>0.75</v>
      </c>
      <c r="BM121" s="28" t="str">
        <f t="shared" si="68"/>
        <v/>
      </c>
      <c r="BN121" s="28">
        <f t="shared" si="69"/>
        <v>1</v>
      </c>
      <c r="BO121" s="28">
        <f t="shared" si="70"/>
        <v>0.6</v>
      </c>
      <c r="BP121" s="28">
        <f t="shared" si="71"/>
        <v>3</v>
      </c>
      <c r="BQ121" s="28">
        <f t="shared" si="72"/>
        <v>4</v>
      </c>
      <c r="BR121" s="28" t="str">
        <f t="shared" si="73"/>
        <v/>
      </c>
      <c r="BS121" s="28" t="str">
        <f t="shared" si="74"/>
        <v/>
      </c>
      <c r="BT121" s="28" t="str">
        <f t="shared" si="75"/>
        <v/>
      </c>
      <c r="BU121" s="28" t="str">
        <f t="shared" si="76"/>
        <v/>
      </c>
      <c r="BV121" s="28">
        <f t="shared" si="77"/>
        <v>0.75</v>
      </c>
      <c r="BW121" s="28">
        <f t="shared" si="78"/>
        <v>4</v>
      </c>
      <c r="BX121" s="28">
        <f t="shared" si="79"/>
        <v>3</v>
      </c>
      <c r="BY121" s="28" t="str">
        <f t="shared" si="80"/>
        <v/>
      </c>
      <c r="BZ121" s="28">
        <f t="shared" si="81"/>
        <v>2.5</v>
      </c>
      <c r="CA121" s="28">
        <f t="shared" si="82"/>
        <v>9.5</v>
      </c>
      <c r="CB121" s="28">
        <f t="shared" si="83"/>
        <v>3</v>
      </c>
      <c r="CC121" s="28">
        <f t="shared" si="84"/>
        <v>1.5</v>
      </c>
      <c r="CD121" s="28">
        <f t="shared" si="85"/>
        <v>2.4500000000000002</v>
      </c>
      <c r="CE121" s="28">
        <f t="shared" si="86"/>
        <v>2.5</v>
      </c>
      <c r="CF121" s="28">
        <f t="shared" si="87"/>
        <v>1.5</v>
      </c>
      <c r="CG121" s="28">
        <f t="shared" si="88"/>
        <v>1</v>
      </c>
      <c r="CH121" s="28" t="str">
        <f t="shared" si="89"/>
        <v/>
      </c>
      <c r="CI121" s="28">
        <f t="shared" si="90"/>
        <v>1</v>
      </c>
      <c r="CJ121" s="28">
        <f t="shared" si="91"/>
        <v>0.5</v>
      </c>
      <c r="CK121" s="28" t="str">
        <f t="shared" si="92"/>
        <v/>
      </c>
      <c r="CL121" s="28">
        <f t="shared" si="93"/>
        <v>3.25</v>
      </c>
      <c r="CM121" s="28">
        <f t="shared" si="94"/>
        <v>5</v>
      </c>
      <c r="CN121" s="28">
        <f t="shared" si="95"/>
        <v>7</v>
      </c>
      <c r="CO121" s="28">
        <f t="shared" si="96"/>
        <v>6</v>
      </c>
      <c r="CP121" s="28">
        <f t="shared" si="97"/>
        <v>2.75</v>
      </c>
      <c r="CQ121" s="28" t="str">
        <f t="shared" si="98"/>
        <v/>
      </c>
      <c r="CR121" s="28" t="str">
        <f t="shared" si="99"/>
        <v/>
      </c>
      <c r="CS121" s="28">
        <f t="shared" si="100"/>
        <v>0.25</v>
      </c>
      <c r="CT121" s="28">
        <f t="shared" si="101"/>
        <v>2.5</v>
      </c>
      <c r="CU121" s="28">
        <f t="shared" si="102"/>
        <v>0.25</v>
      </c>
      <c r="CV121" s="28">
        <f t="shared" si="103"/>
        <v>0.25</v>
      </c>
      <c r="CW121" s="28">
        <f t="shared" si="104"/>
        <v>0.25</v>
      </c>
      <c r="CX121" s="28" t="str">
        <f t="shared" si="105"/>
        <v/>
      </c>
      <c r="CY121" s="28" t="str">
        <f t="shared" si="106"/>
        <v/>
      </c>
      <c r="CZ121" s="28">
        <f t="shared" si="107"/>
        <v>3.75</v>
      </c>
      <c r="DA121" s="28" t="str">
        <f t="shared" si="108"/>
        <v/>
      </c>
      <c r="DB121" s="28">
        <f t="shared" si="109"/>
        <v>4.5</v>
      </c>
      <c r="DC121" s="28">
        <f t="shared" si="110"/>
        <v>6.25</v>
      </c>
      <c r="DD121" s="28">
        <f t="shared" si="111"/>
        <v>0.25</v>
      </c>
      <c r="DE121" s="28">
        <f t="shared" si="112"/>
        <v>2</v>
      </c>
      <c r="DF121" s="28">
        <f t="shared" si="113"/>
        <v>5</v>
      </c>
      <c r="DG121" s="28">
        <f t="shared" si="114"/>
        <v>3</v>
      </c>
      <c r="DH121" s="28" t="str">
        <f t="shared" si="115"/>
        <v/>
      </c>
      <c r="DI121" s="28" t="str">
        <f t="shared" si="116"/>
        <v/>
      </c>
      <c r="DJ121" s="28" t="str">
        <f t="shared" si="117"/>
        <v/>
      </c>
      <c r="DK121" s="28" t="str">
        <f t="shared" si="118"/>
        <v/>
      </c>
      <c r="DL121" s="28" t="str">
        <f t="shared" si="119"/>
        <v/>
      </c>
      <c r="DM121" s="28" t="str">
        <f t="shared" si="120"/>
        <v/>
      </c>
      <c r="DN121" s="28" t="str">
        <f t="shared" si="121"/>
        <v/>
      </c>
      <c r="DO121" s="28" t="str">
        <f t="shared" si="122"/>
        <v/>
      </c>
      <c r="DP121" s="28" t="str">
        <f t="shared" si="123"/>
        <v/>
      </c>
      <c r="DQ121" s="28" t="str">
        <f t="shared" si="124"/>
        <v/>
      </c>
      <c r="DR121" s="27">
        <f t="shared" ref="DR121:DR127" si="128">SUM(B121:DQ121)</f>
        <v>160.25</v>
      </c>
    </row>
    <row r="122" spans="1:139">
      <c r="A122" s="27" t="s">
        <v>48</v>
      </c>
      <c r="B122" s="28">
        <f t="shared" ref="B122:H122" si="129">B5</f>
        <v>2</v>
      </c>
      <c r="C122" s="28" t="str">
        <f t="shared" si="129"/>
        <v/>
      </c>
      <c r="D122" s="28">
        <f t="shared" si="129"/>
        <v>2</v>
      </c>
      <c r="E122" s="28">
        <f t="shared" si="129"/>
        <v>5</v>
      </c>
      <c r="F122" s="28">
        <f t="shared" si="129"/>
        <v>3</v>
      </c>
      <c r="G122" s="28" t="str">
        <f t="shared" si="129"/>
        <v/>
      </c>
      <c r="H122" s="28" t="str">
        <f t="shared" si="129"/>
        <v/>
      </c>
      <c r="I122" s="28">
        <f t="shared" si="14"/>
        <v>1</v>
      </c>
      <c r="J122" s="28">
        <f t="shared" si="15"/>
        <v>1.5</v>
      </c>
      <c r="K122" s="28">
        <f t="shared" si="16"/>
        <v>1.5</v>
      </c>
      <c r="L122" s="28">
        <f t="shared" si="17"/>
        <v>2</v>
      </c>
      <c r="M122" s="28">
        <f t="shared" si="18"/>
        <v>1</v>
      </c>
      <c r="N122" s="28" t="str">
        <f t="shared" si="19"/>
        <v/>
      </c>
      <c r="O122" s="28" t="str">
        <f t="shared" si="20"/>
        <v/>
      </c>
      <c r="P122" s="28" t="str">
        <f t="shared" si="21"/>
        <v/>
      </c>
      <c r="Q122" s="28" t="str">
        <f t="shared" si="126"/>
        <v/>
      </c>
      <c r="R122" s="28">
        <f t="shared" si="22"/>
        <v>0.25</v>
      </c>
      <c r="S122" s="28" t="str">
        <f t="shared" si="23"/>
        <v/>
      </c>
      <c r="T122" s="28">
        <f t="shared" si="127"/>
        <v>5</v>
      </c>
      <c r="U122" s="28">
        <f t="shared" si="24"/>
        <v>2</v>
      </c>
      <c r="V122" s="28">
        <f t="shared" si="25"/>
        <v>3.5</v>
      </c>
      <c r="W122" s="28">
        <f t="shared" si="26"/>
        <v>3</v>
      </c>
      <c r="X122" s="28">
        <f t="shared" si="27"/>
        <v>3</v>
      </c>
      <c r="Y122" s="28">
        <f t="shared" si="28"/>
        <v>1</v>
      </c>
      <c r="Z122" s="28" t="str">
        <f t="shared" si="29"/>
        <v/>
      </c>
      <c r="AA122" s="28" t="str">
        <f t="shared" si="30"/>
        <v/>
      </c>
      <c r="AB122" s="28" t="str">
        <f t="shared" si="31"/>
        <v/>
      </c>
      <c r="AC122" s="28" t="str">
        <f t="shared" si="32"/>
        <v/>
      </c>
      <c r="AD122" s="28" t="str">
        <f t="shared" si="33"/>
        <v/>
      </c>
      <c r="AE122" s="28" t="str">
        <f t="shared" si="34"/>
        <v/>
      </c>
      <c r="AF122" s="28" t="str">
        <f t="shared" si="35"/>
        <v/>
      </c>
      <c r="AG122" s="28" t="str">
        <f t="shared" si="36"/>
        <v/>
      </c>
      <c r="AH122" s="28" t="str">
        <f t="shared" si="37"/>
        <v/>
      </c>
      <c r="AI122" s="28" t="str">
        <f t="shared" si="38"/>
        <v/>
      </c>
      <c r="AJ122" s="28" t="str">
        <f t="shared" si="39"/>
        <v/>
      </c>
      <c r="AK122" s="28" t="str">
        <f t="shared" si="40"/>
        <v/>
      </c>
      <c r="AL122" s="28">
        <f t="shared" si="41"/>
        <v>3</v>
      </c>
      <c r="AM122" s="28" t="str">
        <f t="shared" si="42"/>
        <v/>
      </c>
      <c r="AN122" s="28">
        <f t="shared" si="43"/>
        <v>4</v>
      </c>
      <c r="AO122" s="28" t="str">
        <f t="shared" si="44"/>
        <v/>
      </c>
      <c r="AP122" s="28" t="str">
        <f t="shared" si="45"/>
        <v/>
      </c>
      <c r="AQ122" s="28" t="str">
        <f t="shared" si="46"/>
        <v/>
      </c>
      <c r="AR122" s="28" t="str">
        <f t="shared" si="47"/>
        <v/>
      </c>
      <c r="AS122" s="28" t="str">
        <f t="shared" si="48"/>
        <v/>
      </c>
      <c r="AT122" s="28" t="str">
        <f t="shared" si="49"/>
        <v/>
      </c>
      <c r="AU122" s="28" t="str">
        <f t="shared" si="50"/>
        <v/>
      </c>
      <c r="AV122" s="28" t="str">
        <f t="shared" si="51"/>
        <v/>
      </c>
      <c r="AW122" s="28" t="str">
        <f t="shared" si="52"/>
        <v/>
      </c>
      <c r="AX122" s="28" t="str">
        <f t="shared" si="53"/>
        <v/>
      </c>
      <c r="AY122" s="28" t="str">
        <f t="shared" si="54"/>
        <v/>
      </c>
      <c r="AZ122" s="28">
        <f t="shared" si="55"/>
        <v>0</v>
      </c>
      <c r="BA122" s="28">
        <f t="shared" si="56"/>
        <v>0</v>
      </c>
      <c r="BB122" s="28">
        <f t="shared" si="57"/>
        <v>0</v>
      </c>
      <c r="BC122" s="28">
        <f t="shared" si="58"/>
        <v>0</v>
      </c>
      <c r="BD122" s="28">
        <f t="shared" si="59"/>
        <v>0</v>
      </c>
      <c r="BE122" s="28">
        <f t="shared" si="60"/>
        <v>0</v>
      </c>
      <c r="BF122" s="28">
        <f t="shared" si="61"/>
        <v>0</v>
      </c>
      <c r="BG122" s="28">
        <f t="shared" si="62"/>
        <v>0</v>
      </c>
      <c r="BH122" s="28">
        <f t="shared" si="63"/>
        <v>0</v>
      </c>
      <c r="BI122" s="28">
        <f t="shared" si="64"/>
        <v>0</v>
      </c>
      <c r="BJ122" s="28">
        <f t="shared" si="65"/>
        <v>0</v>
      </c>
      <c r="BK122" s="28">
        <f t="shared" si="66"/>
        <v>0</v>
      </c>
      <c r="BL122" s="28">
        <f t="shared" si="67"/>
        <v>0</v>
      </c>
      <c r="BM122" s="28">
        <f t="shared" si="68"/>
        <v>0</v>
      </c>
      <c r="BN122" s="28">
        <f t="shared" si="69"/>
        <v>0</v>
      </c>
      <c r="BO122" s="28">
        <f t="shared" si="70"/>
        <v>0</v>
      </c>
      <c r="BP122" s="28">
        <f t="shared" si="71"/>
        <v>0</v>
      </c>
      <c r="BQ122" s="28">
        <f t="shared" si="72"/>
        <v>0</v>
      </c>
      <c r="BR122" s="28">
        <f t="shared" si="73"/>
        <v>0</v>
      </c>
      <c r="BS122" s="28">
        <f t="shared" si="74"/>
        <v>0</v>
      </c>
      <c r="BT122" s="28">
        <f t="shared" si="75"/>
        <v>0</v>
      </c>
      <c r="BU122" s="28">
        <f t="shared" si="76"/>
        <v>0</v>
      </c>
      <c r="BV122" s="28">
        <f t="shared" si="77"/>
        <v>0</v>
      </c>
      <c r="BW122" s="28">
        <f t="shared" si="78"/>
        <v>0</v>
      </c>
      <c r="BX122" s="28">
        <f t="shared" si="79"/>
        <v>0</v>
      </c>
      <c r="BY122" s="28">
        <f t="shared" si="80"/>
        <v>0</v>
      </c>
      <c r="BZ122" s="28">
        <f t="shared" si="81"/>
        <v>0</v>
      </c>
      <c r="CA122" s="28">
        <f t="shared" si="82"/>
        <v>0</v>
      </c>
      <c r="CB122" s="28">
        <f t="shared" si="83"/>
        <v>0</v>
      </c>
      <c r="CC122" s="28">
        <f t="shared" si="84"/>
        <v>0</v>
      </c>
      <c r="CD122" s="28">
        <f t="shared" si="85"/>
        <v>0</v>
      </c>
      <c r="CE122" s="28">
        <f t="shared" si="86"/>
        <v>0</v>
      </c>
      <c r="CF122" s="28" t="str">
        <f t="shared" si="87"/>
        <v/>
      </c>
      <c r="CG122" s="28">
        <f t="shared" si="88"/>
        <v>0</v>
      </c>
      <c r="CH122" s="28">
        <f t="shared" si="89"/>
        <v>0</v>
      </c>
      <c r="CI122" s="28">
        <f t="shared" si="90"/>
        <v>0</v>
      </c>
      <c r="CJ122" s="28">
        <f t="shared" si="91"/>
        <v>0</v>
      </c>
      <c r="CK122" s="28">
        <f t="shared" si="92"/>
        <v>0</v>
      </c>
      <c r="CL122" s="28">
        <f t="shared" si="93"/>
        <v>0</v>
      </c>
      <c r="CM122" s="28">
        <f t="shared" si="94"/>
        <v>0</v>
      </c>
      <c r="CN122" s="28">
        <f t="shared" si="95"/>
        <v>0</v>
      </c>
      <c r="CO122" s="28">
        <f t="shared" si="96"/>
        <v>0</v>
      </c>
      <c r="CP122" s="28" t="str">
        <f t="shared" si="97"/>
        <v/>
      </c>
      <c r="CQ122" s="28" t="str">
        <f t="shared" si="98"/>
        <v/>
      </c>
      <c r="CR122" s="28" t="str">
        <f t="shared" si="99"/>
        <v/>
      </c>
      <c r="CS122" s="28" t="str">
        <f t="shared" si="100"/>
        <v/>
      </c>
      <c r="CT122" s="28" t="str">
        <f t="shared" si="101"/>
        <v/>
      </c>
      <c r="CU122" s="28" t="str">
        <f t="shared" si="102"/>
        <v/>
      </c>
      <c r="CV122" s="28" t="str">
        <f t="shared" si="103"/>
        <v/>
      </c>
      <c r="CW122" s="28" t="str">
        <f t="shared" si="104"/>
        <v/>
      </c>
      <c r="CX122" s="28" t="str">
        <f t="shared" si="105"/>
        <v/>
      </c>
      <c r="CY122" s="28" t="str">
        <f t="shared" si="106"/>
        <v/>
      </c>
      <c r="CZ122" s="28" t="str">
        <f t="shared" si="107"/>
        <v/>
      </c>
      <c r="DA122" s="28" t="str">
        <f t="shared" si="108"/>
        <v/>
      </c>
      <c r="DB122" s="28" t="str">
        <f t="shared" si="109"/>
        <v/>
      </c>
      <c r="DC122" s="28" t="str">
        <f t="shared" si="110"/>
        <v/>
      </c>
      <c r="DD122" s="28" t="str">
        <f t="shared" si="111"/>
        <v/>
      </c>
      <c r="DE122" s="28" t="str">
        <f t="shared" si="112"/>
        <v/>
      </c>
      <c r="DF122" s="28" t="str">
        <f t="shared" si="113"/>
        <v/>
      </c>
      <c r="DG122" s="28" t="str">
        <f t="shared" si="114"/>
        <v/>
      </c>
      <c r="DH122" s="28" t="str">
        <f t="shared" si="115"/>
        <v/>
      </c>
      <c r="DI122" s="28" t="str">
        <f t="shared" si="116"/>
        <v/>
      </c>
      <c r="DJ122" s="28" t="str">
        <f t="shared" si="117"/>
        <v/>
      </c>
      <c r="DK122" s="28" t="str">
        <f t="shared" si="118"/>
        <v/>
      </c>
      <c r="DL122" s="28" t="str">
        <f t="shared" si="119"/>
        <v/>
      </c>
      <c r="DM122" s="28" t="str">
        <f t="shared" si="120"/>
        <v/>
      </c>
      <c r="DN122" s="28" t="str">
        <f t="shared" si="121"/>
        <v/>
      </c>
      <c r="DO122" s="28" t="str">
        <f t="shared" si="122"/>
        <v/>
      </c>
      <c r="DP122" s="28" t="str">
        <f t="shared" si="123"/>
        <v/>
      </c>
      <c r="DQ122" s="28" t="str">
        <f t="shared" si="124"/>
        <v/>
      </c>
      <c r="DR122" s="27">
        <f t="shared" si="128"/>
        <v>43.75</v>
      </c>
    </row>
    <row r="123" spans="1:139">
      <c r="A123" s="27" t="s">
        <v>50</v>
      </c>
      <c r="B123" s="28">
        <f t="shared" ref="B123:H123" si="130">B6</f>
        <v>2</v>
      </c>
      <c r="C123" s="28" t="str">
        <f t="shared" si="130"/>
        <v/>
      </c>
      <c r="D123" s="28" t="str">
        <f t="shared" si="130"/>
        <v/>
      </c>
      <c r="E123" s="28">
        <f t="shared" si="130"/>
        <v>4.5</v>
      </c>
      <c r="F123" s="28">
        <f t="shared" si="130"/>
        <v>3</v>
      </c>
      <c r="G123" s="28" t="str">
        <f t="shared" si="130"/>
        <v/>
      </c>
      <c r="H123" s="28">
        <f t="shared" si="130"/>
        <v>2</v>
      </c>
      <c r="I123" s="28">
        <f t="shared" si="14"/>
        <v>1</v>
      </c>
      <c r="J123" s="28">
        <f t="shared" si="15"/>
        <v>3.5</v>
      </c>
      <c r="K123" s="28">
        <f t="shared" si="16"/>
        <v>1</v>
      </c>
      <c r="L123" s="28" t="str">
        <f t="shared" si="17"/>
        <v/>
      </c>
      <c r="M123" s="28">
        <f t="shared" si="18"/>
        <v>1</v>
      </c>
      <c r="N123" s="28">
        <f t="shared" si="19"/>
        <v>7</v>
      </c>
      <c r="O123" s="28" t="str">
        <f t="shared" si="20"/>
        <v/>
      </c>
      <c r="P123" s="28" t="str">
        <f t="shared" si="21"/>
        <v/>
      </c>
      <c r="Q123" s="28">
        <f t="shared" si="126"/>
        <v>3</v>
      </c>
      <c r="R123" s="28">
        <f t="shared" si="22"/>
        <v>1</v>
      </c>
      <c r="S123" s="28">
        <f t="shared" si="23"/>
        <v>5</v>
      </c>
      <c r="T123" s="28">
        <f t="shared" si="127"/>
        <v>0.5</v>
      </c>
      <c r="U123" s="28" t="str">
        <f t="shared" si="24"/>
        <v/>
      </c>
      <c r="V123" s="28" t="str">
        <f t="shared" si="25"/>
        <v/>
      </c>
      <c r="W123" s="28">
        <f t="shared" si="26"/>
        <v>5</v>
      </c>
      <c r="X123" s="28">
        <f t="shared" si="27"/>
        <v>1</v>
      </c>
      <c r="Y123" s="28" t="str">
        <f t="shared" si="28"/>
        <v/>
      </c>
      <c r="Z123" s="28" t="str">
        <f t="shared" si="29"/>
        <v/>
      </c>
      <c r="AA123" s="28" t="str">
        <f t="shared" si="30"/>
        <v/>
      </c>
      <c r="AB123" s="28" t="str">
        <f t="shared" si="31"/>
        <v/>
      </c>
      <c r="AC123" s="28">
        <f t="shared" si="32"/>
        <v>4</v>
      </c>
      <c r="AD123" s="28">
        <f t="shared" si="33"/>
        <v>9</v>
      </c>
      <c r="AE123" s="28" t="str">
        <f t="shared" si="34"/>
        <v/>
      </c>
      <c r="AF123" s="28">
        <f t="shared" si="35"/>
        <v>0.25</v>
      </c>
      <c r="AG123" s="28" t="str">
        <f t="shared" si="36"/>
        <v/>
      </c>
      <c r="AH123" s="28">
        <f t="shared" si="37"/>
        <v>2.75</v>
      </c>
      <c r="AI123" s="28" t="str">
        <f t="shared" si="38"/>
        <v/>
      </c>
      <c r="AJ123" s="28">
        <f t="shared" si="39"/>
        <v>2</v>
      </c>
      <c r="AK123" s="28">
        <f t="shared" si="40"/>
        <v>4</v>
      </c>
      <c r="AL123" s="28">
        <f t="shared" si="41"/>
        <v>3</v>
      </c>
      <c r="AM123" s="28">
        <f t="shared" si="42"/>
        <v>0.5</v>
      </c>
      <c r="AN123" s="28" t="str">
        <f t="shared" si="43"/>
        <v/>
      </c>
      <c r="AO123" s="28">
        <f t="shared" si="44"/>
        <v>1</v>
      </c>
      <c r="AP123" s="28" t="str">
        <f t="shared" si="45"/>
        <v/>
      </c>
      <c r="AQ123" s="28">
        <f t="shared" si="46"/>
        <v>4</v>
      </c>
      <c r="AR123" s="28">
        <f t="shared" si="47"/>
        <v>7</v>
      </c>
      <c r="AS123" s="28">
        <f t="shared" si="48"/>
        <v>2</v>
      </c>
      <c r="AT123" s="28">
        <f t="shared" si="49"/>
        <v>0.25</v>
      </c>
      <c r="AU123" s="28" t="str">
        <f t="shared" si="50"/>
        <v/>
      </c>
      <c r="AV123" s="28">
        <f t="shared" si="51"/>
        <v>4</v>
      </c>
      <c r="AW123" s="28" t="str">
        <f t="shared" si="52"/>
        <v/>
      </c>
      <c r="AX123" s="28">
        <f t="shared" si="53"/>
        <v>3</v>
      </c>
      <c r="AY123" s="28">
        <f t="shared" si="54"/>
        <v>1.5</v>
      </c>
      <c r="AZ123" s="28">
        <f t="shared" si="55"/>
        <v>3</v>
      </c>
      <c r="BA123" s="28" t="str">
        <f t="shared" si="56"/>
        <v/>
      </c>
      <c r="BB123" s="28">
        <f t="shared" si="57"/>
        <v>3</v>
      </c>
      <c r="BC123" s="28">
        <f t="shared" si="58"/>
        <v>2</v>
      </c>
      <c r="BD123" s="28" t="str">
        <f t="shared" si="59"/>
        <v/>
      </c>
      <c r="BE123" s="28" t="str">
        <f t="shared" si="60"/>
        <v/>
      </c>
      <c r="BF123" s="28" t="str">
        <f t="shared" si="61"/>
        <v/>
      </c>
      <c r="BG123" s="28" t="str">
        <f t="shared" si="62"/>
        <v/>
      </c>
      <c r="BH123" s="28">
        <f t="shared" si="63"/>
        <v>1.5</v>
      </c>
      <c r="BI123" s="28" t="str">
        <f t="shared" si="64"/>
        <v/>
      </c>
      <c r="BJ123" s="28">
        <f t="shared" si="65"/>
        <v>4</v>
      </c>
      <c r="BK123" s="28" t="str">
        <f t="shared" si="66"/>
        <v/>
      </c>
      <c r="BL123" s="28" t="str">
        <f t="shared" si="67"/>
        <v/>
      </c>
      <c r="BM123" s="28">
        <f t="shared" si="68"/>
        <v>3</v>
      </c>
      <c r="BN123" s="28" t="str">
        <f t="shared" si="69"/>
        <v/>
      </c>
      <c r="BO123" s="28" t="str">
        <f t="shared" si="70"/>
        <v/>
      </c>
      <c r="BP123" s="28">
        <f t="shared" si="71"/>
        <v>3</v>
      </c>
      <c r="BQ123" s="28">
        <f t="shared" si="72"/>
        <v>4</v>
      </c>
      <c r="BR123" s="28" t="str">
        <f t="shared" si="73"/>
        <v/>
      </c>
      <c r="BS123" s="28" t="str">
        <f t="shared" si="74"/>
        <v/>
      </c>
      <c r="BT123" s="28">
        <f t="shared" si="75"/>
        <v>4</v>
      </c>
      <c r="BU123" s="28">
        <f t="shared" si="76"/>
        <v>2</v>
      </c>
      <c r="BV123" s="28" t="str">
        <f t="shared" si="77"/>
        <v/>
      </c>
      <c r="BW123" s="28" t="str">
        <f t="shared" si="78"/>
        <v/>
      </c>
      <c r="BX123" s="28" t="str">
        <f t="shared" si="79"/>
        <v/>
      </c>
      <c r="BY123" s="28" t="str">
        <f t="shared" si="80"/>
        <v/>
      </c>
      <c r="BZ123" s="28">
        <f t="shared" si="81"/>
        <v>3</v>
      </c>
      <c r="CA123" s="28" t="str">
        <f t="shared" si="82"/>
        <v/>
      </c>
      <c r="CB123" s="28">
        <f t="shared" si="83"/>
        <v>5.5</v>
      </c>
      <c r="CC123" s="28">
        <f t="shared" si="84"/>
        <v>7</v>
      </c>
      <c r="CD123" s="28">
        <f t="shared" si="85"/>
        <v>5.5</v>
      </c>
      <c r="CE123" s="28" t="str">
        <f t="shared" si="86"/>
        <v/>
      </c>
      <c r="CF123" s="28" t="str">
        <f t="shared" si="87"/>
        <v/>
      </c>
      <c r="CG123" s="28" t="str">
        <f t="shared" si="88"/>
        <v/>
      </c>
      <c r="CH123" s="28" t="str">
        <f t="shared" si="89"/>
        <v/>
      </c>
      <c r="CI123" s="28">
        <f t="shared" si="90"/>
        <v>3.5</v>
      </c>
      <c r="CJ123" s="28">
        <f t="shared" si="91"/>
        <v>3</v>
      </c>
      <c r="CK123" s="28" t="str">
        <f t="shared" si="92"/>
        <v/>
      </c>
      <c r="CL123" s="28">
        <f t="shared" si="93"/>
        <v>2.5</v>
      </c>
      <c r="CM123" s="28" t="str">
        <f t="shared" si="94"/>
        <v/>
      </c>
      <c r="CN123" s="28" t="str">
        <f t="shared" si="95"/>
        <v/>
      </c>
      <c r="CO123" s="28" t="str">
        <f t="shared" si="96"/>
        <v/>
      </c>
      <c r="CP123" s="28">
        <f t="shared" si="97"/>
        <v>2.5</v>
      </c>
      <c r="CQ123" s="28">
        <f t="shared" si="98"/>
        <v>3.75</v>
      </c>
      <c r="CR123" s="28">
        <f t="shared" si="99"/>
        <v>4.5</v>
      </c>
      <c r="CS123" s="28">
        <f t="shared" si="100"/>
        <v>4</v>
      </c>
      <c r="CT123" s="28" t="str">
        <f t="shared" si="101"/>
        <v/>
      </c>
      <c r="CU123" s="28" t="str">
        <f t="shared" si="102"/>
        <v/>
      </c>
      <c r="CV123" s="28" t="str">
        <f t="shared" si="103"/>
        <v/>
      </c>
      <c r="CW123" s="28">
        <f t="shared" si="104"/>
        <v>3</v>
      </c>
      <c r="CX123" s="28">
        <f t="shared" si="105"/>
        <v>1</v>
      </c>
      <c r="CY123" s="28" t="str">
        <f t="shared" si="106"/>
        <v/>
      </c>
      <c r="CZ123" s="28">
        <f t="shared" si="107"/>
        <v>0.75</v>
      </c>
      <c r="DA123" s="28" t="str">
        <f t="shared" si="108"/>
        <v/>
      </c>
      <c r="DB123" s="28" t="str">
        <f t="shared" si="109"/>
        <v/>
      </c>
      <c r="DC123" s="28" t="str">
        <f t="shared" si="110"/>
        <v/>
      </c>
      <c r="DD123" s="28" t="str">
        <f t="shared" si="111"/>
        <v/>
      </c>
      <c r="DE123" s="28" t="str">
        <f t="shared" si="112"/>
        <v/>
      </c>
      <c r="DF123" s="28">
        <f t="shared" si="113"/>
        <v>1</v>
      </c>
      <c r="DG123" s="28" t="str">
        <f t="shared" si="114"/>
        <v/>
      </c>
      <c r="DH123" s="28" t="str">
        <f t="shared" si="115"/>
        <v/>
      </c>
      <c r="DI123" s="28" t="str">
        <f t="shared" si="116"/>
        <v/>
      </c>
      <c r="DJ123" s="28" t="str">
        <f t="shared" si="117"/>
        <v/>
      </c>
      <c r="DK123" s="28" t="str">
        <f t="shared" si="118"/>
        <v/>
      </c>
      <c r="DL123" s="28" t="str">
        <f t="shared" si="119"/>
        <v/>
      </c>
      <c r="DM123" s="28" t="str">
        <f t="shared" si="120"/>
        <v/>
      </c>
      <c r="DN123" s="28" t="str">
        <f t="shared" si="121"/>
        <v/>
      </c>
      <c r="DO123" s="28" t="str">
        <f t="shared" si="122"/>
        <v/>
      </c>
      <c r="DP123" s="28" t="str">
        <f t="shared" si="123"/>
        <v/>
      </c>
      <c r="DQ123" s="28" t="str">
        <f t="shared" si="124"/>
        <v/>
      </c>
      <c r="DR123" s="27">
        <f t="shared" si="128"/>
        <v>168.75</v>
      </c>
    </row>
    <row r="124" spans="1:139">
      <c r="A124" s="27" t="s">
        <v>52</v>
      </c>
      <c r="B124" s="28">
        <f t="shared" ref="B124:H124" si="131">B7</f>
        <v>2</v>
      </c>
      <c r="C124" s="28">
        <f t="shared" si="131"/>
        <v>1</v>
      </c>
      <c r="D124" s="28" t="str">
        <f t="shared" si="131"/>
        <v/>
      </c>
      <c r="E124" s="28">
        <f t="shared" si="131"/>
        <v>2.5</v>
      </c>
      <c r="F124" s="28">
        <f t="shared" si="131"/>
        <v>3</v>
      </c>
      <c r="G124" s="28" t="str">
        <f t="shared" si="131"/>
        <v/>
      </c>
      <c r="H124" s="28" t="str">
        <f t="shared" si="131"/>
        <v/>
      </c>
      <c r="I124" s="28">
        <f t="shared" si="14"/>
        <v>1</v>
      </c>
      <c r="J124" s="28">
        <f t="shared" si="15"/>
        <v>3.5</v>
      </c>
      <c r="K124" s="28">
        <f t="shared" si="16"/>
        <v>2.5</v>
      </c>
      <c r="L124" s="28">
        <f t="shared" si="17"/>
        <v>1.5</v>
      </c>
      <c r="M124" s="28">
        <f t="shared" si="18"/>
        <v>0.5</v>
      </c>
      <c r="N124" s="28" t="str">
        <f t="shared" si="19"/>
        <v/>
      </c>
      <c r="O124" s="28" t="str">
        <f t="shared" si="20"/>
        <v/>
      </c>
      <c r="P124" s="28">
        <f t="shared" si="21"/>
        <v>1.5</v>
      </c>
      <c r="Q124" s="28">
        <f t="shared" si="126"/>
        <v>0.5</v>
      </c>
      <c r="R124" s="28">
        <f t="shared" si="22"/>
        <v>1</v>
      </c>
      <c r="S124" s="28">
        <f t="shared" si="23"/>
        <v>1</v>
      </c>
      <c r="T124" s="28">
        <f t="shared" si="127"/>
        <v>0.5</v>
      </c>
      <c r="U124" s="28" t="str">
        <f t="shared" si="24"/>
        <v/>
      </c>
      <c r="V124" s="28" t="str">
        <f t="shared" si="25"/>
        <v/>
      </c>
      <c r="W124" s="28" t="str">
        <f t="shared" si="26"/>
        <v/>
      </c>
      <c r="X124" s="28">
        <f t="shared" si="27"/>
        <v>3</v>
      </c>
      <c r="Y124" s="28">
        <f t="shared" si="28"/>
        <v>0.5</v>
      </c>
      <c r="Z124" s="28" t="str">
        <f t="shared" si="29"/>
        <v/>
      </c>
      <c r="AA124" s="28">
        <f t="shared" si="30"/>
        <v>3</v>
      </c>
      <c r="AB124" s="28" t="str">
        <f t="shared" si="31"/>
        <v/>
      </c>
      <c r="AC124" s="28" t="str">
        <f t="shared" si="32"/>
        <v/>
      </c>
      <c r="AD124" s="28" t="str">
        <f t="shared" si="33"/>
        <v/>
      </c>
      <c r="AE124" s="28" t="str">
        <f t="shared" si="34"/>
        <v/>
      </c>
      <c r="AF124" s="28" t="str">
        <f t="shared" si="35"/>
        <v/>
      </c>
      <c r="AG124" s="28">
        <f t="shared" si="36"/>
        <v>1</v>
      </c>
      <c r="AH124" s="28">
        <f t="shared" si="37"/>
        <v>4.5</v>
      </c>
      <c r="AI124" s="28" t="str">
        <f t="shared" si="38"/>
        <v/>
      </c>
      <c r="AJ124" s="28" t="str">
        <f t="shared" si="39"/>
        <v/>
      </c>
      <c r="AK124" s="28" t="str">
        <f t="shared" si="40"/>
        <v/>
      </c>
      <c r="AL124" s="28">
        <f t="shared" si="41"/>
        <v>3.5</v>
      </c>
      <c r="AM124" s="28" t="str">
        <f t="shared" si="42"/>
        <v/>
      </c>
      <c r="AN124" s="28">
        <f t="shared" si="43"/>
        <v>5</v>
      </c>
      <c r="AO124" s="28">
        <f t="shared" si="44"/>
        <v>1.5</v>
      </c>
      <c r="AP124" s="28" t="str">
        <f t="shared" si="45"/>
        <v/>
      </c>
      <c r="AQ124" s="28" t="str">
        <f t="shared" si="46"/>
        <v/>
      </c>
      <c r="AR124" s="28" t="str">
        <f t="shared" si="47"/>
        <v/>
      </c>
      <c r="AS124" s="28" t="str">
        <f t="shared" si="48"/>
        <v/>
      </c>
      <c r="AT124" s="28" t="str">
        <f t="shared" si="49"/>
        <v/>
      </c>
      <c r="AU124" s="28" t="str">
        <f t="shared" si="50"/>
        <v/>
      </c>
      <c r="AV124" s="28" t="str">
        <f t="shared" si="51"/>
        <v/>
      </c>
      <c r="AW124" s="28" t="str">
        <f t="shared" si="52"/>
        <v/>
      </c>
      <c r="AX124" s="28" t="str">
        <f t="shared" si="53"/>
        <v/>
      </c>
      <c r="AY124" s="28" t="str">
        <f t="shared" si="54"/>
        <v/>
      </c>
      <c r="AZ124" s="28">
        <f t="shared" si="55"/>
        <v>0</v>
      </c>
      <c r="BA124" s="28">
        <f t="shared" si="56"/>
        <v>0</v>
      </c>
      <c r="BB124" s="28">
        <f t="shared" si="57"/>
        <v>0</v>
      </c>
      <c r="BC124" s="28">
        <f t="shared" si="58"/>
        <v>0</v>
      </c>
      <c r="BD124" s="28">
        <f t="shared" si="59"/>
        <v>0</v>
      </c>
      <c r="BE124" s="28">
        <f t="shared" si="60"/>
        <v>0</v>
      </c>
      <c r="BF124" s="28">
        <f t="shared" si="61"/>
        <v>0</v>
      </c>
      <c r="BG124" s="28">
        <f t="shared" si="62"/>
        <v>0</v>
      </c>
      <c r="BH124" s="28">
        <f t="shared" si="63"/>
        <v>0</v>
      </c>
      <c r="BI124" s="28">
        <f t="shared" si="64"/>
        <v>0</v>
      </c>
      <c r="BJ124" s="28">
        <f t="shared" si="65"/>
        <v>0</v>
      </c>
      <c r="BK124" s="28">
        <f t="shared" si="66"/>
        <v>0</v>
      </c>
      <c r="BL124" s="28">
        <f t="shared" si="67"/>
        <v>0</v>
      </c>
      <c r="BM124" s="28">
        <f t="shared" si="68"/>
        <v>0</v>
      </c>
      <c r="BN124" s="28">
        <f t="shared" si="69"/>
        <v>0</v>
      </c>
      <c r="BO124" s="28">
        <f t="shared" si="70"/>
        <v>0</v>
      </c>
      <c r="BP124" s="28">
        <f t="shared" si="71"/>
        <v>0</v>
      </c>
      <c r="BQ124" s="28">
        <f t="shared" si="72"/>
        <v>0</v>
      </c>
      <c r="BR124" s="28">
        <f t="shared" si="73"/>
        <v>0</v>
      </c>
      <c r="BS124" s="28">
        <f t="shared" si="74"/>
        <v>0</v>
      </c>
      <c r="BT124" s="28">
        <f t="shared" si="75"/>
        <v>0</v>
      </c>
      <c r="BU124" s="28">
        <f t="shared" si="76"/>
        <v>0</v>
      </c>
      <c r="BV124" s="28">
        <f t="shared" si="77"/>
        <v>0</v>
      </c>
      <c r="BW124" s="28">
        <f t="shared" si="78"/>
        <v>0</v>
      </c>
      <c r="BX124" s="28">
        <f t="shared" si="79"/>
        <v>0</v>
      </c>
      <c r="BY124" s="28">
        <f t="shared" si="80"/>
        <v>0</v>
      </c>
      <c r="BZ124" s="28">
        <f t="shared" si="81"/>
        <v>0</v>
      </c>
      <c r="CA124" s="28">
        <f t="shared" si="82"/>
        <v>0</v>
      </c>
      <c r="CB124" s="28">
        <f t="shared" si="83"/>
        <v>0</v>
      </c>
      <c r="CC124" s="28">
        <f t="shared" si="84"/>
        <v>0</v>
      </c>
      <c r="CD124" s="28">
        <f t="shared" si="85"/>
        <v>0</v>
      </c>
      <c r="CE124" s="28">
        <f t="shared" si="86"/>
        <v>0</v>
      </c>
      <c r="CF124" s="28">
        <f t="shared" si="87"/>
        <v>0</v>
      </c>
      <c r="CG124" s="28">
        <f t="shared" si="88"/>
        <v>0</v>
      </c>
      <c r="CH124" s="28">
        <f t="shared" si="89"/>
        <v>0</v>
      </c>
      <c r="CI124" s="28">
        <f t="shared" si="90"/>
        <v>0</v>
      </c>
      <c r="CJ124" s="28">
        <f t="shared" si="91"/>
        <v>0</v>
      </c>
      <c r="CK124" s="28">
        <f t="shared" si="92"/>
        <v>0</v>
      </c>
      <c r="CL124" s="28">
        <f t="shared" si="93"/>
        <v>0</v>
      </c>
      <c r="CM124" s="28">
        <f t="shared" si="94"/>
        <v>0</v>
      </c>
      <c r="CN124" s="28">
        <f t="shared" si="95"/>
        <v>0</v>
      </c>
      <c r="CO124" s="28">
        <f t="shared" si="96"/>
        <v>0</v>
      </c>
      <c r="CP124" s="28" t="str">
        <f t="shared" si="97"/>
        <v/>
      </c>
      <c r="CQ124" s="28" t="str">
        <f t="shared" si="98"/>
        <v/>
      </c>
      <c r="CR124" s="28" t="str">
        <f t="shared" si="99"/>
        <v/>
      </c>
      <c r="CS124" s="28" t="str">
        <f t="shared" si="100"/>
        <v/>
      </c>
      <c r="CT124" s="28" t="str">
        <f t="shared" si="101"/>
        <v/>
      </c>
      <c r="CU124" s="28" t="str">
        <f t="shared" si="102"/>
        <v/>
      </c>
      <c r="CV124" s="28" t="str">
        <f t="shared" si="103"/>
        <v/>
      </c>
      <c r="CW124" s="28" t="str">
        <f t="shared" si="104"/>
        <v/>
      </c>
      <c r="CX124" s="28" t="str">
        <f t="shared" si="105"/>
        <v/>
      </c>
      <c r="CY124" s="28" t="str">
        <f t="shared" si="106"/>
        <v/>
      </c>
      <c r="CZ124" s="28" t="str">
        <f t="shared" si="107"/>
        <v/>
      </c>
      <c r="DA124" s="28" t="str">
        <f t="shared" si="108"/>
        <v/>
      </c>
      <c r="DB124" s="28" t="str">
        <f t="shared" si="109"/>
        <v/>
      </c>
      <c r="DC124" s="28" t="str">
        <f t="shared" si="110"/>
        <v/>
      </c>
      <c r="DD124" s="28" t="str">
        <f t="shared" si="111"/>
        <v/>
      </c>
      <c r="DE124" s="28" t="str">
        <f t="shared" si="112"/>
        <v/>
      </c>
      <c r="DF124" s="28" t="str">
        <f t="shared" si="113"/>
        <v/>
      </c>
      <c r="DG124" s="28" t="str">
        <f t="shared" si="114"/>
        <v/>
      </c>
      <c r="DH124" s="28" t="str">
        <f t="shared" si="115"/>
        <v/>
      </c>
      <c r="DI124" s="28" t="str">
        <f t="shared" si="116"/>
        <v/>
      </c>
      <c r="DJ124" s="28" t="str">
        <f t="shared" si="117"/>
        <v/>
      </c>
      <c r="DK124" s="28" t="str">
        <f t="shared" si="118"/>
        <v/>
      </c>
      <c r="DL124" s="28" t="str">
        <f t="shared" si="119"/>
        <v/>
      </c>
      <c r="DM124" s="28" t="str">
        <f t="shared" si="120"/>
        <v/>
      </c>
      <c r="DN124" s="28" t="str">
        <f t="shared" si="121"/>
        <v/>
      </c>
      <c r="DO124" s="28" t="str">
        <f t="shared" si="122"/>
        <v/>
      </c>
      <c r="DP124" s="28" t="str">
        <f t="shared" si="123"/>
        <v/>
      </c>
      <c r="DQ124" s="28" t="str">
        <f t="shared" si="124"/>
        <v/>
      </c>
      <c r="DR124" s="27">
        <f t="shared" si="128"/>
        <v>44</v>
      </c>
    </row>
    <row r="125" spans="1:139">
      <c r="A125" s="27" t="s">
        <v>54</v>
      </c>
      <c r="B125" s="28">
        <f t="shared" ref="B125:H125" si="132">B8</f>
        <v>4</v>
      </c>
      <c r="C125" s="28" t="str">
        <f t="shared" si="132"/>
        <v/>
      </c>
      <c r="D125" s="28" t="str">
        <f t="shared" si="132"/>
        <v/>
      </c>
      <c r="E125" s="28">
        <f t="shared" si="132"/>
        <v>2.5</v>
      </c>
      <c r="F125" s="28">
        <f t="shared" si="132"/>
        <v>3</v>
      </c>
      <c r="G125" s="28" t="str">
        <f t="shared" si="132"/>
        <v/>
      </c>
      <c r="H125" s="28" t="str">
        <f t="shared" si="132"/>
        <v/>
      </c>
      <c r="I125" s="28">
        <f t="shared" si="14"/>
        <v>1</v>
      </c>
      <c r="J125" s="28">
        <f t="shared" si="15"/>
        <v>1.5</v>
      </c>
      <c r="K125" s="28">
        <f t="shared" si="16"/>
        <v>1</v>
      </c>
      <c r="L125" s="28">
        <f t="shared" si="17"/>
        <v>1.5</v>
      </c>
      <c r="M125" s="28">
        <f t="shared" si="18"/>
        <v>2.5</v>
      </c>
      <c r="N125" s="28" t="str">
        <f t="shared" si="19"/>
        <v/>
      </c>
      <c r="O125" s="28" t="str">
        <f t="shared" si="20"/>
        <v/>
      </c>
      <c r="P125" s="28" t="str">
        <f t="shared" si="21"/>
        <v/>
      </c>
      <c r="Q125" s="28">
        <f t="shared" si="126"/>
        <v>5</v>
      </c>
      <c r="R125" s="28">
        <f t="shared" si="22"/>
        <v>1</v>
      </c>
      <c r="S125" s="28">
        <f t="shared" si="23"/>
        <v>4</v>
      </c>
      <c r="T125" s="28">
        <f t="shared" si="127"/>
        <v>6</v>
      </c>
      <c r="U125" s="28">
        <f t="shared" si="24"/>
        <v>0.5</v>
      </c>
      <c r="V125" s="28">
        <f t="shared" si="25"/>
        <v>0.5</v>
      </c>
      <c r="W125" s="28">
        <f t="shared" si="26"/>
        <v>3</v>
      </c>
      <c r="X125" s="28">
        <f t="shared" si="27"/>
        <v>3</v>
      </c>
      <c r="Y125" s="28">
        <f t="shared" si="28"/>
        <v>1</v>
      </c>
      <c r="Z125" s="28">
        <f t="shared" si="29"/>
        <v>3.25</v>
      </c>
      <c r="AA125" s="28">
        <f t="shared" si="30"/>
        <v>3</v>
      </c>
      <c r="AB125" s="28" t="str">
        <f t="shared" si="31"/>
        <v/>
      </c>
      <c r="AC125" s="28" t="str">
        <f t="shared" si="32"/>
        <v/>
      </c>
      <c r="AD125" s="28">
        <f t="shared" si="33"/>
        <v>1</v>
      </c>
      <c r="AE125" s="28">
        <f t="shared" si="34"/>
        <v>0.5</v>
      </c>
      <c r="AF125" s="28">
        <f t="shared" si="35"/>
        <v>0.5</v>
      </c>
      <c r="AG125" s="28">
        <f t="shared" si="36"/>
        <v>4</v>
      </c>
      <c r="AH125" s="28">
        <f t="shared" si="37"/>
        <v>4.5</v>
      </c>
      <c r="AI125" s="28" t="str">
        <f t="shared" si="38"/>
        <v/>
      </c>
      <c r="AJ125" s="28">
        <f t="shared" si="39"/>
        <v>0.25</v>
      </c>
      <c r="AK125" s="28">
        <f t="shared" si="40"/>
        <v>6.5</v>
      </c>
      <c r="AL125" s="28">
        <f t="shared" si="41"/>
        <v>3</v>
      </c>
      <c r="AM125" s="28" t="str">
        <f t="shared" si="42"/>
        <v/>
      </c>
      <c r="AN125" s="28">
        <f t="shared" si="43"/>
        <v>5</v>
      </c>
      <c r="AO125" s="28">
        <f t="shared" si="44"/>
        <v>3</v>
      </c>
      <c r="AP125" s="28" t="str">
        <f t="shared" si="45"/>
        <v/>
      </c>
      <c r="AQ125" s="28">
        <f t="shared" si="46"/>
        <v>1</v>
      </c>
      <c r="AR125" s="28">
        <f t="shared" si="47"/>
        <v>1</v>
      </c>
      <c r="AS125" s="28">
        <f t="shared" si="48"/>
        <v>2.5</v>
      </c>
      <c r="AT125" s="28">
        <f t="shared" si="49"/>
        <v>0.5</v>
      </c>
      <c r="AU125" s="28">
        <f t="shared" si="50"/>
        <v>3.5</v>
      </c>
      <c r="AV125" s="28">
        <f t="shared" si="51"/>
        <v>4</v>
      </c>
      <c r="AW125" s="28" t="str">
        <f t="shared" si="52"/>
        <v/>
      </c>
      <c r="AX125" s="28">
        <f t="shared" si="53"/>
        <v>1.5</v>
      </c>
      <c r="AY125" s="28">
        <f t="shared" si="54"/>
        <v>2</v>
      </c>
      <c r="AZ125" s="28">
        <f t="shared" si="55"/>
        <v>3</v>
      </c>
      <c r="BA125" s="28">
        <f t="shared" si="56"/>
        <v>2</v>
      </c>
      <c r="BB125" s="28">
        <f t="shared" si="57"/>
        <v>2.5</v>
      </c>
      <c r="BC125" s="28">
        <f t="shared" si="58"/>
        <v>1.5</v>
      </c>
      <c r="BD125" s="28" t="str">
        <f t="shared" si="59"/>
        <v/>
      </c>
      <c r="BE125" s="28" t="str">
        <f t="shared" si="60"/>
        <v/>
      </c>
      <c r="BF125" s="28">
        <f t="shared" si="61"/>
        <v>1</v>
      </c>
      <c r="BG125" s="28">
        <f t="shared" si="62"/>
        <v>1.5</v>
      </c>
      <c r="BH125" s="28">
        <f t="shared" si="63"/>
        <v>3</v>
      </c>
      <c r="BI125" s="28">
        <f t="shared" si="64"/>
        <v>6</v>
      </c>
      <c r="BJ125" s="28">
        <f t="shared" si="65"/>
        <v>6</v>
      </c>
      <c r="BK125" s="28" t="str">
        <f t="shared" si="66"/>
        <v/>
      </c>
      <c r="BL125" s="28" t="str">
        <f t="shared" si="67"/>
        <v/>
      </c>
      <c r="BM125" s="28">
        <f t="shared" si="68"/>
        <v>3</v>
      </c>
      <c r="BN125" s="28">
        <f t="shared" si="69"/>
        <v>2</v>
      </c>
      <c r="BO125" s="28">
        <f t="shared" si="70"/>
        <v>0.5</v>
      </c>
      <c r="BP125" s="28" t="str">
        <f t="shared" si="71"/>
        <v/>
      </c>
      <c r="BQ125" s="28" t="str">
        <f t="shared" si="72"/>
        <v/>
      </c>
      <c r="BR125" s="28" t="str">
        <f t="shared" si="73"/>
        <v/>
      </c>
      <c r="BS125" s="28">
        <f t="shared" si="74"/>
        <v>1</v>
      </c>
      <c r="BT125" s="28">
        <f t="shared" si="75"/>
        <v>4</v>
      </c>
      <c r="BU125" s="28">
        <f t="shared" si="76"/>
        <v>2</v>
      </c>
      <c r="BV125" s="28">
        <f t="shared" si="77"/>
        <v>1.5</v>
      </c>
      <c r="BW125" s="28">
        <f t="shared" si="78"/>
        <v>2</v>
      </c>
      <c r="BX125" s="28" t="str">
        <f t="shared" si="79"/>
        <v/>
      </c>
      <c r="BY125" s="28" t="str">
        <f t="shared" si="80"/>
        <v/>
      </c>
      <c r="BZ125" s="28" t="str">
        <f t="shared" si="81"/>
        <v/>
      </c>
      <c r="CA125" s="28">
        <f t="shared" si="82"/>
        <v>1.5</v>
      </c>
      <c r="CB125" s="28">
        <f t="shared" si="83"/>
        <v>4.5</v>
      </c>
      <c r="CC125" s="28">
        <f t="shared" si="84"/>
        <v>7</v>
      </c>
      <c r="CD125" s="28">
        <f t="shared" si="85"/>
        <v>5.5</v>
      </c>
      <c r="CE125" s="28">
        <f t="shared" si="86"/>
        <v>2</v>
      </c>
      <c r="CF125" s="28" t="str">
        <f t="shared" si="87"/>
        <v/>
      </c>
      <c r="CG125" s="28" t="str">
        <f t="shared" si="88"/>
        <v/>
      </c>
      <c r="CH125" s="28">
        <f t="shared" si="89"/>
        <v>1</v>
      </c>
      <c r="CI125" s="28">
        <f t="shared" si="90"/>
        <v>3.5</v>
      </c>
      <c r="CJ125" s="28">
        <f t="shared" si="91"/>
        <v>3</v>
      </c>
      <c r="CK125" s="28">
        <f t="shared" si="92"/>
        <v>1.5</v>
      </c>
      <c r="CL125" s="28">
        <f t="shared" si="93"/>
        <v>2.5</v>
      </c>
      <c r="CM125" s="28" t="str">
        <f t="shared" si="94"/>
        <v/>
      </c>
      <c r="CN125" s="28" t="str">
        <f t="shared" si="95"/>
        <v/>
      </c>
      <c r="CO125" s="28">
        <f t="shared" si="96"/>
        <v>1.5</v>
      </c>
      <c r="CP125" s="28">
        <f t="shared" si="97"/>
        <v>2.5</v>
      </c>
      <c r="CQ125" s="28">
        <f t="shared" si="98"/>
        <v>4</v>
      </c>
      <c r="CR125" s="28">
        <f t="shared" si="99"/>
        <v>4.5</v>
      </c>
      <c r="CS125" s="28">
        <f t="shared" si="100"/>
        <v>3.5</v>
      </c>
      <c r="CT125" s="28" t="str">
        <f t="shared" si="101"/>
        <v/>
      </c>
      <c r="CU125" s="28" t="str">
        <f t="shared" si="102"/>
        <v/>
      </c>
      <c r="CV125" s="28">
        <f t="shared" si="103"/>
        <v>0.5</v>
      </c>
      <c r="CW125" s="28">
        <f t="shared" si="104"/>
        <v>4</v>
      </c>
      <c r="CX125" s="28">
        <f t="shared" si="105"/>
        <v>1</v>
      </c>
      <c r="CY125" s="28" t="str">
        <f t="shared" si="106"/>
        <v/>
      </c>
      <c r="CZ125" s="28">
        <f t="shared" si="107"/>
        <v>1.5</v>
      </c>
      <c r="DA125" s="28" t="str">
        <f t="shared" si="108"/>
        <v/>
      </c>
      <c r="DB125" s="28" t="str">
        <f t="shared" si="109"/>
        <v/>
      </c>
      <c r="DC125" s="28">
        <f t="shared" si="110"/>
        <v>1</v>
      </c>
      <c r="DD125" s="28" t="str">
        <f t="shared" si="111"/>
        <v/>
      </c>
      <c r="DE125" s="28" t="str">
        <f t="shared" si="112"/>
        <v/>
      </c>
      <c r="DF125" s="28" t="str">
        <f t="shared" si="113"/>
        <v/>
      </c>
      <c r="DG125" s="28" t="str">
        <f t="shared" si="114"/>
        <v/>
      </c>
      <c r="DH125" s="28" t="str">
        <f t="shared" si="115"/>
        <v/>
      </c>
      <c r="DI125" s="28" t="str">
        <f t="shared" si="116"/>
        <v/>
      </c>
      <c r="DJ125" s="28" t="str">
        <f t="shared" si="117"/>
        <v/>
      </c>
      <c r="DK125" s="28" t="str">
        <f t="shared" si="118"/>
        <v/>
      </c>
      <c r="DL125" s="28" t="str">
        <f t="shared" si="119"/>
        <v/>
      </c>
      <c r="DM125" s="28" t="str">
        <f t="shared" si="120"/>
        <v/>
      </c>
      <c r="DN125" s="28" t="str">
        <f t="shared" si="121"/>
        <v/>
      </c>
      <c r="DO125" s="28" t="str">
        <f t="shared" si="122"/>
        <v/>
      </c>
      <c r="DP125" s="28" t="str">
        <f t="shared" si="123"/>
        <v/>
      </c>
      <c r="DQ125" s="28" t="str">
        <f t="shared" si="124"/>
        <v/>
      </c>
      <c r="DR125" s="27">
        <f t="shared" si="128"/>
        <v>190</v>
      </c>
    </row>
    <row r="126" spans="1:139">
      <c r="A126" s="27" t="s">
        <v>56</v>
      </c>
      <c r="B126" s="28">
        <f t="shared" ref="B126:H126" si="133">B9</f>
        <v>4.5</v>
      </c>
      <c r="C126" s="28">
        <f t="shared" si="133"/>
        <v>2</v>
      </c>
      <c r="D126" s="28">
        <f t="shared" si="133"/>
        <v>1</v>
      </c>
      <c r="E126" s="28">
        <f t="shared" si="133"/>
        <v>3</v>
      </c>
      <c r="F126" s="28">
        <f t="shared" si="133"/>
        <v>3.5</v>
      </c>
      <c r="G126" s="28" t="str">
        <f t="shared" si="133"/>
        <v/>
      </c>
      <c r="H126" s="28">
        <f t="shared" si="133"/>
        <v>1</v>
      </c>
      <c r="I126" s="28">
        <f t="shared" si="14"/>
        <v>5</v>
      </c>
      <c r="J126" s="28">
        <f t="shared" si="15"/>
        <v>1.5</v>
      </c>
      <c r="K126" s="28">
        <f t="shared" si="16"/>
        <v>1.75</v>
      </c>
      <c r="L126" s="28">
        <f t="shared" si="17"/>
        <v>2.5</v>
      </c>
      <c r="M126" s="28">
        <f t="shared" si="18"/>
        <v>5</v>
      </c>
      <c r="N126" s="28" t="str">
        <f t="shared" si="19"/>
        <v/>
      </c>
      <c r="O126" s="28" t="str">
        <f t="shared" si="20"/>
        <v/>
      </c>
      <c r="P126" s="28">
        <f t="shared" si="21"/>
        <v>3.5</v>
      </c>
      <c r="Q126" s="28">
        <f t="shared" si="126"/>
        <v>3.25</v>
      </c>
      <c r="R126" s="28">
        <f t="shared" si="22"/>
        <v>0.25</v>
      </c>
      <c r="S126" s="28">
        <f t="shared" si="23"/>
        <v>3.5</v>
      </c>
      <c r="T126" s="28">
        <f t="shared" si="127"/>
        <v>4</v>
      </c>
      <c r="U126" s="28" t="str">
        <f t="shared" si="24"/>
        <v/>
      </c>
      <c r="V126" s="28" t="str">
        <f t="shared" si="25"/>
        <v/>
      </c>
      <c r="W126" s="28">
        <f t="shared" si="26"/>
        <v>3</v>
      </c>
      <c r="X126" s="28">
        <f t="shared" si="27"/>
        <v>3</v>
      </c>
      <c r="Y126" s="28">
        <f t="shared" si="28"/>
        <v>2.5</v>
      </c>
      <c r="Z126" s="28">
        <f t="shared" si="29"/>
        <v>2.75</v>
      </c>
      <c r="AA126" s="28">
        <f t="shared" si="30"/>
        <v>4</v>
      </c>
      <c r="AB126" s="28">
        <f t="shared" si="31"/>
        <v>1.5</v>
      </c>
      <c r="AC126" s="28">
        <f t="shared" si="32"/>
        <v>2</v>
      </c>
      <c r="AD126" s="28" t="str">
        <f t="shared" si="33"/>
        <v/>
      </c>
      <c r="AE126" s="28">
        <f t="shared" si="34"/>
        <v>3</v>
      </c>
      <c r="AF126" s="28">
        <f t="shared" si="35"/>
        <v>2.5</v>
      </c>
      <c r="AG126" s="28">
        <f t="shared" si="36"/>
        <v>2</v>
      </c>
      <c r="AH126" s="28">
        <f t="shared" si="37"/>
        <v>4</v>
      </c>
      <c r="AI126" s="28" t="str">
        <f t="shared" si="38"/>
        <v/>
      </c>
      <c r="AJ126" s="28" t="str">
        <f t="shared" si="39"/>
        <v/>
      </c>
      <c r="AK126" s="28">
        <f t="shared" si="40"/>
        <v>3.5</v>
      </c>
      <c r="AL126" s="28">
        <f t="shared" si="41"/>
        <v>3.5</v>
      </c>
      <c r="AM126" s="28">
        <f t="shared" si="42"/>
        <v>2.5</v>
      </c>
      <c r="AN126" s="28">
        <f t="shared" si="43"/>
        <v>0.5</v>
      </c>
      <c r="AO126" s="28">
        <f t="shared" si="44"/>
        <v>3</v>
      </c>
      <c r="AP126" s="28">
        <f t="shared" si="45"/>
        <v>0.5</v>
      </c>
      <c r="AQ126" s="28">
        <f t="shared" si="46"/>
        <v>3</v>
      </c>
      <c r="AR126" s="28">
        <f t="shared" si="47"/>
        <v>4.25</v>
      </c>
      <c r="AS126" s="28">
        <f t="shared" si="48"/>
        <v>5</v>
      </c>
      <c r="AT126" s="28">
        <f t="shared" si="49"/>
        <v>0.25</v>
      </c>
      <c r="AU126" s="28">
        <f t="shared" si="50"/>
        <v>2.25</v>
      </c>
      <c r="AV126" s="28">
        <f t="shared" si="51"/>
        <v>3</v>
      </c>
      <c r="AW126" s="28">
        <f t="shared" si="52"/>
        <v>0.5</v>
      </c>
      <c r="AX126" s="28" t="str">
        <f t="shared" si="53"/>
        <v/>
      </c>
      <c r="AY126" s="28">
        <f t="shared" si="54"/>
        <v>2</v>
      </c>
      <c r="AZ126" s="28">
        <f t="shared" si="55"/>
        <v>3.5</v>
      </c>
      <c r="BA126" s="28">
        <f t="shared" si="56"/>
        <v>4</v>
      </c>
      <c r="BB126" s="28">
        <f t="shared" si="57"/>
        <v>2</v>
      </c>
      <c r="BC126" s="28">
        <f t="shared" si="58"/>
        <v>3.5</v>
      </c>
      <c r="BD126" s="28" t="str">
        <f t="shared" si="59"/>
        <v/>
      </c>
      <c r="BE126" s="28">
        <f t="shared" si="60"/>
        <v>0.25</v>
      </c>
      <c r="BF126" s="28">
        <f t="shared" si="61"/>
        <v>3</v>
      </c>
      <c r="BG126" s="28">
        <f t="shared" si="62"/>
        <v>0.5</v>
      </c>
      <c r="BH126" s="28">
        <f t="shared" si="63"/>
        <v>3.5</v>
      </c>
      <c r="BI126" s="28">
        <f t="shared" si="64"/>
        <v>4</v>
      </c>
      <c r="BJ126" s="28">
        <f t="shared" si="65"/>
        <v>3.5</v>
      </c>
      <c r="BK126" s="28">
        <f t="shared" si="66"/>
        <v>1</v>
      </c>
      <c r="BL126" s="28" t="str">
        <f t="shared" si="67"/>
        <v/>
      </c>
      <c r="BM126" s="28">
        <f t="shared" si="68"/>
        <v>2.5</v>
      </c>
      <c r="BN126" s="28">
        <f t="shared" si="69"/>
        <v>3.75</v>
      </c>
      <c r="BO126" s="28">
        <f t="shared" si="70"/>
        <v>2.5</v>
      </c>
      <c r="BP126" s="28">
        <f t="shared" si="71"/>
        <v>0.25</v>
      </c>
      <c r="BQ126" s="28">
        <f t="shared" si="72"/>
        <v>4</v>
      </c>
      <c r="BR126" s="28" t="str">
        <f t="shared" si="73"/>
        <v/>
      </c>
      <c r="BS126" s="28">
        <f t="shared" si="74"/>
        <v>0.5</v>
      </c>
      <c r="BT126" s="28">
        <f t="shared" si="75"/>
        <v>2.5</v>
      </c>
      <c r="BU126" s="28">
        <f t="shared" si="76"/>
        <v>3</v>
      </c>
      <c r="BV126" s="28">
        <f t="shared" si="77"/>
        <v>3</v>
      </c>
      <c r="BW126" s="28">
        <f t="shared" si="78"/>
        <v>3</v>
      </c>
      <c r="BX126" s="28">
        <f t="shared" si="79"/>
        <v>0.5</v>
      </c>
      <c r="BY126" s="28">
        <f t="shared" si="80"/>
        <v>2</v>
      </c>
      <c r="BZ126" s="28" t="str">
        <f t="shared" si="81"/>
        <v/>
      </c>
      <c r="CA126" s="28">
        <f t="shared" si="82"/>
        <v>2.5</v>
      </c>
      <c r="CB126" s="28">
        <f t="shared" si="83"/>
        <v>4.25</v>
      </c>
      <c r="CC126" s="28">
        <f t="shared" si="84"/>
        <v>3</v>
      </c>
      <c r="CD126" s="28">
        <f t="shared" si="85"/>
        <v>0.5</v>
      </c>
      <c r="CE126" s="28">
        <f t="shared" si="86"/>
        <v>3</v>
      </c>
      <c r="CF126" s="28">
        <f t="shared" si="87"/>
        <v>3.5</v>
      </c>
      <c r="CG126" s="28" t="str">
        <f t="shared" si="88"/>
        <v/>
      </c>
      <c r="CH126" s="28">
        <f t="shared" si="89"/>
        <v>2</v>
      </c>
      <c r="CI126" s="28">
        <f t="shared" si="90"/>
        <v>2</v>
      </c>
      <c r="CJ126" s="28">
        <f t="shared" si="91"/>
        <v>5</v>
      </c>
      <c r="CK126" s="28">
        <f t="shared" si="92"/>
        <v>1.5</v>
      </c>
      <c r="CL126" s="28">
        <f t="shared" si="93"/>
        <v>0.5</v>
      </c>
      <c r="CM126" s="28">
        <f t="shared" si="94"/>
        <v>4.5</v>
      </c>
      <c r="CN126" s="28" t="str">
        <f t="shared" si="95"/>
        <v/>
      </c>
      <c r="CO126" s="28">
        <f t="shared" si="96"/>
        <v>0.25</v>
      </c>
      <c r="CP126" s="28">
        <f t="shared" si="97"/>
        <v>3</v>
      </c>
      <c r="CQ126" s="28">
        <f t="shared" si="98"/>
        <v>3</v>
      </c>
      <c r="CR126" s="28" t="str">
        <f t="shared" si="99"/>
        <v/>
      </c>
      <c r="CS126" s="28">
        <f t="shared" si="100"/>
        <v>1.5</v>
      </c>
      <c r="CT126" s="28" t="str">
        <f t="shared" si="101"/>
        <v/>
      </c>
      <c r="CU126" s="28" t="str">
        <f t="shared" si="102"/>
        <v/>
      </c>
      <c r="CV126" s="28">
        <f t="shared" si="103"/>
        <v>5</v>
      </c>
      <c r="CW126" s="28">
        <f t="shared" si="104"/>
        <v>2</v>
      </c>
      <c r="CX126" s="28">
        <f t="shared" si="105"/>
        <v>2</v>
      </c>
      <c r="CY126" s="28" t="str">
        <f t="shared" si="106"/>
        <v/>
      </c>
      <c r="CZ126" s="28">
        <f t="shared" si="107"/>
        <v>3</v>
      </c>
      <c r="DA126" s="28" t="str">
        <f t="shared" si="108"/>
        <v/>
      </c>
      <c r="DB126" s="28">
        <f t="shared" si="109"/>
        <v>0.75</v>
      </c>
      <c r="DC126" s="28">
        <f t="shared" si="110"/>
        <v>0.5</v>
      </c>
      <c r="DD126" s="28">
        <f t="shared" si="111"/>
        <v>1</v>
      </c>
      <c r="DE126" s="28" t="str">
        <f t="shared" si="112"/>
        <v/>
      </c>
      <c r="DF126" s="28">
        <f t="shared" si="113"/>
        <v>3.5</v>
      </c>
      <c r="DG126" s="28" t="str">
        <f t="shared" si="114"/>
        <v/>
      </c>
      <c r="DH126" s="28" t="str">
        <f t="shared" si="115"/>
        <v/>
      </c>
      <c r="DI126" s="28" t="str">
        <f t="shared" si="116"/>
        <v/>
      </c>
      <c r="DJ126" s="28" t="str">
        <f t="shared" si="117"/>
        <v/>
      </c>
      <c r="DK126" s="28" t="str">
        <f t="shared" si="118"/>
        <v/>
      </c>
      <c r="DL126" s="28" t="str">
        <f t="shared" si="119"/>
        <v/>
      </c>
      <c r="DM126" s="28" t="str">
        <f t="shared" si="120"/>
        <v/>
      </c>
      <c r="DN126" s="28" t="str">
        <f t="shared" si="121"/>
        <v/>
      </c>
      <c r="DO126" s="28" t="str">
        <f t="shared" si="122"/>
        <v/>
      </c>
      <c r="DP126" s="28" t="str">
        <f t="shared" si="123"/>
        <v/>
      </c>
      <c r="DQ126" s="28" t="str">
        <f t="shared" si="124"/>
        <v/>
      </c>
      <c r="DR126" s="27">
        <f t="shared" si="128"/>
        <v>223.25</v>
      </c>
    </row>
    <row r="127" spans="1:139">
      <c r="A127" s="27" t="s">
        <v>58</v>
      </c>
      <c r="B127" s="28">
        <f t="shared" ref="B127:H127" si="134">B10</f>
        <v>3.5</v>
      </c>
      <c r="C127" s="28" t="str">
        <f t="shared" si="134"/>
        <v/>
      </c>
      <c r="D127" s="28" t="str">
        <f t="shared" si="134"/>
        <v/>
      </c>
      <c r="E127" s="28">
        <f t="shared" si="134"/>
        <v>1</v>
      </c>
      <c r="F127" s="28">
        <f t="shared" si="134"/>
        <v>3</v>
      </c>
      <c r="G127" s="28" t="str">
        <f t="shared" si="134"/>
        <v/>
      </c>
      <c r="H127" s="28" t="str">
        <f t="shared" si="134"/>
        <v/>
      </c>
      <c r="I127" s="28">
        <f t="shared" si="14"/>
        <v>4</v>
      </c>
      <c r="J127" s="28">
        <f t="shared" si="15"/>
        <v>1.5</v>
      </c>
      <c r="K127" s="28" t="str">
        <f t="shared" si="16"/>
        <v/>
      </c>
      <c r="L127" s="28">
        <f t="shared" si="17"/>
        <v>2</v>
      </c>
      <c r="M127" s="28">
        <f t="shared" si="18"/>
        <v>5</v>
      </c>
      <c r="N127" s="28" t="str">
        <f t="shared" si="19"/>
        <v/>
      </c>
      <c r="O127" s="28">
        <f t="shared" si="20"/>
        <v>4</v>
      </c>
      <c r="P127" s="28">
        <f t="shared" si="21"/>
        <v>2</v>
      </c>
      <c r="Q127" s="28">
        <f t="shared" si="126"/>
        <v>0.5</v>
      </c>
      <c r="R127" s="28" t="str">
        <f t="shared" si="22"/>
        <v/>
      </c>
      <c r="S127" s="28" t="str">
        <f t="shared" si="23"/>
        <v/>
      </c>
      <c r="T127" s="28">
        <f t="shared" si="127"/>
        <v>0.5</v>
      </c>
      <c r="U127" s="28" t="str">
        <f t="shared" si="24"/>
        <v/>
      </c>
      <c r="V127" s="28" t="str">
        <f t="shared" si="25"/>
        <v/>
      </c>
      <c r="W127" s="28" t="str">
        <f t="shared" si="26"/>
        <v/>
      </c>
      <c r="X127" s="28">
        <f t="shared" si="27"/>
        <v>2</v>
      </c>
      <c r="Y127" s="28">
        <f t="shared" si="28"/>
        <v>2.5</v>
      </c>
      <c r="Z127" s="28" t="str">
        <f t="shared" si="29"/>
        <v/>
      </c>
      <c r="AA127" s="28" t="str">
        <f t="shared" si="30"/>
        <v/>
      </c>
      <c r="AB127" s="28">
        <f t="shared" si="31"/>
        <v>5</v>
      </c>
      <c r="AC127" s="28" t="str">
        <f t="shared" si="32"/>
        <v/>
      </c>
      <c r="AD127" s="28" t="str">
        <f t="shared" si="33"/>
        <v/>
      </c>
      <c r="AE127" s="28">
        <f t="shared" si="34"/>
        <v>0.5</v>
      </c>
      <c r="AF127" s="28">
        <f t="shared" si="35"/>
        <v>3.5</v>
      </c>
      <c r="AG127" s="28">
        <f t="shared" si="36"/>
        <v>4</v>
      </c>
      <c r="AH127" s="28">
        <f t="shared" si="37"/>
        <v>4.5</v>
      </c>
      <c r="AI127" s="28" t="str">
        <f t="shared" si="38"/>
        <v/>
      </c>
      <c r="AJ127" s="28" t="str">
        <f t="shared" si="39"/>
        <v/>
      </c>
      <c r="AK127" s="28" t="str">
        <f t="shared" si="40"/>
        <v/>
      </c>
      <c r="AL127" s="28">
        <f t="shared" si="41"/>
        <v>3</v>
      </c>
      <c r="AM127" s="28" t="str">
        <f t="shared" si="42"/>
        <v/>
      </c>
      <c r="AN127" s="28" t="str">
        <f t="shared" si="43"/>
        <v/>
      </c>
      <c r="AO127" s="28">
        <f t="shared" si="44"/>
        <v>3</v>
      </c>
      <c r="AP127" s="28" t="str">
        <f t="shared" si="45"/>
        <v/>
      </c>
      <c r="AQ127" s="28" t="str">
        <f t="shared" si="46"/>
        <v/>
      </c>
      <c r="AR127" s="28">
        <f t="shared" si="47"/>
        <v>3</v>
      </c>
      <c r="AS127" s="28">
        <f t="shared" si="48"/>
        <v>2</v>
      </c>
      <c r="AT127" s="28" t="str">
        <f t="shared" si="49"/>
        <v/>
      </c>
      <c r="AU127" s="28" t="str">
        <f t="shared" si="50"/>
        <v/>
      </c>
      <c r="AV127" s="28">
        <f t="shared" si="51"/>
        <v>6</v>
      </c>
      <c r="AW127" s="28" t="str">
        <f t="shared" si="52"/>
        <v/>
      </c>
      <c r="AX127" s="28" t="str">
        <f t="shared" si="53"/>
        <v/>
      </c>
      <c r="AY127" s="28" t="str">
        <f t="shared" si="54"/>
        <v/>
      </c>
      <c r="AZ127" s="28">
        <f t="shared" si="55"/>
        <v>3</v>
      </c>
      <c r="BA127" s="28" t="str">
        <f t="shared" si="56"/>
        <v/>
      </c>
      <c r="BB127" s="28" t="str">
        <f t="shared" si="57"/>
        <v/>
      </c>
      <c r="BC127" s="28">
        <f t="shared" si="58"/>
        <v>3</v>
      </c>
      <c r="BD127" s="28" t="str">
        <f t="shared" si="59"/>
        <v/>
      </c>
      <c r="BE127" s="28" t="str">
        <f t="shared" si="60"/>
        <v/>
      </c>
      <c r="BF127" s="28">
        <f t="shared" si="61"/>
        <v>4</v>
      </c>
      <c r="BG127" s="28">
        <f t="shared" si="62"/>
        <v>3.5</v>
      </c>
      <c r="BH127" s="28">
        <f t="shared" si="63"/>
        <v>9</v>
      </c>
      <c r="BI127" s="28">
        <f t="shared" si="64"/>
        <v>4.5</v>
      </c>
      <c r="BJ127" s="28" t="str">
        <f t="shared" si="65"/>
        <v/>
      </c>
      <c r="BK127" s="28" t="str">
        <f t="shared" si="66"/>
        <v/>
      </c>
      <c r="BL127" s="28" t="str">
        <f t="shared" si="67"/>
        <v/>
      </c>
      <c r="BM127" s="28" t="str">
        <f t="shared" si="68"/>
        <v/>
      </c>
      <c r="BN127" s="28">
        <f t="shared" si="69"/>
        <v>3</v>
      </c>
      <c r="BO127" s="28" t="str">
        <f t="shared" si="70"/>
        <v/>
      </c>
      <c r="BP127" s="28" t="str">
        <f t="shared" si="71"/>
        <v/>
      </c>
      <c r="BQ127" s="28" t="str">
        <f t="shared" si="72"/>
        <v/>
      </c>
      <c r="BR127" s="28" t="str">
        <f t="shared" si="73"/>
        <v/>
      </c>
      <c r="BS127" s="28" t="str">
        <f t="shared" si="74"/>
        <v/>
      </c>
      <c r="BT127" s="28">
        <f t="shared" si="75"/>
        <v>2.5</v>
      </c>
      <c r="BU127" s="28">
        <f t="shared" si="76"/>
        <v>0.5</v>
      </c>
      <c r="BV127" s="28">
        <f t="shared" si="77"/>
        <v>2.5</v>
      </c>
      <c r="BW127" s="28" t="str">
        <f t="shared" si="78"/>
        <v/>
      </c>
      <c r="BX127" s="28">
        <f t="shared" si="79"/>
        <v>4</v>
      </c>
      <c r="BY127" s="28" t="str">
        <f t="shared" si="80"/>
        <v/>
      </c>
      <c r="BZ127" s="28" t="str">
        <f t="shared" si="81"/>
        <v/>
      </c>
      <c r="CA127" s="28">
        <f t="shared" si="82"/>
        <v>4</v>
      </c>
      <c r="CB127" s="28">
        <f t="shared" si="83"/>
        <v>3</v>
      </c>
      <c r="CC127" s="28">
        <f t="shared" si="84"/>
        <v>0.5</v>
      </c>
      <c r="CD127" s="28" t="str">
        <f t="shared" si="85"/>
        <v/>
      </c>
      <c r="CE127" s="28">
        <f t="shared" si="86"/>
        <v>2.5</v>
      </c>
      <c r="CF127" s="28">
        <f t="shared" si="87"/>
        <v>1</v>
      </c>
      <c r="CG127" s="28" t="str">
        <f t="shared" si="88"/>
        <v/>
      </c>
      <c r="CH127" s="28">
        <f t="shared" si="89"/>
        <v>3</v>
      </c>
      <c r="CI127" s="28">
        <f t="shared" si="90"/>
        <v>8</v>
      </c>
      <c r="CJ127" s="28">
        <f t="shared" si="91"/>
        <v>5</v>
      </c>
      <c r="CK127" s="28" t="str">
        <f t="shared" si="92"/>
        <v/>
      </c>
      <c r="CL127" s="28">
        <f t="shared" si="93"/>
        <v>2.5</v>
      </c>
      <c r="CM127" s="28" t="str">
        <f t="shared" si="94"/>
        <v/>
      </c>
      <c r="CN127" s="28" t="str">
        <f t="shared" si="95"/>
        <v/>
      </c>
      <c r="CO127" s="28">
        <f t="shared" si="96"/>
        <v>5</v>
      </c>
      <c r="CP127" s="28">
        <f t="shared" si="97"/>
        <v>3</v>
      </c>
      <c r="CQ127" s="28" t="str">
        <f t="shared" si="98"/>
        <v/>
      </c>
      <c r="CR127" s="28" t="str">
        <f t="shared" si="99"/>
        <v/>
      </c>
      <c r="CS127" s="28">
        <f t="shared" si="100"/>
        <v>0.5</v>
      </c>
      <c r="CT127" s="28" t="str">
        <f t="shared" si="101"/>
        <v/>
      </c>
      <c r="CU127" s="28">
        <f t="shared" si="102"/>
        <v>3</v>
      </c>
      <c r="CV127" s="28">
        <f t="shared" si="103"/>
        <v>4.5</v>
      </c>
      <c r="CW127" s="28" t="str">
        <f t="shared" si="104"/>
        <v/>
      </c>
      <c r="CX127" s="28">
        <f t="shared" si="105"/>
        <v>1</v>
      </c>
      <c r="CY127" s="28" t="str">
        <f t="shared" si="106"/>
        <v/>
      </c>
      <c r="CZ127" s="28">
        <f t="shared" si="107"/>
        <v>0.5</v>
      </c>
      <c r="DA127" s="28">
        <f t="shared" si="108"/>
        <v>1.5</v>
      </c>
      <c r="DB127" s="28">
        <f t="shared" si="109"/>
        <v>4</v>
      </c>
      <c r="DC127" s="28">
        <f t="shared" si="110"/>
        <v>7.5</v>
      </c>
      <c r="DD127" s="28">
        <f t="shared" si="111"/>
        <v>1</v>
      </c>
      <c r="DE127" s="28" t="str">
        <f t="shared" si="112"/>
        <v/>
      </c>
      <c r="DF127" s="28">
        <f t="shared" si="113"/>
        <v>1</v>
      </c>
      <c r="DG127" s="28" t="str">
        <f t="shared" si="114"/>
        <v/>
      </c>
      <c r="DH127" s="28" t="str">
        <f t="shared" si="115"/>
        <v/>
      </c>
      <c r="DI127" s="28" t="str">
        <f t="shared" si="116"/>
        <v/>
      </c>
      <c r="DJ127" s="28" t="str">
        <f t="shared" si="117"/>
        <v/>
      </c>
      <c r="DK127" s="28" t="str">
        <f t="shared" si="118"/>
        <v/>
      </c>
      <c r="DL127" s="28" t="str">
        <f t="shared" si="119"/>
        <v/>
      </c>
      <c r="DM127" s="28" t="str">
        <f t="shared" si="120"/>
        <v/>
      </c>
      <c r="DN127" s="28" t="str">
        <f t="shared" si="121"/>
        <v/>
      </c>
      <c r="DO127" s="28" t="str">
        <f t="shared" si="122"/>
        <v/>
      </c>
      <c r="DP127" s="28" t="str">
        <f t="shared" si="123"/>
        <v/>
      </c>
      <c r="DQ127" s="28" t="str">
        <f t="shared" si="124"/>
        <v/>
      </c>
      <c r="DR127" s="27">
        <f t="shared" si="128"/>
        <v>167.5</v>
      </c>
    </row>
    <row r="128" spans="1:139">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c r="AL128" s="74"/>
      <c r="AM128" s="74"/>
      <c r="AN128" s="74"/>
      <c r="AO128" s="74"/>
      <c r="AP128" s="74"/>
      <c r="AQ128" s="74"/>
      <c r="AR128" s="74"/>
      <c r="AS128" s="74"/>
      <c r="AT128" s="74"/>
      <c r="AU128" s="74"/>
      <c r="AV128" s="74"/>
      <c r="AW128" s="74"/>
      <c r="AX128" s="74"/>
      <c r="AY128" s="74"/>
      <c r="AZ128" s="74"/>
      <c r="BA128" s="74"/>
      <c r="BB128" s="74"/>
      <c r="BC128" s="74"/>
      <c r="BD128" s="74"/>
      <c r="BE128" s="74"/>
      <c r="BF128" s="74"/>
      <c r="BG128" s="74"/>
      <c r="BH128" s="74"/>
      <c r="BI128" s="74"/>
      <c r="BJ128" s="74"/>
      <c r="BK128" s="74"/>
      <c r="BL128" s="74"/>
      <c r="BM128" s="74"/>
      <c r="BN128" s="74"/>
      <c r="BO128" s="74"/>
      <c r="BP128" s="74"/>
      <c r="BQ128" s="74"/>
      <c r="BR128" s="74"/>
      <c r="BS128" s="74"/>
      <c r="BT128" s="74"/>
      <c r="BU128" s="74"/>
      <c r="BV128" s="74"/>
      <c r="BW128" s="74"/>
      <c r="BX128" s="74"/>
      <c r="BY128" s="74"/>
      <c r="BZ128" s="74"/>
      <c r="CA128" s="74"/>
      <c r="CB128" s="74"/>
      <c r="CC128" s="74"/>
      <c r="CD128" s="74"/>
      <c r="CE128" s="74"/>
      <c r="CF128" s="74"/>
      <c r="CG128" s="74"/>
      <c r="CH128" s="74"/>
      <c r="CI128" s="74"/>
      <c r="CJ128" s="74"/>
      <c r="CK128" s="74"/>
      <c r="CL128" s="74"/>
      <c r="CM128" s="74"/>
      <c r="CN128" s="74"/>
      <c r="CO128" s="74"/>
      <c r="CP128" s="74"/>
      <c r="CQ128" s="74"/>
      <c r="CR128" s="74"/>
      <c r="CS128" s="74"/>
      <c r="CT128" s="74"/>
      <c r="CU128" s="74"/>
      <c r="CV128" s="74"/>
      <c r="CW128" s="74"/>
      <c r="CX128" s="74"/>
      <c r="CY128" s="74"/>
      <c r="CZ128" s="74"/>
      <c r="DA128" s="74"/>
      <c r="DB128" s="74"/>
      <c r="DC128" s="74"/>
      <c r="DD128" s="74"/>
      <c r="DE128" s="74"/>
      <c r="DF128" s="74"/>
      <c r="DG128" s="74"/>
      <c r="DH128" s="74"/>
      <c r="DI128" s="74"/>
      <c r="DJ128" s="74"/>
      <c r="DK128" s="74"/>
      <c r="DL128" s="74"/>
      <c r="DM128" s="74"/>
      <c r="DN128" s="74"/>
      <c r="DO128" s="74"/>
      <c r="DP128" s="74"/>
      <c r="DQ128" s="74"/>
    </row>
    <row r="129" spans="1:121">
      <c r="A129" s="25"/>
      <c r="B129" s="29" t="s">
        <v>330</v>
      </c>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AS129" s="74"/>
      <c r="AT129" s="74"/>
      <c r="AU129" s="74"/>
      <c r="AV129" s="74"/>
      <c r="AW129" s="74"/>
      <c r="AX129" s="74"/>
      <c r="AY129" s="74"/>
      <c r="AZ129" s="74"/>
      <c r="BA129" s="74"/>
      <c r="BB129" s="74"/>
      <c r="BC129" s="74"/>
      <c r="BD129" s="74"/>
      <c r="BE129" s="74"/>
      <c r="BF129" s="74"/>
      <c r="BG129" s="74"/>
      <c r="BH129" s="74"/>
      <c r="BI129" s="74"/>
      <c r="BJ129" s="74"/>
      <c r="BK129" s="74"/>
      <c r="BL129" s="74"/>
      <c r="BM129" s="74"/>
      <c r="BN129" s="74"/>
      <c r="BO129" s="74"/>
      <c r="BP129" s="74"/>
      <c r="BQ129" s="74"/>
      <c r="BR129" s="74"/>
      <c r="BS129" s="74"/>
      <c r="BT129" s="74"/>
      <c r="BU129" s="74"/>
      <c r="BV129" s="74"/>
      <c r="BW129" s="74"/>
      <c r="BX129" s="74"/>
      <c r="BY129" s="74"/>
      <c r="BZ129" s="74"/>
      <c r="CA129" s="74"/>
      <c r="CB129" s="74"/>
      <c r="CC129" s="74"/>
      <c r="CD129" s="74"/>
      <c r="CE129" s="74"/>
      <c r="CF129" s="74"/>
      <c r="CG129" s="74"/>
      <c r="CH129" s="74"/>
      <c r="CI129" s="74"/>
      <c r="CJ129" s="74"/>
      <c r="CK129" s="74"/>
      <c r="CL129" s="74"/>
      <c r="CM129" s="74"/>
      <c r="CN129" s="74"/>
      <c r="CO129" s="74"/>
      <c r="CP129" s="74"/>
      <c r="CQ129" s="74"/>
      <c r="CR129" s="74"/>
      <c r="CS129" s="74"/>
      <c r="CT129" s="74"/>
      <c r="CU129" s="74"/>
      <c r="CV129" s="74"/>
      <c r="CW129" s="74"/>
      <c r="CX129" s="74"/>
      <c r="CY129" s="74"/>
      <c r="CZ129" s="74"/>
      <c r="DA129" s="74"/>
      <c r="DB129" s="74"/>
      <c r="DC129" s="74"/>
      <c r="DD129" s="74"/>
      <c r="DE129" s="74"/>
      <c r="DF129" s="74"/>
      <c r="DG129" s="74"/>
      <c r="DH129" s="74"/>
      <c r="DI129" s="74"/>
      <c r="DJ129" s="74"/>
      <c r="DK129" s="74"/>
      <c r="DL129" s="74"/>
      <c r="DM129" s="74"/>
      <c r="DN129" s="74"/>
      <c r="DO129" s="74"/>
      <c r="DP129" s="74"/>
      <c r="DQ129" s="74"/>
    </row>
    <row r="130" spans="1:121">
      <c r="A130" s="29" t="str">
        <f>A120</f>
        <v>Hiski</v>
      </c>
      <c r="B130" s="29">
        <f>DR120</f>
        <v>204.25</v>
      </c>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AS130" s="74"/>
      <c r="AT130" s="74"/>
      <c r="AU130" s="74"/>
      <c r="AV130" s="74"/>
      <c r="AW130" s="74"/>
      <c r="AX130" s="74"/>
      <c r="AY130" s="74"/>
      <c r="AZ130" s="74"/>
      <c r="BA130" s="74"/>
      <c r="BB130" s="74"/>
      <c r="BC130" s="74"/>
      <c r="BD130" s="74"/>
      <c r="BE130" s="74"/>
      <c r="BF130" s="74"/>
      <c r="BG130" s="74"/>
      <c r="BH130" s="74"/>
      <c r="BI130" s="74"/>
      <c r="BJ130" s="74"/>
      <c r="BK130" s="74"/>
      <c r="BL130" s="74"/>
      <c r="BM130" s="74"/>
      <c r="BN130" s="74"/>
      <c r="BO130" s="74"/>
      <c r="BP130" s="74"/>
      <c r="BQ130" s="74"/>
      <c r="BR130" s="74"/>
      <c r="BS130" s="74"/>
      <c r="BT130" s="74"/>
      <c r="BU130" s="74"/>
      <c r="BV130" s="74"/>
      <c r="BW130" s="74"/>
      <c r="BX130" s="74"/>
      <c r="BY130" s="74"/>
      <c r="BZ130" s="74"/>
      <c r="CA130" s="74"/>
      <c r="CB130" s="74"/>
      <c r="CC130" s="74"/>
      <c r="CD130" s="74"/>
      <c r="CE130" s="74"/>
      <c r="CF130" s="74"/>
      <c r="CG130" s="74"/>
      <c r="CH130" s="74"/>
      <c r="CI130" s="74"/>
      <c r="CJ130" s="74"/>
      <c r="CK130" s="74"/>
      <c r="CL130" s="74"/>
      <c r="CM130" s="74"/>
      <c r="CN130" s="74"/>
      <c r="CO130" s="74"/>
      <c r="CP130" s="74"/>
      <c r="CQ130" s="74"/>
      <c r="CR130" s="74"/>
      <c r="CS130" s="74"/>
      <c r="CT130" s="74"/>
      <c r="CU130" s="74"/>
      <c r="CV130" s="74"/>
      <c r="CW130" s="74"/>
      <c r="CX130" s="74"/>
      <c r="CY130" s="74"/>
      <c r="CZ130" s="74"/>
      <c r="DA130" s="74"/>
      <c r="DB130" s="74"/>
      <c r="DC130" s="74"/>
      <c r="DD130" s="74"/>
      <c r="DE130" s="74"/>
      <c r="DF130" s="74"/>
      <c r="DG130" s="74"/>
      <c r="DH130" s="74"/>
      <c r="DI130" s="74"/>
      <c r="DJ130" s="74"/>
      <c r="DK130" s="74"/>
      <c r="DL130" s="74"/>
      <c r="DM130" s="74"/>
      <c r="DN130" s="74"/>
      <c r="DO130" s="74"/>
      <c r="DP130" s="74"/>
      <c r="DQ130" s="74"/>
    </row>
    <row r="131" spans="1:121">
      <c r="A131" s="29" t="str">
        <f t="shared" ref="A131:A137" si="135">A121</f>
        <v>Jaana</v>
      </c>
      <c r="B131" s="29">
        <f t="shared" ref="B131:B137" si="136">DR121</f>
        <v>160.25</v>
      </c>
    </row>
    <row r="132" spans="1:121">
      <c r="A132" s="29" t="str">
        <f t="shared" si="135"/>
        <v>Jenna</v>
      </c>
      <c r="B132" s="29">
        <f t="shared" si="136"/>
        <v>43.75</v>
      </c>
    </row>
    <row r="133" spans="1:121">
      <c r="A133" s="29" t="str">
        <f t="shared" si="135"/>
        <v>Konsta</v>
      </c>
      <c r="B133" s="29">
        <f t="shared" si="136"/>
        <v>168.75</v>
      </c>
    </row>
    <row r="134" spans="1:121">
      <c r="A134" s="29" t="str">
        <f t="shared" si="135"/>
        <v>Matias</v>
      </c>
      <c r="B134" s="29">
        <f t="shared" si="136"/>
        <v>44</v>
      </c>
    </row>
    <row r="135" spans="1:121">
      <c r="A135" s="29" t="str">
        <f t="shared" si="135"/>
        <v>Nicholas</v>
      </c>
      <c r="B135" s="29">
        <f t="shared" si="136"/>
        <v>190</v>
      </c>
      <c r="AG135" s="71"/>
    </row>
    <row r="136" spans="1:121">
      <c r="A136" s="29" t="str">
        <f t="shared" si="135"/>
        <v>Niko</v>
      </c>
      <c r="B136" s="29">
        <f t="shared" si="136"/>
        <v>223.25</v>
      </c>
    </row>
    <row r="137" spans="1:121">
      <c r="A137" s="29" t="str">
        <f t="shared" si="135"/>
        <v>Ville</v>
      </c>
      <c r="B137" s="29">
        <f t="shared" si="136"/>
        <v>167.5</v>
      </c>
    </row>
    <row r="138" spans="1:121">
      <c r="B138" s="78" t="s">
        <v>331</v>
      </c>
      <c r="C138" s="78"/>
      <c r="D138" s="78"/>
      <c r="E138" s="78"/>
      <c r="F138" s="78"/>
      <c r="G138" s="78"/>
      <c r="H138" s="78"/>
      <c r="I138" s="78"/>
      <c r="J138" s="78"/>
    </row>
    <row r="139" spans="1:121">
      <c r="A139" s="25"/>
      <c r="B139" s="27" t="s">
        <v>332</v>
      </c>
      <c r="C139" s="27" t="s">
        <v>333</v>
      </c>
      <c r="D139" s="27" t="s">
        <v>334</v>
      </c>
      <c r="E139" s="27" t="s">
        <v>335</v>
      </c>
      <c r="F139" s="27" t="s">
        <v>336</v>
      </c>
      <c r="G139" s="27" t="s">
        <v>337</v>
      </c>
      <c r="H139" s="27" t="s">
        <v>338</v>
      </c>
      <c r="I139" s="27" t="s">
        <v>339</v>
      </c>
      <c r="J139" s="27" t="s">
        <v>340</v>
      </c>
    </row>
    <row r="140" spans="1:121">
      <c r="A140" s="27" t="s">
        <v>44</v>
      </c>
      <c r="B140" s="28">
        <f>I3</f>
        <v>9.5</v>
      </c>
      <c r="C140" s="28">
        <f>Q16</f>
        <v>31</v>
      </c>
      <c r="D140" s="28">
        <f>P29</f>
        <v>31.75</v>
      </c>
      <c r="E140" s="28">
        <f>P42</f>
        <v>30</v>
      </c>
      <c r="F140" s="28">
        <f>P55</f>
        <v>31</v>
      </c>
      <c r="G140" s="28">
        <f>P68</f>
        <v>20.5</v>
      </c>
      <c r="H140" s="28">
        <f>P81</f>
        <v>30</v>
      </c>
      <c r="I140" s="28">
        <f>P94</f>
        <v>18.5</v>
      </c>
      <c r="J140" s="28">
        <f>P107</f>
        <v>2</v>
      </c>
    </row>
    <row r="141" spans="1:121">
      <c r="A141" s="27" t="s">
        <v>46</v>
      </c>
      <c r="B141" s="28">
        <f t="shared" ref="B141:B147" si="137">I4</f>
        <v>11.75</v>
      </c>
      <c r="C141" s="28">
        <f t="shared" ref="C141:C147" si="138">Q17</f>
        <v>17.95</v>
      </c>
      <c r="D141" s="28">
        <f t="shared" ref="D141:D147" si="139">P30</f>
        <v>11.25</v>
      </c>
      <c r="E141" s="28">
        <f t="shared" ref="E141:E147" si="140">P43</f>
        <v>12.75</v>
      </c>
      <c r="F141" s="28">
        <f t="shared" ref="F141:F147" si="141">P56</f>
        <v>12.5</v>
      </c>
      <c r="G141" s="28">
        <f t="shared" ref="G141:G147" si="142">P69</f>
        <v>28.35</v>
      </c>
      <c r="H141" s="28">
        <f t="shared" ref="H141:H147" si="143">P82</f>
        <v>34.700000000000003</v>
      </c>
      <c r="I141" s="28">
        <f t="shared" ref="I141:I147" si="144">P95</f>
        <v>20.75</v>
      </c>
      <c r="J141" s="28">
        <f t="shared" ref="J141:J147" si="145">P108</f>
        <v>10.25</v>
      </c>
    </row>
    <row r="142" spans="1:121">
      <c r="A142" s="27" t="s">
        <v>48</v>
      </c>
      <c r="B142" s="28">
        <f t="shared" si="137"/>
        <v>12</v>
      </c>
      <c r="C142" s="28">
        <f t="shared" si="138"/>
        <v>20.75</v>
      </c>
      <c r="D142" s="28">
        <f t="shared" si="139"/>
        <v>4</v>
      </c>
      <c r="E142" s="28">
        <f t="shared" si="140"/>
        <v>7</v>
      </c>
      <c r="F142" s="28">
        <f t="shared" si="141"/>
        <v>0</v>
      </c>
      <c r="G142" s="28">
        <f t="shared" si="142"/>
        <v>0</v>
      </c>
      <c r="H142" s="28">
        <f t="shared" si="143"/>
        <v>0</v>
      </c>
      <c r="I142" s="28">
        <f t="shared" si="144"/>
        <v>0</v>
      </c>
      <c r="J142" s="28">
        <f t="shared" si="145"/>
        <v>0</v>
      </c>
    </row>
    <row r="143" spans="1:121">
      <c r="A143" s="27" t="s">
        <v>50</v>
      </c>
      <c r="B143" s="28">
        <f t="shared" si="137"/>
        <v>11.5</v>
      </c>
      <c r="C143" s="28">
        <f t="shared" si="138"/>
        <v>28</v>
      </c>
      <c r="D143" s="28">
        <f t="shared" si="139"/>
        <v>23</v>
      </c>
      <c r="E143" s="28">
        <f t="shared" si="140"/>
        <v>26.25</v>
      </c>
      <c r="F143" s="28">
        <f t="shared" si="141"/>
        <v>16.5</v>
      </c>
      <c r="G143" s="28">
        <f t="shared" si="142"/>
        <v>16</v>
      </c>
      <c r="H143" s="28">
        <f t="shared" si="143"/>
        <v>27</v>
      </c>
      <c r="I143" s="28">
        <f t="shared" si="144"/>
        <v>19.5</v>
      </c>
      <c r="J143" s="28">
        <f t="shared" si="145"/>
        <v>1</v>
      </c>
    </row>
    <row r="144" spans="1:121">
      <c r="A144" s="27" t="s">
        <v>52</v>
      </c>
      <c r="B144" s="28">
        <f t="shared" si="137"/>
        <v>8.5</v>
      </c>
      <c r="C144" s="28">
        <f t="shared" si="138"/>
        <v>13.5</v>
      </c>
      <c r="D144" s="28">
        <f t="shared" si="139"/>
        <v>12</v>
      </c>
      <c r="E144" s="28">
        <f t="shared" si="140"/>
        <v>10</v>
      </c>
      <c r="F144" s="28">
        <f t="shared" si="141"/>
        <v>0</v>
      </c>
      <c r="G144" s="28">
        <f t="shared" si="142"/>
        <v>0</v>
      </c>
      <c r="H144" s="28">
        <f t="shared" si="143"/>
        <v>0</v>
      </c>
      <c r="I144" s="28">
        <f t="shared" si="144"/>
        <v>0</v>
      </c>
      <c r="J144" s="28">
        <f t="shared" si="145"/>
        <v>0</v>
      </c>
    </row>
    <row r="145" spans="1:10">
      <c r="A145" s="27" t="s">
        <v>54</v>
      </c>
      <c r="B145" s="28">
        <f t="shared" si="137"/>
        <v>9.5</v>
      </c>
      <c r="C145" s="28">
        <f t="shared" si="138"/>
        <v>27.5</v>
      </c>
      <c r="D145" s="28">
        <f t="shared" si="139"/>
        <v>27.5</v>
      </c>
      <c r="E145" s="28">
        <f t="shared" si="140"/>
        <v>27</v>
      </c>
      <c r="F145" s="28">
        <f t="shared" si="141"/>
        <v>29.5</v>
      </c>
      <c r="G145" s="28">
        <f t="shared" si="142"/>
        <v>14.5</v>
      </c>
      <c r="H145" s="28">
        <f t="shared" si="143"/>
        <v>32</v>
      </c>
      <c r="I145" s="28">
        <f t="shared" si="144"/>
        <v>22.5</v>
      </c>
      <c r="J145" s="28">
        <f t="shared" si="145"/>
        <v>0</v>
      </c>
    </row>
    <row r="146" spans="1:10">
      <c r="A146" s="27" t="s">
        <v>56</v>
      </c>
      <c r="B146" s="28">
        <f t="shared" si="137"/>
        <v>15</v>
      </c>
      <c r="C146" s="28">
        <f t="shared" si="138"/>
        <v>33.25</v>
      </c>
      <c r="D146" s="28">
        <f t="shared" si="139"/>
        <v>30.75</v>
      </c>
      <c r="E146" s="28">
        <f t="shared" si="140"/>
        <v>30.25</v>
      </c>
      <c r="F146" s="28">
        <f t="shared" si="141"/>
        <v>31.25</v>
      </c>
      <c r="G146" s="28">
        <f t="shared" si="142"/>
        <v>27.5</v>
      </c>
      <c r="H146" s="28">
        <f t="shared" si="143"/>
        <v>30</v>
      </c>
      <c r="I146" s="28">
        <f t="shared" si="144"/>
        <v>20.75</v>
      </c>
      <c r="J146" s="28">
        <f t="shared" si="145"/>
        <v>4.5</v>
      </c>
    </row>
    <row r="147" spans="1:10">
      <c r="A147" s="27" t="s">
        <v>58</v>
      </c>
      <c r="B147" s="28">
        <f t="shared" si="137"/>
        <v>7.5</v>
      </c>
      <c r="C147" s="28">
        <f t="shared" si="138"/>
        <v>19.5</v>
      </c>
      <c r="D147" s="28">
        <f t="shared" si="139"/>
        <v>22</v>
      </c>
      <c r="E147" s="28">
        <f t="shared" si="140"/>
        <v>17</v>
      </c>
      <c r="F147" s="28">
        <f t="shared" si="141"/>
        <v>27</v>
      </c>
      <c r="G147" s="28">
        <f t="shared" si="142"/>
        <v>16.5</v>
      </c>
      <c r="H147" s="28">
        <f t="shared" si="143"/>
        <v>30.5</v>
      </c>
      <c r="I147" s="28">
        <f t="shared" si="144"/>
        <v>25.5</v>
      </c>
      <c r="J147" s="28">
        <f t="shared" si="145"/>
        <v>2</v>
      </c>
    </row>
  </sheetData>
  <mergeCells count="10">
    <mergeCell ref="A1:I1"/>
    <mergeCell ref="A13:Q13"/>
    <mergeCell ref="A26:Q26"/>
    <mergeCell ref="A39:P39"/>
    <mergeCell ref="B138:J138"/>
    <mergeCell ref="A52:P52"/>
    <mergeCell ref="A65:P65"/>
    <mergeCell ref="A78:P78"/>
    <mergeCell ref="A91:P91"/>
    <mergeCell ref="A104:P10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CDA8D-C3C1-4CBA-839D-0C63C14F41B3}">
  <dimension ref="A1:R1"/>
  <sheetViews>
    <sheetView workbookViewId="0">
      <selection activeCell="A3" sqref="A3"/>
    </sheetView>
  </sheetViews>
  <sheetFormatPr defaultColWidth="8.85546875" defaultRowHeight="15"/>
  <cols>
    <col min="3" max="3" width="9.28515625" bestFit="1" customWidth="1"/>
  </cols>
  <sheetData>
    <row r="1" spans="1:18">
      <c r="A1" s="18">
        <f ca="1">TODAY()</f>
        <v>44322</v>
      </c>
      <c r="C1" s="19">
        <v>44221</v>
      </c>
      <c r="D1" s="19">
        <v>44222</v>
      </c>
      <c r="E1" s="19">
        <v>44223</v>
      </c>
      <c r="F1" s="19">
        <v>44224</v>
      </c>
      <c r="G1" s="19">
        <v>44225</v>
      </c>
      <c r="H1" s="19">
        <v>44226</v>
      </c>
      <c r="I1" s="19">
        <v>44227</v>
      </c>
      <c r="J1" s="19">
        <v>44228</v>
      </c>
      <c r="K1" s="19">
        <v>44229</v>
      </c>
      <c r="L1" s="19">
        <v>44230</v>
      </c>
      <c r="M1" s="19">
        <v>44231</v>
      </c>
      <c r="N1" s="19">
        <v>44232</v>
      </c>
      <c r="O1" s="19">
        <v>44233</v>
      </c>
      <c r="P1" s="19">
        <v>44234</v>
      </c>
      <c r="Q1" s="19">
        <v>44235</v>
      </c>
      <c r="R1" s="19">
        <v>44236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E104-CDE8-4E64-A642-99A5A851B293}">
  <dimension ref="A1:AG65"/>
  <sheetViews>
    <sheetView workbookViewId="0">
      <pane ySplit="2" topLeftCell="A3" activePane="bottomLeft" state="frozen"/>
      <selection pane="bottomLeft" activeCell="V9" sqref="V9"/>
    </sheetView>
  </sheetViews>
  <sheetFormatPr defaultColWidth="8.85546875" defaultRowHeight="15"/>
  <cols>
    <col min="1" max="1" width="35.140625" bestFit="1" customWidth="1"/>
    <col min="2" max="2" width="42.42578125" bestFit="1" customWidth="1"/>
    <col min="3" max="3" width="23.140625" customWidth="1"/>
    <col min="4" max="4" width="17.42578125" customWidth="1"/>
    <col min="5" max="5" width="17" bestFit="1" customWidth="1"/>
    <col min="6" max="12" width="4.42578125" customWidth="1"/>
  </cols>
  <sheetData>
    <row r="1" spans="1:33">
      <c r="F1" s="75" t="s">
        <v>28</v>
      </c>
      <c r="G1" s="75"/>
      <c r="H1" s="75"/>
      <c r="I1" s="75"/>
      <c r="J1" s="75"/>
      <c r="K1" s="75"/>
      <c r="L1" s="75"/>
      <c r="O1" s="75" t="s">
        <v>29</v>
      </c>
      <c r="P1" s="75"/>
      <c r="Q1" s="75"/>
      <c r="R1" s="75"/>
      <c r="S1" s="75"/>
      <c r="T1" s="75"/>
      <c r="U1" s="75"/>
      <c r="V1" s="75"/>
      <c r="W1" s="75"/>
      <c r="Y1" s="76"/>
      <c r="Z1" s="76"/>
      <c r="AA1" s="10"/>
      <c r="AB1" s="10"/>
      <c r="AC1" s="10"/>
      <c r="AD1" s="10"/>
      <c r="AE1" s="10"/>
      <c r="AF1" s="10"/>
      <c r="AG1" s="10"/>
    </row>
    <row r="2" spans="1:33">
      <c r="A2" s="2" t="s">
        <v>1</v>
      </c>
      <c r="B2" s="73" t="s">
        <v>30</v>
      </c>
      <c r="C2" s="73" t="s">
        <v>2</v>
      </c>
      <c r="D2" s="73" t="s">
        <v>31</v>
      </c>
      <c r="E2" s="73" t="s">
        <v>32</v>
      </c>
      <c r="F2" s="73">
        <v>1</v>
      </c>
      <c r="G2" s="73">
        <v>2</v>
      </c>
      <c r="H2" s="73">
        <v>3</v>
      </c>
      <c r="I2" s="73">
        <v>4</v>
      </c>
      <c r="J2" s="73">
        <v>5</v>
      </c>
      <c r="K2" s="73">
        <v>6</v>
      </c>
      <c r="L2" s="73">
        <v>7</v>
      </c>
      <c r="P2" s="74" t="s">
        <v>33</v>
      </c>
      <c r="Q2" s="74" t="s">
        <v>34</v>
      </c>
      <c r="R2" s="74" t="s">
        <v>35</v>
      </c>
      <c r="S2" s="74" t="s">
        <v>36</v>
      </c>
      <c r="T2" s="74" t="s">
        <v>37</v>
      </c>
      <c r="U2" s="74" t="s">
        <v>38</v>
      </c>
      <c r="V2" s="74" t="s">
        <v>39</v>
      </c>
      <c r="W2" s="74" t="s">
        <v>40</v>
      </c>
    </row>
    <row r="3" spans="1:33">
      <c r="A3" s="4" t="s">
        <v>341</v>
      </c>
      <c r="B3" s="7" t="s">
        <v>342</v>
      </c>
      <c r="C3" s="7"/>
      <c r="D3" s="7"/>
      <c r="E3" s="7"/>
      <c r="F3" s="9">
        <v>4</v>
      </c>
      <c r="G3" s="8">
        <f>F3</f>
        <v>4</v>
      </c>
      <c r="H3" s="8">
        <v>2</v>
      </c>
      <c r="I3" s="8">
        <f t="shared" ref="I3:L3" si="0">H3</f>
        <v>2</v>
      </c>
      <c r="J3" s="8">
        <f t="shared" si="0"/>
        <v>2</v>
      </c>
      <c r="K3" s="8">
        <v>0</v>
      </c>
      <c r="L3" s="8">
        <f t="shared" si="0"/>
        <v>0</v>
      </c>
      <c r="O3" t="s">
        <v>343</v>
      </c>
      <c r="P3" s="13">
        <v>3</v>
      </c>
      <c r="Q3" s="13"/>
      <c r="R3" s="13"/>
      <c r="S3" s="13">
        <v>2</v>
      </c>
      <c r="T3" s="13"/>
      <c r="U3" s="13">
        <v>2</v>
      </c>
      <c r="V3" s="13"/>
      <c r="W3" s="74">
        <f>SUM(P3:V3)</f>
        <v>7</v>
      </c>
      <c r="Z3" s="12"/>
    </row>
    <row r="4" spans="1:33">
      <c r="A4" s="5"/>
      <c r="B4" s="7" t="s">
        <v>344</v>
      </c>
      <c r="C4" s="7"/>
      <c r="D4" s="7"/>
      <c r="E4" s="7"/>
      <c r="F4" s="9">
        <v>5</v>
      </c>
      <c r="G4" s="8">
        <v>3</v>
      </c>
      <c r="H4" s="8">
        <f t="shared" ref="G4:L19" si="1">G4</f>
        <v>3</v>
      </c>
      <c r="I4" s="8">
        <f t="shared" si="1"/>
        <v>3</v>
      </c>
      <c r="J4" s="8">
        <v>1</v>
      </c>
      <c r="K4" s="8">
        <f t="shared" si="1"/>
        <v>1</v>
      </c>
      <c r="L4" s="8">
        <v>0</v>
      </c>
      <c r="O4" t="s">
        <v>345</v>
      </c>
      <c r="P4" s="13">
        <v>3</v>
      </c>
      <c r="Q4" s="13"/>
      <c r="R4" s="13">
        <v>3</v>
      </c>
      <c r="S4" s="13"/>
      <c r="T4" s="13"/>
      <c r="U4" s="13"/>
      <c r="V4" s="13"/>
      <c r="W4" s="74">
        <f t="shared" ref="W4:W10" si="2">SUM(P4:V4)</f>
        <v>6</v>
      </c>
      <c r="Z4" s="12"/>
    </row>
    <row r="5" spans="1:33">
      <c r="A5" s="5"/>
      <c r="B5" s="7"/>
      <c r="C5" s="7"/>
      <c r="D5" s="7"/>
      <c r="E5" s="7"/>
      <c r="F5" s="9" t="str">
        <f t="shared" ref="F5:F64" si="3">IF(B5="","",0)</f>
        <v/>
      </c>
      <c r="G5" s="8" t="str">
        <f t="shared" si="1"/>
        <v/>
      </c>
      <c r="H5" s="8" t="str">
        <f t="shared" si="1"/>
        <v/>
      </c>
      <c r="I5" s="8" t="str">
        <f t="shared" si="1"/>
        <v/>
      </c>
      <c r="J5" s="8" t="str">
        <f t="shared" si="1"/>
        <v/>
      </c>
      <c r="K5" s="8" t="str">
        <f t="shared" si="1"/>
        <v/>
      </c>
      <c r="L5" s="8" t="str">
        <f t="shared" si="1"/>
        <v/>
      </c>
      <c r="O5" t="s">
        <v>346</v>
      </c>
      <c r="P5" s="13">
        <v>3</v>
      </c>
      <c r="Q5" s="13">
        <v>2</v>
      </c>
      <c r="R5" s="13"/>
      <c r="S5" s="13"/>
      <c r="T5" s="13"/>
      <c r="U5" s="13"/>
      <c r="V5" s="13"/>
      <c r="W5" s="74">
        <f t="shared" si="2"/>
        <v>5</v>
      </c>
      <c r="Z5" s="12"/>
    </row>
    <row r="6" spans="1:33">
      <c r="A6" s="5"/>
      <c r="B6" s="7"/>
      <c r="C6" s="7"/>
      <c r="D6" s="7"/>
      <c r="E6" s="7"/>
      <c r="F6" s="9" t="str">
        <f t="shared" si="3"/>
        <v/>
      </c>
      <c r="G6" s="8" t="str">
        <f t="shared" si="1"/>
        <v/>
      </c>
      <c r="H6" s="8" t="str">
        <f t="shared" si="1"/>
        <v/>
      </c>
      <c r="I6" s="8" t="str">
        <f t="shared" si="1"/>
        <v/>
      </c>
      <c r="J6" s="8" t="str">
        <f t="shared" si="1"/>
        <v/>
      </c>
      <c r="K6" s="8" t="str">
        <f t="shared" si="1"/>
        <v/>
      </c>
      <c r="L6" s="8" t="str">
        <f t="shared" si="1"/>
        <v/>
      </c>
      <c r="O6" t="s">
        <v>347</v>
      </c>
      <c r="P6" s="13">
        <v>3</v>
      </c>
      <c r="Q6" s="13"/>
      <c r="R6" s="13"/>
      <c r="S6" s="13"/>
      <c r="T6" s="13">
        <v>6</v>
      </c>
      <c r="U6" s="13"/>
      <c r="V6" s="13"/>
      <c r="W6" s="74">
        <f t="shared" si="2"/>
        <v>9</v>
      </c>
      <c r="Z6" s="12"/>
    </row>
    <row r="7" spans="1:33">
      <c r="A7" s="5"/>
      <c r="B7" s="7"/>
      <c r="C7" s="7"/>
      <c r="D7" s="7"/>
      <c r="E7" s="7"/>
      <c r="F7" s="9" t="str">
        <f t="shared" si="3"/>
        <v/>
      </c>
      <c r="G7" s="8" t="str">
        <f t="shared" si="1"/>
        <v/>
      </c>
      <c r="H7" s="8" t="str">
        <f t="shared" si="1"/>
        <v/>
      </c>
      <c r="I7" s="8" t="str">
        <f t="shared" si="1"/>
        <v/>
      </c>
      <c r="J7" s="8" t="str">
        <f t="shared" si="1"/>
        <v/>
      </c>
      <c r="K7" s="8" t="str">
        <f t="shared" si="1"/>
        <v/>
      </c>
      <c r="L7" s="8" t="str">
        <f t="shared" si="1"/>
        <v/>
      </c>
      <c r="O7" t="s">
        <v>348</v>
      </c>
      <c r="P7" s="13">
        <v>3</v>
      </c>
      <c r="Q7" s="13">
        <v>5</v>
      </c>
      <c r="R7" s="13"/>
      <c r="S7" s="13"/>
      <c r="T7" s="13"/>
      <c r="U7" s="13"/>
      <c r="V7" s="13"/>
      <c r="W7" s="74">
        <f t="shared" si="2"/>
        <v>8</v>
      </c>
      <c r="Z7" s="12"/>
    </row>
    <row r="8" spans="1:33">
      <c r="A8" s="5"/>
      <c r="B8" s="7"/>
      <c r="C8" s="7"/>
      <c r="D8" s="7"/>
      <c r="E8" s="7"/>
      <c r="F8" s="9" t="str">
        <f t="shared" si="3"/>
        <v/>
      </c>
      <c r="G8" s="8" t="str">
        <f t="shared" si="1"/>
        <v/>
      </c>
      <c r="H8" s="8" t="str">
        <f t="shared" si="1"/>
        <v/>
      </c>
      <c r="I8" s="8" t="str">
        <f t="shared" si="1"/>
        <v/>
      </c>
      <c r="J8" s="8" t="str">
        <f t="shared" si="1"/>
        <v/>
      </c>
      <c r="K8" s="8" t="str">
        <f t="shared" si="1"/>
        <v/>
      </c>
      <c r="L8" s="8" t="str">
        <f t="shared" si="1"/>
        <v/>
      </c>
      <c r="O8" t="s">
        <v>349</v>
      </c>
      <c r="P8" s="13">
        <v>3</v>
      </c>
      <c r="Q8" s="13"/>
      <c r="R8" s="13">
        <v>5</v>
      </c>
      <c r="S8" s="13"/>
      <c r="T8" s="13"/>
      <c r="U8" s="13"/>
      <c r="V8" s="13"/>
      <c r="W8" s="74">
        <f t="shared" si="2"/>
        <v>8</v>
      </c>
      <c r="Y8" s="3"/>
      <c r="Z8" s="12"/>
    </row>
    <row r="9" spans="1:33">
      <c r="A9" s="5"/>
      <c r="B9" s="7"/>
      <c r="C9" s="7"/>
      <c r="D9" s="7"/>
      <c r="E9" s="7"/>
      <c r="F9" s="9" t="str">
        <f t="shared" si="3"/>
        <v/>
      </c>
      <c r="G9" s="8" t="str">
        <f t="shared" si="1"/>
        <v/>
      </c>
      <c r="H9" s="8" t="str">
        <f t="shared" si="1"/>
        <v/>
      </c>
      <c r="I9" s="8" t="str">
        <f t="shared" si="1"/>
        <v/>
      </c>
      <c r="J9" s="8" t="str">
        <f t="shared" si="1"/>
        <v/>
      </c>
      <c r="K9" s="8" t="str">
        <f t="shared" si="1"/>
        <v/>
      </c>
      <c r="L9" s="8" t="str">
        <f t="shared" si="1"/>
        <v/>
      </c>
      <c r="O9" t="s">
        <v>350</v>
      </c>
      <c r="P9" s="13">
        <v>3</v>
      </c>
      <c r="Q9" s="13"/>
      <c r="R9" s="13"/>
      <c r="S9" s="13">
        <v>6</v>
      </c>
      <c r="T9" s="13"/>
      <c r="U9" s="13"/>
      <c r="V9" s="13"/>
      <c r="W9" s="74">
        <f t="shared" si="2"/>
        <v>9</v>
      </c>
    </row>
    <row r="10" spans="1:33">
      <c r="A10" s="5"/>
      <c r="B10" s="7"/>
      <c r="C10" s="7"/>
      <c r="D10" s="7"/>
      <c r="E10" s="7"/>
      <c r="F10" s="9" t="str">
        <f t="shared" si="3"/>
        <v/>
      </c>
      <c r="G10" s="8" t="str">
        <f t="shared" si="1"/>
        <v/>
      </c>
      <c r="H10" s="8" t="str">
        <f t="shared" si="1"/>
        <v/>
      </c>
      <c r="I10" s="8" t="str">
        <f t="shared" si="1"/>
        <v/>
      </c>
      <c r="J10" s="8" t="str">
        <f t="shared" si="1"/>
        <v/>
      </c>
      <c r="K10" s="8" t="str">
        <f t="shared" si="1"/>
        <v/>
      </c>
      <c r="L10" s="8" t="str">
        <f t="shared" si="1"/>
        <v/>
      </c>
      <c r="O10" t="s">
        <v>351</v>
      </c>
      <c r="P10" s="13">
        <v>3</v>
      </c>
      <c r="Q10" s="13"/>
      <c r="R10" s="13"/>
      <c r="S10" s="13"/>
      <c r="T10" s="13"/>
      <c r="U10" s="13">
        <v>5</v>
      </c>
      <c r="V10" s="13">
        <v>2</v>
      </c>
      <c r="W10" s="74">
        <f t="shared" si="2"/>
        <v>10</v>
      </c>
    </row>
    <row r="11" spans="1:33">
      <c r="A11" s="5"/>
      <c r="B11" s="7"/>
      <c r="C11" s="7"/>
      <c r="D11" s="7"/>
      <c r="E11" s="7"/>
      <c r="F11" s="9" t="str">
        <f t="shared" si="3"/>
        <v/>
      </c>
      <c r="G11" s="8" t="str">
        <f t="shared" si="1"/>
        <v/>
      </c>
      <c r="H11" s="8" t="str">
        <f t="shared" si="1"/>
        <v/>
      </c>
      <c r="I11" s="8" t="str">
        <f t="shared" si="1"/>
        <v/>
      </c>
      <c r="J11" s="8" t="str">
        <f t="shared" si="1"/>
        <v/>
      </c>
      <c r="K11" s="8" t="str">
        <f t="shared" si="1"/>
        <v/>
      </c>
      <c r="L11" s="8" t="str">
        <f t="shared" si="1"/>
        <v/>
      </c>
      <c r="O11" s="3" t="s">
        <v>40</v>
      </c>
      <c r="P11" s="74">
        <f>SUM(P3:P10)</f>
        <v>24</v>
      </c>
      <c r="Q11" s="74">
        <f t="shared" ref="Q11:W11" si="4">SUM(Q3:Q10)</f>
        <v>7</v>
      </c>
      <c r="R11" s="74">
        <f t="shared" si="4"/>
        <v>8</v>
      </c>
      <c r="S11" s="74">
        <f t="shared" si="4"/>
        <v>8</v>
      </c>
      <c r="T11" s="74">
        <f t="shared" si="4"/>
        <v>6</v>
      </c>
      <c r="U11" s="74">
        <f t="shared" si="4"/>
        <v>7</v>
      </c>
      <c r="V11" s="74">
        <f t="shared" si="4"/>
        <v>2</v>
      </c>
      <c r="W11" s="74">
        <f t="shared" si="4"/>
        <v>62</v>
      </c>
    </row>
    <row r="12" spans="1:33">
      <c r="A12" s="5"/>
      <c r="B12" s="7"/>
      <c r="C12" s="7"/>
      <c r="D12" s="7"/>
      <c r="E12" s="7"/>
      <c r="F12" s="9" t="str">
        <f t="shared" si="3"/>
        <v/>
      </c>
      <c r="G12" s="8" t="str">
        <f t="shared" si="1"/>
        <v/>
      </c>
      <c r="H12" s="8" t="str">
        <f t="shared" si="1"/>
        <v/>
      </c>
      <c r="I12" s="8" t="str">
        <f t="shared" si="1"/>
        <v/>
      </c>
      <c r="J12" s="8" t="str">
        <f t="shared" si="1"/>
        <v/>
      </c>
      <c r="K12" s="8" t="str">
        <f t="shared" si="1"/>
        <v/>
      </c>
      <c r="L12" s="8" t="str">
        <f t="shared" si="1"/>
        <v/>
      </c>
    </row>
    <row r="13" spans="1:33">
      <c r="A13" s="6" t="s">
        <v>352</v>
      </c>
      <c r="B13" s="7" t="s">
        <v>353</v>
      </c>
      <c r="C13" s="7"/>
      <c r="D13" s="7"/>
      <c r="E13" s="7"/>
      <c r="F13" s="9">
        <v>4</v>
      </c>
      <c r="G13" s="8">
        <f t="shared" si="1"/>
        <v>4</v>
      </c>
      <c r="H13" s="8">
        <f t="shared" si="1"/>
        <v>4</v>
      </c>
      <c r="I13" s="8">
        <v>2</v>
      </c>
      <c r="J13" s="8">
        <f t="shared" si="1"/>
        <v>2</v>
      </c>
      <c r="K13" s="8">
        <f t="shared" si="1"/>
        <v>2</v>
      </c>
      <c r="L13" s="8">
        <f t="shared" si="1"/>
        <v>2</v>
      </c>
    </row>
    <row r="14" spans="1:33">
      <c r="A14" s="5"/>
      <c r="B14" s="7"/>
      <c r="C14" s="7"/>
      <c r="D14" s="7"/>
      <c r="E14" s="7"/>
      <c r="F14" s="9" t="str">
        <f t="shared" si="3"/>
        <v/>
      </c>
      <c r="G14" s="8" t="str">
        <f t="shared" si="1"/>
        <v/>
      </c>
      <c r="H14" s="8" t="str">
        <f t="shared" si="1"/>
        <v/>
      </c>
      <c r="I14" s="8" t="str">
        <f t="shared" si="1"/>
        <v/>
      </c>
      <c r="J14" s="8" t="str">
        <f t="shared" si="1"/>
        <v/>
      </c>
      <c r="K14" s="8" t="str">
        <f t="shared" si="1"/>
        <v/>
      </c>
      <c r="L14" s="8" t="str">
        <f t="shared" si="1"/>
        <v/>
      </c>
    </row>
    <row r="15" spans="1:33">
      <c r="A15" s="5"/>
      <c r="B15" s="7"/>
      <c r="C15" s="7"/>
      <c r="D15" s="7"/>
      <c r="E15" s="7"/>
      <c r="F15" s="9" t="str">
        <f t="shared" si="3"/>
        <v/>
      </c>
      <c r="G15" s="8" t="str">
        <f t="shared" si="1"/>
        <v/>
      </c>
      <c r="H15" s="8" t="str">
        <f t="shared" si="1"/>
        <v/>
      </c>
      <c r="I15" s="8" t="str">
        <f t="shared" si="1"/>
        <v/>
      </c>
      <c r="J15" s="8" t="str">
        <f t="shared" si="1"/>
        <v/>
      </c>
      <c r="K15" s="8" t="str">
        <f t="shared" si="1"/>
        <v/>
      </c>
      <c r="L15" s="8" t="str">
        <f t="shared" si="1"/>
        <v/>
      </c>
    </row>
    <row r="16" spans="1:33">
      <c r="A16" s="5"/>
      <c r="B16" s="7"/>
      <c r="C16" s="7"/>
      <c r="D16" s="7"/>
      <c r="E16" s="7"/>
      <c r="F16" s="9" t="str">
        <f t="shared" si="3"/>
        <v/>
      </c>
      <c r="G16" s="8" t="str">
        <f t="shared" si="1"/>
        <v/>
      </c>
      <c r="H16" s="8" t="str">
        <f t="shared" si="1"/>
        <v/>
      </c>
      <c r="I16" s="8" t="str">
        <f t="shared" si="1"/>
        <v/>
      </c>
      <c r="J16" s="8" t="str">
        <f t="shared" si="1"/>
        <v/>
      </c>
      <c r="K16" s="8" t="str">
        <f t="shared" si="1"/>
        <v/>
      </c>
      <c r="L16" s="8" t="str">
        <f t="shared" si="1"/>
        <v/>
      </c>
    </row>
    <row r="17" spans="1:12">
      <c r="A17" s="5"/>
      <c r="B17" s="7"/>
      <c r="C17" s="7"/>
      <c r="D17" s="7"/>
      <c r="E17" s="7"/>
      <c r="F17" s="9" t="str">
        <f t="shared" si="3"/>
        <v/>
      </c>
      <c r="G17" s="8" t="str">
        <f t="shared" si="1"/>
        <v/>
      </c>
      <c r="H17" s="8" t="str">
        <f t="shared" si="1"/>
        <v/>
      </c>
      <c r="I17" s="8" t="str">
        <f t="shared" si="1"/>
        <v/>
      </c>
      <c r="J17" s="8" t="str">
        <f t="shared" si="1"/>
        <v/>
      </c>
      <c r="K17" s="8" t="str">
        <f t="shared" si="1"/>
        <v/>
      </c>
      <c r="L17" s="8" t="str">
        <f t="shared" si="1"/>
        <v/>
      </c>
    </row>
    <row r="18" spans="1:12">
      <c r="A18" s="5"/>
      <c r="B18" s="7"/>
      <c r="C18" s="7"/>
      <c r="D18" s="7"/>
      <c r="E18" s="7"/>
      <c r="F18" s="9" t="str">
        <f t="shared" si="3"/>
        <v/>
      </c>
      <c r="G18" s="8" t="str">
        <f t="shared" si="1"/>
        <v/>
      </c>
      <c r="H18" s="8" t="str">
        <f t="shared" si="1"/>
        <v/>
      </c>
      <c r="I18" s="8" t="str">
        <f t="shared" si="1"/>
        <v/>
      </c>
      <c r="J18" s="8" t="str">
        <f t="shared" si="1"/>
        <v/>
      </c>
      <c r="K18" s="8" t="str">
        <f t="shared" si="1"/>
        <v/>
      </c>
      <c r="L18" s="8" t="str">
        <f t="shared" si="1"/>
        <v/>
      </c>
    </row>
    <row r="19" spans="1:12">
      <c r="A19" s="5"/>
      <c r="B19" s="7"/>
      <c r="C19" s="7"/>
      <c r="D19" s="7"/>
      <c r="E19" s="7"/>
      <c r="F19" s="9" t="str">
        <f t="shared" si="3"/>
        <v/>
      </c>
      <c r="G19" s="8" t="str">
        <f t="shared" si="1"/>
        <v/>
      </c>
      <c r="H19" s="8" t="str">
        <f t="shared" si="1"/>
        <v/>
      </c>
      <c r="I19" s="8" t="str">
        <f t="shared" si="1"/>
        <v/>
      </c>
      <c r="J19" s="8" t="str">
        <f t="shared" si="1"/>
        <v/>
      </c>
      <c r="K19" s="8" t="str">
        <f t="shared" si="1"/>
        <v/>
      </c>
      <c r="L19" s="8" t="str">
        <f t="shared" si="1"/>
        <v/>
      </c>
    </row>
    <row r="20" spans="1:12">
      <c r="A20" s="5"/>
      <c r="B20" s="7"/>
      <c r="C20" s="7"/>
      <c r="D20" s="7"/>
      <c r="E20" s="7"/>
      <c r="F20" s="9" t="str">
        <f t="shared" si="3"/>
        <v/>
      </c>
      <c r="G20" s="8" t="str">
        <f t="shared" ref="G20:L35" si="5">F20</f>
        <v/>
      </c>
      <c r="H20" s="8" t="str">
        <f t="shared" si="5"/>
        <v/>
      </c>
      <c r="I20" s="8" t="str">
        <f t="shared" si="5"/>
        <v/>
      </c>
      <c r="J20" s="8" t="str">
        <f t="shared" si="5"/>
        <v/>
      </c>
      <c r="K20" s="8" t="str">
        <f t="shared" si="5"/>
        <v/>
      </c>
      <c r="L20" s="8" t="str">
        <f t="shared" si="5"/>
        <v/>
      </c>
    </row>
    <row r="21" spans="1:12">
      <c r="A21" s="5"/>
      <c r="B21" s="7"/>
      <c r="C21" s="7"/>
      <c r="D21" s="7"/>
      <c r="E21" s="7"/>
      <c r="F21" s="9" t="str">
        <f t="shared" si="3"/>
        <v/>
      </c>
      <c r="G21" s="8" t="str">
        <f t="shared" si="5"/>
        <v/>
      </c>
      <c r="H21" s="8" t="str">
        <f t="shared" si="5"/>
        <v/>
      </c>
      <c r="I21" s="8" t="str">
        <f t="shared" si="5"/>
        <v/>
      </c>
      <c r="J21" s="8" t="str">
        <f t="shared" si="5"/>
        <v/>
      </c>
      <c r="K21" s="8" t="str">
        <f t="shared" si="5"/>
        <v/>
      </c>
      <c r="L21" s="8" t="str">
        <f t="shared" si="5"/>
        <v/>
      </c>
    </row>
    <row r="22" spans="1:12">
      <c r="A22" s="5"/>
      <c r="B22" s="7"/>
      <c r="C22" s="7"/>
      <c r="D22" s="7"/>
      <c r="E22" s="7"/>
      <c r="F22" s="9" t="str">
        <f t="shared" si="3"/>
        <v/>
      </c>
      <c r="G22" s="8" t="str">
        <f t="shared" si="5"/>
        <v/>
      </c>
      <c r="H22" s="8" t="str">
        <f t="shared" si="5"/>
        <v/>
      </c>
      <c r="I22" s="8" t="str">
        <f t="shared" si="5"/>
        <v/>
      </c>
      <c r="J22" s="8" t="str">
        <f t="shared" si="5"/>
        <v/>
      </c>
      <c r="K22" s="8" t="str">
        <f t="shared" si="5"/>
        <v/>
      </c>
      <c r="L22" s="8" t="str">
        <f t="shared" si="5"/>
        <v/>
      </c>
    </row>
    <row r="23" spans="1:12">
      <c r="A23" s="6" t="s">
        <v>68</v>
      </c>
      <c r="B23" s="7"/>
      <c r="C23" s="7"/>
      <c r="D23" s="7"/>
      <c r="E23" s="7"/>
      <c r="F23" s="9" t="str">
        <f t="shared" si="3"/>
        <v/>
      </c>
      <c r="G23" s="8" t="str">
        <f t="shared" si="5"/>
        <v/>
      </c>
      <c r="H23" s="8" t="str">
        <f t="shared" si="5"/>
        <v/>
      </c>
      <c r="I23" s="8" t="str">
        <f t="shared" si="5"/>
        <v/>
      </c>
      <c r="J23" s="8" t="str">
        <f t="shared" si="5"/>
        <v/>
      </c>
      <c r="K23" s="8" t="str">
        <f t="shared" si="5"/>
        <v/>
      </c>
      <c r="L23" s="8" t="str">
        <f t="shared" si="5"/>
        <v/>
      </c>
    </row>
    <row r="24" spans="1:12">
      <c r="A24" s="5"/>
      <c r="B24" s="7"/>
      <c r="C24" s="7"/>
      <c r="D24" s="7"/>
      <c r="E24" s="7"/>
      <c r="F24" s="9" t="str">
        <f t="shared" si="3"/>
        <v/>
      </c>
      <c r="G24" s="8" t="str">
        <f t="shared" si="5"/>
        <v/>
      </c>
      <c r="H24" s="8" t="str">
        <f t="shared" si="5"/>
        <v/>
      </c>
      <c r="I24" s="8" t="str">
        <f t="shared" si="5"/>
        <v/>
      </c>
      <c r="J24" s="8" t="str">
        <f t="shared" si="5"/>
        <v/>
      </c>
      <c r="K24" s="8" t="str">
        <f t="shared" si="5"/>
        <v/>
      </c>
      <c r="L24" s="8" t="str">
        <f t="shared" si="5"/>
        <v/>
      </c>
    </row>
    <row r="25" spans="1:12">
      <c r="A25" s="5"/>
      <c r="B25" s="7"/>
      <c r="C25" s="7"/>
      <c r="D25" s="7"/>
      <c r="E25" s="7"/>
      <c r="F25" s="9" t="str">
        <f t="shared" si="3"/>
        <v/>
      </c>
      <c r="G25" s="8" t="str">
        <f t="shared" si="5"/>
        <v/>
      </c>
      <c r="H25" s="8" t="str">
        <f t="shared" si="5"/>
        <v/>
      </c>
      <c r="I25" s="8" t="str">
        <f t="shared" si="5"/>
        <v/>
      </c>
      <c r="J25" s="8" t="str">
        <f t="shared" si="5"/>
        <v/>
      </c>
      <c r="K25" s="8" t="str">
        <f t="shared" si="5"/>
        <v/>
      </c>
      <c r="L25" s="8" t="str">
        <f t="shared" si="5"/>
        <v/>
      </c>
    </row>
    <row r="26" spans="1:12">
      <c r="A26" s="5"/>
      <c r="B26" s="7"/>
      <c r="C26" s="7"/>
      <c r="D26" s="7"/>
      <c r="E26" s="7"/>
      <c r="F26" s="9" t="str">
        <f t="shared" si="3"/>
        <v/>
      </c>
      <c r="G26" s="8" t="str">
        <f t="shared" si="5"/>
        <v/>
      </c>
      <c r="H26" s="8" t="str">
        <f t="shared" si="5"/>
        <v/>
      </c>
      <c r="I26" s="8" t="str">
        <f t="shared" si="5"/>
        <v/>
      </c>
      <c r="J26" s="8" t="str">
        <f t="shared" si="5"/>
        <v/>
      </c>
      <c r="K26" s="8" t="str">
        <f t="shared" si="5"/>
        <v/>
      </c>
      <c r="L26" s="8" t="str">
        <f t="shared" si="5"/>
        <v/>
      </c>
    </row>
    <row r="27" spans="1:12">
      <c r="A27" s="5"/>
      <c r="B27" s="7"/>
      <c r="C27" s="7"/>
      <c r="D27" s="7"/>
      <c r="E27" s="7"/>
      <c r="F27" s="9" t="str">
        <f t="shared" si="3"/>
        <v/>
      </c>
      <c r="G27" s="8" t="str">
        <f t="shared" si="5"/>
        <v/>
      </c>
      <c r="H27" s="8" t="str">
        <f t="shared" si="5"/>
        <v/>
      </c>
      <c r="I27" s="8" t="str">
        <f t="shared" si="5"/>
        <v/>
      </c>
      <c r="J27" s="8" t="str">
        <f t="shared" si="5"/>
        <v/>
      </c>
      <c r="K27" s="8" t="str">
        <f t="shared" si="5"/>
        <v/>
      </c>
      <c r="L27" s="8" t="str">
        <f t="shared" si="5"/>
        <v/>
      </c>
    </row>
    <row r="28" spans="1:12">
      <c r="A28" s="5"/>
      <c r="B28" s="7"/>
      <c r="C28" s="7"/>
      <c r="D28" s="7"/>
      <c r="E28" s="7"/>
      <c r="F28" s="9" t="str">
        <f t="shared" si="3"/>
        <v/>
      </c>
      <c r="G28" s="8" t="str">
        <f t="shared" si="5"/>
        <v/>
      </c>
      <c r="H28" s="8" t="str">
        <f t="shared" si="5"/>
        <v/>
      </c>
      <c r="I28" s="8" t="str">
        <f t="shared" si="5"/>
        <v/>
      </c>
      <c r="J28" s="8" t="str">
        <f t="shared" si="5"/>
        <v/>
      </c>
      <c r="K28" s="8" t="str">
        <f t="shared" si="5"/>
        <v/>
      </c>
      <c r="L28" s="8" t="str">
        <f t="shared" si="5"/>
        <v/>
      </c>
    </row>
    <row r="29" spans="1:12">
      <c r="A29" s="5"/>
      <c r="B29" s="7"/>
      <c r="C29" s="7"/>
      <c r="D29" s="7"/>
      <c r="E29" s="7"/>
      <c r="F29" s="9" t="str">
        <f t="shared" si="3"/>
        <v/>
      </c>
      <c r="G29" s="8" t="str">
        <f t="shared" si="5"/>
        <v/>
      </c>
      <c r="H29" s="8" t="str">
        <f t="shared" si="5"/>
        <v/>
      </c>
      <c r="I29" s="8" t="str">
        <f t="shared" si="5"/>
        <v/>
      </c>
      <c r="J29" s="8" t="str">
        <f t="shared" si="5"/>
        <v/>
      </c>
      <c r="K29" s="8" t="str">
        <f t="shared" si="5"/>
        <v/>
      </c>
      <c r="L29" s="8" t="str">
        <f t="shared" si="5"/>
        <v/>
      </c>
    </row>
    <row r="30" spans="1:12">
      <c r="A30" s="5"/>
      <c r="B30" s="7"/>
      <c r="C30" s="7"/>
      <c r="D30" s="7"/>
      <c r="E30" s="7"/>
      <c r="F30" s="9" t="str">
        <f t="shared" si="3"/>
        <v/>
      </c>
      <c r="G30" s="8" t="str">
        <f t="shared" si="5"/>
        <v/>
      </c>
      <c r="H30" s="8" t="str">
        <f t="shared" si="5"/>
        <v/>
      </c>
      <c r="I30" s="8" t="str">
        <f t="shared" si="5"/>
        <v/>
      </c>
      <c r="J30" s="8" t="str">
        <f t="shared" si="5"/>
        <v/>
      </c>
      <c r="K30" s="8" t="str">
        <f t="shared" si="5"/>
        <v/>
      </c>
      <c r="L30" s="8" t="str">
        <f t="shared" si="5"/>
        <v/>
      </c>
    </row>
    <row r="31" spans="1:12">
      <c r="A31" s="5"/>
      <c r="B31" s="7"/>
      <c r="C31" s="7"/>
      <c r="D31" s="7"/>
      <c r="E31" s="7"/>
      <c r="F31" s="9" t="str">
        <f t="shared" si="3"/>
        <v/>
      </c>
      <c r="G31" s="8" t="str">
        <f t="shared" si="5"/>
        <v/>
      </c>
      <c r="H31" s="8" t="str">
        <f t="shared" si="5"/>
        <v/>
      </c>
      <c r="I31" s="8" t="str">
        <f t="shared" si="5"/>
        <v/>
      </c>
      <c r="J31" s="8" t="str">
        <f t="shared" si="5"/>
        <v/>
      </c>
      <c r="K31" s="8" t="str">
        <f t="shared" si="5"/>
        <v/>
      </c>
      <c r="L31" s="8" t="str">
        <f t="shared" si="5"/>
        <v/>
      </c>
    </row>
    <row r="32" spans="1:12">
      <c r="A32" s="5"/>
      <c r="B32" s="7"/>
      <c r="C32" s="7"/>
      <c r="D32" s="7"/>
      <c r="E32" s="7"/>
      <c r="F32" s="9" t="str">
        <f t="shared" si="3"/>
        <v/>
      </c>
      <c r="G32" s="8" t="str">
        <f t="shared" si="5"/>
        <v/>
      </c>
      <c r="H32" s="8" t="str">
        <f t="shared" si="5"/>
        <v/>
      </c>
      <c r="I32" s="8" t="str">
        <f t="shared" si="5"/>
        <v/>
      </c>
      <c r="J32" s="8" t="str">
        <f t="shared" si="5"/>
        <v/>
      </c>
      <c r="K32" s="8" t="str">
        <f t="shared" si="5"/>
        <v/>
      </c>
      <c r="L32" s="8" t="str">
        <f t="shared" si="5"/>
        <v/>
      </c>
    </row>
    <row r="33" spans="1:12">
      <c r="A33" s="6" t="s">
        <v>68</v>
      </c>
      <c r="B33" s="7"/>
      <c r="C33" s="7"/>
      <c r="D33" s="7"/>
      <c r="E33" s="7"/>
      <c r="F33" s="9" t="str">
        <f t="shared" si="3"/>
        <v/>
      </c>
      <c r="G33" s="8" t="str">
        <f t="shared" si="5"/>
        <v/>
      </c>
      <c r="H33" s="8" t="str">
        <f t="shared" si="5"/>
        <v/>
      </c>
      <c r="I33" s="8" t="str">
        <f t="shared" si="5"/>
        <v/>
      </c>
      <c r="J33" s="8" t="str">
        <f t="shared" si="5"/>
        <v/>
      </c>
      <c r="K33" s="8" t="str">
        <f t="shared" si="5"/>
        <v/>
      </c>
      <c r="L33" s="8" t="str">
        <f t="shared" si="5"/>
        <v/>
      </c>
    </row>
    <row r="34" spans="1:12">
      <c r="A34" s="5"/>
      <c r="B34" s="7"/>
      <c r="C34" s="7"/>
      <c r="D34" s="7"/>
      <c r="E34" s="7"/>
      <c r="F34" s="9" t="str">
        <f t="shared" si="3"/>
        <v/>
      </c>
      <c r="G34" s="8" t="str">
        <f t="shared" si="5"/>
        <v/>
      </c>
      <c r="H34" s="8" t="str">
        <f t="shared" si="5"/>
        <v/>
      </c>
      <c r="I34" s="8" t="str">
        <f t="shared" si="5"/>
        <v/>
      </c>
      <c r="J34" s="8" t="str">
        <f t="shared" si="5"/>
        <v/>
      </c>
      <c r="K34" s="8" t="str">
        <f t="shared" si="5"/>
        <v/>
      </c>
      <c r="L34" s="8" t="str">
        <f t="shared" si="5"/>
        <v/>
      </c>
    </row>
    <row r="35" spans="1:12">
      <c r="A35" s="5"/>
      <c r="B35" s="7"/>
      <c r="C35" s="7"/>
      <c r="D35" s="7"/>
      <c r="E35" s="7"/>
      <c r="F35" s="9" t="str">
        <f t="shared" si="3"/>
        <v/>
      </c>
      <c r="G35" s="8" t="str">
        <f t="shared" si="5"/>
        <v/>
      </c>
      <c r="H35" s="8" t="str">
        <f t="shared" si="5"/>
        <v/>
      </c>
      <c r="I35" s="8" t="str">
        <f t="shared" si="5"/>
        <v/>
      </c>
      <c r="J35" s="8" t="str">
        <f t="shared" si="5"/>
        <v/>
      </c>
      <c r="K35" s="8" t="str">
        <f t="shared" si="5"/>
        <v/>
      </c>
      <c r="L35" s="8" t="str">
        <f t="shared" si="5"/>
        <v/>
      </c>
    </row>
    <row r="36" spans="1:12">
      <c r="A36" s="5"/>
      <c r="B36" s="7"/>
      <c r="C36" s="7"/>
      <c r="D36" s="7"/>
      <c r="E36" s="7"/>
      <c r="F36" s="9" t="str">
        <f t="shared" si="3"/>
        <v/>
      </c>
      <c r="G36" s="8" t="str">
        <f t="shared" ref="G36:L51" si="6">F36</f>
        <v/>
      </c>
      <c r="H36" s="8" t="str">
        <f t="shared" si="6"/>
        <v/>
      </c>
      <c r="I36" s="8" t="str">
        <f t="shared" si="6"/>
        <v/>
      </c>
      <c r="J36" s="8" t="str">
        <f t="shared" si="6"/>
        <v/>
      </c>
      <c r="K36" s="8" t="str">
        <f t="shared" si="6"/>
        <v/>
      </c>
      <c r="L36" s="8" t="str">
        <f t="shared" si="6"/>
        <v/>
      </c>
    </row>
    <row r="37" spans="1:12">
      <c r="A37" s="5"/>
      <c r="B37" s="7"/>
      <c r="C37" s="7"/>
      <c r="D37" s="7"/>
      <c r="E37" s="7"/>
      <c r="F37" s="9" t="str">
        <f t="shared" si="3"/>
        <v/>
      </c>
      <c r="G37" s="8" t="str">
        <f t="shared" si="6"/>
        <v/>
      </c>
      <c r="H37" s="8" t="str">
        <f t="shared" si="6"/>
        <v/>
      </c>
      <c r="I37" s="8" t="str">
        <f t="shared" si="6"/>
        <v/>
      </c>
      <c r="J37" s="8" t="str">
        <f t="shared" si="6"/>
        <v/>
      </c>
      <c r="K37" s="8" t="str">
        <f t="shared" si="6"/>
        <v/>
      </c>
      <c r="L37" s="8" t="str">
        <f t="shared" si="6"/>
        <v/>
      </c>
    </row>
    <row r="38" spans="1:12">
      <c r="A38" s="5"/>
      <c r="B38" s="7"/>
      <c r="C38" s="7"/>
      <c r="D38" s="7"/>
      <c r="E38" s="7"/>
      <c r="F38" s="9" t="str">
        <f t="shared" si="3"/>
        <v/>
      </c>
      <c r="G38" s="8" t="str">
        <f t="shared" si="6"/>
        <v/>
      </c>
      <c r="H38" s="8" t="str">
        <f t="shared" si="6"/>
        <v/>
      </c>
      <c r="I38" s="8" t="str">
        <f t="shared" si="6"/>
        <v/>
      </c>
      <c r="J38" s="8" t="str">
        <f t="shared" si="6"/>
        <v/>
      </c>
      <c r="K38" s="8" t="str">
        <f t="shared" si="6"/>
        <v/>
      </c>
      <c r="L38" s="8" t="str">
        <f t="shared" si="6"/>
        <v/>
      </c>
    </row>
    <row r="39" spans="1:12">
      <c r="A39" s="5"/>
      <c r="B39" s="7"/>
      <c r="C39" s="7"/>
      <c r="D39" s="7"/>
      <c r="E39" s="7"/>
      <c r="F39" s="9" t="str">
        <f t="shared" si="3"/>
        <v/>
      </c>
      <c r="G39" s="8" t="str">
        <f t="shared" si="6"/>
        <v/>
      </c>
      <c r="H39" s="8" t="str">
        <f t="shared" si="6"/>
        <v/>
      </c>
      <c r="I39" s="8" t="str">
        <f t="shared" si="6"/>
        <v/>
      </c>
      <c r="J39" s="8" t="str">
        <f t="shared" si="6"/>
        <v/>
      </c>
      <c r="K39" s="8" t="str">
        <f t="shared" si="6"/>
        <v/>
      </c>
      <c r="L39" s="8" t="str">
        <f t="shared" si="6"/>
        <v/>
      </c>
    </row>
    <row r="40" spans="1:12">
      <c r="A40" s="5"/>
      <c r="B40" s="7"/>
      <c r="C40" s="7"/>
      <c r="D40" s="7"/>
      <c r="E40" s="7"/>
      <c r="F40" s="9" t="str">
        <f t="shared" si="3"/>
        <v/>
      </c>
      <c r="G40" s="8" t="str">
        <f t="shared" si="6"/>
        <v/>
      </c>
      <c r="H40" s="8" t="str">
        <f t="shared" si="6"/>
        <v/>
      </c>
      <c r="I40" s="8" t="str">
        <f t="shared" si="6"/>
        <v/>
      </c>
      <c r="J40" s="8" t="str">
        <f t="shared" si="6"/>
        <v/>
      </c>
      <c r="K40" s="8" t="str">
        <f t="shared" si="6"/>
        <v/>
      </c>
      <c r="L40" s="8" t="str">
        <f t="shared" si="6"/>
        <v/>
      </c>
    </row>
    <row r="41" spans="1:12">
      <c r="A41" s="5"/>
      <c r="B41" s="7"/>
      <c r="C41" s="7"/>
      <c r="D41" s="7"/>
      <c r="E41" s="7"/>
      <c r="F41" s="9" t="str">
        <f t="shared" si="3"/>
        <v/>
      </c>
      <c r="G41" s="8" t="str">
        <f t="shared" si="6"/>
        <v/>
      </c>
      <c r="H41" s="8" t="str">
        <f t="shared" si="6"/>
        <v/>
      </c>
      <c r="I41" s="8" t="str">
        <f t="shared" si="6"/>
        <v/>
      </c>
      <c r="J41" s="8" t="str">
        <f t="shared" si="6"/>
        <v/>
      </c>
      <c r="K41" s="8" t="str">
        <f t="shared" si="6"/>
        <v/>
      </c>
      <c r="L41" s="8" t="str">
        <f t="shared" si="6"/>
        <v/>
      </c>
    </row>
    <row r="42" spans="1:12">
      <c r="A42" s="5"/>
      <c r="B42" s="7"/>
      <c r="C42" s="7"/>
      <c r="D42" s="7"/>
      <c r="E42" s="7"/>
      <c r="F42" s="9" t="str">
        <f t="shared" si="3"/>
        <v/>
      </c>
      <c r="G42" s="8" t="str">
        <f t="shared" si="6"/>
        <v/>
      </c>
      <c r="H42" s="8" t="str">
        <f t="shared" si="6"/>
        <v/>
      </c>
      <c r="I42" s="8" t="str">
        <f t="shared" si="6"/>
        <v/>
      </c>
      <c r="J42" s="8" t="str">
        <f t="shared" si="6"/>
        <v/>
      </c>
      <c r="K42" s="8" t="str">
        <f t="shared" si="6"/>
        <v/>
      </c>
      <c r="L42" s="8" t="str">
        <f t="shared" si="6"/>
        <v/>
      </c>
    </row>
    <row r="43" spans="1:12">
      <c r="A43" s="5"/>
      <c r="B43" s="7"/>
      <c r="C43" s="7"/>
      <c r="D43" s="7"/>
      <c r="E43" s="7"/>
      <c r="F43" s="9" t="str">
        <f t="shared" si="3"/>
        <v/>
      </c>
      <c r="G43" s="8" t="str">
        <f t="shared" si="6"/>
        <v/>
      </c>
      <c r="H43" s="8" t="str">
        <f t="shared" si="6"/>
        <v/>
      </c>
      <c r="I43" s="8" t="str">
        <f t="shared" si="6"/>
        <v/>
      </c>
      <c r="J43" s="8" t="str">
        <f t="shared" si="6"/>
        <v/>
      </c>
      <c r="K43" s="8" t="str">
        <f t="shared" si="6"/>
        <v/>
      </c>
      <c r="L43" s="8" t="str">
        <f t="shared" si="6"/>
        <v/>
      </c>
    </row>
    <row r="44" spans="1:12">
      <c r="A44" s="4" t="s">
        <v>68</v>
      </c>
      <c r="B44" s="7"/>
      <c r="C44" s="7"/>
      <c r="D44" s="7"/>
      <c r="E44" s="7"/>
      <c r="F44" s="9" t="str">
        <f t="shared" si="3"/>
        <v/>
      </c>
      <c r="G44" s="8" t="str">
        <f t="shared" si="6"/>
        <v/>
      </c>
      <c r="H44" s="8" t="str">
        <f t="shared" si="6"/>
        <v/>
      </c>
      <c r="I44" s="8" t="str">
        <f t="shared" si="6"/>
        <v/>
      </c>
      <c r="J44" s="8" t="str">
        <f t="shared" si="6"/>
        <v/>
      </c>
      <c r="K44" s="8" t="str">
        <f t="shared" si="6"/>
        <v/>
      </c>
      <c r="L44" s="8" t="str">
        <f t="shared" si="6"/>
        <v/>
      </c>
    </row>
    <row r="45" spans="1:12">
      <c r="A45" s="5"/>
      <c r="B45" s="7"/>
      <c r="C45" s="7"/>
      <c r="D45" s="7"/>
      <c r="E45" s="7"/>
      <c r="F45" s="9" t="str">
        <f t="shared" si="3"/>
        <v/>
      </c>
      <c r="G45" s="8" t="str">
        <f t="shared" si="6"/>
        <v/>
      </c>
      <c r="H45" s="8" t="str">
        <f t="shared" si="6"/>
        <v/>
      </c>
      <c r="I45" s="8" t="str">
        <f t="shared" si="6"/>
        <v/>
      </c>
      <c r="J45" s="8" t="str">
        <f t="shared" si="6"/>
        <v/>
      </c>
      <c r="K45" s="8" t="str">
        <f t="shared" si="6"/>
        <v/>
      </c>
      <c r="L45" s="8" t="str">
        <f t="shared" si="6"/>
        <v/>
      </c>
    </row>
    <row r="46" spans="1:12">
      <c r="A46" s="5"/>
      <c r="B46" s="7"/>
      <c r="C46" s="7"/>
      <c r="D46" s="7"/>
      <c r="E46" s="7"/>
      <c r="F46" s="9" t="str">
        <f t="shared" si="3"/>
        <v/>
      </c>
      <c r="G46" s="8" t="str">
        <f t="shared" si="6"/>
        <v/>
      </c>
      <c r="H46" s="8" t="str">
        <f t="shared" si="6"/>
        <v/>
      </c>
      <c r="I46" s="8" t="str">
        <f t="shared" si="6"/>
        <v/>
      </c>
      <c r="J46" s="8" t="str">
        <f t="shared" si="6"/>
        <v/>
      </c>
      <c r="K46" s="8" t="str">
        <f t="shared" si="6"/>
        <v/>
      </c>
      <c r="L46" s="8" t="str">
        <f t="shared" si="6"/>
        <v/>
      </c>
    </row>
    <row r="47" spans="1:12">
      <c r="A47" s="5"/>
      <c r="B47" s="7"/>
      <c r="C47" s="7"/>
      <c r="D47" s="7"/>
      <c r="E47" s="7"/>
      <c r="F47" s="9" t="str">
        <f t="shared" si="3"/>
        <v/>
      </c>
      <c r="G47" s="8" t="str">
        <f t="shared" si="6"/>
        <v/>
      </c>
      <c r="H47" s="8" t="str">
        <f t="shared" si="6"/>
        <v/>
      </c>
      <c r="I47" s="8" t="str">
        <f t="shared" si="6"/>
        <v/>
      </c>
      <c r="J47" s="8" t="str">
        <f t="shared" si="6"/>
        <v/>
      </c>
      <c r="K47" s="8" t="str">
        <f t="shared" si="6"/>
        <v/>
      </c>
      <c r="L47" s="8" t="str">
        <f t="shared" si="6"/>
        <v/>
      </c>
    </row>
    <row r="48" spans="1:12">
      <c r="A48" s="5"/>
      <c r="B48" s="7"/>
      <c r="C48" s="7"/>
      <c r="D48" s="7"/>
      <c r="E48" s="7"/>
      <c r="F48" s="9" t="str">
        <f t="shared" si="3"/>
        <v/>
      </c>
      <c r="G48" s="8" t="str">
        <f t="shared" si="6"/>
        <v/>
      </c>
      <c r="H48" s="8" t="str">
        <f t="shared" si="6"/>
        <v/>
      </c>
      <c r="I48" s="8" t="str">
        <f t="shared" si="6"/>
        <v/>
      </c>
      <c r="J48" s="8" t="str">
        <f t="shared" si="6"/>
        <v/>
      </c>
      <c r="K48" s="8" t="str">
        <f t="shared" si="6"/>
        <v/>
      </c>
      <c r="L48" s="8" t="str">
        <f t="shared" si="6"/>
        <v/>
      </c>
    </row>
    <row r="49" spans="1:12">
      <c r="A49" s="5"/>
      <c r="B49" s="7"/>
      <c r="C49" s="7"/>
      <c r="D49" s="7"/>
      <c r="E49" s="7"/>
      <c r="F49" s="9" t="str">
        <f t="shared" si="3"/>
        <v/>
      </c>
      <c r="G49" s="8" t="str">
        <f t="shared" si="6"/>
        <v/>
      </c>
      <c r="H49" s="8" t="str">
        <f t="shared" si="6"/>
        <v/>
      </c>
      <c r="I49" s="8" t="str">
        <f t="shared" si="6"/>
        <v/>
      </c>
      <c r="J49" s="8" t="str">
        <f t="shared" si="6"/>
        <v/>
      </c>
      <c r="K49" s="8" t="str">
        <f t="shared" si="6"/>
        <v/>
      </c>
      <c r="L49" s="8" t="str">
        <f t="shared" si="6"/>
        <v/>
      </c>
    </row>
    <row r="50" spans="1:12">
      <c r="A50" s="5"/>
      <c r="B50" s="7"/>
      <c r="C50" s="7"/>
      <c r="D50" s="7"/>
      <c r="E50" s="7"/>
      <c r="F50" s="9" t="str">
        <f t="shared" si="3"/>
        <v/>
      </c>
      <c r="G50" s="8" t="str">
        <f t="shared" si="6"/>
        <v/>
      </c>
      <c r="H50" s="8" t="str">
        <f t="shared" si="6"/>
        <v/>
      </c>
      <c r="I50" s="8" t="str">
        <f t="shared" si="6"/>
        <v/>
      </c>
      <c r="J50" s="8" t="str">
        <f t="shared" si="6"/>
        <v/>
      </c>
      <c r="K50" s="8" t="str">
        <f t="shared" si="6"/>
        <v/>
      </c>
      <c r="L50" s="8" t="str">
        <f t="shared" si="6"/>
        <v/>
      </c>
    </row>
    <row r="51" spans="1:12">
      <c r="A51" s="5"/>
      <c r="B51" s="7"/>
      <c r="C51" s="7"/>
      <c r="D51" s="7"/>
      <c r="E51" s="7"/>
      <c r="F51" s="9" t="str">
        <f t="shared" si="3"/>
        <v/>
      </c>
      <c r="G51" s="8" t="str">
        <f t="shared" si="6"/>
        <v/>
      </c>
      <c r="H51" s="8" t="str">
        <f t="shared" si="6"/>
        <v/>
      </c>
      <c r="I51" s="8" t="str">
        <f t="shared" si="6"/>
        <v/>
      </c>
      <c r="J51" s="8" t="str">
        <f t="shared" si="6"/>
        <v/>
      </c>
      <c r="K51" s="8" t="str">
        <f t="shared" si="6"/>
        <v/>
      </c>
      <c r="L51" s="8" t="str">
        <f t="shared" si="6"/>
        <v/>
      </c>
    </row>
    <row r="52" spans="1:12">
      <c r="A52" s="5"/>
      <c r="B52" s="7"/>
      <c r="C52" s="7"/>
      <c r="D52" s="7"/>
      <c r="E52" s="7"/>
      <c r="F52" s="9" t="str">
        <f t="shared" si="3"/>
        <v/>
      </c>
      <c r="G52" s="8" t="str">
        <f t="shared" ref="G52:L64" si="7">F52</f>
        <v/>
      </c>
      <c r="H52" s="8" t="str">
        <f t="shared" si="7"/>
        <v/>
      </c>
      <c r="I52" s="8" t="str">
        <f t="shared" si="7"/>
        <v/>
      </c>
      <c r="J52" s="8" t="str">
        <f t="shared" si="7"/>
        <v/>
      </c>
      <c r="K52" s="8" t="str">
        <f t="shared" si="7"/>
        <v/>
      </c>
      <c r="L52" s="8" t="str">
        <f t="shared" si="7"/>
        <v/>
      </c>
    </row>
    <row r="53" spans="1:12">
      <c r="A53" s="5"/>
      <c r="B53" s="7"/>
      <c r="C53" s="7"/>
      <c r="D53" s="7"/>
      <c r="E53" s="7"/>
      <c r="F53" s="9" t="str">
        <f t="shared" si="3"/>
        <v/>
      </c>
      <c r="G53" s="8" t="str">
        <f t="shared" si="7"/>
        <v/>
      </c>
      <c r="H53" s="8" t="str">
        <f t="shared" si="7"/>
        <v/>
      </c>
      <c r="I53" s="8" t="str">
        <f t="shared" si="7"/>
        <v/>
      </c>
      <c r="J53" s="8" t="str">
        <f t="shared" si="7"/>
        <v/>
      </c>
      <c r="K53" s="8" t="str">
        <f t="shared" si="7"/>
        <v/>
      </c>
      <c r="L53" s="8" t="str">
        <f t="shared" si="7"/>
        <v/>
      </c>
    </row>
    <row r="54" spans="1:12">
      <c r="A54" s="6" t="s">
        <v>68</v>
      </c>
      <c r="B54" s="7"/>
      <c r="C54" s="7"/>
      <c r="D54" s="7"/>
      <c r="E54" s="7"/>
      <c r="F54" s="9" t="str">
        <f t="shared" si="3"/>
        <v/>
      </c>
      <c r="G54" s="8" t="str">
        <f t="shared" si="7"/>
        <v/>
      </c>
      <c r="H54" s="8" t="str">
        <f t="shared" si="7"/>
        <v/>
      </c>
      <c r="I54" s="8" t="str">
        <f t="shared" si="7"/>
        <v/>
      </c>
      <c r="J54" s="8" t="str">
        <f t="shared" si="7"/>
        <v/>
      </c>
      <c r="K54" s="8" t="str">
        <f t="shared" si="7"/>
        <v/>
      </c>
      <c r="L54" s="8" t="str">
        <f t="shared" si="7"/>
        <v/>
      </c>
    </row>
    <row r="55" spans="1:12">
      <c r="A55" s="5"/>
      <c r="B55" s="7"/>
      <c r="C55" s="7"/>
      <c r="D55" s="7"/>
      <c r="E55" s="7"/>
      <c r="F55" s="9" t="str">
        <f t="shared" si="3"/>
        <v/>
      </c>
      <c r="G55" s="8" t="str">
        <f t="shared" si="7"/>
        <v/>
      </c>
      <c r="H55" s="8" t="str">
        <f t="shared" si="7"/>
        <v/>
      </c>
      <c r="I55" s="8" t="str">
        <f t="shared" si="7"/>
        <v/>
      </c>
      <c r="J55" s="8" t="str">
        <f t="shared" si="7"/>
        <v/>
      </c>
      <c r="K55" s="8" t="str">
        <f t="shared" si="7"/>
        <v/>
      </c>
      <c r="L55" s="8" t="str">
        <f t="shared" si="7"/>
        <v/>
      </c>
    </row>
    <row r="56" spans="1:12">
      <c r="A56" s="5"/>
      <c r="B56" s="7"/>
      <c r="C56" s="7"/>
      <c r="D56" s="7"/>
      <c r="E56" s="7"/>
      <c r="F56" s="9" t="str">
        <f t="shared" si="3"/>
        <v/>
      </c>
      <c r="G56" s="8" t="str">
        <f t="shared" si="7"/>
        <v/>
      </c>
      <c r="H56" s="8" t="str">
        <f t="shared" si="7"/>
        <v/>
      </c>
      <c r="I56" s="8" t="str">
        <f t="shared" si="7"/>
        <v/>
      </c>
      <c r="J56" s="8" t="str">
        <f t="shared" si="7"/>
        <v/>
      </c>
      <c r="K56" s="8" t="str">
        <f t="shared" si="7"/>
        <v/>
      </c>
      <c r="L56" s="8" t="str">
        <f t="shared" si="7"/>
        <v/>
      </c>
    </row>
    <row r="57" spans="1:12">
      <c r="A57" s="5"/>
      <c r="B57" s="7"/>
      <c r="C57" s="7"/>
      <c r="D57" s="7"/>
      <c r="E57" s="7"/>
      <c r="F57" s="9" t="str">
        <f t="shared" si="3"/>
        <v/>
      </c>
      <c r="G57" s="8" t="str">
        <f t="shared" si="7"/>
        <v/>
      </c>
      <c r="H57" s="8" t="str">
        <f t="shared" si="7"/>
        <v/>
      </c>
      <c r="I57" s="8" t="str">
        <f t="shared" si="7"/>
        <v/>
      </c>
      <c r="J57" s="8" t="str">
        <f t="shared" si="7"/>
        <v/>
      </c>
      <c r="K57" s="8" t="str">
        <f t="shared" si="7"/>
        <v/>
      </c>
      <c r="L57" s="8" t="str">
        <f t="shared" si="7"/>
        <v/>
      </c>
    </row>
    <row r="58" spans="1:12">
      <c r="A58" s="5"/>
      <c r="B58" s="7"/>
      <c r="C58" s="7"/>
      <c r="D58" s="7"/>
      <c r="E58" s="7"/>
      <c r="F58" s="9" t="str">
        <f t="shared" si="3"/>
        <v/>
      </c>
      <c r="G58" s="8" t="str">
        <f t="shared" si="7"/>
        <v/>
      </c>
      <c r="H58" s="8" t="str">
        <f t="shared" si="7"/>
        <v/>
      </c>
      <c r="I58" s="8" t="str">
        <f t="shared" si="7"/>
        <v/>
      </c>
      <c r="J58" s="8" t="str">
        <f t="shared" si="7"/>
        <v/>
      </c>
      <c r="K58" s="8" t="str">
        <f t="shared" si="7"/>
        <v/>
      </c>
      <c r="L58" s="8" t="str">
        <f t="shared" si="7"/>
        <v/>
      </c>
    </row>
    <row r="59" spans="1:12">
      <c r="A59" s="5"/>
      <c r="B59" s="7"/>
      <c r="C59" s="7"/>
      <c r="D59" s="7"/>
      <c r="E59" s="7"/>
      <c r="F59" s="9" t="str">
        <f t="shared" si="3"/>
        <v/>
      </c>
      <c r="G59" s="8" t="str">
        <f t="shared" si="7"/>
        <v/>
      </c>
      <c r="H59" s="8" t="str">
        <f t="shared" si="7"/>
        <v/>
      </c>
      <c r="I59" s="8" t="str">
        <f t="shared" si="7"/>
        <v/>
      </c>
      <c r="J59" s="8" t="str">
        <f t="shared" si="7"/>
        <v/>
      </c>
      <c r="K59" s="8" t="str">
        <f t="shared" si="7"/>
        <v/>
      </c>
      <c r="L59" s="8" t="str">
        <f t="shared" si="7"/>
        <v/>
      </c>
    </row>
    <row r="60" spans="1:12">
      <c r="A60" s="5"/>
      <c r="B60" s="7"/>
      <c r="C60" s="7"/>
      <c r="D60" s="7"/>
      <c r="E60" s="7"/>
      <c r="F60" s="9" t="str">
        <f t="shared" si="3"/>
        <v/>
      </c>
      <c r="G60" s="8" t="str">
        <f t="shared" si="7"/>
        <v/>
      </c>
      <c r="H60" s="8" t="str">
        <f t="shared" si="7"/>
        <v/>
      </c>
      <c r="I60" s="8" t="str">
        <f t="shared" si="7"/>
        <v/>
      </c>
      <c r="J60" s="8" t="str">
        <f t="shared" si="7"/>
        <v/>
      </c>
      <c r="K60" s="8" t="str">
        <f t="shared" si="7"/>
        <v/>
      </c>
      <c r="L60" s="8" t="str">
        <f t="shared" si="7"/>
        <v/>
      </c>
    </row>
    <row r="61" spans="1:12">
      <c r="A61" s="5"/>
      <c r="B61" s="7"/>
      <c r="C61" s="7"/>
      <c r="D61" s="7"/>
      <c r="E61" s="7"/>
      <c r="F61" s="9" t="str">
        <f t="shared" si="3"/>
        <v/>
      </c>
      <c r="G61" s="8" t="str">
        <f t="shared" si="7"/>
        <v/>
      </c>
      <c r="H61" s="8" t="str">
        <f t="shared" si="7"/>
        <v/>
      </c>
      <c r="I61" s="8" t="str">
        <f t="shared" si="7"/>
        <v/>
      </c>
      <c r="J61" s="8" t="str">
        <f t="shared" si="7"/>
        <v/>
      </c>
      <c r="K61" s="8" t="str">
        <f t="shared" si="7"/>
        <v/>
      </c>
      <c r="L61" s="8" t="str">
        <f t="shared" si="7"/>
        <v/>
      </c>
    </row>
    <row r="62" spans="1:12">
      <c r="A62" s="5"/>
      <c r="B62" s="7"/>
      <c r="C62" s="7"/>
      <c r="D62" s="7"/>
      <c r="E62" s="7"/>
      <c r="F62" s="9" t="str">
        <f t="shared" si="3"/>
        <v/>
      </c>
      <c r="G62" s="8" t="str">
        <f t="shared" si="7"/>
        <v/>
      </c>
      <c r="H62" s="8" t="str">
        <f t="shared" si="7"/>
        <v/>
      </c>
      <c r="I62" s="8" t="str">
        <f t="shared" si="7"/>
        <v/>
      </c>
      <c r="J62" s="8" t="str">
        <f t="shared" si="7"/>
        <v/>
      </c>
      <c r="K62" s="8" t="str">
        <f t="shared" si="7"/>
        <v/>
      </c>
      <c r="L62" s="8" t="str">
        <f t="shared" si="7"/>
        <v/>
      </c>
    </row>
    <row r="63" spans="1:12">
      <c r="A63" s="5"/>
      <c r="B63" s="7"/>
      <c r="C63" s="7"/>
      <c r="D63" s="7"/>
      <c r="E63" s="7"/>
      <c r="F63" s="9" t="str">
        <f t="shared" si="3"/>
        <v/>
      </c>
      <c r="G63" s="8" t="str">
        <f t="shared" si="7"/>
        <v/>
      </c>
      <c r="H63" s="8" t="str">
        <f t="shared" si="7"/>
        <v/>
      </c>
      <c r="I63" s="8" t="str">
        <f t="shared" si="7"/>
        <v/>
      </c>
      <c r="J63" s="8" t="str">
        <f t="shared" si="7"/>
        <v/>
      </c>
      <c r="K63" s="8" t="str">
        <f t="shared" si="7"/>
        <v/>
      </c>
      <c r="L63" s="8" t="str">
        <f t="shared" si="7"/>
        <v/>
      </c>
    </row>
    <row r="64" spans="1:12">
      <c r="A64" s="5"/>
      <c r="B64" s="7"/>
      <c r="C64" s="7"/>
      <c r="D64" s="7"/>
      <c r="E64" s="7"/>
      <c r="F64" s="9" t="str">
        <f t="shared" si="3"/>
        <v/>
      </c>
      <c r="G64" s="8" t="str">
        <f t="shared" si="7"/>
        <v/>
      </c>
      <c r="H64" s="8" t="str">
        <f t="shared" si="7"/>
        <v/>
      </c>
      <c r="I64" s="8" t="str">
        <f t="shared" si="7"/>
        <v/>
      </c>
      <c r="J64" s="8" t="str">
        <f t="shared" si="7"/>
        <v/>
      </c>
      <c r="K64" s="8" t="str">
        <f t="shared" si="7"/>
        <v/>
      </c>
      <c r="L64" s="8" t="str">
        <f t="shared" si="7"/>
        <v/>
      </c>
    </row>
    <row r="65" spans="6:12">
      <c r="F65" s="73">
        <f>SUM(F3:F64)</f>
        <v>13</v>
      </c>
      <c r="G65" s="73">
        <f t="shared" ref="G65:L65" si="8">SUM(G3:G64)</f>
        <v>11</v>
      </c>
      <c r="H65" s="73">
        <f t="shared" si="8"/>
        <v>9</v>
      </c>
      <c r="I65" s="73">
        <f t="shared" si="8"/>
        <v>7</v>
      </c>
      <c r="J65" s="73">
        <f t="shared" si="8"/>
        <v>5</v>
      </c>
      <c r="K65" s="73">
        <f t="shared" si="8"/>
        <v>3</v>
      </c>
      <c r="L65" s="73">
        <f t="shared" si="8"/>
        <v>2</v>
      </c>
    </row>
  </sheetData>
  <mergeCells count="3">
    <mergeCell ref="F1:L1"/>
    <mergeCell ref="O1:W1"/>
    <mergeCell ref="Y1:Z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079F6-E93D-4A6F-8DF6-D8C183829AC3}">
  <sheetPr>
    <pageSetUpPr fitToPage="1"/>
  </sheetPr>
  <dimension ref="A1:AG65"/>
  <sheetViews>
    <sheetView workbookViewId="0">
      <pane ySplit="2" topLeftCell="A41" activePane="bottomLeft" state="frozen"/>
      <selection pane="bottomLeft" activeCell="X6" sqref="X6"/>
    </sheetView>
  </sheetViews>
  <sheetFormatPr defaultColWidth="8.85546875" defaultRowHeight="15"/>
  <cols>
    <col min="1" max="1" width="35.140625" bestFit="1" customWidth="1"/>
    <col min="2" max="2" width="91.140625" bestFit="1" customWidth="1"/>
    <col min="3" max="3" width="23.140625" customWidth="1"/>
    <col min="4" max="4" width="17.42578125" customWidth="1"/>
    <col min="5" max="5" width="17" bestFit="1" customWidth="1"/>
    <col min="6" max="12" width="4.42578125" customWidth="1"/>
  </cols>
  <sheetData>
    <row r="1" spans="1:33">
      <c r="F1" s="75" t="s">
        <v>28</v>
      </c>
      <c r="G1" s="75"/>
      <c r="H1" s="75"/>
      <c r="I1" s="75"/>
      <c r="J1" s="75"/>
      <c r="K1" s="75"/>
      <c r="L1" s="75"/>
      <c r="O1" s="75" t="s">
        <v>29</v>
      </c>
      <c r="P1" s="75"/>
      <c r="Q1" s="75"/>
      <c r="R1" s="75"/>
      <c r="S1" s="75"/>
      <c r="T1" s="75"/>
      <c r="U1" s="75"/>
      <c r="V1" s="75"/>
      <c r="W1" s="75"/>
      <c r="Y1" s="76"/>
      <c r="Z1" s="76"/>
      <c r="AA1" s="10"/>
      <c r="AB1" s="10"/>
      <c r="AC1" s="10"/>
      <c r="AD1" s="10"/>
      <c r="AE1" s="10"/>
      <c r="AF1" s="10"/>
      <c r="AG1" s="10"/>
    </row>
    <row r="2" spans="1:33">
      <c r="A2" s="2" t="s">
        <v>1</v>
      </c>
      <c r="B2" s="73" t="s">
        <v>30</v>
      </c>
      <c r="C2" s="73" t="s">
        <v>2</v>
      </c>
      <c r="D2" s="73" t="s">
        <v>31</v>
      </c>
      <c r="E2" s="73" t="s">
        <v>32</v>
      </c>
      <c r="F2" s="73">
        <v>1</v>
      </c>
      <c r="G2" s="73">
        <v>2</v>
      </c>
      <c r="H2" s="73">
        <v>3</v>
      </c>
      <c r="I2" s="73">
        <v>4</v>
      </c>
      <c r="J2" s="73">
        <v>5</v>
      </c>
      <c r="K2" s="73">
        <v>6</v>
      </c>
      <c r="L2" s="73">
        <v>7</v>
      </c>
      <c r="P2" s="74" t="s">
        <v>33</v>
      </c>
      <c r="Q2" s="74" t="s">
        <v>34</v>
      </c>
      <c r="R2" s="74" t="s">
        <v>35</v>
      </c>
      <c r="S2" s="74" t="s">
        <v>36</v>
      </c>
      <c r="T2" s="74" t="s">
        <v>37</v>
      </c>
      <c r="U2" s="74" t="s">
        <v>38</v>
      </c>
      <c r="V2" s="74" t="s">
        <v>39</v>
      </c>
      <c r="W2" s="74" t="s">
        <v>40</v>
      </c>
    </row>
    <row r="3" spans="1:33">
      <c r="A3" s="4" t="s">
        <v>41</v>
      </c>
      <c r="B3" s="15" t="s">
        <v>42</v>
      </c>
      <c r="C3" s="7" t="s">
        <v>43</v>
      </c>
      <c r="D3" s="7"/>
      <c r="E3" s="7"/>
      <c r="F3" s="9">
        <v>1</v>
      </c>
      <c r="G3" s="8">
        <v>0</v>
      </c>
      <c r="H3" s="8">
        <f>G3</f>
        <v>0</v>
      </c>
      <c r="I3" s="8">
        <f t="shared" ref="I3:L3" si="0">H3</f>
        <v>0</v>
      </c>
      <c r="J3" s="8">
        <f t="shared" si="0"/>
        <v>0</v>
      </c>
      <c r="K3" s="8">
        <f t="shared" si="0"/>
        <v>0</v>
      </c>
      <c r="L3" s="8">
        <f t="shared" si="0"/>
        <v>0</v>
      </c>
      <c r="O3" t="s">
        <v>44</v>
      </c>
      <c r="P3" s="13">
        <v>4</v>
      </c>
      <c r="Q3" s="13"/>
      <c r="R3" s="13"/>
      <c r="S3" s="13">
        <v>2.5</v>
      </c>
      <c r="T3" s="13">
        <v>3</v>
      </c>
      <c r="U3" s="13"/>
      <c r="V3" s="13"/>
      <c r="W3" s="74">
        <f>SUM(P3:V3)</f>
        <v>9.5</v>
      </c>
      <c r="Z3" s="12"/>
    </row>
    <row r="4" spans="1:33">
      <c r="A4" s="5"/>
      <c r="B4" s="15" t="s">
        <v>45</v>
      </c>
      <c r="C4" s="7" t="s">
        <v>43</v>
      </c>
      <c r="D4" s="7"/>
      <c r="E4" s="7"/>
      <c r="F4" s="9">
        <v>1</v>
      </c>
      <c r="G4" s="8">
        <v>0</v>
      </c>
      <c r="H4" s="8">
        <f t="shared" ref="H4:L4" si="1">G4</f>
        <v>0</v>
      </c>
      <c r="I4" s="8">
        <f t="shared" si="1"/>
        <v>0</v>
      </c>
      <c r="J4" s="8">
        <f t="shared" si="1"/>
        <v>0</v>
      </c>
      <c r="K4" s="8">
        <f t="shared" si="1"/>
        <v>0</v>
      </c>
      <c r="L4" s="8">
        <f t="shared" si="1"/>
        <v>0</v>
      </c>
      <c r="O4" t="s">
        <v>46</v>
      </c>
      <c r="P4" s="13">
        <v>5</v>
      </c>
      <c r="Q4" s="13"/>
      <c r="R4" s="13"/>
      <c r="S4" s="13">
        <v>3.5</v>
      </c>
      <c r="T4" s="13">
        <v>3.25</v>
      </c>
      <c r="U4" s="13"/>
      <c r="V4" s="13"/>
      <c r="W4" s="74">
        <f t="shared" ref="W4:W10" si="2">SUM(P4:V4)</f>
        <v>11.75</v>
      </c>
      <c r="Z4" s="12"/>
    </row>
    <row r="5" spans="1:33">
      <c r="A5" s="5"/>
      <c r="B5" s="15" t="s">
        <v>47</v>
      </c>
      <c r="C5" s="7" t="s">
        <v>43</v>
      </c>
      <c r="D5" s="7"/>
      <c r="E5" s="7"/>
      <c r="F5" s="9">
        <v>1</v>
      </c>
      <c r="G5" s="8">
        <v>0</v>
      </c>
      <c r="H5" s="8">
        <f t="shared" ref="H5:L6" si="3">G5</f>
        <v>0</v>
      </c>
      <c r="I5" s="8">
        <f t="shared" si="3"/>
        <v>0</v>
      </c>
      <c r="J5" s="8">
        <f t="shared" si="3"/>
        <v>0</v>
      </c>
      <c r="K5" s="8">
        <f t="shared" si="3"/>
        <v>0</v>
      </c>
      <c r="L5" s="8">
        <f t="shared" si="3"/>
        <v>0</v>
      </c>
      <c r="O5" t="s">
        <v>48</v>
      </c>
      <c r="P5" s="13">
        <v>2</v>
      </c>
      <c r="Q5" s="13"/>
      <c r="R5" s="13">
        <v>2</v>
      </c>
      <c r="S5" s="13">
        <v>5</v>
      </c>
      <c r="T5" s="13">
        <v>3</v>
      </c>
      <c r="U5" s="13"/>
      <c r="V5" s="13"/>
      <c r="W5" s="74">
        <f t="shared" si="2"/>
        <v>12</v>
      </c>
      <c r="Z5" s="12"/>
    </row>
    <row r="6" spans="1:33">
      <c r="A6" s="5"/>
      <c r="B6" s="15" t="s">
        <v>49</v>
      </c>
      <c r="C6" s="7"/>
      <c r="D6" s="7"/>
      <c r="E6" s="7"/>
      <c r="F6" s="9">
        <v>1</v>
      </c>
      <c r="G6" s="8">
        <f t="shared" ref="G6" si="4">F6</f>
        <v>1</v>
      </c>
      <c r="H6" s="8">
        <f t="shared" si="3"/>
        <v>1</v>
      </c>
      <c r="I6" s="8">
        <f t="shared" ref="I6:L6" si="5">H6</f>
        <v>1</v>
      </c>
      <c r="J6" s="8">
        <f t="shared" si="5"/>
        <v>1</v>
      </c>
      <c r="K6" s="8">
        <f t="shared" si="5"/>
        <v>1</v>
      </c>
      <c r="L6" s="8">
        <f t="shared" si="5"/>
        <v>1</v>
      </c>
      <c r="O6" t="s">
        <v>50</v>
      </c>
      <c r="P6" s="13">
        <v>2</v>
      </c>
      <c r="Q6" s="13"/>
      <c r="R6" s="13"/>
      <c r="S6" s="13">
        <v>4.5</v>
      </c>
      <c r="T6" s="13">
        <v>3</v>
      </c>
      <c r="U6" s="13"/>
      <c r="V6" s="13">
        <v>2</v>
      </c>
      <c r="W6" s="74">
        <f t="shared" si="2"/>
        <v>11.5</v>
      </c>
      <c r="Z6" s="12"/>
    </row>
    <row r="7" spans="1:33">
      <c r="A7" s="5"/>
      <c r="B7" s="15" t="s">
        <v>51</v>
      </c>
      <c r="C7" s="7" t="s">
        <v>43</v>
      </c>
      <c r="D7" s="7"/>
      <c r="E7" s="7"/>
      <c r="F7" s="9">
        <v>1</v>
      </c>
      <c r="G7" s="8">
        <v>0</v>
      </c>
      <c r="H7" s="8">
        <f t="shared" ref="H7:L7" si="6">G7</f>
        <v>0</v>
      </c>
      <c r="I7" s="8">
        <f t="shared" si="6"/>
        <v>0</v>
      </c>
      <c r="J7" s="8">
        <f t="shared" si="6"/>
        <v>0</v>
      </c>
      <c r="K7" s="8">
        <f t="shared" si="6"/>
        <v>0</v>
      </c>
      <c r="L7" s="8">
        <f t="shared" si="6"/>
        <v>0</v>
      </c>
      <c r="O7" t="s">
        <v>52</v>
      </c>
      <c r="P7" s="13">
        <v>2</v>
      </c>
      <c r="Q7" s="13">
        <v>1</v>
      </c>
      <c r="R7" s="13"/>
      <c r="S7" s="13">
        <v>2.5</v>
      </c>
      <c r="T7" s="13">
        <v>3</v>
      </c>
      <c r="U7" s="13"/>
      <c r="V7" s="13"/>
      <c r="W7" s="74">
        <f t="shared" si="2"/>
        <v>8.5</v>
      </c>
      <c r="Z7" s="12"/>
    </row>
    <row r="8" spans="1:33">
      <c r="A8" s="5"/>
      <c r="B8" s="15" t="s">
        <v>53</v>
      </c>
      <c r="C8" s="7" t="s">
        <v>43</v>
      </c>
      <c r="D8" s="7"/>
      <c r="E8" s="7"/>
      <c r="F8" s="9">
        <v>1</v>
      </c>
      <c r="G8" s="8">
        <f t="shared" ref="G8:L8" si="7">F8</f>
        <v>1</v>
      </c>
      <c r="H8" s="8">
        <f t="shared" si="7"/>
        <v>1</v>
      </c>
      <c r="I8" s="8">
        <f t="shared" si="7"/>
        <v>1</v>
      </c>
      <c r="J8" s="8">
        <f t="shared" si="7"/>
        <v>1</v>
      </c>
      <c r="K8" s="8">
        <f t="shared" si="7"/>
        <v>1</v>
      </c>
      <c r="L8" s="8">
        <f t="shared" si="7"/>
        <v>1</v>
      </c>
      <c r="O8" t="s">
        <v>54</v>
      </c>
      <c r="P8" s="13">
        <v>4</v>
      </c>
      <c r="Q8" s="13"/>
      <c r="R8" s="13"/>
      <c r="S8" s="13">
        <v>2.5</v>
      </c>
      <c r="T8" s="13">
        <v>3</v>
      </c>
      <c r="U8" s="13"/>
      <c r="V8" s="13"/>
      <c r="W8" s="74">
        <f t="shared" si="2"/>
        <v>9.5</v>
      </c>
      <c r="Y8" s="3"/>
      <c r="Z8" s="12"/>
    </row>
    <row r="9" spans="1:33">
      <c r="A9" s="5"/>
      <c r="B9" s="15" t="s">
        <v>55</v>
      </c>
      <c r="C9" s="7"/>
      <c r="D9" s="7"/>
      <c r="E9" s="7"/>
      <c r="F9" s="9">
        <v>4</v>
      </c>
      <c r="G9" s="8">
        <f t="shared" ref="G9:L9" si="8">F9</f>
        <v>4</v>
      </c>
      <c r="H9" s="8">
        <f t="shared" si="8"/>
        <v>4</v>
      </c>
      <c r="I9" s="8">
        <f t="shared" si="8"/>
        <v>4</v>
      </c>
      <c r="J9" s="8">
        <f t="shared" si="8"/>
        <v>4</v>
      </c>
      <c r="K9" s="8">
        <f t="shared" si="8"/>
        <v>4</v>
      </c>
      <c r="L9" s="8">
        <f t="shared" si="8"/>
        <v>4</v>
      </c>
      <c r="O9" t="s">
        <v>56</v>
      </c>
      <c r="P9" s="13">
        <v>4.5</v>
      </c>
      <c r="Q9" s="13">
        <v>2</v>
      </c>
      <c r="R9" s="13">
        <v>1</v>
      </c>
      <c r="S9" s="13">
        <v>3</v>
      </c>
      <c r="T9" s="13">
        <v>3.5</v>
      </c>
      <c r="U9" s="13"/>
      <c r="V9" s="13">
        <v>1</v>
      </c>
      <c r="W9" s="74">
        <f t="shared" si="2"/>
        <v>15</v>
      </c>
    </row>
    <row r="10" spans="1:33">
      <c r="A10" s="5"/>
      <c r="B10" s="15" t="s">
        <v>57</v>
      </c>
      <c r="C10" s="7"/>
      <c r="D10" s="7"/>
      <c r="E10" s="7"/>
      <c r="F10" s="9">
        <v>1</v>
      </c>
      <c r="G10" s="8">
        <f t="shared" ref="G10:L10" si="9">F10</f>
        <v>1</v>
      </c>
      <c r="H10" s="8">
        <f t="shared" si="9"/>
        <v>1</v>
      </c>
      <c r="I10" s="8">
        <f t="shared" si="9"/>
        <v>1</v>
      </c>
      <c r="J10" s="8">
        <f t="shared" si="9"/>
        <v>1</v>
      </c>
      <c r="K10" s="8">
        <f t="shared" si="9"/>
        <v>1</v>
      </c>
      <c r="L10" s="8">
        <f t="shared" si="9"/>
        <v>1</v>
      </c>
      <c r="O10" t="s">
        <v>58</v>
      </c>
      <c r="P10" s="13">
        <v>3.5</v>
      </c>
      <c r="Q10" s="13"/>
      <c r="R10" s="13"/>
      <c r="S10" s="13">
        <v>1</v>
      </c>
      <c r="T10" s="13">
        <v>3</v>
      </c>
      <c r="U10" s="13"/>
      <c r="V10" s="13"/>
      <c r="W10" s="74">
        <f t="shared" si="2"/>
        <v>7.5</v>
      </c>
    </row>
    <row r="11" spans="1:33">
      <c r="A11" s="5"/>
      <c r="B11" s="15" t="s">
        <v>59</v>
      </c>
      <c r="C11" s="7"/>
      <c r="D11" s="7"/>
      <c r="E11" s="7"/>
      <c r="F11" s="9">
        <v>2</v>
      </c>
      <c r="G11" s="8">
        <f t="shared" ref="G11:L11" si="10">F11</f>
        <v>2</v>
      </c>
      <c r="H11" s="8">
        <f t="shared" si="10"/>
        <v>2</v>
      </c>
      <c r="I11" s="8">
        <f t="shared" si="10"/>
        <v>2</v>
      </c>
      <c r="J11" s="8">
        <f t="shared" si="10"/>
        <v>2</v>
      </c>
      <c r="K11" s="8">
        <f t="shared" si="10"/>
        <v>2</v>
      </c>
      <c r="L11" s="8">
        <f t="shared" si="10"/>
        <v>2</v>
      </c>
      <c r="O11" s="3" t="s">
        <v>40</v>
      </c>
      <c r="P11" s="74">
        <f>SUM(P3:P10)</f>
        <v>27</v>
      </c>
      <c r="Q11" s="74">
        <f t="shared" ref="Q11:W11" si="11">SUM(Q3:Q10)</f>
        <v>3</v>
      </c>
      <c r="R11" s="74">
        <f t="shared" si="11"/>
        <v>3</v>
      </c>
      <c r="S11" s="74">
        <f t="shared" si="11"/>
        <v>24.5</v>
      </c>
      <c r="T11" s="74">
        <f t="shared" si="11"/>
        <v>24.75</v>
      </c>
      <c r="U11" s="74">
        <f t="shared" si="11"/>
        <v>0</v>
      </c>
      <c r="V11" s="74">
        <f t="shared" si="11"/>
        <v>3</v>
      </c>
      <c r="W11" s="74">
        <f t="shared" si="11"/>
        <v>85.25</v>
      </c>
    </row>
    <row r="12" spans="1:33">
      <c r="A12" s="5"/>
      <c r="B12" s="15" t="s">
        <v>60</v>
      </c>
      <c r="C12" s="7"/>
      <c r="D12" s="7"/>
      <c r="E12" s="7"/>
      <c r="F12" s="9">
        <v>2</v>
      </c>
      <c r="G12" s="8">
        <f t="shared" ref="G12:L12" si="12">F12</f>
        <v>2</v>
      </c>
      <c r="H12" s="8">
        <f t="shared" si="12"/>
        <v>2</v>
      </c>
      <c r="I12" s="8">
        <f t="shared" si="12"/>
        <v>2</v>
      </c>
      <c r="J12" s="8">
        <f t="shared" si="12"/>
        <v>2</v>
      </c>
      <c r="K12" s="8">
        <f t="shared" si="12"/>
        <v>2</v>
      </c>
      <c r="L12" s="8">
        <f t="shared" si="12"/>
        <v>2</v>
      </c>
    </row>
    <row r="13" spans="1:33">
      <c r="A13" s="6"/>
      <c r="B13" s="15" t="s">
        <v>61</v>
      </c>
      <c r="C13" s="7"/>
      <c r="D13" s="7"/>
      <c r="E13" s="7"/>
      <c r="F13" s="9">
        <v>8</v>
      </c>
      <c r="G13" s="8">
        <v>7</v>
      </c>
      <c r="H13" s="8">
        <f t="shared" ref="H13:L13" si="13">G13</f>
        <v>7</v>
      </c>
      <c r="I13" s="8">
        <f t="shared" si="13"/>
        <v>7</v>
      </c>
      <c r="J13" s="8">
        <f t="shared" si="13"/>
        <v>7</v>
      </c>
      <c r="K13" s="8">
        <f t="shared" si="13"/>
        <v>7</v>
      </c>
      <c r="L13" s="8">
        <f t="shared" si="13"/>
        <v>7</v>
      </c>
    </row>
    <row r="14" spans="1:33">
      <c r="A14" s="5"/>
      <c r="B14" s="15" t="s">
        <v>62</v>
      </c>
      <c r="C14" s="7" t="s">
        <v>43</v>
      </c>
      <c r="D14" s="7"/>
      <c r="E14" s="7"/>
      <c r="F14" s="9">
        <v>8</v>
      </c>
      <c r="G14" s="8">
        <v>7</v>
      </c>
      <c r="H14" s="8">
        <v>6</v>
      </c>
      <c r="I14" s="8">
        <f t="shared" ref="I14:L14" si="14">H14</f>
        <v>6</v>
      </c>
      <c r="J14" s="8">
        <f t="shared" si="14"/>
        <v>6</v>
      </c>
      <c r="K14" s="8">
        <f t="shared" si="14"/>
        <v>6</v>
      </c>
      <c r="L14" s="8">
        <f t="shared" si="14"/>
        <v>6</v>
      </c>
    </row>
    <row r="15" spans="1:33">
      <c r="A15" s="5"/>
      <c r="B15" s="15" t="s">
        <v>63</v>
      </c>
      <c r="C15" s="7" t="s">
        <v>43</v>
      </c>
      <c r="D15" s="7"/>
      <c r="E15" s="7"/>
      <c r="F15" s="9">
        <v>1</v>
      </c>
      <c r="G15" s="8">
        <f t="shared" ref="G15:L15" si="15">F15</f>
        <v>1</v>
      </c>
      <c r="H15" s="8">
        <f t="shared" si="15"/>
        <v>1</v>
      </c>
      <c r="I15" s="8">
        <f t="shared" si="15"/>
        <v>1</v>
      </c>
      <c r="J15" s="8">
        <f t="shared" si="15"/>
        <v>1</v>
      </c>
      <c r="K15" s="8">
        <f t="shared" si="15"/>
        <v>1</v>
      </c>
      <c r="L15" s="8">
        <f t="shared" si="15"/>
        <v>1</v>
      </c>
    </row>
    <row r="16" spans="1:33" ht="128.1">
      <c r="A16" s="5"/>
      <c r="B16" s="16" t="s">
        <v>64</v>
      </c>
      <c r="C16" s="7"/>
      <c r="D16" s="7"/>
      <c r="E16" s="7"/>
      <c r="F16" s="9">
        <v>2</v>
      </c>
      <c r="G16" s="8">
        <f t="shared" ref="G16:L16" si="16">F16</f>
        <v>2</v>
      </c>
      <c r="H16" s="8">
        <f t="shared" si="16"/>
        <v>2</v>
      </c>
      <c r="I16" s="8">
        <f t="shared" si="16"/>
        <v>2</v>
      </c>
      <c r="J16" s="8">
        <f t="shared" si="16"/>
        <v>2</v>
      </c>
      <c r="K16" s="8">
        <f t="shared" si="16"/>
        <v>2</v>
      </c>
      <c r="L16" s="8">
        <f t="shared" si="16"/>
        <v>2</v>
      </c>
    </row>
    <row r="17" spans="1:12" ht="63.95">
      <c r="A17" s="5"/>
      <c r="B17" s="15" t="s">
        <v>65</v>
      </c>
      <c r="C17" s="17" t="s">
        <v>66</v>
      </c>
      <c r="D17" s="7"/>
      <c r="E17" s="7"/>
      <c r="F17" s="9">
        <v>1</v>
      </c>
      <c r="G17" s="8">
        <v>0</v>
      </c>
      <c r="H17" s="8">
        <f t="shared" ref="H17:L17" si="17">G17</f>
        <v>0</v>
      </c>
      <c r="I17" s="8">
        <f t="shared" si="17"/>
        <v>0</v>
      </c>
      <c r="J17" s="8">
        <f t="shared" si="17"/>
        <v>0</v>
      </c>
      <c r="K17" s="8">
        <f t="shared" si="17"/>
        <v>0</v>
      </c>
      <c r="L17" s="8">
        <f t="shared" si="17"/>
        <v>0</v>
      </c>
    </row>
    <row r="18" spans="1:12">
      <c r="A18" s="5"/>
      <c r="B18" s="15" t="s">
        <v>67</v>
      </c>
      <c r="C18" s="7" t="s">
        <v>43</v>
      </c>
      <c r="D18" s="7"/>
      <c r="E18" s="7"/>
      <c r="F18" s="9">
        <f t="shared" ref="F18:F64" si="18">IF(B18="","",0)</f>
        <v>0</v>
      </c>
      <c r="G18" s="8">
        <f t="shared" ref="G18:L18" si="19">F18</f>
        <v>0</v>
      </c>
      <c r="H18" s="8">
        <f t="shared" si="19"/>
        <v>0</v>
      </c>
      <c r="I18" s="8">
        <f t="shared" si="19"/>
        <v>0</v>
      </c>
      <c r="J18" s="8">
        <f t="shared" si="19"/>
        <v>0</v>
      </c>
      <c r="K18" s="8">
        <f t="shared" si="19"/>
        <v>0</v>
      </c>
      <c r="L18" s="8">
        <f t="shared" si="19"/>
        <v>0</v>
      </c>
    </row>
    <row r="19" spans="1:12">
      <c r="A19" s="5"/>
      <c r="B19" s="14"/>
      <c r="C19" s="7"/>
      <c r="D19" s="7"/>
      <c r="E19" s="7"/>
      <c r="F19" s="9" t="str">
        <f t="shared" si="18"/>
        <v/>
      </c>
      <c r="G19" s="8" t="str">
        <f t="shared" ref="G19:L19" si="20">F19</f>
        <v/>
      </c>
      <c r="H19" s="8" t="str">
        <f t="shared" si="20"/>
        <v/>
      </c>
      <c r="I19" s="8" t="str">
        <f t="shared" si="20"/>
        <v/>
      </c>
      <c r="J19" s="8" t="str">
        <f t="shared" si="20"/>
        <v/>
      </c>
      <c r="K19" s="8" t="str">
        <f t="shared" si="20"/>
        <v/>
      </c>
      <c r="L19" s="8" t="str">
        <f t="shared" si="20"/>
        <v/>
      </c>
    </row>
    <row r="20" spans="1:12">
      <c r="A20" s="5"/>
      <c r="B20" s="7"/>
      <c r="C20" s="7"/>
      <c r="D20" s="7"/>
      <c r="E20" s="7"/>
      <c r="F20" s="9" t="str">
        <f t="shared" si="18"/>
        <v/>
      </c>
      <c r="G20" s="8" t="str">
        <f t="shared" ref="G20:L20" si="21">F20</f>
        <v/>
      </c>
      <c r="H20" s="8" t="str">
        <f t="shared" si="21"/>
        <v/>
      </c>
      <c r="I20" s="8" t="str">
        <f t="shared" si="21"/>
        <v/>
      </c>
      <c r="J20" s="8" t="str">
        <f t="shared" si="21"/>
        <v/>
      </c>
      <c r="K20" s="8" t="str">
        <f t="shared" si="21"/>
        <v/>
      </c>
      <c r="L20" s="8" t="str">
        <f t="shared" si="21"/>
        <v/>
      </c>
    </row>
    <row r="21" spans="1:12">
      <c r="A21" s="5"/>
      <c r="B21" s="7"/>
      <c r="C21" s="7"/>
      <c r="D21" s="7"/>
      <c r="E21" s="7"/>
      <c r="F21" s="9" t="str">
        <f t="shared" si="18"/>
        <v/>
      </c>
      <c r="G21" s="8" t="str">
        <f t="shared" ref="G21:L21" si="22">F21</f>
        <v/>
      </c>
      <c r="H21" s="8" t="str">
        <f t="shared" si="22"/>
        <v/>
      </c>
      <c r="I21" s="8" t="str">
        <f t="shared" si="22"/>
        <v/>
      </c>
      <c r="J21" s="8" t="str">
        <f t="shared" si="22"/>
        <v/>
      </c>
      <c r="K21" s="8" t="str">
        <f t="shared" si="22"/>
        <v/>
      </c>
      <c r="L21" s="8" t="str">
        <f t="shared" si="22"/>
        <v/>
      </c>
    </row>
    <row r="22" spans="1:12">
      <c r="A22" s="5"/>
      <c r="B22" s="7"/>
      <c r="C22" s="7"/>
      <c r="D22" s="7"/>
      <c r="E22" s="7"/>
      <c r="F22" s="9" t="str">
        <f t="shared" si="18"/>
        <v/>
      </c>
      <c r="G22" s="8" t="str">
        <f t="shared" ref="G22:L22" si="23">F22</f>
        <v/>
      </c>
      <c r="H22" s="8" t="str">
        <f t="shared" si="23"/>
        <v/>
      </c>
      <c r="I22" s="8" t="str">
        <f t="shared" si="23"/>
        <v/>
      </c>
      <c r="J22" s="8" t="str">
        <f t="shared" si="23"/>
        <v/>
      </c>
      <c r="K22" s="8" t="str">
        <f t="shared" si="23"/>
        <v/>
      </c>
      <c r="L22" s="8" t="str">
        <f t="shared" si="23"/>
        <v/>
      </c>
    </row>
    <row r="23" spans="1:12">
      <c r="A23" s="6" t="s">
        <v>68</v>
      </c>
      <c r="B23" s="7"/>
      <c r="C23" s="7"/>
      <c r="D23" s="7"/>
      <c r="E23" s="7"/>
      <c r="F23" s="9" t="str">
        <f t="shared" si="18"/>
        <v/>
      </c>
      <c r="G23" s="8" t="str">
        <f t="shared" ref="G23:L23" si="24">F23</f>
        <v/>
      </c>
      <c r="H23" s="8" t="str">
        <f t="shared" si="24"/>
        <v/>
      </c>
      <c r="I23" s="8" t="str">
        <f t="shared" si="24"/>
        <v/>
      </c>
      <c r="J23" s="8" t="str">
        <f t="shared" si="24"/>
        <v/>
      </c>
      <c r="K23" s="8" t="str">
        <f t="shared" si="24"/>
        <v/>
      </c>
      <c r="L23" s="8" t="str">
        <f t="shared" si="24"/>
        <v/>
      </c>
    </row>
    <row r="24" spans="1:12">
      <c r="A24" s="5"/>
      <c r="B24" s="7"/>
      <c r="C24" s="7"/>
      <c r="D24" s="7"/>
      <c r="E24" s="7"/>
      <c r="F24" s="9" t="str">
        <f t="shared" si="18"/>
        <v/>
      </c>
      <c r="G24" s="8" t="str">
        <f t="shared" ref="G24:L24" si="25">F24</f>
        <v/>
      </c>
      <c r="H24" s="8" t="str">
        <f t="shared" si="25"/>
        <v/>
      </c>
      <c r="I24" s="8" t="str">
        <f t="shared" si="25"/>
        <v/>
      </c>
      <c r="J24" s="8" t="str">
        <f t="shared" si="25"/>
        <v/>
      </c>
      <c r="K24" s="8" t="str">
        <f t="shared" si="25"/>
        <v/>
      </c>
      <c r="L24" s="8" t="str">
        <f t="shared" si="25"/>
        <v/>
      </c>
    </row>
    <row r="25" spans="1:12">
      <c r="A25" s="5"/>
      <c r="B25" s="7"/>
      <c r="C25" s="7"/>
      <c r="D25" s="7"/>
      <c r="E25" s="7"/>
      <c r="F25" s="9" t="str">
        <f t="shared" si="18"/>
        <v/>
      </c>
      <c r="G25" s="8" t="str">
        <f t="shared" ref="G25:L25" si="26">F25</f>
        <v/>
      </c>
      <c r="H25" s="8" t="str">
        <f t="shared" si="26"/>
        <v/>
      </c>
      <c r="I25" s="8" t="str">
        <f t="shared" si="26"/>
        <v/>
      </c>
      <c r="J25" s="8" t="str">
        <f t="shared" si="26"/>
        <v/>
      </c>
      <c r="K25" s="8" t="str">
        <f t="shared" si="26"/>
        <v/>
      </c>
      <c r="L25" s="8" t="str">
        <f t="shared" si="26"/>
        <v/>
      </c>
    </row>
    <row r="26" spans="1:12">
      <c r="A26" s="5"/>
      <c r="B26" s="7"/>
      <c r="C26" s="7"/>
      <c r="D26" s="7"/>
      <c r="E26" s="7"/>
      <c r="F26" s="9" t="str">
        <f t="shared" si="18"/>
        <v/>
      </c>
      <c r="G26" s="8" t="str">
        <f t="shared" ref="G26:L26" si="27">F26</f>
        <v/>
      </c>
      <c r="H26" s="8" t="str">
        <f t="shared" si="27"/>
        <v/>
      </c>
      <c r="I26" s="8" t="str">
        <f t="shared" si="27"/>
        <v/>
      </c>
      <c r="J26" s="8" t="str">
        <f t="shared" si="27"/>
        <v/>
      </c>
      <c r="K26" s="8" t="str">
        <f t="shared" si="27"/>
        <v/>
      </c>
      <c r="L26" s="8" t="str">
        <f t="shared" si="27"/>
        <v/>
      </c>
    </row>
    <row r="27" spans="1:12">
      <c r="A27" s="5"/>
      <c r="B27" s="7"/>
      <c r="C27" s="7"/>
      <c r="D27" s="7"/>
      <c r="E27" s="7"/>
      <c r="F27" s="9" t="str">
        <f t="shared" si="18"/>
        <v/>
      </c>
      <c r="G27" s="8" t="str">
        <f t="shared" ref="G27:L27" si="28">F27</f>
        <v/>
      </c>
      <c r="H27" s="8" t="str">
        <f t="shared" si="28"/>
        <v/>
      </c>
      <c r="I27" s="8" t="str">
        <f t="shared" si="28"/>
        <v/>
      </c>
      <c r="J27" s="8" t="str">
        <f t="shared" si="28"/>
        <v/>
      </c>
      <c r="K27" s="8" t="str">
        <f t="shared" si="28"/>
        <v/>
      </c>
      <c r="L27" s="8" t="str">
        <f t="shared" si="28"/>
        <v/>
      </c>
    </row>
    <row r="28" spans="1:12">
      <c r="A28" s="5"/>
      <c r="B28" s="7"/>
      <c r="C28" s="7"/>
      <c r="D28" s="7"/>
      <c r="E28" s="7"/>
      <c r="F28" s="9" t="str">
        <f t="shared" si="18"/>
        <v/>
      </c>
      <c r="G28" s="8" t="str">
        <f t="shared" ref="G28:L28" si="29">F28</f>
        <v/>
      </c>
      <c r="H28" s="8" t="str">
        <f t="shared" si="29"/>
        <v/>
      </c>
      <c r="I28" s="8" t="str">
        <f t="shared" si="29"/>
        <v/>
      </c>
      <c r="J28" s="8" t="str">
        <f t="shared" si="29"/>
        <v/>
      </c>
      <c r="K28" s="8" t="str">
        <f t="shared" si="29"/>
        <v/>
      </c>
      <c r="L28" s="8" t="str">
        <f t="shared" si="29"/>
        <v/>
      </c>
    </row>
    <row r="29" spans="1:12">
      <c r="A29" s="5"/>
      <c r="B29" s="7"/>
      <c r="C29" s="7"/>
      <c r="D29" s="7"/>
      <c r="E29" s="7"/>
      <c r="F29" s="9" t="str">
        <f t="shared" si="18"/>
        <v/>
      </c>
      <c r="G29" s="8" t="str">
        <f t="shared" ref="G29:L29" si="30">F29</f>
        <v/>
      </c>
      <c r="H29" s="8" t="str">
        <f t="shared" si="30"/>
        <v/>
      </c>
      <c r="I29" s="8" t="str">
        <f t="shared" si="30"/>
        <v/>
      </c>
      <c r="J29" s="8" t="str">
        <f t="shared" si="30"/>
        <v/>
      </c>
      <c r="K29" s="8" t="str">
        <f t="shared" si="30"/>
        <v/>
      </c>
      <c r="L29" s="8" t="str">
        <f t="shared" si="30"/>
        <v/>
      </c>
    </row>
    <row r="30" spans="1:12">
      <c r="A30" s="5"/>
      <c r="B30" s="7"/>
      <c r="C30" s="7"/>
      <c r="D30" s="7"/>
      <c r="E30" s="7"/>
      <c r="F30" s="9" t="str">
        <f t="shared" si="18"/>
        <v/>
      </c>
      <c r="G30" s="8" t="str">
        <f t="shared" ref="G30:L30" si="31">F30</f>
        <v/>
      </c>
      <c r="H30" s="8" t="str">
        <f t="shared" si="31"/>
        <v/>
      </c>
      <c r="I30" s="8" t="str">
        <f t="shared" si="31"/>
        <v/>
      </c>
      <c r="J30" s="8" t="str">
        <f t="shared" si="31"/>
        <v/>
      </c>
      <c r="K30" s="8" t="str">
        <f t="shared" si="31"/>
        <v/>
      </c>
      <c r="L30" s="8" t="str">
        <f t="shared" si="31"/>
        <v/>
      </c>
    </row>
    <row r="31" spans="1:12">
      <c r="A31" s="5"/>
      <c r="B31" s="7"/>
      <c r="C31" s="7"/>
      <c r="D31" s="7"/>
      <c r="E31" s="7"/>
      <c r="F31" s="9" t="str">
        <f t="shared" si="18"/>
        <v/>
      </c>
      <c r="G31" s="8" t="str">
        <f t="shared" ref="G31:L31" si="32">F31</f>
        <v/>
      </c>
      <c r="H31" s="8" t="str">
        <f t="shared" si="32"/>
        <v/>
      </c>
      <c r="I31" s="8" t="str">
        <f t="shared" si="32"/>
        <v/>
      </c>
      <c r="J31" s="8" t="str">
        <f t="shared" si="32"/>
        <v/>
      </c>
      <c r="K31" s="8" t="str">
        <f t="shared" si="32"/>
        <v/>
      </c>
      <c r="L31" s="8" t="str">
        <f t="shared" si="32"/>
        <v/>
      </c>
    </row>
    <row r="32" spans="1:12">
      <c r="A32" s="5"/>
      <c r="B32" s="7"/>
      <c r="C32" s="7"/>
      <c r="D32" s="7"/>
      <c r="E32" s="7"/>
      <c r="F32" s="9" t="str">
        <f t="shared" si="18"/>
        <v/>
      </c>
      <c r="G32" s="8" t="str">
        <f t="shared" ref="G32:L32" si="33">F32</f>
        <v/>
      </c>
      <c r="H32" s="8" t="str">
        <f t="shared" si="33"/>
        <v/>
      </c>
      <c r="I32" s="8" t="str">
        <f t="shared" si="33"/>
        <v/>
      </c>
      <c r="J32" s="8" t="str">
        <f t="shared" si="33"/>
        <v/>
      </c>
      <c r="K32" s="8" t="str">
        <f t="shared" si="33"/>
        <v/>
      </c>
      <c r="L32" s="8" t="str">
        <f t="shared" si="33"/>
        <v/>
      </c>
    </row>
    <row r="33" spans="1:12">
      <c r="A33" s="6" t="s">
        <v>68</v>
      </c>
      <c r="B33" s="7"/>
      <c r="C33" s="7"/>
      <c r="D33" s="7"/>
      <c r="E33" s="7"/>
      <c r="F33" s="9" t="str">
        <f t="shared" si="18"/>
        <v/>
      </c>
      <c r="G33" s="8" t="str">
        <f t="shared" ref="G33:L33" si="34">F33</f>
        <v/>
      </c>
      <c r="H33" s="8" t="str">
        <f t="shared" si="34"/>
        <v/>
      </c>
      <c r="I33" s="8" t="str">
        <f t="shared" si="34"/>
        <v/>
      </c>
      <c r="J33" s="8" t="str">
        <f t="shared" si="34"/>
        <v/>
      </c>
      <c r="K33" s="8" t="str">
        <f t="shared" si="34"/>
        <v/>
      </c>
      <c r="L33" s="8" t="str">
        <f t="shared" si="34"/>
        <v/>
      </c>
    </row>
    <row r="34" spans="1:12">
      <c r="A34" s="5"/>
      <c r="B34" s="7"/>
      <c r="C34" s="7"/>
      <c r="D34" s="7"/>
      <c r="E34" s="7"/>
      <c r="F34" s="9" t="str">
        <f t="shared" si="18"/>
        <v/>
      </c>
      <c r="G34" s="8" t="str">
        <f t="shared" ref="G34:L34" si="35">F34</f>
        <v/>
      </c>
      <c r="H34" s="8" t="str">
        <f t="shared" si="35"/>
        <v/>
      </c>
      <c r="I34" s="8" t="str">
        <f t="shared" si="35"/>
        <v/>
      </c>
      <c r="J34" s="8" t="str">
        <f t="shared" si="35"/>
        <v/>
      </c>
      <c r="K34" s="8" t="str">
        <f t="shared" si="35"/>
        <v/>
      </c>
      <c r="L34" s="8" t="str">
        <f t="shared" si="35"/>
        <v/>
      </c>
    </row>
    <row r="35" spans="1:12">
      <c r="A35" s="5"/>
      <c r="B35" s="7"/>
      <c r="C35" s="7"/>
      <c r="D35" s="7"/>
      <c r="E35" s="7"/>
      <c r="F35" s="9" t="str">
        <f t="shared" si="18"/>
        <v/>
      </c>
      <c r="G35" s="8" t="str">
        <f t="shared" ref="G35:L35" si="36">F35</f>
        <v/>
      </c>
      <c r="H35" s="8" t="str">
        <f t="shared" si="36"/>
        <v/>
      </c>
      <c r="I35" s="8" t="str">
        <f t="shared" si="36"/>
        <v/>
      </c>
      <c r="J35" s="8" t="str">
        <f t="shared" si="36"/>
        <v/>
      </c>
      <c r="K35" s="8" t="str">
        <f t="shared" si="36"/>
        <v/>
      </c>
      <c r="L35" s="8" t="str">
        <f t="shared" si="36"/>
        <v/>
      </c>
    </row>
    <row r="36" spans="1:12">
      <c r="A36" s="5"/>
      <c r="B36" s="7"/>
      <c r="C36" s="7"/>
      <c r="D36" s="7"/>
      <c r="E36" s="7"/>
      <c r="F36" s="9" t="str">
        <f t="shared" si="18"/>
        <v/>
      </c>
      <c r="G36" s="8" t="str">
        <f t="shared" ref="G36:L36" si="37">F36</f>
        <v/>
      </c>
      <c r="H36" s="8" t="str">
        <f t="shared" si="37"/>
        <v/>
      </c>
      <c r="I36" s="8" t="str">
        <f t="shared" si="37"/>
        <v/>
      </c>
      <c r="J36" s="8" t="str">
        <f t="shared" si="37"/>
        <v/>
      </c>
      <c r="K36" s="8" t="str">
        <f t="shared" si="37"/>
        <v/>
      </c>
      <c r="L36" s="8" t="str">
        <f t="shared" si="37"/>
        <v/>
      </c>
    </row>
    <row r="37" spans="1:12">
      <c r="A37" s="5"/>
      <c r="B37" s="7"/>
      <c r="C37" s="7"/>
      <c r="D37" s="7"/>
      <c r="E37" s="7"/>
      <c r="F37" s="9" t="str">
        <f t="shared" si="18"/>
        <v/>
      </c>
      <c r="G37" s="8" t="str">
        <f t="shared" ref="G37:L37" si="38">F37</f>
        <v/>
      </c>
      <c r="H37" s="8" t="str">
        <f t="shared" si="38"/>
        <v/>
      </c>
      <c r="I37" s="8" t="str">
        <f t="shared" si="38"/>
        <v/>
      </c>
      <c r="J37" s="8" t="str">
        <f t="shared" si="38"/>
        <v/>
      </c>
      <c r="K37" s="8" t="str">
        <f t="shared" si="38"/>
        <v/>
      </c>
      <c r="L37" s="8" t="str">
        <f t="shared" si="38"/>
        <v/>
      </c>
    </row>
    <row r="38" spans="1:12">
      <c r="A38" s="5"/>
      <c r="B38" s="7"/>
      <c r="C38" s="7"/>
      <c r="D38" s="7"/>
      <c r="E38" s="7"/>
      <c r="F38" s="9" t="str">
        <f t="shared" si="18"/>
        <v/>
      </c>
      <c r="G38" s="8" t="str">
        <f t="shared" ref="G38:L38" si="39">F38</f>
        <v/>
      </c>
      <c r="H38" s="8" t="str">
        <f t="shared" si="39"/>
        <v/>
      </c>
      <c r="I38" s="8" t="str">
        <f t="shared" si="39"/>
        <v/>
      </c>
      <c r="J38" s="8" t="str">
        <f t="shared" si="39"/>
        <v/>
      </c>
      <c r="K38" s="8" t="str">
        <f t="shared" si="39"/>
        <v/>
      </c>
      <c r="L38" s="8" t="str">
        <f t="shared" si="39"/>
        <v/>
      </c>
    </row>
    <row r="39" spans="1:12">
      <c r="A39" s="5"/>
      <c r="B39" s="7"/>
      <c r="C39" s="7"/>
      <c r="D39" s="7"/>
      <c r="E39" s="7"/>
      <c r="F39" s="9" t="str">
        <f t="shared" si="18"/>
        <v/>
      </c>
      <c r="G39" s="8" t="str">
        <f t="shared" ref="G39:L39" si="40">F39</f>
        <v/>
      </c>
      <c r="H39" s="8" t="str">
        <f t="shared" si="40"/>
        <v/>
      </c>
      <c r="I39" s="8" t="str">
        <f t="shared" si="40"/>
        <v/>
      </c>
      <c r="J39" s="8" t="str">
        <f t="shared" si="40"/>
        <v/>
      </c>
      <c r="K39" s="8" t="str">
        <f t="shared" si="40"/>
        <v/>
      </c>
      <c r="L39" s="8" t="str">
        <f t="shared" si="40"/>
        <v/>
      </c>
    </row>
    <row r="40" spans="1:12">
      <c r="A40" s="5"/>
      <c r="B40" s="7"/>
      <c r="C40" s="7"/>
      <c r="D40" s="7"/>
      <c r="E40" s="7"/>
      <c r="F40" s="9" t="str">
        <f t="shared" si="18"/>
        <v/>
      </c>
      <c r="G40" s="8" t="str">
        <f t="shared" ref="G40:L40" si="41">F40</f>
        <v/>
      </c>
      <c r="H40" s="8" t="str">
        <f t="shared" si="41"/>
        <v/>
      </c>
      <c r="I40" s="8" t="str">
        <f t="shared" si="41"/>
        <v/>
      </c>
      <c r="J40" s="8" t="str">
        <f t="shared" si="41"/>
        <v/>
      </c>
      <c r="K40" s="8" t="str">
        <f t="shared" si="41"/>
        <v/>
      </c>
      <c r="L40" s="8" t="str">
        <f t="shared" si="41"/>
        <v/>
      </c>
    </row>
    <row r="41" spans="1:12">
      <c r="A41" s="5"/>
      <c r="B41" s="7"/>
      <c r="C41" s="7"/>
      <c r="D41" s="7"/>
      <c r="E41" s="7"/>
      <c r="F41" s="9" t="str">
        <f t="shared" si="18"/>
        <v/>
      </c>
      <c r="G41" s="8" t="str">
        <f t="shared" ref="G41:L41" si="42">F41</f>
        <v/>
      </c>
      <c r="H41" s="8" t="str">
        <f t="shared" si="42"/>
        <v/>
      </c>
      <c r="I41" s="8" t="str">
        <f t="shared" si="42"/>
        <v/>
      </c>
      <c r="J41" s="8" t="str">
        <f t="shared" si="42"/>
        <v/>
      </c>
      <c r="K41" s="8" t="str">
        <f t="shared" si="42"/>
        <v/>
      </c>
      <c r="L41" s="8" t="str">
        <f t="shared" si="42"/>
        <v/>
      </c>
    </row>
    <row r="42" spans="1:12">
      <c r="A42" s="5"/>
      <c r="B42" s="7"/>
      <c r="C42" s="7"/>
      <c r="D42" s="7"/>
      <c r="E42" s="7"/>
      <c r="F42" s="9" t="str">
        <f t="shared" si="18"/>
        <v/>
      </c>
      <c r="G42" s="8" t="str">
        <f t="shared" ref="G42:L42" si="43">F42</f>
        <v/>
      </c>
      <c r="H42" s="8" t="str">
        <f t="shared" si="43"/>
        <v/>
      </c>
      <c r="I42" s="8" t="str">
        <f t="shared" si="43"/>
        <v/>
      </c>
      <c r="J42" s="8" t="str">
        <f t="shared" si="43"/>
        <v/>
      </c>
      <c r="K42" s="8" t="str">
        <f t="shared" si="43"/>
        <v/>
      </c>
      <c r="L42" s="8" t="str">
        <f t="shared" si="43"/>
        <v/>
      </c>
    </row>
    <row r="43" spans="1:12">
      <c r="A43" s="5"/>
      <c r="B43" s="7"/>
      <c r="C43" s="7"/>
      <c r="D43" s="7"/>
      <c r="E43" s="7"/>
      <c r="F43" s="9" t="str">
        <f t="shared" si="18"/>
        <v/>
      </c>
      <c r="G43" s="8" t="str">
        <f t="shared" ref="G43:L43" si="44">F43</f>
        <v/>
      </c>
      <c r="H43" s="8" t="str">
        <f t="shared" si="44"/>
        <v/>
      </c>
      <c r="I43" s="8" t="str">
        <f t="shared" si="44"/>
        <v/>
      </c>
      <c r="J43" s="8" t="str">
        <f t="shared" si="44"/>
        <v/>
      </c>
      <c r="K43" s="8" t="str">
        <f t="shared" si="44"/>
        <v/>
      </c>
      <c r="L43" s="8" t="str">
        <f t="shared" si="44"/>
        <v/>
      </c>
    </row>
    <row r="44" spans="1:12">
      <c r="A44" s="4" t="s">
        <v>68</v>
      </c>
      <c r="B44" s="7"/>
      <c r="C44" s="7"/>
      <c r="D44" s="7"/>
      <c r="E44" s="7"/>
      <c r="F44" s="9" t="str">
        <f t="shared" si="18"/>
        <v/>
      </c>
      <c r="G44" s="8" t="str">
        <f t="shared" ref="G44:L44" si="45">F44</f>
        <v/>
      </c>
      <c r="H44" s="8" t="str">
        <f t="shared" si="45"/>
        <v/>
      </c>
      <c r="I44" s="8" t="str">
        <f t="shared" si="45"/>
        <v/>
      </c>
      <c r="J44" s="8" t="str">
        <f t="shared" si="45"/>
        <v/>
      </c>
      <c r="K44" s="8" t="str">
        <f t="shared" si="45"/>
        <v/>
      </c>
      <c r="L44" s="8" t="str">
        <f t="shared" si="45"/>
        <v/>
      </c>
    </row>
    <row r="45" spans="1:12">
      <c r="A45" s="5"/>
      <c r="B45" s="7"/>
      <c r="C45" s="7"/>
      <c r="D45" s="7"/>
      <c r="E45" s="7"/>
      <c r="F45" s="9" t="str">
        <f t="shared" si="18"/>
        <v/>
      </c>
      <c r="G45" s="8" t="str">
        <f t="shared" ref="G45:L45" si="46">F45</f>
        <v/>
      </c>
      <c r="H45" s="8" t="str">
        <f t="shared" si="46"/>
        <v/>
      </c>
      <c r="I45" s="8" t="str">
        <f t="shared" si="46"/>
        <v/>
      </c>
      <c r="J45" s="8" t="str">
        <f t="shared" si="46"/>
        <v/>
      </c>
      <c r="K45" s="8" t="str">
        <f t="shared" si="46"/>
        <v/>
      </c>
      <c r="L45" s="8" t="str">
        <f t="shared" si="46"/>
        <v/>
      </c>
    </row>
    <row r="46" spans="1:12">
      <c r="A46" s="5"/>
      <c r="B46" s="7"/>
      <c r="C46" s="7"/>
      <c r="D46" s="7"/>
      <c r="E46" s="7"/>
      <c r="F46" s="9" t="str">
        <f t="shared" si="18"/>
        <v/>
      </c>
      <c r="G46" s="8" t="str">
        <f t="shared" ref="G46:L46" si="47">F46</f>
        <v/>
      </c>
      <c r="H46" s="8" t="str">
        <f t="shared" si="47"/>
        <v/>
      </c>
      <c r="I46" s="8" t="str">
        <f t="shared" si="47"/>
        <v/>
      </c>
      <c r="J46" s="8" t="str">
        <f t="shared" si="47"/>
        <v/>
      </c>
      <c r="K46" s="8" t="str">
        <f t="shared" si="47"/>
        <v/>
      </c>
      <c r="L46" s="8" t="str">
        <f t="shared" si="47"/>
        <v/>
      </c>
    </row>
    <row r="47" spans="1:12">
      <c r="A47" s="5"/>
      <c r="B47" s="7"/>
      <c r="C47" s="7"/>
      <c r="D47" s="7"/>
      <c r="E47" s="7"/>
      <c r="F47" s="9" t="str">
        <f t="shared" si="18"/>
        <v/>
      </c>
      <c r="G47" s="8" t="str">
        <f t="shared" ref="G47:L47" si="48">F47</f>
        <v/>
      </c>
      <c r="H47" s="8" t="str">
        <f t="shared" si="48"/>
        <v/>
      </c>
      <c r="I47" s="8" t="str">
        <f t="shared" si="48"/>
        <v/>
      </c>
      <c r="J47" s="8" t="str">
        <f t="shared" si="48"/>
        <v/>
      </c>
      <c r="K47" s="8" t="str">
        <f t="shared" si="48"/>
        <v/>
      </c>
      <c r="L47" s="8" t="str">
        <f t="shared" si="48"/>
        <v/>
      </c>
    </row>
    <row r="48" spans="1:12">
      <c r="A48" s="5"/>
      <c r="B48" s="7"/>
      <c r="C48" s="7"/>
      <c r="D48" s="7"/>
      <c r="E48" s="7"/>
      <c r="F48" s="9" t="str">
        <f t="shared" si="18"/>
        <v/>
      </c>
      <c r="G48" s="8" t="str">
        <f t="shared" ref="G48:L48" si="49">F48</f>
        <v/>
      </c>
      <c r="H48" s="8" t="str">
        <f t="shared" si="49"/>
        <v/>
      </c>
      <c r="I48" s="8" t="str">
        <f t="shared" si="49"/>
        <v/>
      </c>
      <c r="J48" s="8" t="str">
        <f t="shared" si="49"/>
        <v/>
      </c>
      <c r="K48" s="8" t="str">
        <f t="shared" si="49"/>
        <v/>
      </c>
      <c r="L48" s="8" t="str">
        <f t="shared" si="49"/>
        <v/>
      </c>
    </row>
    <row r="49" spans="1:12">
      <c r="A49" s="5"/>
      <c r="B49" s="7"/>
      <c r="C49" s="7"/>
      <c r="D49" s="7"/>
      <c r="E49" s="7"/>
      <c r="F49" s="9" t="str">
        <f t="shared" si="18"/>
        <v/>
      </c>
      <c r="G49" s="8" t="str">
        <f t="shared" ref="G49:L49" si="50">F49</f>
        <v/>
      </c>
      <c r="H49" s="8" t="str">
        <f t="shared" si="50"/>
        <v/>
      </c>
      <c r="I49" s="8" t="str">
        <f t="shared" si="50"/>
        <v/>
      </c>
      <c r="J49" s="8" t="str">
        <f t="shared" si="50"/>
        <v/>
      </c>
      <c r="K49" s="8" t="str">
        <f t="shared" si="50"/>
        <v/>
      </c>
      <c r="L49" s="8" t="str">
        <f t="shared" si="50"/>
        <v/>
      </c>
    </row>
    <row r="50" spans="1:12">
      <c r="A50" s="5"/>
      <c r="B50" s="7"/>
      <c r="C50" s="7"/>
      <c r="D50" s="7"/>
      <c r="E50" s="7"/>
      <c r="F50" s="9" t="str">
        <f t="shared" si="18"/>
        <v/>
      </c>
      <c r="G50" s="8" t="str">
        <f t="shared" ref="G50:L50" si="51">F50</f>
        <v/>
      </c>
      <c r="H50" s="8" t="str">
        <f t="shared" si="51"/>
        <v/>
      </c>
      <c r="I50" s="8" t="str">
        <f t="shared" si="51"/>
        <v/>
      </c>
      <c r="J50" s="8" t="str">
        <f t="shared" si="51"/>
        <v/>
      </c>
      <c r="K50" s="8" t="str">
        <f t="shared" si="51"/>
        <v/>
      </c>
      <c r="L50" s="8" t="str">
        <f t="shared" si="51"/>
        <v/>
      </c>
    </row>
    <row r="51" spans="1:12">
      <c r="A51" s="5"/>
      <c r="B51" s="7"/>
      <c r="C51" s="7"/>
      <c r="D51" s="7"/>
      <c r="E51" s="7"/>
      <c r="F51" s="9" t="str">
        <f t="shared" si="18"/>
        <v/>
      </c>
      <c r="G51" s="8" t="str">
        <f t="shared" ref="G51:L51" si="52">F51</f>
        <v/>
      </c>
      <c r="H51" s="8" t="str">
        <f t="shared" si="52"/>
        <v/>
      </c>
      <c r="I51" s="8" t="str">
        <f t="shared" si="52"/>
        <v/>
      </c>
      <c r="J51" s="8" t="str">
        <f t="shared" si="52"/>
        <v/>
      </c>
      <c r="K51" s="8" t="str">
        <f t="shared" si="52"/>
        <v/>
      </c>
      <c r="L51" s="8" t="str">
        <f t="shared" si="52"/>
        <v/>
      </c>
    </row>
    <row r="52" spans="1:12">
      <c r="A52" s="5"/>
      <c r="B52" s="7"/>
      <c r="C52" s="7"/>
      <c r="D52" s="7"/>
      <c r="E52" s="7"/>
      <c r="F52" s="9" t="str">
        <f t="shared" si="18"/>
        <v/>
      </c>
      <c r="G52" s="8" t="str">
        <f t="shared" ref="G52:L52" si="53">F52</f>
        <v/>
      </c>
      <c r="H52" s="8" t="str">
        <f t="shared" si="53"/>
        <v/>
      </c>
      <c r="I52" s="8" t="str">
        <f t="shared" si="53"/>
        <v/>
      </c>
      <c r="J52" s="8" t="str">
        <f t="shared" si="53"/>
        <v/>
      </c>
      <c r="K52" s="8" t="str">
        <f t="shared" si="53"/>
        <v/>
      </c>
      <c r="L52" s="8" t="str">
        <f t="shared" si="53"/>
        <v/>
      </c>
    </row>
    <row r="53" spans="1:12">
      <c r="A53" s="5"/>
      <c r="B53" s="7"/>
      <c r="C53" s="7"/>
      <c r="D53" s="7"/>
      <c r="E53" s="7"/>
      <c r="F53" s="9" t="str">
        <f t="shared" si="18"/>
        <v/>
      </c>
      <c r="G53" s="8" t="str">
        <f t="shared" ref="G53:L53" si="54">F53</f>
        <v/>
      </c>
      <c r="H53" s="8" t="str">
        <f t="shared" si="54"/>
        <v/>
      </c>
      <c r="I53" s="8" t="str">
        <f t="shared" si="54"/>
        <v/>
      </c>
      <c r="J53" s="8" t="str">
        <f t="shared" si="54"/>
        <v/>
      </c>
      <c r="K53" s="8" t="str">
        <f t="shared" si="54"/>
        <v/>
      </c>
      <c r="L53" s="8" t="str">
        <f t="shared" si="54"/>
        <v/>
      </c>
    </row>
    <row r="54" spans="1:12">
      <c r="A54" s="6" t="s">
        <v>68</v>
      </c>
      <c r="B54" s="7"/>
      <c r="C54" s="7"/>
      <c r="D54" s="7"/>
      <c r="E54" s="7"/>
      <c r="F54" s="9" t="str">
        <f t="shared" si="18"/>
        <v/>
      </c>
      <c r="G54" s="8" t="str">
        <f t="shared" ref="G54:L54" si="55">F54</f>
        <v/>
      </c>
      <c r="H54" s="8" t="str">
        <f t="shared" si="55"/>
        <v/>
      </c>
      <c r="I54" s="8" t="str">
        <f t="shared" si="55"/>
        <v/>
      </c>
      <c r="J54" s="8" t="str">
        <f t="shared" si="55"/>
        <v/>
      </c>
      <c r="K54" s="8" t="str">
        <f t="shared" si="55"/>
        <v/>
      </c>
      <c r="L54" s="8" t="str">
        <f t="shared" si="55"/>
        <v/>
      </c>
    </row>
    <row r="55" spans="1:12">
      <c r="A55" s="5"/>
      <c r="B55" s="7"/>
      <c r="C55" s="7"/>
      <c r="D55" s="7"/>
      <c r="E55" s="7"/>
      <c r="F55" s="9" t="str">
        <f t="shared" si="18"/>
        <v/>
      </c>
      <c r="G55" s="8" t="str">
        <f t="shared" ref="G55:L55" si="56">F55</f>
        <v/>
      </c>
      <c r="H55" s="8" t="str">
        <f t="shared" si="56"/>
        <v/>
      </c>
      <c r="I55" s="8" t="str">
        <f t="shared" si="56"/>
        <v/>
      </c>
      <c r="J55" s="8" t="str">
        <f t="shared" si="56"/>
        <v/>
      </c>
      <c r="K55" s="8" t="str">
        <f t="shared" si="56"/>
        <v/>
      </c>
      <c r="L55" s="8" t="str">
        <f t="shared" si="56"/>
        <v/>
      </c>
    </row>
    <row r="56" spans="1:12">
      <c r="A56" s="5"/>
      <c r="B56" s="7"/>
      <c r="C56" s="7"/>
      <c r="D56" s="7"/>
      <c r="E56" s="7"/>
      <c r="F56" s="9" t="str">
        <f t="shared" si="18"/>
        <v/>
      </c>
      <c r="G56" s="8" t="str">
        <f t="shared" ref="G56:L56" si="57">F56</f>
        <v/>
      </c>
      <c r="H56" s="8" t="str">
        <f t="shared" si="57"/>
        <v/>
      </c>
      <c r="I56" s="8" t="str">
        <f t="shared" si="57"/>
        <v/>
      </c>
      <c r="J56" s="8" t="str">
        <f t="shared" si="57"/>
        <v/>
      </c>
      <c r="K56" s="8" t="str">
        <f t="shared" si="57"/>
        <v/>
      </c>
      <c r="L56" s="8" t="str">
        <f t="shared" si="57"/>
        <v/>
      </c>
    </row>
    <row r="57" spans="1:12">
      <c r="A57" s="5"/>
      <c r="B57" s="7"/>
      <c r="C57" s="7"/>
      <c r="D57" s="7"/>
      <c r="E57" s="7"/>
      <c r="F57" s="9" t="str">
        <f t="shared" si="18"/>
        <v/>
      </c>
      <c r="G57" s="8" t="str">
        <f t="shared" ref="G57:L57" si="58">F57</f>
        <v/>
      </c>
      <c r="H57" s="8" t="str">
        <f t="shared" si="58"/>
        <v/>
      </c>
      <c r="I57" s="8" t="str">
        <f t="shared" si="58"/>
        <v/>
      </c>
      <c r="J57" s="8" t="str">
        <f t="shared" si="58"/>
        <v/>
      </c>
      <c r="K57" s="8" t="str">
        <f t="shared" si="58"/>
        <v/>
      </c>
      <c r="L57" s="8" t="str">
        <f t="shared" si="58"/>
        <v/>
      </c>
    </row>
    <row r="58" spans="1:12">
      <c r="A58" s="5"/>
      <c r="B58" s="7"/>
      <c r="C58" s="7"/>
      <c r="D58" s="7"/>
      <c r="E58" s="7"/>
      <c r="F58" s="9" t="str">
        <f t="shared" si="18"/>
        <v/>
      </c>
      <c r="G58" s="8" t="str">
        <f t="shared" ref="G58:L58" si="59">F58</f>
        <v/>
      </c>
      <c r="H58" s="8" t="str">
        <f t="shared" si="59"/>
        <v/>
      </c>
      <c r="I58" s="8" t="str">
        <f t="shared" si="59"/>
        <v/>
      </c>
      <c r="J58" s="8" t="str">
        <f t="shared" si="59"/>
        <v/>
      </c>
      <c r="K58" s="8" t="str">
        <f t="shared" si="59"/>
        <v/>
      </c>
      <c r="L58" s="8" t="str">
        <f t="shared" si="59"/>
        <v/>
      </c>
    </row>
    <row r="59" spans="1:12">
      <c r="A59" s="5"/>
      <c r="B59" s="7"/>
      <c r="C59" s="7"/>
      <c r="D59" s="7"/>
      <c r="E59" s="7"/>
      <c r="F59" s="9" t="str">
        <f t="shared" si="18"/>
        <v/>
      </c>
      <c r="G59" s="8" t="str">
        <f t="shared" ref="G59:L59" si="60">F59</f>
        <v/>
      </c>
      <c r="H59" s="8" t="str">
        <f t="shared" si="60"/>
        <v/>
      </c>
      <c r="I59" s="8" t="str">
        <f t="shared" si="60"/>
        <v/>
      </c>
      <c r="J59" s="8" t="str">
        <f t="shared" si="60"/>
        <v/>
      </c>
      <c r="K59" s="8" t="str">
        <f t="shared" si="60"/>
        <v/>
      </c>
      <c r="L59" s="8" t="str">
        <f t="shared" si="60"/>
        <v/>
      </c>
    </row>
    <row r="60" spans="1:12">
      <c r="A60" s="5"/>
      <c r="B60" s="7"/>
      <c r="C60" s="7"/>
      <c r="D60" s="7"/>
      <c r="E60" s="7"/>
      <c r="F60" s="9" t="str">
        <f t="shared" si="18"/>
        <v/>
      </c>
      <c r="G60" s="8" t="str">
        <f t="shared" ref="G60:L60" si="61">F60</f>
        <v/>
      </c>
      <c r="H60" s="8" t="str">
        <f t="shared" si="61"/>
        <v/>
      </c>
      <c r="I60" s="8" t="str">
        <f t="shared" si="61"/>
        <v/>
      </c>
      <c r="J60" s="8" t="str">
        <f t="shared" si="61"/>
        <v/>
      </c>
      <c r="K60" s="8" t="str">
        <f t="shared" si="61"/>
        <v/>
      </c>
      <c r="L60" s="8" t="str">
        <f t="shared" si="61"/>
        <v/>
      </c>
    </row>
    <row r="61" spans="1:12">
      <c r="A61" s="5"/>
      <c r="B61" s="7"/>
      <c r="C61" s="7"/>
      <c r="D61" s="7"/>
      <c r="E61" s="7"/>
      <c r="F61" s="9" t="str">
        <f t="shared" si="18"/>
        <v/>
      </c>
      <c r="G61" s="8" t="str">
        <f t="shared" ref="G61:L61" si="62">F61</f>
        <v/>
      </c>
      <c r="H61" s="8" t="str">
        <f t="shared" si="62"/>
        <v/>
      </c>
      <c r="I61" s="8" t="str">
        <f t="shared" si="62"/>
        <v/>
      </c>
      <c r="J61" s="8" t="str">
        <f t="shared" si="62"/>
        <v/>
      </c>
      <c r="K61" s="8" t="str">
        <f t="shared" si="62"/>
        <v/>
      </c>
      <c r="L61" s="8" t="str">
        <f t="shared" si="62"/>
        <v/>
      </c>
    </row>
    <row r="62" spans="1:12">
      <c r="A62" s="5"/>
      <c r="B62" s="7"/>
      <c r="C62" s="7"/>
      <c r="D62" s="7"/>
      <c r="E62" s="7"/>
      <c r="F62" s="9" t="str">
        <f t="shared" si="18"/>
        <v/>
      </c>
      <c r="G62" s="8" t="str">
        <f t="shared" ref="G62:L62" si="63">F62</f>
        <v/>
      </c>
      <c r="H62" s="8" t="str">
        <f t="shared" si="63"/>
        <v/>
      </c>
      <c r="I62" s="8" t="str">
        <f t="shared" si="63"/>
        <v/>
      </c>
      <c r="J62" s="8" t="str">
        <f t="shared" si="63"/>
        <v/>
      </c>
      <c r="K62" s="8" t="str">
        <f t="shared" si="63"/>
        <v/>
      </c>
      <c r="L62" s="8" t="str">
        <f t="shared" si="63"/>
        <v/>
      </c>
    </row>
    <row r="63" spans="1:12">
      <c r="A63" s="5"/>
      <c r="B63" s="7"/>
      <c r="C63" s="7"/>
      <c r="D63" s="7"/>
      <c r="E63" s="7"/>
      <c r="F63" s="9" t="str">
        <f t="shared" si="18"/>
        <v/>
      </c>
      <c r="G63" s="8" t="str">
        <f t="shared" ref="G63:L63" si="64">F63</f>
        <v/>
      </c>
      <c r="H63" s="8" t="str">
        <f t="shared" si="64"/>
        <v/>
      </c>
      <c r="I63" s="8" t="str">
        <f t="shared" si="64"/>
        <v/>
      </c>
      <c r="J63" s="8" t="str">
        <f t="shared" si="64"/>
        <v/>
      </c>
      <c r="K63" s="8" t="str">
        <f t="shared" si="64"/>
        <v/>
      </c>
      <c r="L63" s="8" t="str">
        <f t="shared" si="64"/>
        <v/>
      </c>
    </row>
    <row r="64" spans="1:12">
      <c r="A64" s="5"/>
      <c r="B64" s="7"/>
      <c r="C64" s="7"/>
      <c r="D64" s="7"/>
      <c r="E64" s="7"/>
      <c r="F64" s="9" t="str">
        <f t="shared" si="18"/>
        <v/>
      </c>
      <c r="G64" s="8" t="str">
        <f t="shared" ref="G64:L64" si="65">F64</f>
        <v/>
      </c>
      <c r="H64" s="8" t="str">
        <f t="shared" si="65"/>
        <v/>
      </c>
      <c r="I64" s="8" t="str">
        <f t="shared" si="65"/>
        <v/>
      </c>
      <c r="J64" s="8" t="str">
        <f t="shared" si="65"/>
        <v/>
      </c>
      <c r="K64" s="8" t="str">
        <f t="shared" si="65"/>
        <v/>
      </c>
      <c r="L64" s="8" t="str">
        <f t="shared" si="65"/>
        <v/>
      </c>
    </row>
    <row r="65" spans="6:12">
      <c r="F65" s="73">
        <f>SUM(F3:F64)</f>
        <v>35</v>
      </c>
      <c r="G65" s="73">
        <f t="shared" ref="G65:L65" si="66">SUM(G3:G64)</f>
        <v>28</v>
      </c>
      <c r="H65" s="73">
        <f t="shared" si="66"/>
        <v>27</v>
      </c>
      <c r="I65" s="73">
        <f t="shared" si="66"/>
        <v>27</v>
      </c>
      <c r="J65" s="73">
        <f t="shared" si="66"/>
        <v>27</v>
      </c>
      <c r="K65" s="73">
        <f t="shared" si="66"/>
        <v>27</v>
      </c>
      <c r="L65" s="73">
        <f t="shared" si="66"/>
        <v>27</v>
      </c>
    </row>
  </sheetData>
  <mergeCells count="3">
    <mergeCell ref="F1:L1"/>
    <mergeCell ref="O1:W1"/>
    <mergeCell ref="Y1:Z1"/>
  </mergeCells>
  <pageMargins left="0.7" right="0.7" top="0.75" bottom="0.75" header="0.3" footer="0.3"/>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1660F-F2E7-45AA-B4FD-E68E737261B9}">
  <sheetPr>
    <pageSetUpPr fitToPage="1"/>
  </sheetPr>
  <dimension ref="A1:AO89"/>
  <sheetViews>
    <sheetView topLeftCell="H1" workbookViewId="0">
      <pane ySplit="2" topLeftCell="A62" activePane="bottomLeft" state="frozen"/>
      <selection pane="bottomLeft" activeCell="D85" sqref="D85"/>
    </sheetView>
  </sheetViews>
  <sheetFormatPr defaultColWidth="8.85546875" defaultRowHeight="15"/>
  <cols>
    <col min="1" max="1" width="64.7109375" bestFit="1" customWidth="1"/>
    <col min="2" max="2" width="64.85546875" bestFit="1" customWidth="1"/>
    <col min="3" max="3" width="23.140625" customWidth="1"/>
    <col min="4" max="4" width="17.42578125" customWidth="1"/>
    <col min="5" max="5" width="17" bestFit="1" customWidth="1"/>
    <col min="6" max="12" width="4.42578125" customWidth="1"/>
    <col min="14" max="14" width="13" bestFit="1" customWidth="1"/>
    <col min="16" max="16" width="18.42578125" customWidth="1"/>
    <col min="17" max="21" width="9.28515625" bestFit="1" customWidth="1"/>
    <col min="16382" max="16384" width="9.140625" bestFit="1" customWidth="1"/>
  </cols>
  <sheetData>
    <row r="1" spans="1:41">
      <c r="F1" s="75" t="s">
        <v>28</v>
      </c>
      <c r="G1" s="75"/>
      <c r="H1" s="75"/>
      <c r="I1" s="75"/>
      <c r="J1" s="75"/>
      <c r="K1" s="75"/>
      <c r="L1" s="75"/>
      <c r="O1" s="75" t="s">
        <v>29</v>
      </c>
      <c r="P1" s="75"/>
      <c r="Q1" s="75"/>
      <c r="R1" s="75"/>
      <c r="S1" s="75"/>
      <c r="T1" s="75"/>
      <c r="U1" s="75"/>
      <c r="V1" s="75"/>
      <c r="W1" s="75"/>
      <c r="X1" s="75"/>
      <c r="Y1" s="75"/>
      <c r="Z1" s="75"/>
      <c r="AA1" s="75"/>
      <c r="AB1" s="75"/>
      <c r="AC1" s="75"/>
      <c r="AD1" s="75"/>
      <c r="AE1" s="75"/>
      <c r="AG1" s="76"/>
      <c r="AH1" s="76"/>
      <c r="AI1" s="10"/>
      <c r="AJ1" s="10"/>
      <c r="AK1" s="10"/>
      <c r="AL1" s="10"/>
      <c r="AM1" s="10"/>
      <c r="AN1" s="10"/>
      <c r="AO1" s="10"/>
    </row>
    <row r="2" spans="1:41">
      <c r="A2" s="2" t="s">
        <v>1</v>
      </c>
      <c r="B2" s="73" t="s">
        <v>30</v>
      </c>
      <c r="C2" s="73" t="s">
        <v>2</v>
      </c>
      <c r="D2" s="73" t="s">
        <v>31</v>
      </c>
      <c r="E2" s="73" t="s">
        <v>32</v>
      </c>
      <c r="F2" s="73">
        <v>1</v>
      </c>
      <c r="G2" s="73">
        <v>2</v>
      </c>
      <c r="H2" s="73">
        <v>3</v>
      </c>
      <c r="I2" s="73">
        <v>4</v>
      </c>
      <c r="J2" s="73">
        <v>5</v>
      </c>
      <c r="K2" s="73">
        <v>6</v>
      </c>
      <c r="L2" s="73">
        <v>7</v>
      </c>
      <c r="P2" s="74" t="s">
        <v>33</v>
      </c>
      <c r="Q2" s="74" t="s">
        <v>34</v>
      </c>
      <c r="R2" s="74" t="s">
        <v>35</v>
      </c>
      <c r="S2" s="74" t="s">
        <v>36</v>
      </c>
      <c r="T2" s="74" t="s">
        <v>37</v>
      </c>
      <c r="U2" s="74" t="s">
        <v>38</v>
      </c>
      <c r="V2" s="74" t="s">
        <v>39</v>
      </c>
      <c r="W2" s="74" t="s">
        <v>33</v>
      </c>
      <c r="X2" s="74" t="s">
        <v>34</v>
      </c>
      <c r="Y2" s="74" t="s">
        <v>35</v>
      </c>
      <c r="Z2" s="74" t="s">
        <v>36</v>
      </c>
      <c r="AA2" s="74" t="s">
        <v>37</v>
      </c>
      <c r="AB2" s="74" t="s">
        <v>38</v>
      </c>
      <c r="AC2" s="74" t="s">
        <v>39</v>
      </c>
      <c r="AD2" s="74" t="s">
        <v>33</v>
      </c>
    </row>
    <row r="3" spans="1:41">
      <c r="A3" s="4" t="s">
        <v>6</v>
      </c>
      <c r="B3" s="7" t="s">
        <v>69</v>
      </c>
      <c r="C3" s="7"/>
      <c r="D3" s="7"/>
      <c r="E3" s="7"/>
      <c r="F3" s="9">
        <f t="shared" ref="F3:F34" si="0">IF(B3="","",0)</f>
        <v>0</v>
      </c>
      <c r="G3" s="8">
        <f t="shared" ref="G3:H22" si="1">F3</f>
        <v>0</v>
      </c>
      <c r="H3" s="8">
        <f t="shared" si="1"/>
        <v>0</v>
      </c>
      <c r="I3" s="8">
        <f t="shared" ref="I3:L3" si="2">H3</f>
        <v>0</v>
      </c>
      <c r="J3" s="8">
        <f t="shared" si="2"/>
        <v>0</v>
      </c>
      <c r="K3" s="8">
        <f t="shared" si="2"/>
        <v>0</v>
      </c>
      <c r="L3" s="8">
        <f t="shared" si="2"/>
        <v>0</v>
      </c>
      <c r="P3" s="21">
        <v>44221</v>
      </c>
      <c r="Q3" s="21">
        <v>44222</v>
      </c>
      <c r="R3" s="21">
        <v>44223</v>
      </c>
      <c r="S3" s="21">
        <v>44224</v>
      </c>
      <c r="T3" s="21">
        <v>44225</v>
      </c>
      <c r="U3" s="21">
        <v>44226</v>
      </c>
      <c r="V3" s="21">
        <v>44227</v>
      </c>
      <c r="W3" s="21">
        <v>44228</v>
      </c>
      <c r="X3" s="21">
        <v>44229</v>
      </c>
      <c r="Y3" s="21">
        <v>44230</v>
      </c>
      <c r="Z3" s="21">
        <v>44231</v>
      </c>
      <c r="AA3" s="21">
        <v>44232</v>
      </c>
      <c r="AB3" s="21">
        <v>44233</v>
      </c>
      <c r="AC3" s="21">
        <v>44234</v>
      </c>
      <c r="AD3" s="21">
        <v>44235</v>
      </c>
      <c r="AE3" s="20" t="s">
        <v>40</v>
      </c>
    </row>
    <row r="4" spans="1:41">
      <c r="A4" s="5"/>
      <c r="B4" s="7" t="s">
        <v>70</v>
      </c>
      <c r="C4" s="7"/>
      <c r="D4" s="7"/>
      <c r="E4" s="7"/>
      <c r="F4" s="9">
        <f t="shared" si="0"/>
        <v>0</v>
      </c>
      <c r="G4" s="8">
        <f t="shared" si="1"/>
        <v>0</v>
      </c>
      <c r="H4" s="8">
        <f t="shared" si="1"/>
        <v>0</v>
      </c>
      <c r="I4" s="8">
        <f t="shared" ref="I4:L23" si="3">H4</f>
        <v>0</v>
      </c>
      <c r="J4" s="8">
        <f t="shared" si="3"/>
        <v>0</v>
      </c>
      <c r="K4" s="8">
        <f t="shared" si="3"/>
        <v>0</v>
      </c>
      <c r="L4" s="8">
        <f t="shared" si="3"/>
        <v>0</v>
      </c>
      <c r="O4" t="s">
        <v>44</v>
      </c>
      <c r="P4" s="13">
        <v>1</v>
      </c>
      <c r="Q4" s="13">
        <v>1.5</v>
      </c>
      <c r="R4" s="13">
        <v>1.5</v>
      </c>
      <c r="S4" s="13">
        <v>1.5</v>
      </c>
      <c r="T4" s="13">
        <v>2.5</v>
      </c>
      <c r="U4" s="13"/>
      <c r="V4" s="13">
        <v>2</v>
      </c>
      <c r="W4" s="13"/>
      <c r="X4" s="13">
        <v>5</v>
      </c>
      <c r="Y4" s="13">
        <v>1</v>
      </c>
      <c r="Z4" s="13">
        <v>2</v>
      </c>
      <c r="AA4" s="13">
        <v>6</v>
      </c>
      <c r="AB4" s="13"/>
      <c r="AC4" s="13">
        <v>4</v>
      </c>
      <c r="AD4" s="13">
        <v>3</v>
      </c>
      <c r="AE4" s="74">
        <f>SUM(P4:AD4)</f>
        <v>31</v>
      </c>
      <c r="AH4" s="12"/>
    </row>
    <row r="5" spans="1:41">
      <c r="A5" s="5"/>
      <c r="B5" s="7" t="s">
        <v>71</v>
      </c>
      <c r="C5" s="7"/>
      <c r="D5" s="7"/>
      <c r="E5" s="7"/>
      <c r="F5" s="9">
        <f t="shared" si="0"/>
        <v>0</v>
      </c>
      <c r="G5" s="8">
        <f t="shared" si="1"/>
        <v>0</v>
      </c>
      <c r="H5" s="8">
        <f t="shared" si="1"/>
        <v>0</v>
      </c>
      <c r="I5" s="8">
        <f t="shared" si="3"/>
        <v>0</v>
      </c>
      <c r="J5" s="8">
        <f t="shared" si="3"/>
        <v>0</v>
      </c>
      <c r="K5" s="8">
        <f t="shared" si="3"/>
        <v>0</v>
      </c>
      <c r="L5" s="8">
        <f t="shared" si="3"/>
        <v>0</v>
      </c>
      <c r="O5" t="s">
        <v>46</v>
      </c>
      <c r="P5" s="13">
        <v>1.25</v>
      </c>
      <c r="Q5" s="13">
        <v>1.5</v>
      </c>
      <c r="R5" s="13">
        <v>0.45</v>
      </c>
      <c r="S5" s="13"/>
      <c r="T5" s="13">
        <v>0.75</v>
      </c>
      <c r="U5" s="13">
        <v>6</v>
      </c>
      <c r="V5" s="13"/>
      <c r="W5" s="13"/>
      <c r="X5" s="13">
        <v>2.25</v>
      </c>
      <c r="Y5" s="13">
        <v>0.25</v>
      </c>
      <c r="Z5" s="13"/>
      <c r="AA5" s="13">
        <v>5.5</v>
      </c>
      <c r="AB5" s="13"/>
      <c r="AC5" s="13"/>
      <c r="AD5" s="13"/>
      <c r="AE5" s="74">
        <f t="shared" ref="AE5:AE9" si="4">SUM(P5:AD5)</f>
        <v>17.95</v>
      </c>
      <c r="AH5" s="12"/>
    </row>
    <row r="6" spans="1:41">
      <c r="A6" s="5"/>
      <c r="B6" s="7"/>
      <c r="C6" s="7"/>
      <c r="D6" s="7"/>
      <c r="E6" s="7"/>
      <c r="F6" s="9" t="str">
        <f t="shared" si="0"/>
        <v/>
      </c>
      <c r="G6" s="8" t="str">
        <f t="shared" si="1"/>
        <v/>
      </c>
      <c r="H6" s="8" t="str">
        <f t="shared" si="1"/>
        <v/>
      </c>
      <c r="I6" s="8" t="str">
        <f t="shared" si="3"/>
        <v/>
      </c>
      <c r="J6" s="8" t="str">
        <f t="shared" si="3"/>
        <v/>
      </c>
      <c r="K6" s="8" t="str">
        <f t="shared" si="3"/>
        <v/>
      </c>
      <c r="L6" s="8" t="str">
        <f t="shared" si="3"/>
        <v/>
      </c>
      <c r="N6" s="3" t="s">
        <v>72</v>
      </c>
      <c r="O6" t="s">
        <v>48</v>
      </c>
      <c r="P6" s="13">
        <v>1</v>
      </c>
      <c r="Q6" s="13">
        <v>1.5</v>
      </c>
      <c r="R6" s="13">
        <v>1.5</v>
      </c>
      <c r="S6" s="13">
        <v>2</v>
      </c>
      <c r="T6" s="13">
        <v>1</v>
      </c>
      <c r="U6" s="13"/>
      <c r="V6" s="13"/>
      <c r="W6" s="13"/>
      <c r="X6" s="13"/>
      <c r="Y6" s="13">
        <v>0.25</v>
      </c>
      <c r="Z6" s="13"/>
      <c r="AA6" s="13">
        <v>5</v>
      </c>
      <c r="AB6" s="13">
        <v>2</v>
      </c>
      <c r="AC6" s="13">
        <v>3.5</v>
      </c>
      <c r="AD6" s="13">
        <v>3</v>
      </c>
      <c r="AE6" s="74">
        <f>SUM(P6:AD6)</f>
        <v>20.75</v>
      </c>
      <c r="AH6" s="12"/>
    </row>
    <row r="7" spans="1:41">
      <c r="A7" s="5"/>
      <c r="B7" s="7"/>
      <c r="C7" s="7"/>
      <c r="D7" s="7"/>
      <c r="E7" s="7"/>
      <c r="F7" s="9" t="str">
        <f t="shared" si="0"/>
        <v/>
      </c>
      <c r="G7" s="8" t="str">
        <f t="shared" si="1"/>
        <v/>
      </c>
      <c r="H7" s="8" t="str">
        <f t="shared" si="1"/>
        <v/>
      </c>
      <c r="I7" s="8" t="str">
        <f t="shared" si="3"/>
        <v/>
      </c>
      <c r="J7" s="8" t="str">
        <f t="shared" si="3"/>
        <v/>
      </c>
      <c r="K7" s="8" t="str">
        <f t="shared" si="3"/>
        <v/>
      </c>
      <c r="L7" s="8" t="str">
        <f t="shared" si="3"/>
        <v/>
      </c>
      <c r="O7" t="s">
        <v>50</v>
      </c>
      <c r="P7" s="13">
        <v>1</v>
      </c>
      <c r="Q7" s="13">
        <v>3.5</v>
      </c>
      <c r="R7" s="13">
        <v>1</v>
      </c>
      <c r="S7" s="13"/>
      <c r="T7" s="13">
        <v>1</v>
      </c>
      <c r="U7" s="13">
        <v>7</v>
      </c>
      <c r="V7" s="13"/>
      <c r="W7" s="13"/>
      <c r="X7" s="13">
        <v>3</v>
      </c>
      <c r="Y7" s="13">
        <v>1</v>
      </c>
      <c r="Z7" s="13">
        <v>5</v>
      </c>
      <c r="AA7" s="13">
        <v>0.5</v>
      </c>
      <c r="AB7" s="13"/>
      <c r="AC7" s="13"/>
      <c r="AD7" s="13">
        <v>5</v>
      </c>
      <c r="AE7" s="74">
        <f t="shared" si="4"/>
        <v>28</v>
      </c>
      <c r="AH7" s="12"/>
    </row>
    <row r="8" spans="1:41">
      <c r="A8" s="5"/>
      <c r="B8" s="7"/>
      <c r="C8" s="7"/>
      <c r="D8" s="7"/>
      <c r="E8" s="7"/>
      <c r="F8" s="9" t="str">
        <f t="shared" si="0"/>
        <v/>
      </c>
      <c r="G8" s="8" t="str">
        <f t="shared" si="1"/>
        <v/>
      </c>
      <c r="H8" s="8" t="str">
        <f t="shared" si="1"/>
        <v/>
      </c>
      <c r="I8" s="8" t="str">
        <f t="shared" si="3"/>
        <v/>
      </c>
      <c r="J8" s="8" t="str">
        <f t="shared" si="3"/>
        <v/>
      </c>
      <c r="K8" s="8" t="str">
        <f t="shared" si="3"/>
        <v/>
      </c>
      <c r="L8" s="8" t="str">
        <f t="shared" si="3"/>
        <v/>
      </c>
      <c r="O8" t="s">
        <v>52</v>
      </c>
      <c r="P8" s="13">
        <v>1</v>
      </c>
      <c r="Q8" s="13">
        <v>3.5</v>
      </c>
      <c r="R8" s="13">
        <v>2.5</v>
      </c>
      <c r="S8" s="13">
        <v>1.5</v>
      </c>
      <c r="T8" s="13">
        <v>0.5</v>
      </c>
      <c r="U8" s="13"/>
      <c r="V8" s="13"/>
      <c r="W8" s="13">
        <v>1.5</v>
      </c>
      <c r="X8" s="13">
        <v>0.5</v>
      </c>
      <c r="Y8" s="13">
        <v>1</v>
      </c>
      <c r="Z8" s="13">
        <v>1</v>
      </c>
      <c r="AA8" s="13">
        <v>0.5</v>
      </c>
      <c r="AB8" s="13"/>
      <c r="AC8" s="13"/>
      <c r="AD8" s="13"/>
      <c r="AE8" s="74">
        <f t="shared" si="4"/>
        <v>13.5</v>
      </c>
      <c r="AG8" s="3"/>
      <c r="AH8" s="12"/>
    </row>
    <row r="9" spans="1:41">
      <c r="A9" s="5"/>
      <c r="B9" s="7"/>
      <c r="C9" s="7"/>
      <c r="D9" s="7"/>
      <c r="E9" s="7"/>
      <c r="F9" s="9" t="str">
        <f t="shared" si="0"/>
        <v/>
      </c>
      <c r="G9" s="8" t="str">
        <f t="shared" si="1"/>
        <v/>
      </c>
      <c r="H9" s="8" t="str">
        <f t="shared" si="1"/>
        <v/>
      </c>
      <c r="I9" s="8" t="str">
        <f t="shared" si="3"/>
        <v/>
      </c>
      <c r="J9" s="8" t="str">
        <f t="shared" si="3"/>
        <v/>
      </c>
      <c r="K9" s="8" t="str">
        <f t="shared" si="3"/>
        <v/>
      </c>
      <c r="L9" s="8" t="str">
        <f t="shared" si="3"/>
        <v/>
      </c>
      <c r="O9" t="s">
        <v>54</v>
      </c>
      <c r="P9" s="13">
        <v>1</v>
      </c>
      <c r="Q9" s="13">
        <v>1.5</v>
      </c>
      <c r="R9" s="13">
        <v>1</v>
      </c>
      <c r="S9" s="13">
        <v>1.5</v>
      </c>
      <c r="T9" s="13">
        <v>2.5</v>
      </c>
      <c r="U9" s="13"/>
      <c r="V9" s="13"/>
      <c r="W9" s="13"/>
      <c r="X9" s="13">
        <v>5</v>
      </c>
      <c r="Y9" s="13">
        <v>1</v>
      </c>
      <c r="Z9" s="13">
        <v>4</v>
      </c>
      <c r="AA9" s="13">
        <v>6</v>
      </c>
      <c r="AB9" s="13">
        <v>0.5</v>
      </c>
      <c r="AC9" s="13">
        <v>0.5</v>
      </c>
      <c r="AD9" s="13">
        <v>3</v>
      </c>
      <c r="AE9" s="74">
        <f t="shared" si="4"/>
        <v>27.5</v>
      </c>
    </row>
    <row r="10" spans="1:41">
      <c r="A10" s="5"/>
      <c r="B10" s="7"/>
      <c r="C10" s="7"/>
      <c r="D10" s="7"/>
      <c r="E10" s="7"/>
      <c r="F10" s="9" t="str">
        <f t="shared" si="0"/>
        <v/>
      </c>
      <c r="G10" s="8" t="str">
        <f t="shared" si="1"/>
        <v/>
      </c>
      <c r="H10" s="8" t="str">
        <f t="shared" si="1"/>
        <v/>
      </c>
      <c r="I10" s="8" t="str">
        <f t="shared" si="3"/>
        <v/>
      </c>
      <c r="J10" s="8" t="str">
        <f t="shared" si="3"/>
        <v/>
      </c>
      <c r="K10" s="8" t="str">
        <f t="shared" si="3"/>
        <v/>
      </c>
      <c r="L10" s="8" t="str">
        <f t="shared" si="3"/>
        <v/>
      </c>
      <c r="N10" s="3" t="s">
        <v>73</v>
      </c>
      <c r="O10" t="s">
        <v>56</v>
      </c>
      <c r="P10" s="13">
        <v>5</v>
      </c>
      <c r="Q10" s="13">
        <v>1.5</v>
      </c>
      <c r="R10" s="13">
        <v>1.75</v>
      </c>
      <c r="S10" s="13">
        <v>2.5</v>
      </c>
      <c r="T10" s="13">
        <v>5</v>
      </c>
      <c r="U10" s="13"/>
      <c r="V10" s="13"/>
      <c r="W10" s="13">
        <v>3.5</v>
      </c>
      <c r="X10" s="13">
        <v>3.25</v>
      </c>
      <c r="Y10" s="13">
        <v>0.25</v>
      </c>
      <c r="Z10" s="13">
        <v>3.5</v>
      </c>
      <c r="AA10" s="13">
        <v>4</v>
      </c>
      <c r="AB10" s="13"/>
      <c r="AC10" s="13"/>
      <c r="AD10" s="13">
        <v>3</v>
      </c>
      <c r="AE10" s="74">
        <f>SUM(P10:AD10)</f>
        <v>33.25</v>
      </c>
    </row>
    <row r="11" spans="1:41">
      <c r="A11" s="5"/>
      <c r="B11" s="7"/>
      <c r="C11" s="7"/>
      <c r="D11" s="7"/>
      <c r="E11" s="7"/>
      <c r="F11" s="9" t="str">
        <f t="shared" si="0"/>
        <v/>
      </c>
      <c r="G11" s="8" t="str">
        <f t="shared" si="1"/>
        <v/>
      </c>
      <c r="H11" s="8" t="str">
        <f t="shared" si="1"/>
        <v/>
      </c>
      <c r="I11" s="8" t="str">
        <f t="shared" si="3"/>
        <v/>
      </c>
      <c r="J11" s="8" t="str">
        <f t="shared" si="3"/>
        <v/>
      </c>
      <c r="K11" s="8" t="str">
        <f t="shared" si="3"/>
        <v/>
      </c>
      <c r="L11" s="8" t="str">
        <f t="shared" si="3"/>
        <v/>
      </c>
      <c r="O11" t="s">
        <v>58</v>
      </c>
      <c r="P11" s="13">
        <v>4</v>
      </c>
      <c r="Q11" s="13">
        <v>1.5</v>
      </c>
      <c r="R11" s="13"/>
      <c r="S11" s="13">
        <v>2</v>
      </c>
      <c r="T11" s="13">
        <v>5</v>
      </c>
      <c r="U11" s="13"/>
      <c r="V11" s="13">
        <v>4</v>
      </c>
      <c r="W11" s="13">
        <v>2</v>
      </c>
      <c r="X11" s="13">
        <v>0.5</v>
      </c>
      <c r="Y11" s="13"/>
      <c r="Z11" s="13"/>
      <c r="AA11" s="13">
        <v>0.5</v>
      </c>
      <c r="AB11" s="13"/>
      <c r="AC11" s="13"/>
      <c r="AD11" s="13"/>
      <c r="AE11" s="74">
        <f>SUM(P11:AD11)</f>
        <v>19.5</v>
      </c>
    </row>
    <row r="12" spans="1:41">
      <c r="A12" s="5"/>
      <c r="B12" s="7"/>
      <c r="C12" s="7"/>
      <c r="D12" s="7"/>
      <c r="E12" s="7"/>
      <c r="F12" s="9" t="str">
        <f t="shared" si="0"/>
        <v/>
      </c>
      <c r="G12" s="8" t="str">
        <f t="shared" si="1"/>
        <v/>
      </c>
      <c r="H12" s="8" t="str">
        <f t="shared" si="1"/>
        <v/>
      </c>
      <c r="I12" s="8" t="str">
        <f t="shared" si="3"/>
        <v/>
      </c>
      <c r="J12" s="8" t="str">
        <f t="shared" si="3"/>
        <v/>
      </c>
      <c r="K12" s="8" t="str">
        <f t="shared" si="3"/>
        <v/>
      </c>
      <c r="L12" s="8" t="str">
        <f t="shared" si="3"/>
        <v/>
      </c>
      <c r="O12" s="3" t="s">
        <v>40</v>
      </c>
      <c r="P12" s="74">
        <f>SUM(P4:P11)</f>
        <v>15.25</v>
      </c>
      <c r="Q12" s="74">
        <f t="shared" ref="Q12:AE12" si="5">SUM(Q4:Q11)</f>
        <v>16</v>
      </c>
      <c r="R12" s="74">
        <f t="shared" si="5"/>
        <v>9.6999999999999993</v>
      </c>
      <c r="S12" s="74">
        <f t="shared" si="5"/>
        <v>11</v>
      </c>
      <c r="T12" s="74">
        <f t="shared" si="5"/>
        <v>18.25</v>
      </c>
      <c r="U12" s="74">
        <f t="shared" si="5"/>
        <v>13</v>
      </c>
      <c r="V12" s="74">
        <f t="shared" si="5"/>
        <v>6</v>
      </c>
      <c r="W12" s="74">
        <f t="shared" si="5"/>
        <v>7</v>
      </c>
      <c r="X12" s="74">
        <f t="shared" si="5"/>
        <v>19.5</v>
      </c>
      <c r="Y12" s="74">
        <f t="shared" si="5"/>
        <v>4.75</v>
      </c>
      <c r="Z12" s="74">
        <f t="shared" si="5"/>
        <v>15.5</v>
      </c>
      <c r="AA12" s="74">
        <f t="shared" si="5"/>
        <v>28</v>
      </c>
      <c r="AB12" s="74">
        <f t="shared" si="5"/>
        <v>2.5</v>
      </c>
      <c r="AC12" s="74">
        <f t="shared" si="5"/>
        <v>8</v>
      </c>
      <c r="AD12" s="74">
        <f t="shared" si="5"/>
        <v>17</v>
      </c>
      <c r="AE12" s="74">
        <f t="shared" si="5"/>
        <v>191.45</v>
      </c>
    </row>
    <row r="13" spans="1:41">
      <c r="A13" s="6" t="s">
        <v>7</v>
      </c>
      <c r="B13" s="7" t="s">
        <v>74</v>
      </c>
      <c r="C13" s="7"/>
      <c r="D13" s="7"/>
      <c r="E13" s="7"/>
      <c r="F13" s="9">
        <f t="shared" si="0"/>
        <v>0</v>
      </c>
      <c r="G13" s="8">
        <f t="shared" si="1"/>
        <v>0</v>
      </c>
      <c r="H13" s="8">
        <f t="shared" si="1"/>
        <v>0</v>
      </c>
      <c r="I13" s="8">
        <f t="shared" si="3"/>
        <v>0</v>
      </c>
      <c r="J13" s="8">
        <f t="shared" si="3"/>
        <v>0</v>
      </c>
      <c r="K13" s="8">
        <f t="shared" si="3"/>
        <v>0</v>
      </c>
      <c r="L13" s="8">
        <f t="shared" si="3"/>
        <v>0</v>
      </c>
    </row>
    <row r="14" spans="1:41">
      <c r="A14" s="5"/>
      <c r="B14" s="7" t="s">
        <v>70</v>
      </c>
      <c r="C14" s="7"/>
      <c r="D14" s="7"/>
      <c r="E14" s="7"/>
      <c r="F14" s="9">
        <f t="shared" si="0"/>
        <v>0</v>
      </c>
      <c r="G14" s="8">
        <f t="shared" si="1"/>
        <v>0</v>
      </c>
      <c r="H14" s="8">
        <f t="shared" si="1"/>
        <v>0</v>
      </c>
      <c r="I14" s="8">
        <f t="shared" si="3"/>
        <v>0</v>
      </c>
      <c r="J14" s="8">
        <f t="shared" si="3"/>
        <v>0</v>
      </c>
      <c r="K14" s="8">
        <f t="shared" si="3"/>
        <v>0</v>
      </c>
      <c r="L14" s="8">
        <f t="shared" si="3"/>
        <v>0</v>
      </c>
    </row>
    <row r="15" spans="1:41">
      <c r="A15" s="5"/>
      <c r="B15" s="7" t="s">
        <v>71</v>
      </c>
      <c r="C15" s="7"/>
      <c r="D15" s="7"/>
      <c r="E15" s="7"/>
      <c r="F15" s="9">
        <f t="shared" si="0"/>
        <v>0</v>
      </c>
      <c r="G15" s="8">
        <f t="shared" si="1"/>
        <v>0</v>
      </c>
      <c r="H15" s="8">
        <f t="shared" si="1"/>
        <v>0</v>
      </c>
      <c r="I15" s="8">
        <f t="shared" si="3"/>
        <v>0</v>
      </c>
      <c r="J15" s="8">
        <f t="shared" si="3"/>
        <v>0</v>
      </c>
      <c r="K15" s="8">
        <f t="shared" si="3"/>
        <v>0</v>
      </c>
      <c r="L15" s="8">
        <f t="shared" si="3"/>
        <v>0</v>
      </c>
    </row>
    <row r="16" spans="1:41">
      <c r="A16" s="5"/>
      <c r="B16" s="7"/>
      <c r="C16" s="7"/>
      <c r="D16" s="7"/>
      <c r="E16" s="7"/>
      <c r="F16" s="9" t="str">
        <f t="shared" si="0"/>
        <v/>
      </c>
      <c r="G16" s="8" t="str">
        <f t="shared" si="1"/>
        <v/>
      </c>
      <c r="H16" s="8" t="str">
        <f t="shared" si="1"/>
        <v/>
      </c>
      <c r="I16" s="8" t="str">
        <f t="shared" si="3"/>
        <v/>
      </c>
      <c r="J16" s="8" t="str">
        <f t="shared" si="3"/>
        <v/>
      </c>
      <c r="K16" s="8" t="str">
        <f t="shared" si="3"/>
        <v/>
      </c>
      <c r="L16" s="8" t="str">
        <f t="shared" si="3"/>
        <v/>
      </c>
    </row>
    <row r="17" spans="1:12">
      <c r="A17" s="5"/>
      <c r="B17" s="7"/>
      <c r="C17" s="7"/>
      <c r="D17" s="7"/>
      <c r="E17" s="7"/>
      <c r="F17" s="9" t="str">
        <f t="shared" si="0"/>
        <v/>
      </c>
      <c r="G17" s="8" t="str">
        <f t="shared" si="1"/>
        <v/>
      </c>
      <c r="H17" s="8" t="str">
        <f t="shared" si="1"/>
        <v/>
      </c>
      <c r="I17" s="8" t="str">
        <f t="shared" si="3"/>
        <v/>
      </c>
      <c r="J17" s="8" t="str">
        <f t="shared" si="3"/>
        <v/>
      </c>
      <c r="K17" s="8" t="str">
        <f t="shared" si="3"/>
        <v/>
      </c>
      <c r="L17" s="8" t="str">
        <f t="shared" si="3"/>
        <v/>
      </c>
    </row>
    <row r="18" spans="1:12">
      <c r="A18" s="5"/>
      <c r="B18" s="7"/>
      <c r="C18" s="7"/>
      <c r="D18" s="7"/>
      <c r="E18" s="7"/>
      <c r="F18" s="9" t="str">
        <f t="shared" si="0"/>
        <v/>
      </c>
      <c r="G18" s="8" t="str">
        <f t="shared" si="1"/>
        <v/>
      </c>
      <c r="H18" s="8" t="str">
        <f t="shared" si="1"/>
        <v/>
      </c>
      <c r="I18" s="8" t="str">
        <f t="shared" si="3"/>
        <v/>
      </c>
      <c r="J18" s="8" t="str">
        <f t="shared" si="3"/>
        <v/>
      </c>
      <c r="K18" s="8" t="str">
        <f t="shared" si="3"/>
        <v/>
      </c>
      <c r="L18" s="8" t="str">
        <f t="shared" si="3"/>
        <v/>
      </c>
    </row>
    <row r="19" spans="1:12">
      <c r="A19" s="5"/>
      <c r="B19" s="7"/>
      <c r="C19" s="7"/>
      <c r="D19" s="7"/>
      <c r="E19" s="7"/>
      <c r="F19" s="9" t="str">
        <f t="shared" si="0"/>
        <v/>
      </c>
      <c r="G19" s="8" t="str">
        <f t="shared" si="1"/>
        <v/>
      </c>
      <c r="H19" s="8" t="str">
        <f t="shared" si="1"/>
        <v/>
      </c>
      <c r="I19" s="8" t="str">
        <f t="shared" si="3"/>
        <v/>
      </c>
      <c r="J19" s="8" t="str">
        <f t="shared" si="3"/>
        <v/>
      </c>
      <c r="K19" s="8" t="str">
        <f t="shared" si="3"/>
        <v/>
      </c>
      <c r="L19" s="8" t="str">
        <f t="shared" si="3"/>
        <v/>
      </c>
    </row>
    <row r="20" spans="1:12">
      <c r="A20" s="5"/>
      <c r="B20" s="7"/>
      <c r="C20" s="7"/>
      <c r="D20" s="7"/>
      <c r="E20" s="7"/>
      <c r="F20" s="9" t="str">
        <f t="shared" si="0"/>
        <v/>
      </c>
      <c r="G20" s="8" t="str">
        <f t="shared" si="1"/>
        <v/>
      </c>
      <c r="H20" s="8" t="str">
        <f t="shared" si="1"/>
        <v/>
      </c>
      <c r="I20" s="8" t="str">
        <f t="shared" si="3"/>
        <v/>
      </c>
      <c r="J20" s="8" t="str">
        <f t="shared" si="3"/>
        <v/>
      </c>
      <c r="K20" s="8" t="str">
        <f t="shared" si="3"/>
        <v/>
      </c>
      <c r="L20" s="8" t="str">
        <f t="shared" si="3"/>
        <v/>
      </c>
    </row>
    <row r="21" spans="1:12">
      <c r="A21" s="5"/>
      <c r="B21" s="7"/>
      <c r="C21" s="7"/>
      <c r="D21" s="7"/>
      <c r="E21" s="7"/>
      <c r="F21" s="9" t="str">
        <f t="shared" si="0"/>
        <v/>
      </c>
      <c r="G21" s="8" t="str">
        <f t="shared" si="1"/>
        <v/>
      </c>
      <c r="H21" s="8" t="str">
        <f t="shared" si="1"/>
        <v/>
      </c>
      <c r="I21" s="8" t="str">
        <f t="shared" si="3"/>
        <v/>
      </c>
      <c r="J21" s="8" t="str">
        <f t="shared" si="3"/>
        <v/>
      </c>
      <c r="K21" s="8" t="str">
        <f t="shared" si="3"/>
        <v/>
      </c>
      <c r="L21" s="8" t="str">
        <f t="shared" si="3"/>
        <v/>
      </c>
    </row>
    <row r="22" spans="1:12">
      <c r="A22" s="5"/>
      <c r="B22" s="7"/>
      <c r="C22" s="7"/>
      <c r="D22" s="7"/>
      <c r="E22" s="7"/>
      <c r="F22" s="9" t="str">
        <f t="shared" si="0"/>
        <v/>
      </c>
      <c r="G22" s="8" t="str">
        <f t="shared" si="1"/>
        <v/>
      </c>
      <c r="H22" s="8" t="str">
        <f t="shared" si="1"/>
        <v/>
      </c>
      <c r="I22" s="8" t="str">
        <f t="shared" si="3"/>
        <v/>
      </c>
      <c r="J22" s="8" t="str">
        <f t="shared" si="3"/>
        <v/>
      </c>
      <c r="K22" s="8" t="str">
        <f t="shared" si="3"/>
        <v/>
      </c>
      <c r="L22" s="8" t="str">
        <f t="shared" si="3"/>
        <v/>
      </c>
    </row>
    <row r="23" spans="1:12">
      <c r="A23" s="6" t="s">
        <v>75</v>
      </c>
      <c r="B23" s="7" t="s">
        <v>76</v>
      </c>
      <c r="C23" s="33" t="s">
        <v>43</v>
      </c>
      <c r="D23" s="7" t="s">
        <v>56</v>
      </c>
      <c r="E23" s="7"/>
      <c r="F23" s="9">
        <v>0.5</v>
      </c>
      <c r="G23" s="8">
        <f t="shared" ref="G23:H42" si="6">F23</f>
        <v>0.5</v>
      </c>
      <c r="H23" s="8">
        <f t="shared" si="6"/>
        <v>0.5</v>
      </c>
      <c r="I23" s="8">
        <f t="shared" si="3"/>
        <v>0.5</v>
      </c>
      <c r="J23" s="8">
        <v>0</v>
      </c>
      <c r="K23" s="8">
        <f t="shared" si="3"/>
        <v>0</v>
      </c>
      <c r="L23" s="8">
        <f t="shared" si="3"/>
        <v>0</v>
      </c>
    </row>
    <row r="24" spans="1:12">
      <c r="A24" s="5"/>
      <c r="B24" s="7" t="s">
        <v>77</v>
      </c>
      <c r="C24" s="33" t="s">
        <v>43</v>
      </c>
      <c r="D24" s="7" t="s">
        <v>56</v>
      </c>
      <c r="E24" s="7"/>
      <c r="F24" s="9">
        <v>1</v>
      </c>
      <c r="G24" s="8">
        <f t="shared" si="6"/>
        <v>1</v>
      </c>
      <c r="H24" s="8">
        <f t="shared" si="6"/>
        <v>1</v>
      </c>
      <c r="I24" s="8">
        <f t="shared" ref="I24:L43" si="7">H24</f>
        <v>1</v>
      </c>
      <c r="J24" s="8">
        <v>0</v>
      </c>
      <c r="K24" s="8">
        <f t="shared" si="7"/>
        <v>0</v>
      </c>
      <c r="L24" s="8">
        <f t="shared" si="7"/>
        <v>0</v>
      </c>
    </row>
    <row r="25" spans="1:12">
      <c r="A25" s="5"/>
      <c r="B25" s="7" t="s">
        <v>78</v>
      </c>
      <c r="C25" s="7"/>
      <c r="D25" s="7"/>
      <c r="E25" s="7"/>
      <c r="F25" s="9">
        <f t="shared" si="0"/>
        <v>0</v>
      </c>
      <c r="G25" s="8">
        <f t="shared" si="6"/>
        <v>0</v>
      </c>
      <c r="H25" s="8">
        <f t="shared" si="6"/>
        <v>0</v>
      </c>
      <c r="I25" s="8">
        <f t="shared" si="7"/>
        <v>0</v>
      </c>
      <c r="J25" s="8">
        <f t="shared" si="7"/>
        <v>0</v>
      </c>
      <c r="K25" s="8">
        <f t="shared" si="7"/>
        <v>0</v>
      </c>
      <c r="L25" s="8">
        <f t="shared" si="7"/>
        <v>0</v>
      </c>
    </row>
    <row r="26" spans="1:12">
      <c r="A26" s="5"/>
      <c r="B26" s="7" t="s">
        <v>71</v>
      </c>
      <c r="C26" s="33" t="s">
        <v>43</v>
      </c>
      <c r="D26" s="7" t="s">
        <v>56</v>
      </c>
      <c r="E26" s="7"/>
      <c r="F26" s="9">
        <v>1</v>
      </c>
      <c r="G26" s="8">
        <f t="shared" si="6"/>
        <v>1</v>
      </c>
      <c r="H26" s="8">
        <f t="shared" si="6"/>
        <v>1</v>
      </c>
      <c r="I26" s="8">
        <f t="shared" si="7"/>
        <v>1</v>
      </c>
      <c r="J26" s="8">
        <v>0</v>
      </c>
      <c r="K26" s="8">
        <f t="shared" si="7"/>
        <v>0</v>
      </c>
      <c r="L26" s="8">
        <f t="shared" si="7"/>
        <v>0</v>
      </c>
    </row>
    <row r="27" spans="1:12">
      <c r="A27" s="5"/>
      <c r="B27" s="7"/>
      <c r="C27" s="7"/>
      <c r="D27" s="7"/>
      <c r="E27" s="7"/>
      <c r="F27" s="9" t="str">
        <f t="shared" si="0"/>
        <v/>
      </c>
      <c r="G27" s="8" t="str">
        <f t="shared" si="6"/>
        <v/>
      </c>
      <c r="H27" s="8" t="str">
        <f t="shared" si="6"/>
        <v/>
      </c>
      <c r="I27" s="8" t="str">
        <f t="shared" si="7"/>
        <v/>
      </c>
      <c r="J27" s="8" t="str">
        <f t="shared" si="7"/>
        <v/>
      </c>
      <c r="K27" s="8" t="str">
        <f t="shared" si="7"/>
        <v/>
      </c>
      <c r="L27" s="8" t="str">
        <f t="shared" si="7"/>
        <v/>
      </c>
    </row>
    <row r="28" spans="1:12">
      <c r="A28" s="5"/>
      <c r="B28" s="7"/>
      <c r="C28" s="7"/>
      <c r="D28" s="7"/>
      <c r="E28" s="7"/>
      <c r="F28" s="9" t="str">
        <f t="shared" si="0"/>
        <v/>
      </c>
      <c r="G28" s="8" t="str">
        <f t="shared" si="6"/>
        <v/>
      </c>
      <c r="H28" s="8" t="str">
        <f t="shared" si="6"/>
        <v/>
      </c>
      <c r="I28" s="8" t="str">
        <f t="shared" si="7"/>
        <v/>
      </c>
      <c r="J28" s="8" t="str">
        <f t="shared" si="7"/>
        <v/>
      </c>
      <c r="K28" s="8" t="str">
        <f t="shared" si="7"/>
        <v/>
      </c>
      <c r="L28" s="8" t="str">
        <f t="shared" si="7"/>
        <v/>
      </c>
    </row>
    <row r="29" spans="1:12">
      <c r="A29" s="5"/>
      <c r="B29" s="7"/>
      <c r="C29" s="7"/>
      <c r="D29" s="7"/>
      <c r="E29" s="7"/>
      <c r="F29" s="9" t="str">
        <f t="shared" si="0"/>
        <v/>
      </c>
      <c r="G29" s="8" t="str">
        <f t="shared" si="6"/>
        <v/>
      </c>
      <c r="H29" s="8" t="str">
        <f t="shared" si="6"/>
        <v/>
      </c>
      <c r="I29" s="8" t="str">
        <f t="shared" si="7"/>
        <v/>
      </c>
      <c r="J29" s="8" t="str">
        <f t="shared" si="7"/>
        <v/>
      </c>
      <c r="K29" s="8" t="str">
        <f t="shared" si="7"/>
        <v/>
      </c>
      <c r="L29" s="8" t="str">
        <f t="shared" si="7"/>
        <v/>
      </c>
    </row>
    <row r="30" spans="1:12">
      <c r="A30" s="5"/>
      <c r="B30" s="7"/>
      <c r="C30" s="7"/>
      <c r="D30" s="7"/>
      <c r="E30" s="7"/>
      <c r="F30" s="9" t="str">
        <f t="shared" si="0"/>
        <v/>
      </c>
      <c r="G30" s="8" t="str">
        <f t="shared" si="6"/>
        <v/>
      </c>
      <c r="H30" s="8" t="str">
        <f t="shared" si="6"/>
        <v/>
      </c>
      <c r="I30" s="8" t="str">
        <f t="shared" si="7"/>
        <v/>
      </c>
      <c r="J30" s="8" t="str">
        <f t="shared" si="7"/>
        <v/>
      </c>
      <c r="K30" s="8" t="str">
        <f t="shared" si="7"/>
        <v/>
      </c>
      <c r="L30" s="8" t="str">
        <f t="shared" si="7"/>
        <v/>
      </c>
    </row>
    <row r="31" spans="1:12">
      <c r="A31" s="5"/>
      <c r="B31" s="7"/>
      <c r="C31" s="7"/>
      <c r="D31" s="7"/>
      <c r="E31" s="7"/>
      <c r="F31" s="9" t="str">
        <f t="shared" si="0"/>
        <v/>
      </c>
      <c r="G31" s="8" t="str">
        <f t="shared" si="6"/>
        <v/>
      </c>
      <c r="H31" s="8" t="str">
        <f t="shared" si="6"/>
        <v/>
      </c>
      <c r="I31" s="8" t="str">
        <f t="shared" si="7"/>
        <v/>
      </c>
      <c r="J31" s="8" t="str">
        <f t="shared" si="7"/>
        <v/>
      </c>
      <c r="K31" s="8" t="str">
        <f t="shared" si="7"/>
        <v/>
      </c>
      <c r="L31" s="8" t="str">
        <f t="shared" si="7"/>
        <v/>
      </c>
    </row>
    <row r="32" spans="1:12">
      <c r="A32" s="5"/>
      <c r="B32" s="7"/>
      <c r="C32" s="7"/>
      <c r="D32" s="7"/>
      <c r="E32" s="7"/>
      <c r="F32" s="9" t="str">
        <f t="shared" si="0"/>
        <v/>
      </c>
      <c r="G32" s="8" t="str">
        <f t="shared" si="6"/>
        <v/>
      </c>
      <c r="H32" s="8" t="str">
        <f t="shared" si="6"/>
        <v/>
      </c>
      <c r="I32" s="8" t="str">
        <f t="shared" si="7"/>
        <v/>
      </c>
      <c r="J32" s="8" t="str">
        <f t="shared" si="7"/>
        <v/>
      </c>
      <c r="K32" s="8" t="str">
        <f t="shared" si="7"/>
        <v/>
      </c>
      <c r="L32" s="8" t="str">
        <f t="shared" si="7"/>
        <v/>
      </c>
    </row>
    <row r="33" spans="1:12">
      <c r="A33" s="6" t="s">
        <v>79</v>
      </c>
      <c r="B33" s="7" t="s">
        <v>80</v>
      </c>
      <c r="C33" s="33" t="s">
        <v>43</v>
      </c>
      <c r="D33" s="7" t="s">
        <v>81</v>
      </c>
      <c r="E33" s="7"/>
      <c r="F33" s="9">
        <f t="shared" si="0"/>
        <v>0</v>
      </c>
      <c r="G33" s="8">
        <f t="shared" si="6"/>
        <v>0</v>
      </c>
      <c r="H33" s="8">
        <f t="shared" si="6"/>
        <v>0</v>
      </c>
      <c r="I33" s="8">
        <f t="shared" si="7"/>
        <v>0</v>
      </c>
      <c r="J33" s="8">
        <f t="shared" si="7"/>
        <v>0</v>
      </c>
      <c r="K33" s="8">
        <f t="shared" si="7"/>
        <v>0</v>
      </c>
      <c r="L33" s="8">
        <f t="shared" si="7"/>
        <v>0</v>
      </c>
    </row>
    <row r="34" spans="1:12">
      <c r="A34" s="5"/>
      <c r="B34" s="7" t="s">
        <v>82</v>
      </c>
      <c r="C34" s="7"/>
      <c r="D34" s="7" t="s">
        <v>83</v>
      </c>
      <c r="E34" s="7"/>
      <c r="F34" s="9">
        <f t="shared" si="0"/>
        <v>0</v>
      </c>
      <c r="G34" s="8">
        <f t="shared" si="6"/>
        <v>0</v>
      </c>
      <c r="H34" s="8">
        <f t="shared" si="6"/>
        <v>0</v>
      </c>
      <c r="I34" s="8">
        <f t="shared" si="7"/>
        <v>0</v>
      </c>
      <c r="J34" s="8">
        <f t="shared" si="7"/>
        <v>0</v>
      </c>
      <c r="K34" s="8">
        <f t="shared" si="7"/>
        <v>0</v>
      </c>
      <c r="L34" s="8">
        <f t="shared" si="7"/>
        <v>0</v>
      </c>
    </row>
    <row r="35" spans="1:12">
      <c r="A35" s="5"/>
      <c r="B35" s="7" t="s">
        <v>84</v>
      </c>
      <c r="C35" s="33" t="s">
        <v>43</v>
      </c>
      <c r="D35" s="7" t="s">
        <v>56</v>
      </c>
      <c r="E35" s="7"/>
      <c r="F35" s="9">
        <f t="shared" ref="F35:F66" si="8">IF(B35="","",0)</f>
        <v>0</v>
      </c>
      <c r="G35" s="8">
        <f t="shared" si="6"/>
        <v>0</v>
      </c>
      <c r="H35" s="8">
        <f t="shared" si="6"/>
        <v>0</v>
      </c>
      <c r="I35" s="8">
        <f t="shared" si="7"/>
        <v>0</v>
      </c>
      <c r="J35" s="8">
        <f t="shared" si="7"/>
        <v>0</v>
      </c>
      <c r="K35" s="8">
        <f t="shared" si="7"/>
        <v>0</v>
      </c>
      <c r="L35" s="8">
        <f t="shared" si="7"/>
        <v>0</v>
      </c>
    </row>
    <row r="36" spans="1:12">
      <c r="A36" s="5"/>
      <c r="B36" s="7"/>
      <c r="C36" s="7"/>
      <c r="D36" s="7"/>
      <c r="E36" s="7"/>
      <c r="F36" s="9" t="str">
        <f t="shared" si="8"/>
        <v/>
      </c>
      <c r="G36" s="8" t="str">
        <f t="shared" si="6"/>
        <v/>
      </c>
      <c r="H36" s="8" t="str">
        <f t="shared" si="6"/>
        <v/>
      </c>
      <c r="I36" s="8" t="str">
        <f t="shared" si="7"/>
        <v/>
      </c>
      <c r="J36" s="8" t="str">
        <f t="shared" si="7"/>
        <v/>
      </c>
      <c r="K36" s="8" t="str">
        <f t="shared" si="7"/>
        <v/>
      </c>
      <c r="L36" s="8" t="str">
        <f t="shared" si="7"/>
        <v/>
      </c>
    </row>
    <row r="37" spans="1:12">
      <c r="A37" s="5"/>
      <c r="B37" s="7"/>
      <c r="C37" s="7"/>
      <c r="D37" s="7"/>
      <c r="E37" s="7"/>
      <c r="F37" s="9" t="str">
        <f t="shared" si="8"/>
        <v/>
      </c>
      <c r="G37" s="8" t="str">
        <f t="shared" si="6"/>
        <v/>
      </c>
      <c r="H37" s="8" t="str">
        <f t="shared" si="6"/>
        <v/>
      </c>
      <c r="I37" s="8" t="str">
        <f t="shared" si="7"/>
        <v/>
      </c>
      <c r="J37" s="8" t="str">
        <f t="shared" si="7"/>
        <v/>
      </c>
      <c r="K37" s="8" t="str">
        <f t="shared" si="7"/>
        <v/>
      </c>
      <c r="L37" s="8" t="str">
        <f t="shared" si="7"/>
        <v/>
      </c>
    </row>
    <row r="38" spans="1:12">
      <c r="A38" s="5"/>
      <c r="B38" s="7"/>
      <c r="C38" s="7"/>
      <c r="D38" s="7"/>
      <c r="E38" s="7"/>
      <c r="F38" s="9" t="str">
        <f t="shared" si="8"/>
        <v/>
      </c>
      <c r="G38" s="8" t="str">
        <f t="shared" si="6"/>
        <v/>
      </c>
      <c r="H38" s="8" t="str">
        <f t="shared" si="6"/>
        <v/>
      </c>
      <c r="I38" s="8" t="str">
        <f t="shared" si="7"/>
        <v/>
      </c>
      <c r="J38" s="8" t="str">
        <f t="shared" si="7"/>
        <v/>
      </c>
      <c r="K38" s="8" t="str">
        <f t="shared" si="7"/>
        <v/>
      </c>
      <c r="L38" s="8" t="str">
        <f t="shared" si="7"/>
        <v/>
      </c>
    </row>
    <row r="39" spans="1:12">
      <c r="A39" s="5"/>
      <c r="B39" s="7"/>
      <c r="C39" s="7"/>
      <c r="D39" s="7"/>
      <c r="E39" s="7"/>
      <c r="F39" s="9" t="str">
        <f t="shared" si="8"/>
        <v/>
      </c>
      <c r="G39" s="8" t="str">
        <f t="shared" si="6"/>
        <v/>
      </c>
      <c r="H39" s="8" t="str">
        <f t="shared" si="6"/>
        <v/>
      </c>
      <c r="I39" s="8" t="str">
        <f t="shared" si="7"/>
        <v/>
      </c>
      <c r="J39" s="8" t="str">
        <f t="shared" si="7"/>
        <v/>
      </c>
      <c r="K39" s="8" t="str">
        <f t="shared" si="7"/>
        <v/>
      </c>
      <c r="L39" s="8" t="str">
        <f t="shared" si="7"/>
        <v/>
      </c>
    </row>
    <row r="40" spans="1:12">
      <c r="A40" s="5"/>
      <c r="B40" s="7"/>
      <c r="C40" s="7"/>
      <c r="D40" s="7"/>
      <c r="E40" s="7"/>
      <c r="F40" s="9" t="str">
        <f t="shared" si="8"/>
        <v/>
      </c>
      <c r="G40" s="8" t="str">
        <f t="shared" si="6"/>
        <v/>
      </c>
      <c r="H40" s="8" t="str">
        <f t="shared" si="6"/>
        <v/>
      </c>
      <c r="I40" s="8" t="str">
        <f t="shared" si="7"/>
        <v/>
      </c>
      <c r="J40" s="8" t="str">
        <f t="shared" si="7"/>
        <v/>
      </c>
      <c r="K40" s="8" t="str">
        <f t="shared" si="7"/>
        <v/>
      </c>
      <c r="L40" s="8" t="str">
        <f t="shared" si="7"/>
        <v/>
      </c>
    </row>
    <row r="41" spans="1:12">
      <c r="A41" s="5"/>
      <c r="B41" s="7"/>
      <c r="C41" s="7"/>
      <c r="D41" s="7"/>
      <c r="E41" s="7"/>
      <c r="F41" s="9" t="str">
        <f t="shared" si="8"/>
        <v/>
      </c>
      <c r="G41" s="8" t="str">
        <f t="shared" si="6"/>
        <v/>
      </c>
      <c r="H41" s="8" t="str">
        <f t="shared" si="6"/>
        <v/>
      </c>
      <c r="I41" s="8" t="str">
        <f t="shared" si="7"/>
        <v/>
      </c>
      <c r="J41" s="8" t="str">
        <f t="shared" si="7"/>
        <v/>
      </c>
      <c r="K41" s="8" t="str">
        <f t="shared" si="7"/>
        <v/>
      </c>
      <c r="L41" s="8" t="str">
        <f t="shared" si="7"/>
        <v/>
      </c>
    </row>
    <row r="42" spans="1:12">
      <c r="A42" s="6" t="s">
        <v>85</v>
      </c>
      <c r="B42" s="7" t="s">
        <v>86</v>
      </c>
      <c r="C42" s="7"/>
      <c r="D42" s="7" t="s">
        <v>87</v>
      </c>
      <c r="E42" s="7"/>
      <c r="F42" s="9">
        <f t="shared" si="8"/>
        <v>0</v>
      </c>
      <c r="G42" s="8">
        <f t="shared" si="6"/>
        <v>0</v>
      </c>
      <c r="H42" s="8">
        <f t="shared" si="6"/>
        <v>0</v>
      </c>
      <c r="I42" s="8">
        <f t="shared" si="7"/>
        <v>0</v>
      </c>
      <c r="J42" s="8">
        <f t="shared" si="7"/>
        <v>0</v>
      </c>
      <c r="K42" s="8">
        <f t="shared" si="7"/>
        <v>0</v>
      </c>
      <c r="L42" s="8">
        <f t="shared" si="7"/>
        <v>0</v>
      </c>
    </row>
    <row r="43" spans="1:12">
      <c r="A43" s="5"/>
      <c r="B43" s="7" t="s">
        <v>88</v>
      </c>
      <c r="C43" s="33" t="s">
        <v>43</v>
      </c>
      <c r="D43" s="7" t="s">
        <v>89</v>
      </c>
      <c r="E43" s="7"/>
      <c r="F43" s="9">
        <f t="shared" si="8"/>
        <v>0</v>
      </c>
      <c r="G43" s="8">
        <f t="shared" ref="G43:H62" si="9">F43</f>
        <v>0</v>
      </c>
      <c r="H43" s="8">
        <f t="shared" si="9"/>
        <v>0</v>
      </c>
      <c r="I43" s="8">
        <f t="shared" si="7"/>
        <v>0</v>
      </c>
      <c r="J43" s="8">
        <f t="shared" si="7"/>
        <v>0</v>
      </c>
      <c r="K43" s="8">
        <f t="shared" si="7"/>
        <v>0</v>
      </c>
      <c r="L43" s="8">
        <f t="shared" si="7"/>
        <v>0</v>
      </c>
    </row>
    <row r="44" spans="1:12">
      <c r="A44" s="4"/>
      <c r="B44" s="7" t="s">
        <v>90</v>
      </c>
      <c r="C44" s="7"/>
      <c r="D44" s="7"/>
      <c r="E44" s="7"/>
      <c r="F44" s="9">
        <f t="shared" si="8"/>
        <v>0</v>
      </c>
      <c r="G44" s="8">
        <f t="shared" si="9"/>
        <v>0</v>
      </c>
      <c r="H44" s="8">
        <f t="shared" si="9"/>
        <v>0</v>
      </c>
      <c r="I44" s="8">
        <f t="shared" ref="I44:L63" si="10">H44</f>
        <v>0</v>
      </c>
      <c r="J44" s="8">
        <f t="shared" si="10"/>
        <v>0</v>
      </c>
      <c r="K44" s="8">
        <f t="shared" si="10"/>
        <v>0</v>
      </c>
      <c r="L44" s="8">
        <f t="shared" si="10"/>
        <v>0</v>
      </c>
    </row>
    <row r="45" spans="1:12">
      <c r="A45" s="5"/>
      <c r="B45" s="7"/>
      <c r="C45" s="7"/>
      <c r="D45" s="7"/>
      <c r="E45" s="7"/>
      <c r="F45" s="9" t="str">
        <f t="shared" si="8"/>
        <v/>
      </c>
      <c r="G45" s="8" t="str">
        <f t="shared" si="9"/>
        <v/>
      </c>
      <c r="H45" s="8" t="str">
        <f t="shared" si="9"/>
        <v/>
      </c>
      <c r="I45" s="8" t="str">
        <f t="shared" si="10"/>
        <v/>
      </c>
      <c r="J45" s="8" t="str">
        <f t="shared" si="10"/>
        <v/>
      </c>
      <c r="K45" s="8" t="str">
        <f t="shared" si="10"/>
        <v/>
      </c>
      <c r="L45" s="8" t="str">
        <f t="shared" si="10"/>
        <v/>
      </c>
    </row>
    <row r="46" spans="1:12">
      <c r="A46" s="5"/>
      <c r="B46" s="7"/>
      <c r="C46" s="7"/>
      <c r="D46" s="7"/>
      <c r="E46" s="7"/>
      <c r="F46" s="9" t="str">
        <f t="shared" si="8"/>
        <v/>
      </c>
      <c r="G46" s="8" t="str">
        <f t="shared" si="9"/>
        <v/>
      </c>
      <c r="H46" s="8" t="str">
        <f t="shared" si="9"/>
        <v/>
      </c>
      <c r="I46" s="8" t="str">
        <f t="shared" si="10"/>
        <v/>
      </c>
      <c r="J46" s="8" t="str">
        <f t="shared" si="10"/>
        <v/>
      </c>
      <c r="K46" s="8" t="str">
        <f t="shared" si="10"/>
        <v/>
      </c>
      <c r="L46" s="8" t="str">
        <f t="shared" si="10"/>
        <v/>
      </c>
    </row>
    <row r="47" spans="1:12">
      <c r="A47" s="5"/>
      <c r="B47" s="7"/>
      <c r="C47" s="7"/>
      <c r="D47" s="7"/>
      <c r="E47" s="7"/>
      <c r="F47" s="9" t="str">
        <f t="shared" si="8"/>
        <v/>
      </c>
      <c r="G47" s="8" t="str">
        <f t="shared" si="9"/>
        <v/>
      </c>
      <c r="H47" s="8" t="str">
        <f t="shared" si="9"/>
        <v/>
      </c>
      <c r="I47" s="8" t="str">
        <f t="shared" si="10"/>
        <v/>
      </c>
      <c r="J47" s="8" t="str">
        <f t="shared" si="10"/>
        <v/>
      </c>
      <c r="K47" s="8" t="str">
        <f t="shared" si="10"/>
        <v/>
      </c>
      <c r="L47" s="8" t="str">
        <f t="shared" si="10"/>
        <v/>
      </c>
    </row>
    <row r="48" spans="1:12">
      <c r="A48" s="5"/>
      <c r="B48" s="7"/>
      <c r="C48" s="7"/>
      <c r="D48" s="7"/>
      <c r="E48" s="7"/>
      <c r="F48" s="9" t="str">
        <f t="shared" si="8"/>
        <v/>
      </c>
      <c r="G48" s="8" t="str">
        <f t="shared" si="9"/>
        <v/>
      </c>
      <c r="H48" s="8" t="str">
        <f t="shared" si="9"/>
        <v/>
      </c>
      <c r="I48" s="8" t="str">
        <f t="shared" si="10"/>
        <v/>
      </c>
      <c r="J48" s="8" t="str">
        <f t="shared" si="10"/>
        <v/>
      </c>
      <c r="K48" s="8" t="str">
        <f t="shared" si="10"/>
        <v/>
      </c>
      <c r="L48" s="8" t="str">
        <f t="shared" si="10"/>
        <v/>
      </c>
    </row>
    <row r="49" spans="1:12">
      <c r="A49" s="5"/>
      <c r="B49" s="7"/>
      <c r="C49" s="7"/>
      <c r="D49" s="7"/>
      <c r="E49" s="7"/>
      <c r="F49" s="9" t="str">
        <f t="shared" si="8"/>
        <v/>
      </c>
      <c r="G49" s="8" t="str">
        <f t="shared" si="9"/>
        <v/>
      </c>
      <c r="H49" s="8" t="str">
        <f t="shared" si="9"/>
        <v/>
      </c>
      <c r="I49" s="8" t="str">
        <f t="shared" si="10"/>
        <v/>
      </c>
      <c r="J49" s="8" t="str">
        <f t="shared" si="10"/>
        <v/>
      </c>
      <c r="K49" s="8" t="str">
        <f t="shared" si="10"/>
        <v/>
      </c>
      <c r="L49" s="8" t="str">
        <f t="shared" si="10"/>
        <v/>
      </c>
    </row>
    <row r="50" spans="1:12">
      <c r="A50" s="5"/>
      <c r="B50" s="7"/>
      <c r="C50" s="7"/>
      <c r="D50" s="7"/>
      <c r="E50" s="7"/>
      <c r="F50" s="9" t="str">
        <f t="shared" si="8"/>
        <v/>
      </c>
      <c r="G50" s="8" t="str">
        <f t="shared" si="9"/>
        <v/>
      </c>
      <c r="H50" s="8" t="str">
        <f t="shared" si="9"/>
        <v/>
      </c>
      <c r="I50" s="8" t="str">
        <f t="shared" si="10"/>
        <v/>
      </c>
      <c r="J50" s="8" t="str">
        <f t="shared" si="10"/>
        <v/>
      </c>
      <c r="K50" s="8" t="str">
        <f t="shared" si="10"/>
        <v/>
      </c>
      <c r="L50" s="8" t="str">
        <f t="shared" si="10"/>
        <v/>
      </c>
    </row>
    <row r="51" spans="1:12">
      <c r="A51" s="5"/>
      <c r="B51" s="7"/>
      <c r="C51" s="7"/>
      <c r="D51" s="7"/>
      <c r="E51" s="7"/>
      <c r="F51" s="9" t="str">
        <f t="shared" si="8"/>
        <v/>
      </c>
      <c r="G51" s="8" t="str">
        <f t="shared" si="9"/>
        <v/>
      </c>
      <c r="H51" s="8" t="str">
        <f t="shared" si="9"/>
        <v/>
      </c>
      <c r="I51" s="8" t="str">
        <f t="shared" si="10"/>
        <v/>
      </c>
      <c r="J51" s="8" t="str">
        <f t="shared" si="10"/>
        <v/>
      </c>
      <c r="K51" s="8" t="str">
        <f t="shared" si="10"/>
        <v/>
      </c>
      <c r="L51" s="8" t="str">
        <f t="shared" si="10"/>
        <v/>
      </c>
    </row>
    <row r="52" spans="1:12">
      <c r="A52" s="5"/>
      <c r="B52" s="7"/>
      <c r="C52" s="7"/>
      <c r="D52" s="7"/>
      <c r="E52" s="7"/>
      <c r="F52" s="9" t="str">
        <f t="shared" si="8"/>
        <v/>
      </c>
      <c r="G52" s="8" t="str">
        <f t="shared" si="9"/>
        <v/>
      </c>
      <c r="H52" s="8" t="str">
        <f t="shared" si="9"/>
        <v/>
      </c>
      <c r="I52" s="8" t="str">
        <f t="shared" si="10"/>
        <v/>
      </c>
      <c r="J52" s="8" t="str">
        <f t="shared" si="10"/>
        <v/>
      </c>
      <c r="K52" s="8" t="str">
        <f t="shared" si="10"/>
        <v/>
      </c>
      <c r="L52" s="8" t="str">
        <f t="shared" si="10"/>
        <v/>
      </c>
    </row>
    <row r="53" spans="1:12">
      <c r="A53" s="5"/>
      <c r="B53" s="7"/>
      <c r="C53" s="7"/>
      <c r="D53" s="7"/>
      <c r="E53" s="7"/>
      <c r="F53" s="9" t="str">
        <f t="shared" si="8"/>
        <v/>
      </c>
      <c r="G53" s="8" t="str">
        <f t="shared" si="9"/>
        <v/>
      </c>
      <c r="H53" s="8" t="str">
        <f t="shared" si="9"/>
        <v/>
      </c>
      <c r="I53" s="8" t="str">
        <f t="shared" si="10"/>
        <v/>
      </c>
      <c r="J53" s="8" t="str">
        <f t="shared" si="10"/>
        <v/>
      </c>
      <c r="K53" s="8" t="str">
        <f t="shared" si="10"/>
        <v/>
      </c>
      <c r="L53" s="8" t="str">
        <f t="shared" si="10"/>
        <v/>
      </c>
    </row>
    <row r="54" spans="1:12">
      <c r="A54" s="6" t="s">
        <v>91</v>
      </c>
      <c r="B54" s="7" t="s">
        <v>92</v>
      </c>
      <c r="C54" s="33" t="s">
        <v>43</v>
      </c>
      <c r="D54" s="7" t="s">
        <v>93</v>
      </c>
      <c r="E54" s="7"/>
      <c r="F54" s="9">
        <f t="shared" si="8"/>
        <v>0</v>
      </c>
      <c r="G54" s="8">
        <f t="shared" si="9"/>
        <v>0</v>
      </c>
      <c r="H54" s="8">
        <f t="shared" si="9"/>
        <v>0</v>
      </c>
      <c r="I54" s="8">
        <f t="shared" si="10"/>
        <v>0</v>
      </c>
      <c r="J54" s="8">
        <f t="shared" si="10"/>
        <v>0</v>
      </c>
      <c r="K54" s="8">
        <f t="shared" si="10"/>
        <v>0</v>
      </c>
      <c r="L54" s="8">
        <f t="shared" si="10"/>
        <v>0</v>
      </c>
    </row>
    <row r="55" spans="1:12">
      <c r="A55" s="5"/>
      <c r="B55" s="7" t="s">
        <v>94</v>
      </c>
      <c r="C55" s="7"/>
      <c r="D55" s="7"/>
      <c r="E55" s="7"/>
      <c r="F55" s="9">
        <f t="shared" si="8"/>
        <v>0</v>
      </c>
      <c r="G55" s="8">
        <f t="shared" si="9"/>
        <v>0</v>
      </c>
      <c r="H55" s="8">
        <f t="shared" si="9"/>
        <v>0</v>
      </c>
      <c r="I55" s="8">
        <f t="shared" si="10"/>
        <v>0</v>
      </c>
      <c r="J55" s="8">
        <f t="shared" si="10"/>
        <v>0</v>
      </c>
      <c r="K55" s="8">
        <f t="shared" si="10"/>
        <v>0</v>
      </c>
      <c r="L55" s="8">
        <f t="shared" si="10"/>
        <v>0</v>
      </c>
    </row>
    <row r="56" spans="1:12">
      <c r="A56" s="5"/>
      <c r="B56" s="7" t="s">
        <v>95</v>
      </c>
      <c r="C56" s="7"/>
      <c r="D56" s="7"/>
      <c r="E56" s="7"/>
      <c r="F56" s="9">
        <f t="shared" si="8"/>
        <v>0</v>
      </c>
      <c r="G56" s="8">
        <f t="shared" si="9"/>
        <v>0</v>
      </c>
      <c r="H56" s="8">
        <f t="shared" si="9"/>
        <v>0</v>
      </c>
      <c r="I56" s="8">
        <f t="shared" si="10"/>
        <v>0</v>
      </c>
      <c r="J56" s="8">
        <f t="shared" si="10"/>
        <v>0</v>
      </c>
      <c r="K56" s="8">
        <f t="shared" si="10"/>
        <v>0</v>
      </c>
      <c r="L56" s="8">
        <f t="shared" si="10"/>
        <v>0</v>
      </c>
    </row>
    <row r="57" spans="1:12">
      <c r="A57" s="5"/>
      <c r="B57" s="7"/>
      <c r="C57" s="7"/>
      <c r="D57" s="7"/>
      <c r="E57" s="7"/>
      <c r="F57" s="9" t="str">
        <f t="shared" si="8"/>
        <v/>
      </c>
      <c r="G57" s="8" t="str">
        <f t="shared" si="9"/>
        <v/>
      </c>
      <c r="H57" s="8" t="str">
        <f t="shared" si="9"/>
        <v/>
      </c>
      <c r="I57" s="8" t="str">
        <f t="shared" si="10"/>
        <v/>
      </c>
      <c r="J57" s="8" t="str">
        <f t="shared" si="10"/>
        <v/>
      </c>
      <c r="K57" s="8" t="str">
        <f t="shared" si="10"/>
        <v/>
      </c>
      <c r="L57" s="8" t="str">
        <f t="shared" si="10"/>
        <v/>
      </c>
    </row>
    <row r="58" spans="1:12">
      <c r="A58" s="5"/>
      <c r="B58" s="7"/>
      <c r="C58" s="7"/>
      <c r="D58" s="7"/>
      <c r="E58" s="7"/>
      <c r="F58" s="9" t="str">
        <f t="shared" si="8"/>
        <v/>
      </c>
      <c r="G58" s="8" t="str">
        <f t="shared" si="9"/>
        <v/>
      </c>
      <c r="H58" s="8" t="str">
        <f t="shared" si="9"/>
        <v/>
      </c>
      <c r="I58" s="8" t="str">
        <f t="shared" si="10"/>
        <v/>
      </c>
      <c r="J58" s="8" t="str">
        <f t="shared" si="10"/>
        <v/>
      </c>
      <c r="K58" s="8" t="str">
        <f t="shared" si="10"/>
        <v/>
      </c>
      <c r="L58" s="8" t="str">
        <f t="shared" si="10"/>
        <v/>
      </c>
    </row>
    <row r="59" spans="1:12">
      <c r="A59" s="5"/>
      <c r="B59" s="7"/>
      <c r="C59" s="7"/>
      <c r="D59" s="7"/>
      <c r="E59" s="7"/>
      <c r="F59" s="9" t="str">
        <f t="shared" si="8"/>
        <v/>
      </c>
      <c r="G59" s="8" t="str">
        <f t="shared" si="9"/>
        <v/>
      </c>
      <c r="H59" s="8" t="str">
        <f t="shared" si="9"/>
        <v/>
      </c>
      <c r="I59" s="8" t="str">
        <f t="shared" si="10"/>
        <v/>
      </c>
      <c r="J59" s="8" t="str">
        <f t="shared" si="10"/>
        <v/>
      </c>
      <c r="K59" s="8" t="str">
        <f t="shared" si="10"/>
        <v/>
      </c>
      <c r="L59" s="8" t="str">
        <f t="shared" si="10"/>
        <v/>
      </c>
    </row>
    <row r="60" spans="1:12">
      <c r="A60" s="5"/>
      <c r="B60" s="31"/>
      <c r="C60" s="7"/>
      <c r="D60" s="7"/>
      <c r="E60" s="7"/>
      <c r="F60" s="9" t="str">
        <f t="shared" si="8"/>
        <v/>
      </c>
      <c r="G60" s="8" t="str">
        <f t="shared" si="9"/>
        <v/>
      </c>
      <c r="H60" s="8" t="str">
        <f t="shared" si="9"/>
        <v/>
      </c>
      <c r="I60" s="8" t="str">
        <f t="shared" si="10"/>
        <v/>
      </c>
      <c r="J60" s="8" t="str">
        <f t="shared" si="10"/>
        <v/>
      </c>
      <c r="K60" s="8" t="str">
        <f t="shared" si="10"/>
        <v/>
      </c>
      <c r="L60" s="8" t="str">
        <f t="shared" si="10"/>
        <v/>
      </c>
    </row>
    <row r="61" spans="1:12">
      <c r="A61" s="4"/>
      <c r="B61" s="7"/>
      <c r="C61" s="30"/>
      <c r="D61" s="7"/>
      <c r="E61" s="7"/>
      <c r="F61" s="9" t="str">
        <f t="shared" si="8"/>
        <v/>
      </c>
      <c r="G61" s="8" t="str">
        <f t="shared" si="9"/>
        <v/>
      </c>
      <c r="H61" s="8" t="str">
        <f t="shared" si="9"/>
        <v/>
      </c>
      <c r="I61" s="8" t="str">
        <f t="shared" si="10"/>
        <v/>
      </c>
      <c r="J61" s="8" t="str">
        <f t="shared" si="10"/>
        <v/>
      </c>
      <c r="K61" s="8" t="str">
        <f t="shared" si="10"/>
        <v/>
      </c>
      <c r="L61" s="8" t="str">
        <f t="shared" si="10"/>
        <v/>
      </c>
    </row>
    <row r="62" spans="1:12">
      <c r="A62" s="5"/>
      <c r="B62" s="32"/>
      <c r="C62" s="7"/>
      <c r="D62" s="7"/>
      <c r="E62" s="7"/>
      <c r="F62" s="9" t="str">
        <f t="shared" si="8"/>
        <v/>
      </c>
      <c r="G62" s="8" t="str">
        <f t="shared" si="9"/>
        <v/>
      </c>
      <c r="H62" s="8" t="str">
        <f t="shared" si="9"/>
        <v/>
      </c>
      <c r="I62" s="8" t="str">
        <f t="shared" si="10"/>
        <v/>
      </c>
      <c r="J62" s="8" t="str">
        <f t="shared" si="10"/>
        <v/>
      </c>
      <c r="K62" s="8" t="str">
        <f t="shared" si="10"/>
        <v/>
      </c>
      <c r="L62" s="8" t="str">
        <f t="shared" si="10"/>
        <v/>
      </c>
    </row>
    <row r="63" spans="1:12">
      <c r="A63" s="6" t="s">
        <v>96</v>
      </c>
      <c r="B63" s="7" t="s">
        <v>97</v>
      </c>
      <c r="C63" s="33" t="s">
        <v>43</v>
      </c>
      <c r="D63" s="7" t="s">
        <v>93</v>
      </c>
      <c r="E63" s="7"/>
      <c r="F63" s="9">
        <f t="shared" si="8"/>
        <v>0</v>
      </c>
      <c r="G63" s="8">
        <f t="shared" ref="G63:H82" si="11">F63</f>
        <v>0</v>
      </c>
      <c r="H63" s="8">
        <f t="shared" si="11"/>
        <v>0</v>
      </c>
      <c r="I63" s="8">
        <f t="shared" si="10"/>
        <v>0</v>
      </c>
      <c r="J63" s="8">
        <f t="shared" si="10"/>
        <v>0</v>
      </c>
      <c r="K63" s="8">
        <f t="shared" si="10"/>
        <v>0</v>
      </c>
      <c r="L63" s="8">
        <f t="shared" si="10"/>
        <v>0</v>
      </c>
    </row>
    <row r="64" spans="1:12">
      <c r="A64" s="5"/>
      <c r="B64" s="7" t="s">
        <v>98</v>
      </c>
      <c r="C64" s="33" t="s">
        <v>43</v>
      </c>
      <c r="D64" s="7" t="s">
        <v>48</v>
      </c>
      <c r="E64" s="7"/>
      <c r="F64" s="9">
        <f t="shared" si="8"/>
        <v>0</v>
      </c>
      <c r="G64" s="8">
        <f t="shared" si="11"/>
        <v>0</v>
      </c>
      <c r="H64" s="8">
        <f t="shared" si="11"/>
        <v>0</v>
      </c>
      <c r="I64" s="8">
        <f t="shared" ref="I64:L83" si="12">H64</f>
        <v>0</v>
      </c>
      <c r="J64" s="8">
        <f t="shared" si="12"/>
        <v>0</v>
      </c>
      <c r="K64" s="8">
        <f t="shared" si="12"/>
        <v>0</v>
      </c>
      <c r="L64" s="8">
        <f t="shared" si="12"/>
        <v>0</v>
      </c>
    </row>
    <row r="65" spans="1:14">
      <c r="A65" s="5"/>
      <c r="B65" s="7" t="s">
        <v>99</v>
      </c>
      <c r="C65" s="7"/>
      <c r="D65" s="7" t="s">
        <v>100</v>
      </c>
      <c r="E65" s="7"/>
      <c r="F65" s="9">
        <f t="shared" si="8"/>
        <v>0</v>
      </c>
      <c r="G65" s="8">
        <f t="shared" si="11"/>
        <v>0</v>
      </c>
      <c r="H65" s="8">
        <f t="shared" si="11"/>
        <v>0</v>
      </c>
      <c r="I65" s="8">
        <f t="shared" si="12"/>
        <v>0</v>
      </c>
      <c r="J65" s="8">
        <f t="shared" si="12"/>
        <v>0</v>
      </c>
      <c r="K65" s="8">
        <f t="shared" si="12"/>
        <v>0</v>
      </c>
      <c r="L65" s="8">
        <f t="shared" si="12"/>
        <v>0</v>
      </c>
    </row>
    <row r="66" spans="1:14">
      <c r="A66" s="5"/>
      <c r="B66" s="7"/>
      <c r="C66" s="7"/>
      <c r="D66" s="7"/>
      <c r="E66" s="7"/>
      <c r="F66" s="9" t="str">
        <f t="shared" si="8"/>
        <v/>
      </c>
      <c r="G66" s="8" t="str">
        <f t="shared" si="11"/>
        <v/>
      </c>
      <c r="H66" s="8" t="str">
        <f t="shared" si="11"/>
        <v/>
      </c>
      <c r="I66" s="8" t="str">
        <f t="shared" si="12"/>
        <v/>
      </c>
      <c r="J66" s="8" t="str">
        <f t="shared" si="12"/>
        <v/>
      </c>
      <c r="K66" s="8" t="str">
        <f t="shared" si="12"/>
        <v/>
      </c>
      <c r="L66" s="8" t="str">
        <f t="shared" si="12"/>
        <v/>
      </c>
    </row>
    <row r="67" spans="1:14">
      <c r="A67" s="5"/>
      <c r="B67" s="7"/>
      <c r="C67" s="7"/>
      <c r="D67" s="7"/>
      <c r="E67" s="7"/>
      <c r="F67" s="9" t="str">
        <f t="shared" ref="F67:F88" si="13">IF(B67="","",0)</f>
        <v/>
      </c>
      <c r="G67" s="8" t="str">
        <f t="shared" si="11"/>
        <v/>
      </c>
      <c r="H67" s="8" t="str">
        <f t="shared" si="11"/>
        <v/>
      </c>
      <c r="I67" s="8" t="str">
        <f t="shared" si="12"/>
        <v/>
      </c>
      <c r="J67" s="8" t="str">
        <f t="shared" si="12"/>
        <v/>
      </c>
      <c r="K67" s="8" t="str">
        <f t="shared" si="12"/>
        <v/>
      </c>
      <c r="L67" s="8" t="str">
        <f t="shared" si="12"/>
        <v/>
      </c>
    </row>
    <row r="68" spans="1:14">
      <c r="A68" s="5"/>
      <c r="B68" s="7"/>
      <c r="C68" s="7"/>
      <c r="D68" s="7"/>
      <c r="E68" s="7"/>
      <c r="F68" s="9" t="str">
        <f t="shared" si="13"/>
        <v/>
      </c>
      <c r="G68" s="8" t="str">
        <f t="shared" si="11"/>
        <v/>
      </c>
      <c r="H68" s="8" t="str">
        <f t="shared" si="11"/>
        <v/>
      </c>
      <c r="I68" s="8" t="str">
        <f t="shared" si="12"/>
        <v/>
      </c>
      <c r="J68" s="8" t="str">
        <f t="shared" si="12"/>
        <v/>
      </c>
      <c r="K68" s="8" t="str">
        <f t="shared" si="12"/>
        <v/>
      </c>
      <c r="L68" s="8" t="str">
        <f t="shared" si="12"/>
        <v/>
      </c>
      <c r="N68" t="s">
        <v>101</v>
      </c>
    </row>
    <row r="69" spans="1:14">
      <c r="A69" s="5"/>
      <c r="B69" s="7"/>
      <c r="C69" s="7"/>
      <c r="D69" s="7"/>
      <c r="E69" s="7"/>
      <c r="F69" s="9" t="str">
        <f t="shared" si="13"/>
        <v/>
      </c>
      <c r="G69" s="8" t="str">
        <f t="shared" si="11"/>
        <v/>
      </c>
      <c r="H69" s="8" t="str">
        <f t="shared" si="11"/>
        <v/>
      </c>
      <c r="I69" s="8" t="str">
        <f t="shared" si="12"/>
        <v/>
      </c>
      <c r="J69" s="8" t="str">
        <f t="shared" si="12"/>
        <v/>
      </c>
      <c r="K69" s="8" t="str">
        <f t="shared" si="12"/>
        <v/>
      </c>
      <c r="L69" s="8" t="str">
        <f t="shared" si="12"/>
        <v/>
      </c>
      <c r="N69" s="10" t="s">
        <v>102</v>
      </c>
    </row>
    <row r="70" spans="1:14">
      <c r="A70" s="6" t="s">
        <v>103</v>
      </c>
      <c r="B70" s="7" t="s">
        <v>104</v>
      </c>
      <c r="C70" s="33" t="s">
        <v>43</v>
      </c>
      <c r="D70" s="7" t="s">
        <v>105</v>
      </c>
      <c r="E70" s="7"/>
      <c r="F70" s="9">
        <f t="shared" si="13"/>
        <v>0</v>
      </c>
      <c r="G70" s="8">
        <f t="shared" si="11"/>
        <v>0</v>
      </c>
      <c r="H70" s="8">
        <f t="shared" si="11"/>
        <v>0</v>
      </c>
      <c r="I70" s="8">
        <f t="shared" si="12"/>
        <v>0</v>
      </c>
      <c r="J70" s="8">
        <f t="shared" si="12"/>
        <v>0</v>
      </c>
      <c r="K70" s="8">
        <f t="shared" si="12"/>
        <v>0</v>
      </c>
      <c r="L70" s="8">
        <f t="shared" si="12"/>
        <v>0</v>
      </c>
      <c r="N70" t="s">
        <v>106</v>
      </c>
    </row>
    <row r="71" spans="1:14">
      <c r="A71" s="5"/>
      <c r="B71" s="7" t="s">
        <v>107</v>
      </c>
      <c r="C71" s="33" t="s">
        <v>43</v>
      </c>
      <c r="D71" s="7" t="s">
        <v>108</v>
      </c>
      <c r="E71" s="7"/>
      <c r="F71" s="9">
        <f t="shared" si="13"/>
        <v>0</v>
      </c>
      <c r="G71" s="8">
        <f t="shared" si="11"/>
        <v>0</v>
      </c>
      <c r="H71" s="8">
        <f t="shared" si="11"/>
        <v>0</v>
      </c>
      <c r="I71" s="8">
        <f t="shared" si="12"/>
        <v>0</v>
      </c>
      <c r="J71" s="8">
        <f t="shared" si="12"/>
        <v>0</v>
      </c>
      <c r="K71" s="8">
        <f t="shared" si="12"/>
        <v>0</v>
      </c>
      <c r="L71" s="8">
        <f t="shared" si="12"/>
        <v>0</v>
      </c>
      <c r="N71" t="s">
        <v>109</v>
      </c>
    </row>
    <row r="72" spans="1:14">
      <c r="A72" s="5"/>
      <c r="B72" s="7" t="s">
        <v>110</v>
      </c>
      <c r="C72" s="7"/>
      <c r="D72" s="7" t="s">
        <v>111</v>
      </c>
      <c r="E72" s="7"/>
      <c r="F72" s="9">
        <f t="shared" si="13"/>
        <v>0</v>
      </c>
      <c r="G72" s="8">
        <f t="shared" si="11"/>
        <v>0</v>
      </c>
      <c r="H72" s="8">
        <f t="shared" si="11"/>
        <v>0</v>
      </c>
      <c r="I72" s="8">
        <f t="shared" si="12"/>
        <v>0</v>
      </c>
      <c r="J72" s="8">
        <f t="shared" si="12"/>
        <v>0</v>
      </c>
      <c r="K72" s="8">
        <f t="shared" si="12"/>
        <v>0</v>
      </c>
      <c r="L72" s="8">
        <f t="shared" si="12"/>
        <v>0</v>
      </c>
      <c r="N72" t="s">
        <v>112</v>
      </c>
    </row>
    <row r="73" spans="1:14">
      <c r="A73" s="5"/>
      <c r="B73" s="7"/>
      <c r="C73" s="7"/>
      <c r="D73" s="7"/>
      <c r="E73" s="7"/>
      <c r="F73" s="9" t="str">
        <f t="shared" si="13"/>
        <v/>
      </c>
      <c r="G73" s="8" t="str">
        <f t="shared" si="11"/>
        <v/>
      </c>
      <c r="H73" s="8" t="str">
        <f t="shared" si="11"/>
        <v/>
      </c>
      <c r="I73" s="8" t="str">
        <f t="shared" si="12"/>
        <v/>
      </c>
      <c r="J73" s="8" t="str">
        <f t="shared" si="12"/>
        <v/>
      </c>
      <c r="K73" s="8" t="str">
        <f t="shared" si="12"/>
        <v/>
      </c>
      <c r="L73" s="8" t="str">
        <f t="shared" si="12"/>
        <v/>
      </c>
      <c r="N73" t="s">
        <v>113</v>
      </c>
    </row>
    <row r="74" spans="1:14">
      <c r="A74" s="5"/>
      <c r="B74" s="7"/>
      <c r="C74" s="7"/>
      <c r="D74" s="7"/>
      <c r="E74" s="7"/>
      <c r="F74" s="9" t="str">
        <f t="shared" si="13"/>
        <v/>
      </c>
      <c r="G74" s="8" t="str">
        <f t="shared" si="11"/>
        <v/>
      </c>
      <c r="H74" s="8" t="str">
        <f t="shared" si="11"/>
        <v/>
      </c>
      <c r="I74" s="8" t="str">
        <f t="shared" si="12"/>
        <v/>
      </c>
      <c r="J74" s="8" t="str">
        <f t="shared" si="12"/>
        <v/>
      </c>
      <c r="K74" s="8" t="str">
        <f t="shared" si="12"/>
        <v/>
      </c>
      <c r="L74" s="8" t="str">
        <f t="shared" si="12"/>
        <v/>
      </c>
      <c r="N74" t="s">
        <v>114</v>
      </c>
    </row>
    <row r="75" spans="1:14">
      <c r="A75" s="6" t="s">
        <v>115</v>
      </c>
      <c r="B75" s="7" t="s">
        <v>116</v>
      </c>
      <c r="C75" s="33" t="s">
        <v>43</v>
      </c>
      <c r="D75" s="7" t="s">
        <v>117</v>
      </c>
      <c r="E75" s="7"/>
      <c r="F75" s="9">
        <f t="shared" si="13"/>
        <v>0</v>
      </c>
      <c r="G75" s="8">
        <f t="shared" si="11"/>
        <v>0</v>
      </c>
      <c r="H75" s="8">
        <f t="shared" si="11"/>
        <v>0</v>
      </c>
      <c r="I75" s="8">
        <f t="shared" si="12"/>
        <v>0</v>
      </c>
      <c r="J75" s="8">
        <f t="shared" si="12"/>
        <v>0</v>
      </c>
      <c r="K75" s="8">
        <f t="shared" si="12"/>
        <v>0</v>
      </c>
      <c r="L75" s="8">
        <f t="shared" si="12"/>
        <v>0</v>
      </c>
    </row>
    <row r="76" spans="1:14">
      <c r="A76" s="5"/>
      <c r="B76" s="7" t="s">
        <v>118</v>
      </c>
      <c r="C76" s="33" t="s">
        <v>43</v>
      </c>
      <c r="D76" s="7" t="s">
        <v>46</v>
      </c>
      <c r="E76" s="7"/>
      <c r="F76" s="9">
        <f t="shared" si="13"/>
        <v>0</v>
      </c>
      <c r="G76" s="8">
        <f t="shared" si="11"/>
        <v>0</v>
      </c>
      <c r="H76" s="8">
        <f t="shared" si="11"/>
        <v>0</v>
      </c>
      <c r="I76" s="8">
        <f t="shared" si="12"/>
        <v>0</v>
      </c>
      <c r="J76" s="8">
        <f t="shared" si="12"/>
        <v>0</v>
      </c>
      <c r="K76" s="8">
        <f t="shared" si="12"/>
        <v>0</v>
      </c>
      <c r="L76" s="8">
        <f t="shared" si="12"/>
        <v>0</v>
      </c>
    </row>
    <row r="77" spans="1:14">
      <c r="A77" s="5"/>
      <c r="B77" s="7" t="s">
        <v>119</v>
      </c>
      <c r="C77" s="33" t="s">
        <v>43</v>
      </c>
      <c r="D77" s="7" t="s">
        <v>120</v>
      </c>
      <c r="E77" s="7"/>
      <c r="F77" s="9">
        <f t="shared" si="13"/>
        <v>0</v>
      </c>
      <c r="G77" s="8">
        <f t="shared" si="11"/>
        <v>0</v>
      </c>
      <c r="H77" s="8">
        <f t="shared" si="11"/>
        <v>0</v>
      </c>
      <c r="I77" s="8">
        <f t="shared" si="12"/>
        <v>0</v>
      </c>
      <c r="J77" s="8">
        <f t="shared" si="12"/>
        <v>0</v>
      </c>
      <c r="K77" s="8">
        <f t="shared" si="12"/>
        <v>0</v>
      </c>
      <c r="L77" s="8">
        <f t="shared" si="12"/>
        <v>0</v>
      </c>
    </row>
    <row r="78" spans="1:14">
      <c r="A78" s="5"/>
      <c r="B78" s="7"/>
      <c r="C78" s="7"/>
      <c r="D78" s="7"/>
      <c r="E78" s="7"/>
      <c r="F78" s="9" t="str">
        <f t="shared" si="13"/>
        <v/>
      </c>
      <c r="G78" s="8" t="str">
        <f t="shared" si="11"/>
        <v/>
      </c>
      <c r="H78" s="8" t="str">
        <f t="shared" si="11"/>
        <v/>
      </c>
      <c r="I78" s="8" t="str">
        <f t="shared" si="12"/>
        <v/>
      </c>
      <c r="J78" s="8" t="str">
        <f t="shared" si="12"/>
        <v/>
      </c>
      <c r="K78" s="8" t="str">
        <f t="shared" si="12"/>
        <v/>
      </c>
      <c r="L78" s="8" t="str">
        <f t="shared" si="12"/>
        <v/>
      </c>
    </row>
    <row r="79" spans="1:14">
      <c r="A79" s="5"/>
      <c r="B79" s="7"/>
      <c r="C79" s="7"/>
      <c r="D79" s="7"/>
      <c r="E79" s="7"/>
      <c r="F79" s="9" t="str">
        <f t="shared" si="13"/>
        <v/>
      </c>
      <c r="G79" s="8" t="str">
        <f t="shared" si="11"/>
        <v/>
      </c>
      <c r="H79" s="8" t="str">
        <f t="shared" si="11"/>
        <v/>
      </c>
      <c r="I79" s="8" t="str">
        <f t="shared" si="12"/>
        <v/>
      </c>
      <c r="J79" s="8" t="str">
        <f t="shared" si="12"/>
        <v/>
      </c>
      <c r="K79" s="8" t="str">
        <f t="shared" si="12"/>
        <v/>
      </c>
      <c r="L79" s="8" t="str">
        <f t="shared" si="12"/>
        <v/>
      </c>
    </row>
    <row r="80" spans="1:14">
      <c r="A80" s="6" t="s">
        <v>121</v>
      </c>
      <c r="B80" s="7" t="s">
        <v>122</v>
      </c>
      <c r="C80" s="7"/>
      <c r="D80" s="7" t="s">
        <v>123</v>
      </c>
      <c r="E80" s="7"/>
      <c r="F80" s="9">
        <f t="shared" si="13"/>
        <v>0</v>
      </c>
      <c r="G80" s="8">
        <f t="shared" si="11"/>
        <v>0</v>
      </c>
      <c r="H80" s="8">
        <f t="shared" si="11"/>
        <v>0</v>
      </c>
      <c r="I80" s="8">
        <f t="shared" si="12"/>
        <v>0</v>
      </c>
      <c r="J80" s="8">
        <f t="shared" si="12"/>
        <v>0</v>
      </c>
      <c r="K80" s="8">
        <f t="shared" si="12"/>
        <v>0</v>
      </c>
      <c r="L80" s="8">
        <f t="shared" si="12"/>
        <v>0</v>
      </c>
    </row>
    <row r="81" spans="1:12">
      <c r="A81" s="5"/>
      <c r="B81" s="7" t="s">
        <v>124</v>
      </c>
      <c r="C81" s="7"/>
      <c r="D81" s="7" t="s">
        <v>125</v>
      </c>
      <c r="E81" s="7"/>
      <c r="F81" s="9">
        <f t="shared" si="13"/>
        <v>0</v>
      </c>
      <c r="G81" s="8">
        <f t="shared" si="11"/>
        <v>0</v>
      </c>
      <c r="H81" s="8">
        <f t="shared" si="11"/>
        <v>0</v>
      </c>
      <c r="I81" s="8">
        <f t="shared" si="12"/>
        <v>0</v>
      </c>
      <c r="J81" s="8">
        <f t="shared" si="12"/>
        <v>0</v>
      </c>
      <c r="K81" s="8">
        <f t="shared" si="12"/>
        <v>0</v>
      </c>
      <c r="L81" s="8">
        <f t="shared" si="12"/>
        <v>0</v>
      </c>
    </row>
    <row r="82" spans="1:12">
      <c r="A82" s="5"/>
      <c r="B82" s="7"/>
      <c r="C82" s="7"/>
      <c r="D82" s="7"/>
      <c r="E82" s="7"/>
      <c r="F82" s="9" t="str">
        <f t="shared" si="13"/>
        <v/>
      </c>
      <c r="G82" s="8" t="str">
        <f t="shared" si="11"/>
        <v/>
      </c>
      <c r="H82" s="8" t="str">
        <f t="shared" si="11"/>
        <v/>
      </c>
      <c r="I82" s="8" t="str">
        <f t="shared" si="12"/>
        <v/>
      </c>
      <c r="J82" s="8" t="str">
        <f t="shared" si="12"/>
        <v/>
      </c>
      <c r="K82" s="8" t="str">
        <f t="shared" si="12"/>
        <v/>
      </c>
      <c r="L82" s="8" t="str">
        <f t="shared" si="12"/>
        <v/>
      </c>
    </row>
    <row r="83" spans="1:12">
      <c r="A83" s="5"/>
      <c r="B83" s="7"/>
      <c r="C83" s="7"/>
      <c r="D83" s="7"/>
      <c r="E83" s="7"/>
      <c r="F83" s="9" t="str">
        <f t="shared" si="13"/>
        <v/>
      </c>
      <c r="G83" s="8" t="str">
        <f t="shared" ref="G83:H88" si="14">F83</f>
        <v/>
      </c>
      <c r="H83" s="8" t="str">
        <f t="shared" si="14"/>
        <v/>
      </c>
      <c r="I83" s="8" t="str">
        <f t="shared" si="12"/>
        <v/>
      </c>
      <c r="J83" s="8" t="str">
        <f t="shared" si="12"/>
        <v/>
      </c>
      <c r="K83" s="8" t="str">
        <f t="shared" si="12"/>
        <v/>
      </c>
      <c r="L83" s="8" t="str">
        <f t="shared" si="12"/>
        <v/>
      </c>
    </row>
    <row r="84" spans="1:12">
      <c r="A84" s="5"/>
      <c r="B84" s="7"/>
      <c r="C84" s="7"/>
      <c r="D84" s="7"/>
      <c r="E84" s="7"/>
      <c r="F84" s="9" t="str">
        <f t="shared" si="13"/>
        <v/>
      </c>
      <c r="G84" s="8" t="str">
        <f t="shared" si="14"/>
        <v/>
      </c>
      <c r="H84" s="8" t="str">
        <f t="shared" si="14"/>
        <v/>
      </c>
      <c r="I84" s="8" t="str">
        <f t="shared" ref="I84:L88" si="15">H84</f>
        <v/>
      </c>
      <c r="J84" s="8" t="str">
        <f t="shared" si="15"/>
        <v/>
      </c>
      <c r="K84" s="8" t="str">
        <f t="shared" si="15"/>
        <v/>
      </c>
      <c r="L84" s="8" t="str">
        <f t="shared" si="15"/>
        <v/>
      </c>
    </row>
    <row r="85" spans="1:12">
      <c r="A85" s="5"/>
      <c r="B85" s="7"/>
      <c r="C85" s="7"/>
      <c r="D85" s="7"/>
      <c r="E85" s="7"/>
      <c r="F85" s="9" t="str">
        <f t="shared" si="13"/>
        <v/>
      </c>
      <c r="G85" s="8" t="str">
        <f t="shared" si="14"/>
        <v/>
      </c>
      <c r="H85" s="8" t="str">
        <f t="shared" si="14"/>
        <v/>
      </c>
      <c r="I85" s="8" t="str">
        <f t="shared" si="15"/>
        <v/>
      </c>
      <c r="J85" s="8" t="str">
        <f t="shared" si="15"/>
        <v/>
      </c>
      <c r="K85" s="8" t="str">
        <f t="shared" si="15"/>
        <v/>
      </c>
      <c r="L85" s="8" t="str">
        <f t="shared" si="15"/>
        <v/>
      </c>
    </row>
    <row r="86" spans="1:12">
      <c r="A86" s="5"/>
      <c r="B86" s="7"/>
      <c r="C86" s="7"/>
      <c r="D86" s="7"/>
      <c r="E86" s="7"/>
      <c r="F86" s="9" t="str">
        <f t="shared" si="13"/>
        <v/>
      </c>
      <c r="G86" s="8" t="str">
        <f t="shared" si="14"/>
        <v/>
      </c>
      <c r="H86" s="8" t="str">
        <f t="shared" si="14"/>
        <v/>
      </c>
      <c r="I86" s="8" t="str">
        <f t="shared" si="15"/>
        <v/>
      </c>
      <c r="J86" s="8" t="str">
        <f t="shared" si="15"/>
        <v/>
      </c>
      <c r="K86" s="8" t="str">
        <f t="shared" si="15"/>
        <v/>
      </c>
      <c r="L86" s="8" t="str">
        <f t="shared" si="15"/>
        <v/>
      </c>
    </row>
    <row r="87" spans="1:12">
      <c r="A87" s="5"/>
      <c r="B87" s="7"/>
      <c r="C87" s="7"/>
      <c r="D87" s="7"/>
      <c r="E87" s="7"/>
      <c r="F87" s="9" t="str">
        <f t="shared" si="13"/>
        <v/>
      </c>
      <c r="G87" s="8" t="str">
        <f t="shared" si="14"/>
        <v/>
      </c>
      <c r="H87" s="8" t="str">
        <f t="shared" si="14"/>
        <v/>
      </c>
      <c r="I87" s="8" t="str">
        <f t="shared" si="15"/>
        <v/>
      </c>
      <c r="J87" s="8" t="str">
        <f t="shared" si="15"/>
        <v/>
      </c>
      <c r="K87" s="8" t="str">
        <f t="shared" si="15"/>
        <v/>
      </c>
      <c r="L87" s="8" t="str">
        <f t="shared" si="15"/>
        <v/>
      </c>
    </row>
    <row r="88" spans="1:12">
      <c r="A88" s="5"/>
      <c r="B88" s="7"/>
      <c r="C88" s="7"/>
      <c r="D88" s="7"/>
      <c r="E88" s="7"/>
      <c r="F88" s="9" t="str">
        <f t="shared" si="13"/>
        <v/>
      </c>
      <c r="G88" s="8" t="str">
        <f t="shared" si="14"/>
        <v/>
      </c>
      <c r="H88" s="8" t="str">
        <f t="shared" si="14"/>
        <v/>
      </c>
      <c r="I88" s="8" t="str">
        <f t="shared" si="15"/>
        <v/>
      </c>
      <c r="J88" s="8" t="str">
        <f t="shared" si="15"/>
        <v/>
      </c>
      <c r="K88" s="8" t="str">
        <f t="shared" si="15"/>
        <v/>
      </c>
      <c r="L88" s="8" t="str">
        <f t="shared" si="15"/>
        <v/>
      </c>
    </row>
    <row r="89" spans="1:12">
      <c r="F89" s="73">
        <f>SUM(F3:F88)</f>
        <v>2.5</v>
      </c>
      <c r="G89" s="73">
        <f t="shared" ref="G89:L89" si="16">SUM(G3:G88)</f>
        <v>2.5</v>
      </c>
      <c r="H89" s="73">
        <f t="shared" si="16"/>
        <v>2.5</v>
      </c>
      <c r="I89" s="73">
        <f t="shared" si="16"/>
        <v>2.5</v>
      </c>
      <c r="J89" s="73">
        <f t="shared" si="16"/>
        <v>0</v>
      </c>
      <c r="K89" s="73">
        <f t="shared" si="16"/>
        <v>0</v>
      </c>
      <c r="L89" s="73">
        <f t="shared" si="16"/>
        <v>0</v>
      </c>
    </row>
  </sheetData>
  <mergeCells count="3">
    <mergeCell ref="F1:L1"/>
    <mergeCell ref="O1:AE1"/>
    <mergeCell ref="AG1:AH1"/>
  </mergeCells>
  <pageMargins left="0.7" right="0.7" top="0.75" bottom="0.75" header="0.3" footer="0.3"/>
  <pageSetup paperSize="9" fitToHeight="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28BA9-FBC2-45C5-8368-A2494106A8D8}">
  <sheetPr>
    <pageSetUpPr fitToPage="1"/>
  </sheetPr>
  <dimension ref="A1:AU85"/>
  <sheetViews>
    <sheetView workbookViewId="0">
      <pane ySplit="2" topLeftCell="A3" activePane="bottomLeft" state="frozen"/>
      <selection pane="bottomLeft" activeCell="B41" sqref="B41"/>
    </sheetView>
  </sheetViews>
  <sheetFormatPr defaultColWidth="8.85546875" defaultRowHeight="15"/>
  <cols>
    <col min="1" max="1" width="41.42578125" bestFit="1" customWidth="1"/>
    <col min="2" max="2" width="79.85546875" bestFit="1" customWidth="1"/>
    <col min="3" max="3" width="23.140625" customWidth="1"/>
    <col min="4" max="4" width="17.42578125" customWidth="1"/>
    <col min="5" max="5" width="17" bestFit="1" customWidth="1"/>
    <col min="6" max="19" width="4.42578125" customWidth="1"/>
    <col min="21" max="21" width="13" bestFit="1" customWidth="1"/>
  </cols>
  <sheetData>
    <row r="1" spans="1:47">
      <c r="F1" s="75" t="s">
        <v>28</v>
      </c>
      <c r="G1" s="75"/>
      <c r="H1" s="75"/>
      <c r="I1" s="75"/>
      <c r="J1" s="75"/>
      <c r="K1" s="75"/>
      <c r="L1" s="75"/>
      <c r="M1" s="75"/>
      <c r="N1" s="75"/>
      <c r="O1" s="75"/>
      <c r="P1" s="75"/>
      <c r="Q1" s="75"/>
      <c r="R1" s="75"/>
      <c r="S1" s="75"/>
      <c r="V1" s="75" t="s">
        <v>29</v>
      </c>
      <c r="W1" s="75"/>
      <c r="X1" s="75"/>
      <c r="Y1" s="75"/>
      <c r="Z1" s="75"/>
      <c r="AA1" s="75"/>
      <c r="AB1" s="75"/>
      <c r="AC1" s="75"/>
      <c r="AD1" s="75"/>
      <c r="AE1" s="75"/>
      <c r="AF1" s="75"/>
      <c r="AG1" s="75"/>
      <c r="AH1" s="75"/>
      <c r="AI1" s="75"/>
      <c r="AJ1" s="75"/>
      <c r="AK1" s="75"/>
      <c r="AM1" s="76"/>
      <c r="AN1" s="76"/>
      <c r="AO1" s="10"/>
      <c r="AP1" s="10"/>
      <c r="AQ1" s="10"/>
      <c r="AR1" s="10"/>
      <c r="AS1" s="10"/>
      <c r="AT1" s="10">
        <f>8*30</f>
        <v>240</v>
      </c>
      <c r="AU1" s="10"/>
    </row>
    <row r="2" spans="1:47">
      <c r="A2" s="2" t="s">
        <v>1</v>
      </c>
      <c r="B2" s="73" t="s">
        <v>30</v>
      </c>
      <c r="C2" s="73" t="s">
        <v>2</v>
      </c>
      <c r="D2" s="73" t="s">
        <v>31</v>
      </c>
      <c r="E2" s="73" t="s">
        <v>32</v>
      </c>
      <c r="F2" s="73">
        <v>1</v>
      </c>
      <c r="G2" s="73">
        <v>2</v>
      </c>
      <c r="H2" s="73">
        <v>3</v>
      </c>
      <c r="I2" s="73">
        <v>4</v>
      </c>
      <c r="J2" s="73">
        <v>5</v>
      </c>
      <c r="K2" s="73">
        <v>6</v>
      </c>
      <c r="L2" s="73">
        <v>7</v>
      </c>
      <c r="M2" s="73">
        <v>8</v>
      </c>
      <c r="N2" s="73">
        <v>9</v>
      </c>
      <c r="O2" s="73">
        <v>10</v>
      </c>
      <c r="P2" s="73">
        <v>11</v>
      </c>
      <c r="Q2" s="73">
        <v>12</v>
      </c>
      <c r="R2" s="73">
        <v>13</v>
      </c>
      <c r="S2" s="73">
        <v>14</v>
      </c>
      <c r="W2" s="74" t="s">
        <v>34</v>
      </c>
      <c r="X2" s="74" t="s">
        <v>35</v>
      </c>
      <c r="Y2" s="74" t="s">
        <v>36</v>
      </c>
      <c r="Z2" s="74" t="s">
        <v>37</v>
      </c>
      <c r="AA2" s="74" t="s">
        <v>38</v>
      </c>
      <c r="AB2" s="74" t="s">
        <v>39</v>
      </c>
      <c r="AC2" s="74" t="s">
        <v>33</v>
      </c>
      <c r="AD2" s="74" t="s">
        <v>34</v>
      </c>
      <c r="AE2" s="74" t="s">
        <v>35</v>
      </c>
      <c r="AF2" s="74" t="s">
        <v>36</v>
      </c>
      <c r="AG2" s="74" t="s">
        <v>37</v>
      </c>
      <c r="AH2" s="74" t="s">
        <v>38</v>
      </c>
      <c r="AI2" s="74" t="s">
        <v>39</v>
      </c>
      <c r="AJ2" s="74" t="s">
        <v>33</v>
      </c>
    </row>
    <row r="3" spans="1:47">
      <c r="A3" s="4" t="s">
        <v>14</v>
      </c>
      <c r="B3" s="7" t="s">
        <v>126</v>
      </c>
      <c r="C3" s="35" t="s">
        <v>43</v>
      </c>
      <c r="D3" s="7" t="s">
        <v>127</v>
      </c>
      <c r="E3" s="7"/>
      <c r="F3" s="9">
        <v>0</v>
      </c>
      <c r="G3" s="8">
        <v>0</v>
      </c>
      <c r="H3" s="8">
        <v>0</v>
      </c>
      <c r="I3" s="8">
        <f t="shared" ref="I3:S3" si="0">H3</f>
        <v>0</v>
      </c>
      <c r="J3" s="8">
        <f t="shared" si="0"/>
        <v>0</v>
      </c>
      <c r="K3" s="8">
        <f>J3</f>
        <v>0</v>
      </c>
      <c r="L3" s="8">
        <f t="shared" si="0"/>
        <v>0</v>
      </c>
      <c r="M3" s="8">
        <f t="shared" si="0"/>
        <v>0</v>
      </c>
      <c r="N3" s="8">
        <f t="shared" si="0"/>
        <v>0</v>
      </c>
      <c r="O3" s="8">
        <f t="shared" si="0"/>
        <v>0</v>
      </c>
      <c r="P3" s="8">
        <f t="shared" si="0"/>
        <v>0</v>
      </c>
      <c r="Q3" s="8">
        <f>P3</f>
        <v>0</v>
      </c>
      <c r="R3" s="8">
        <f t="shared" si="0"/>
        <v>0</v>
      </c>
      <c r="S3" s="8">
        <f t="shared" si="0"/>
        <v>0</v>
      </c>
      <c r="T3" s="34">
        <f>IF(B3="",0,1)</f>
        <v>1</v>
      </c>
      <c r="W3" s="21">
        <v>44236</v>
      </c>
      <c r="X3" s="21">
        <f>W3+1</f>
        <v>44237</v>
      </c>
      <c r="Y3" s="21">
        <f t="shared" ref="Y3:AJ3" si="1">X3+1</f>
        <v>44238</v>
      </c>
      <c r="Z3" s="21">
        <f t="shared" si="1"/>
        <v>44239</v>
      </c>
      <c r="AA3" s="21">
        <f t="shared" si="1"/>
        <v>44240</v>
      </c>
      <c r="AB3" s="21">
        <f t="shared" si="1"/>
        <v>44241</v>
      </c>
      <c r="AC3" s="21">
        <f t="shared" si="1"/>
        <v>44242</v>
      </c>
      <c r="AD3" s="21">
        <f t="shared" si="1"/>
        <v>44243</v>
      </c>
      <c r="AE3" s="21">
        <f t="shared" si="1"/>
        <v>44244</v>
      </c>
      <c r="AF3" s="21">
        <f t="shared" si="1"/>
        <v>44245</v>
      </c>
      <c r="AG3" s="21">
        <f t="shared" si="1"/>
        <v>44246</v>
      </c>
      <c r="AH3" s="21">
        <f t="shared" si="1"/>
        <v>44247</v>
      </c>
      <c r="AI3" s="21">
        <f t="shared" si="1"/>
        <v>44248</v>
      </c>
      <c r="AJ3" s="21">
        <f t="shared" si="1"/>
        <v>44249</v>
      </c>
      <c r="AK3" s="20" t="s">
        <v>40</v>
      </c>
    </row>
    <row r="4" spans="1:47">
      <c r="A4" s="5"/>
      <c r="B4" s="7" t="s">
        <v>128</v>
      </c>
      <c r="C4" s="37" t="s">
        <v>129</v>
      </c>
      <c r="D4" s="7" t="s">
        <v>130</v>
      </c>
      <c r="E4" s="7"/>
      <c r="F4" s="9">
        <v>0</v>
      </c>
      <c r="G4" s="8">
        <f t="shared" ref="G4:G83" si="2">F4</f>
        <v>0</v>
      </c>
      <c r="H4" s="8">
        <f t="shared" ref="H4:H5" si="3">G4</f>
        <v>0</v>
      </c>
      <c r="I4" s="8">
        <f t="shared" ref="I4:I5" si="4">H4</f>
        <v>0</v>
      </c>
      <c r="J4" s="8">
        <f t="shared" ref="J4:J5" si="5">I4</f>
        <v>0</v>
      </c>
      <c r="K4" s="8">
        <f t="shared" ref="K4:K5" si="6">J4</f>
        <v>0</v>
      </c>
      <c r="L4" s="8">
        <f t="shared" ref="L4:L5" si="7">K4</f>
        <v>0</v>
      </c>
      <c r="M4" s="8">
        <f t="shared" ref="M4:M5" si="8">L4</f>
        <v>0</v>
      </c>
      <c r="N4" s="8">
        <f t="shared" ref="N4:N5" si="9">M4</f>
        <v>0</v>
      </c>
      <c r="O4" s="8">
        <f t="shared" ref="O4:O5" si="10">N4</f>
        <v>0</v>
      </c>
      <c r="P4" s="8">
        <f t="shared" ref="P4:P5" si="11">O4</f>
        <v>0</v>
      </c>
      <c r="Q4" s="8">
        <f t="shared" ref="Q4:Q5" si="12">P4</f>
        <v>0</v>
      </c>
      <c r="R4" s="8">
        <f t="shared" ref="R4:R5" si="13">Q4</f>
        <v>0</v>
      </c>
      <c r="S4" s="8">
        <f t="shared" ref="S4:S5" si="14">R4</f>
        <v>0</v>
      </c>
      <c r="T4" s="34">
        <f t="shared" ref="T4:T5" si="15">IF(B4="",0,1)</f>
        <v>1</v>
      </c>
      <c r="U4" s="3"/>
      <c r="V4" t="s">
        <v>44</v>
      </c>
      <c r="W4" s="13">
        <v>3</v>
      </c>
      <c r="X4" s="13">
        <v>1</v>
      </c>
      <c r="Y4" s="13">
        <v>2</v>
      </c>
      <c r="Z4" s="13">
        <v>3</v>
      </c>
      <c r="AA4" s="13">
        <v>1</v>
      </c>
      <c r="AB4" s="13">
        <v>1</v>
      </c>
      <c r="AC4" s="13">
        <v>1</v>
      </c>
      <c r="AD4" s="13">
        <v>0.5</v>
      </c>
      <c r="AE4" s="13">
        <v>0.25</v>
      </c>
      <c r="AF4" s="13">
        <v>7</v>
      </c>
      <c r="AG4" s="13">
        <v>5</v>
      </c>
      <c r="AH4" s="13"/>
      <c r="AI4" s="13">
        <v>2</v>
      </c>
      <c r="AJ4" s="13">
        <v>5</v>
      </c>
      <c r="AK4" s="74">
        <f t="shared" ref="AK4:AK11" si="16">SUM(W4:AJ4)</f>
        <v>31.75</v>
      </c>
      <c r="AN4" s="12"/>
    </row>
    <row r="5" spans="1:47">
      <c r="A5" s="5"/>
      <c r="B5" s="7" t="s">
        <v>131</v>
      </c>
      <c r="C5" s="37" t="s">
        <v>129</v>
      </c>
      <c r="D5" s="7" t="s">
        <v>132</v>
      </c>
      <c r="E5" s="7"/>
      <c r="F5" s="9">
        <v>0</v>
      </c>
      <c r="G5" s="8">
        <f>F5</f>
        <v>0</v>
      </c>
      <c r="H5" s="8">
        <f t="shared" si="3"/>
        <v>0</v>
      </c>
      <c r="I5" s="8">
        <f t="shared" si="4"/>
        <v>0</v>
      </c>
      <c r="J5" s="8">
        <f t="shared" si="5"/>
        <v>0</v>
      </c>
      <c r="K5" s="8">
        <f t="shared" si="6"/>
        <v>0</v>
      </c>
      <c r="L5" s="8">
        <f t="shared" si="7"/>
        <v>0</v>
      </c>
      <c r="M5" s="8">
        <f t="shared" si="8"/>
        <v>0</v>
      </c>
      <c r="N5" s="8">
        <f t="shared" si="9"/>
        <v>0</v>
      </c>
      <c r="O5" s="8">
        <f t="shared" si="10"/>
        <v>0</v>
      </c>
      <c r="P5" s="8">
        <f t="shared" si="11"/>
        <v>0</v>
      </c>
      <c r="Q5" s="8">
        <f t="shared" si="12"/>
        <v>0</v>
      </c>
      <c r="R5" s="8">
        <f t="shared" si="13"/>
        <v>0</v>
      </c>
      <c r="S5" s="8">
        <f t="shared" si="14"/>
        <v>0</v>
      </c>
      <c r="T5" s="34">
        <f t="shared" si="15"/>
        <v>1</v>
      </c>
      <c r="U5" s="3"/>
      <c r="V5" t="s">
        <v>46</v>
      </c>
      <c r="W5" s="13">
        <v>3</v>
      </c>
      <c r="X5" s="13">
        <v>0.75</v>
      </c>
      <c r="Y5" s="13">
        <v>1.5</v>
      </c>
      <c r="Z5" s="13"/>
      <c r="AA5" s="13"/>
      <c r="AB5" s="13"/>
      <c r="AC5" s="13"/>
      <c r="AD5" s="13">
        <v>0.5</v>
      </c>
      <c r="AE5" s="13">
        <v>0.5</v>
      </c>
      <c r="AF5" s="13"/>
      <c r="AG5" s="13">
        <v>1</v>
      </c>
      <c r="AH5" s="13"/>
      <c r="AI5" s="13">
        <v>3</v>
      </c>
      <c r="AJ5" s="13">
        <v>1</v>
      </c>
      <c r="AK5" s="74">
        <f t="shared" si="16"/>
        <v>11.25</v>
      </c>
      <c r="AN5" s="12"/>
    </row>
    <row r="6" spans="1:47">
      <c r="A6" s="5"/>
      <c r="B6" s="7"/>
      <c r="C6" s="7"/>
      <c r="D6" s="7"/>
      <c r="E6" s="7"/>
      <c r="F6" s="9" t="str">
        <f t="shared" ref="F6:F69" si="17">IF(B6="","",$T$85)</f>
        <v/>
      </c>
      <c r="G6" s="8" t="str">
        <f t="shared" si="2"/>
        <v/>
      </c>
      <c r="H6" s="8" t="str">
        <f t="shared" ref="H6:H69" si="18">G6</f>
        <v/>
      </c>
      <c r="I6" s="8" t="str">
        <f t="shared" ref="I6:I69" si="19">H6</f>
        <v/>
      </c>
      <c r="J6" s="8" t="str">
        <f t="shared" ref="J6:J69" si="20">I6</f>
        <v/>
      </c>
      <c r="K6" s="8" t="str">
        <f t="shared" ref="K6:K69" si="21">J6</f>
        <v/>
      </c>
      <c r="L6" s="8" t="str">
        <f t="shared" ref="L6:L69" si="22">K6</f>
        <v/>
      </c>
      <c r="M6" s="8" t="str">
        <f t="shared" ref="M6:M69" si="23">L6</f>
        <v/>
      </c>
      <c r="N6" s="8" t="str">
        <f t="shared" ref="N6:N69" si="24">M6</f>
        <v/>
      </c>
      <c r="O6" s="8" t="str">
        <f t="shared" ref="O6:O69" si="25">N6</f>
        <v/>
      </c>
      <c r="P6" s="8" t="str">
        <f t="shared" ref="P6:P69" si="26">O6</f>
        <v/>
      </c>
      <c r="Q6" s="8" t="str">
        <f t="shared" ref="Q6:Q69" si="27">P6</f>
        <v/>
      </c>
      <c r="R6" s="8" t="str">
        <f t="shared" ref="R6:R69" si="28">Q6</f>
        <v/>
      </c>
      <c r="S6" s="8" t="str">
        <f t="shared" ref="S6:S69" si="29">R6</f>
        <v/>
      </c>
      <c r="T6" s="34">
        <f t="shared" ref="T6:T69" si="30">IF(B6="",0,1)</f>
        <v>0</v>
      </c>
      <c r="U6" s="3"/>
      <c r="V6" t="s">
        <v>48</v>
      </c>
      <c r="W6" s="13">
        <v>3</v>
      </c>
      <c r="X6" s="13">
        <v>1</v>
      </c>
      <c r="Y6" s="13"/>
      <c r="Z6" s="13"/>
      <c r="AA6" s="13"/>
      <c r="AB6" s="13"/>
      <c r="AC6" s="13"/>
      <c r="AD6" s="13"/>
      <c r="AE6" s="13"/>
      <c r="AF6" s="13"/>
      <c r="AG6" s="13"/>
      <c r="AH6" s="13"/>
      <c r="AI6" s="13"/>
      <c r="AJ6" s="13"/>
      <c r="AK6" s="74">
        <f t="shared" si="16"/>
        <v>4</v>
      </c>
      <c r="AN6" s="12"/>
    </row>
    <row r="7" spans="1:47">
      <c r="A7" s="5"/>
      <c r="B7" s="7"/>
      <c r="C7" s="7"/>
      <c r="D7" s="7"/>
      <c r="E7" s="7"/>
      <c r="F7" s="9" t="str">
        <f t="shared" si="17"/>
        <v/>
      </c>
      <c r="G7" s="8" t="str">
        <f t="shared" si="2"/>
        <v/>
      </c>
      <c r="H7" s="8" t="str">
        <f t="shared" si="18"/>
        <v/>
      </c>
      <c r="I7" s="8" t="str">
        <f t="shared" si="19"/>
        <v/>
      </c>
      <c r="J7" s="8" t="str">
        <f t="shared" si="20"/>
        <v/>
      </c>
      <c r="K7" s="8" t="str">
        <f t="shared" si="21"/>
        <v/>
      </c>
      <c r="L7" s="8" t="str">
        <f t="shared" si="22"/>
        <v/>
      </c>
      <c r="M7" s="8" t="str">
        <f t="shared" si="23"/>
        <v/>
      </c>
      <c r="N7" s="8" t="str">
        <f t="shared" si="24"/>
        <v/>
      </c>
      <c r="O7" s="8" t="str">
        <f t="shared" si="25"/>
        <v/>
      </c>
      <c r="P7" s="8" t="str">
        <f t="shared" si="26"/>
        <v/>
      </c>
      <c r="Q7" s="8" t="str">
        <f t="shared" si="27"/>
        <v/>
      </c>
      <c r="R7" s="8" t="str">
        <f t="shared" si="28"/>
        <v/>
      </c>
      <c r="S7" s="8" t="str">
        <f t="shared" si="29"/>
        <v/>
      </c>
      <c r="T7" s="34">
        <f t="shared" si="30"/>
        <v>0</v>
      </c>
      <c r="U7" s="3"/>
      <c r="V7" t="s">
        <v>50</v>
      </c>
      <c r="W7" s="13">
        <v>1</v>
      </c>
      <c r="X7" s="13"/>
      <c r="Y7" s="13"/>
      <c r="Z7" s="13"/>
      <c r="AA7" s="13"/>
      <c r="AB7" s="13">
        <v>4</v>
      </c>
      <c r="AC7" s="13">
        <v>9</v>
      </c>
      <c r="AD7" s="13"/>
      <c r="AE7" s="13">
        <v>0.25</v>
      </c>
      <c r="AF7" s="13"/>
      <c r="AG7" s="13">
        <v>2.75</v>
      </c>
      <c r="AH7" s="13"/>
      <c r="AI7" s="13">
        <v>2</v>
      </c>
      <c r="AJ7" s="13">
        <v>4</v>
      </c>
      <c r="AK7" s="74">
        <f t="shared" si="16"/>
        <v>23</v>
      </c>
      <c r="AN7" s="12"/>
    </row>
    <row r="8" spans="1:47">
      <c r="A8" s="5"/>
      <c r="B8" s="7"/>
      <c r="C8" s="7"/>
      <c r="D8" s="7"/>
      <c r="E8" s="7"/>
      <c r="F8" s="9" t="str">
        <f t="shared" si="17"/>
        <v/>
      </c>
      <c r="G8" s="8" t="str">
        <f t="shared" si="2"/>
        <v/>
      </c>
      <c r="H8" s="8" t="str">
        <f t="shared" si="18"/>
        <v/>
      </c>
      <c r="I8" s="8" t="str">
        <f t="shared" si="19"/>
        <v/>
      </c>
      <c r="J8" s="8" t="str">
        <f t="shared" si="20"/>
        <v/>
      </c>
      <c r="K8" s="8" t="str">
        <f t="shared" si="21"/>
        <v/>
      </c>
      <c r="L8" s="8" t="str">
        <f t="shared" si="22"/>
        <v/>
      </c>
      <c r="M8" s="8" t="str">
        <f t="shared" si="23"/>
        <v/>
      </c>
      <c r="N8" s="8" t="str">
        <f t="shared" si="24"/>
        <v/>
      </c>
      <c r="O8" s="8" t="str">
        <f t="shared" si="25"/>
        <v/>
      </c>
      <c r="P8" s="8" t="str">
        <f t="shared" si="26"/>
        <v/>
      </c>
      <c r="Q8" s="8" t="str">
        <f t="shared" si="27"/>
        <v/>
      </c>
      <c r="R8" s="8" t="str">
        <f t="shared" si="28"/>
        <v/>
      </c>
      <c r="S8" s="8" t="str">
        <f t="shared" si="29"/>
        <v/>
      </c>
      <c r="T8" s="34">
        <f t="shared" si="30"/>
        <v>0</v>
      </c>
      <c r="U8" s="3"/>
      <c r="V8" t="s">
        <v>52</v>
      </c>
      <c r="W8" s="13">
        <v>3</v>
      </c>
      <c r="X8" s="13">
        <v>0.5</v>
      </c>
      <c r="Y8" s="13"/>
      <c r="Z8" s="13">
        <v>3</v>
      </c>
      <c r="AA8" s="13"/>
      <c r="AB8" s="13"/>
      <c r="AC8" s="13"/>
      <c r="AD8" s="13"/>
      <c r="AE8" s="13"/>
      <c r="AF8" s="13">
        <v>1</v>
      </c>
      <c r="AG8" s="13">
        <v>4.5</v>
      </c>
      <c r="AH8" s="13"/>
      <c r="AI8" s="13"/>
      <c r="AJ8" s="13"/>
      <c r="AK8" s="74">
        <f t="shared" si="16"/>
        <v>12</v>
      </c>
      <c r="AM8" s="3"/>
      <c r="AN8" s="12"/>
    </row>
    <row r="9" spans="1:47">
      <c r="A9" s="5"/>
      <c r="B9" s="7"/>
      <c r="C9" s="7"/>
      <c r="D9" s="7"/>
      <c r="E9" s="7"/>
      <c r="F9" s="9" t="str">
        <f t="shared" si="17"/>
        <v/>
      </c>
      <c r="G9" s="8" t="str">
        <f t="shared" si="2"/>
        <v/>
      </c>
      <c r="H9" s="8" t="str">
        <f t="shared" si="18"/>
        <v/>
      </c>
      <c r="I9" s="8" t="str">
        <f t="shared" si="19"/>
        <v/>
      </c>
      <c r="J9" s="8" t="str">
        <f t="shared" si="20"/>
        <v/>
      </c>
      <c r="K9" s="8" t="str">
        <f t="shared" si="21"/>
        <v/>
      </c>
      <c r="L9" s="8" t="str">
        <f t="shared" si="22"/>
        <v/>
      </c>
      <c r="M9" s="8" t="str">
        <f t="shared" si="23"/>
        <v/>
      </c>
      <c r="N9" s="8" t="str">
        <f t="shared" si="24"/>
        <v/>
      </c>
      <c r="O9" s="8" t="str">
        <f t="shared" si="25"/>
        <v/>
      </c>
      <c r="P9" s="8" t="str">
        <f t="shared" si="26"/>
        <v/>
      </c>
      <c r="Q9" s="8" t="str">
        <f t="shared" si="27"/>
        <v/>
      </c>
      <c r="R9" s="8" t="str">
        <f t="shared" si="28"/>
        <v/>
      </c>
      <c r="S9" s="8" t="str">
        <f t="shared" si="29"/>
        <v/>
      </c>
      <c r="T9" s="34">
        <f t="shared" si="30"/>
        <v>0</v>
      </c>
      <c r="U9" s="3"/>
      <c r="V9" t="s">
        <v>54</v>
      </c>
      <c r="W9" s="13">
        <v>3</v>
      </c>
      <c r="X9" s="13">
        <v>1</v>
      </c>
      <c r="Y9" s="13">
        <v>3.25</v>
      </c>
      <c r="Z9" s="13">
        <v>3</v>
      </c>
      <c r="AA9" s="13"/>
      <c r="AB9" s="13"/>
      <c r="AC9" s="13">
        <v>1</v>
      </c>
      <c r="AD9" s="13">
        <v>0.5</v>
      </c>
      <c r="AE9" s="13">
        <v>0.5</v>
      </c>
      <c r="AF9" s="13">
        <v>4</v>
      </c>
      <c r="AG9" s="13">
        <v>4.5</v>
      </c>
      <c r="AH9" s="13"/>
      <c r="AI9" s="13">
        <v>0.25</v>
      </c>
      <c r="AJ9" s="13">
        <v>6.5</v>
      </c>
      <c r="AK9" s="74">
        <f t="shared" si="16"/>
        <v>27.5</v>
      </c>
    </row>
    <row r="10" spans="1:47">
      <c r="A10" s="5"/>
      <c r="B10" s="7"/>
      <c r="C10" s="7"/>
      <c r="D10" s="7"/>
      <c r="E10" s="7"/>
      <c r="F10" s="9" t="str">
        <f t="shared" si="17"/>
        <v/>
      </c>
      <c r="G10" s="8" t="str">
        <f t="shared" si="2"/>
        <v/>
      </c>
      <c r="H10" s="8" t="str">
        <f t="shared" si="18"/>
        <v/>
      </c>
      <c r="I10" s="8" t="str">
        <f t="shared" si="19"/>
        <v/>
      </c>
      <c r="J10" s="8" t="str">
        <f t="shared" si="20"/>
        <v/>
      </c>
      <c r="K10" s="8" t="str">
        <f t="shared" si="21"/>
        <v/>
      </c>
      <c r="L10" s="8" t="str">
        <f t="shared" si="22"/>
        <v/>
      </c>
      <c r="M10" s="8" t="str">
        <f t="shared" si="23"/>
        <v/>
      </c>
      <c r="N10" s="8" t="str">
        <f t="shared" si="24"/>
        <v/>
      </c>
      <c r="O10" s="8" t="str">
        <f t="shared" si="25"/>
        <v/>
      </c>
      <c r="P10" s="8" t="str">
        <f t="shared" si="26"/>
        <v/>
      </c>
      <c r="Q10" s="8" t="str">
        <f t="shared" si="27"/>
        <v/>
      </c>
      <c r="R10" s="8" t="str">
        <f t="shared" si="28"/>
        <v/>
      </c>
      <c r="S10" s="8" t="str">
        <f t="shared" si="29"/>
        <v/>
      </c>
      <c r="T10" s="34">
        <f t="shared" si="30"/>
        <v>0</v>
      </c>
      <c r="U10" s="3"/>
      <c r="V10" t="s">
        <v>56</v>
      </c>
      <c r="W10" s="13">
        <v>3</v>
      </c>
      <c r="X10" s="13">
        <v>2.5</v>
      </c>
      <c r="Y10" s="13">
        <v>2.75</v>
      </c>
      <c r="Z10" s="13">
        <v>4</v>
      </c>
      <c r="AA10" s="13">
        <v>1.5</v>
      </c>
      <c r="AB10" s="13">
        <v>2</v>
      </c>
      <c r="AC10" s="13"/>
      <c r="AD10" s="13">
        <v>3</v>
      </c>
      <c r="AE10" s="13">
        <v>2.5</v>
      </c>
      <c r="AF10" s="13">
        <v>2</v>
      </c>
      <c r="AG10" s="13">
        <v>4</v>
      </c>
      <c r="AH10" s="13"/>
      <c r="AI10" s="13"/>
      <c r="AJ10" s="13">
        <v>3.5</v>
      </c>
      <c r="AK10" s="74">
        <f t="shared" si="16"/>
        <v>30.75</v>
      </c>
    </row>
    <row r="11" spans="1:47">
      <c r="A11" s="5"/>
      <c r="B11" s="7"/>
      <c r="C11" s="7"/>
      <c r="D11" s="7"/>
      <c r="E11" s="7"/>
      <c r="F11" s="9" t="str">
        <f t="shared" si="17"/>
        <v/>
      </c>
      <c r="G11" s="8" t="str">
        <f t="shared" si="2"/>
        <v/>
      </c>
      <c r="H11" s="8" t="str">
        <f t="shared" si="18"/>
        <v/>
      </c>
      <c r="I11" s="8" t="str">
        <f t="shared" si="19"/>
        <v/>
      </c>
      <c r="J11" s="8" t="str">
        <f t="shared" si="20"/>
        <v/>
      </c>
      <c r="K11" s="8" t="str">
        <f t="shared" si="21"/>
        <v/>
      </c>
      <c r="L11" s="8" t="str">
        <f t="shared" si="22"/>
        <v/>
      </c>
      <c r="M11" s="8" t="str">
        <f t="shared" si="23"/>
        <v/>
      </c>
      <c r="N11" s="8" t="str">
        <f t="shared" si="24"/>
        <v/>
      </c>
      <c r="O11" s="8" t="str">
        <f t="shared" si="25"/>
        <v/>
      </c>
      <c r="P11" s="8" t="str">
        <f t="shared" si="26"/>
        <v/>
      </c>
      <c r="Q11" s="8" t="str">
        <f t="shared" si="27"/>
        <v/>
      </c>
      <c r="R11" s="8" t="str">
        <f t="shared" si="28"/>
        <v/>
      </c>
      <c r="S11" s="8" t="str">
        <f t="shared" si="29"/>
        <v/>
      </c>
      <c r="T11" s="34">
        <f t="shared" si="30"/>
        <v>0</v>
      </c>
      <c r="U11" s="3"/>
      <c r="V11" t="s">
        <v>58</v>
      </c>
      <c r="W11" s="13">
        <v>2</v>
      </c>
      <c r="X11" s="13">
        <v>2.5</v>
      </c>
      <c r="Y11" s="13"/>
      <c r="Z11" s="13"/>
      <c r="AA11" s="13">
        <v>5</v>
      </c>
      <c r="AB11" s="13"/>
      <c r="AC11" s="13"/>
      <c r="AD11" s="13">
        <v>0.5</v>
      </c>
      <c r="AE11" s="13">
        <v>3.5</v>
      </c>
      <c r="AF11" s="13">
        <v>4</v>
      </c>
      <c r="AG11" s="13">
        <v>4.5</v>
      </c>
      <c r="AH11" s="13"/>
      <c r="AI11" s="13"/>
      <c r="AJ11" s="13"/>
      <c r="AK11" s="74">
        <f t="shared" si="16"/>
        <v>22</v>
      </c>
    </row>
    <row r="12" spans="1:47">
      <c r="A12" s="5"/>
      <c r="B12" s="7"/>
      <c r="C12" s="7"/>
      <c r="D12" s="7"/>
      <c r="E12" s="7"/>
      <c r="F12" s="9" t="str">
        <f t="shared" si="17"/>
        <v/>
      </c>
      <c r="G12" s="8" t="str">
        <f t="shared" si="2"/>
        <v/>
      </c>
      <c r="H12" s="8" t="str">
        <f t="shared" si="18"/>
        <v/>
      </c>
      <c r="I12" s="8" t="str">
        <f t="shared" si="19"/>
        <v/>
      </c>
      <c r="J12" s="8" t="str">
        <f t="shared" si="20"/>
        <v/>
      </c>
      <c r="K12" s="8" t="str">
        <f t="shared" si="21"/>
        <v/>
      </c>
      <c r="L12" s="8" t="str">
        <f t="shared" si="22"/>
        <v/>
      </c>
      <c r="M12" s="8" t="str">
        <f t="shared" si="23"/>
        <v/>
      </c>
      <c r="N12" s="8" t="str">
        <f t="shared" si="24"/>
        <v/>
      </c>
      <c r="O12" s="8" t="str">
        <f t="shared" si="25"/>
        <v/>
      </c>
      <c r="P12" s="8" t="str">
        <f t="shared" si="26"/>
        <v/>
      </c>
      <c r="Q12" s="8" t="str">
        <f t="shared" si="27"/>
        <v/>
      </c>
      <c r="R12" s="8" t="str">
        <f t="shared" si="28"/>
        <v/>
      </c>
      <c r="S12" s="8" t="str">
        <f t="shared" si="29"/>
        <v/>
      </c>
      <c r="T12" s="34">
        <f t="shared" si="30"/>
        <v>0</v>
      </c>
      <c r="V12" s="3" t="s">
        <v>40</v>
      </c>
      <c r="W12" s="74">
        <f t="shared" ref="W12:AK12" si="31">SUM(W4:W11)</f>
        <v>21</v>
      </c>
      <c r="X12" s="74">
        <f t="shared" si="31"/>
        <v>9.25</v>
      </c>
      <c r="Y12" s="74">
        <f t="shared" si="31"/>
        <v>9.5</v>
      </c>
      <c r="Z12" s="74">
        <f t="shared" si="31"/>
        <v>13</v>
      </c>
      <c r="AA12" s="74">
        <f t="shared" si="31"/>
        <v>7.5</v>
      </c>
      <c r="AB12" s="74">
        <f t="shared" si="31"/>
        <v>7</v>
      </c>
      <c r="AC12" s="74">
        <f t="shared" si="31"/>
        <v>11</v>
      </c>
      <c r="AD12" s="74">
        <f t="shared" si="31"/>
        <v>5</v>
      </c>
      <c r="AE12" s="74">
        <f t="shared" si="31"/>
        <v>7.5</v>
      </c>
      <c r="AF12" s="74">
        <f t="shared" si="31"/>
        <v>18</v>
      </c>
      <c r="AG12" s="74">
        <f t="shared" si="31"/>
        <v>26.25</v>
      </c>
      <c r="AH12" s="74">
        <f t="shared" si="31"/>
        <v>0</v>
      </c>
      <c r="AI12" s="74">
        <f t="shared" si="31"/>
        <v>7.25</v>
      </c>
      <c r="AJ12" s="74">
        <f t="shared" si="31"/>
        <v>20</v>
      </c>
      <c r="AK12" s="74">
        <f t="shared" si="31"/>
        <v>162.25</v>
      </c>
      <c r="AL12">
        <f>AK12-(8*30)</f>
        <v>-77.75</v>
      </c>
    </row>
    <row r="13" spans="1:47">
      <c r="A13" s="6" t="s">
        <v>133</v>
      </c>
      <c r="B13" s="7" t="s">
        <v>126</v>
      </c>
      <c r="C13" s="36" t="s">
        <v>43</v>
      </c>
      <c r="D13" s="7" t="s">
        <v>134</v>
      </c>
      <c r="E13" s="7"/>
      <c r="F13" s="9">
        <v>4</v>
      </c>
      <c r="G13" s="8">
        <f t="shared" si="2"/>
        <v>4</v>
      </c>
      <c r="H13" s="8">
        <f t="shared" si="18"/>
        <v>4</v>
      </c>
      <c r="I13" s="8">
        <f>H13</f>
        <v>4</v>
      </c>
      <c r="J13" s="8">
        <f t="shared" si="20"/>
        <v>4</v>
      </c>
      <c r="K13" s="8">
        <f t="shared" si="21"/>
        <v>4</v>
      </c>
      <c r="L13" s="8">
        <f t="shared" si="22"/>
        <v>4</v>
      </c>
      <c r="M13" s="8">
        <f t="shared" si="23"/>
        <v>4</v>
      </c>
      <c r="N13" s="8">
        <f t="shared" si="24"/>
        <v>4</v>
      </c>
      <c r="O13" s="8">
        <f t="shared" si="25"/>
        <v>4</v>
      </c>
      <c r="P13" s="8">
        <v>0</v>
      </c>
      <c r="Q13" s="8">
        <f t="shared" si="27"/>
        <v>0</v>
      </c>
      <c r="R13" s="8">
        <f t="shared" si="28"/>
        <v>0</v>
      </c>
      <c r="S13" s="8">
        <f t="shared" si="29"/>
        <v>0</v>
      </c>
      <c r="T13" s="34">
        <f t="shared" si="30"/>
        <v>1</v>
      </c>
    </row>
    <row r="14" spans="1:47">
      <c r="A14" s="5"/>
      <c r="B14" s="7" t="s">
        <v>128</v>
      </c>
      <c r="C14" s="37" t="s">
        <v>129</v>
      </c>
      <c r="D14" s="7" t="s">
        <v>135</v>
      </c>
      <c r="E14" s="7"/>
      <c r="F14" s="9">
        <v>0</v>
      </c>
      <c r="G14" s="8">
        <f t="shared" si="2"/>
        <v>0</v>
      </c>
      <c r="H14" s="8">
        <f t="shared" si="18"/>
        <v>0</v>
      </c>
      <c r="I14" s="8">
        <f t="shared" si="19"/>
        <v>0</v>
      </c>
      <c r="J14" s="8">
        <f t="shared" si="20"/>
        <v>0</v>
      </c>
      <c r="K14" s="8">
        <f t="shared" si="21"/>
        <v>0</v>
      </c>
      <c r="L14" s="8">
        <f t="shared" si="22"/>
        <v>0</v>
      </c>
      <c r="M14" s="8">
        <f t="shared" si="23"/>
        <v>0</v>
      </c>
      <c r="N14" s="8">
        <f t="shared" si="24"/>
        <v>0</v>
      </c>
      <c r="O14" s="8">
        <f t="shared" si="25"/>
        <v>0</v>
      </c>
      <c r="P14" s="8">
        <f t="shared" si="26"/>
        <v>0</v>
      </c>
      <c r="Q14" s="8">
        <f t="shared" si="27"/>
        <v>0</v>
      </c>
      <c r="R14" s="8">
        <f t="shared" si="28"/>
        <v>0</v>
      </c>
      <c r="S14" s="8">
        <f t="shared" si="29"/>
        <v>0</v>
      </c>
      <c r="T14" s="34">
        <f t="shared" si="30"/>
        <v>1</v>
      </c>
    </row>
    <row r="15" spans="1:47">
      <c r="A15" s="5"/>
      <c r="B15" s="7" t="s">
        <v>131</v>
      </c>
      <c r="C15" s="37" t="s">
        <v>129</v>
      </c>
      <c r="D15" s="7" t="s">
        <v>135</v>
      </c>
      <c r="E15" s="7"/>
      <c r="F15" s="9">
        <v>0</v>
      </c>
      <c r="G15" s="8">
        <f t="shared" si="2"/>
        <v>0</v>
      </c>
      <c r="H15" s="8">
        <f t="shared" si="18"/>
        <v>0</v>
      </c>
      <c r="I15" s="8">
        <f t="shared" si="19"/>
        <v>0</v>
      </c>
      <c r="J15" s="8">
        <f t="shared" si="20"/>
        <v>0</v>
      </c>
      <c r="K15" s="8">
        <f t="shared" si="21"/>
        <v>0</v>
      </c>
      <c r="L15" s="8">
        <f t="shared" si="22"/>
        <v>0</v>
      </c>
      <c r="M15" s="8">
        <f t="shared" si="23"/>
        <v>0</v>
      </c>
      <c r="N15" s="8">
        <f t="shared" si="24"/>
        <v>0</v>
      </c>
      <c r="O15" s="8">
        <f t="shared" si="25"/>
        <v>0</v>
      </c>
      <c r="P15" s="8">
        <f t="shared" si="26"/>
        <v>0</v>
      </c>
      <c r="Q15" s="8">
        <f t="shared" si="27"/>
        <v>0</v>
      </c>
      <c r="R15" s="8">
        <f t="shared" si="28"/>
        <v>0</v>
      </c>
      <c r="S15" s="8">
        <f t="shared" si="29"/>
        <v>0</v>
      </c>
      <c r="T15" s="34">
        <f t="shared" si="30"/>
        <v>1</v>
      </c>
    </row>
    <row r="16" spans="1:47">
      <c r="A16" s="5"/>
      <c r="B16" s="7" t="s">
        <v>136</v>
      </c>
      <c r="C16" s="33" t="s">
        <v>43</v>
      </c>
      <c r="D16" s="7" t="s">
        <v>137</v>
      </c>
      <c r="E16" s="7" t="s">
        <v>138</v>
      </c>
      <c r="F16" s="9">
        <v>4</v>
      </c>
      <c r="G16" s="8">
        <f t="shared" si="2"/>
        <v>4</v>
      </c>
      <c r="H16" s="8">
        <f t="shared" si="18"/>
        <v>4</v>
      </c>
      <c r="I16" s="8">
        <f t="shared" si="19"/>
        <v>4</v>
      </c>
      <c r="J16" s="8">
        <v>2</v>
      </c>
      <c r="K16" s="8">
        <f t="shared" si="21"/>
        <v>2</v>
      </c>
      <c r="L16" s="8">
        <f t="shared" si="22"/>
        <v>2</v>
      </c>
      <c r="M16" s="8">
        <f t="shared" si="23"/>
        <v>2</v>
      </c>
      <c r="N16" s="8">
        <v>1</v>
      </c>
      <c r="O16" s="8">
        <v>0</v>
      </c>
      <c r="P16" s="8">
        <f t="shared" si="26"/>
        <v>0</v>
      </c>
      <c r="Q16" s="8">
        <f t="shared" si="27"/>
        <v>0</v>
      </c>
      <c r="R16" s="8">
        <f t="shared" si="28"/>
        <v>0</v>
      </c>
      <c r="S16" s="8">
        <f t="shared" si="29"/>
        <v>0</v>
      </c>
      <c r="T16" s="34">
        <f t="shared" si="30"/>
        <v>1</v>
      </c>
    </row>
    <row r="17" spans="1:20">
      <c r="A17" s="5"/>
      <c r="B17" s="7" t="s">
        <v>139</v>
      </c>
      <c r="C17" s="33" t="s">
        <v>43</v>
      </c>
      <c r="D17" s="7" t="s">
        <v>140</v>
      </c>
      <c r="E17" s="7" t="s">
        <v>87</v>
      </c>
      <c r="F17" s="9">
        <v>2</v>
      </c>
      <c r="G17" s="8">
        <f t="shared" si="2"/>
        <v>2</v>
      </c>
      <c r="H17" s="8">
        <f t="shared" si="18"/>
        <v>2</v>
      </c>
      <c r="I17" s="8">
        <f t="shared" si="19"/>
        <v>2</v>
      </c>
      <c r="J17" s="8">
        <v>0</v>
      </c>
      <c r="K17" s="8">
        <f t="shared" si="21"/>
        <v>0</v>
      </c>
      <c r="L17" s="8">
        <f t="shared" si="22"/>
        <v>0</v>
      </c>
      <c r="M17" s="8">
        <f t="shared" si="23"/>
        <v>0</v>
      </c>
      <c r="N17" s="8">
        <f t="shared" si="24"/>
        <v>0</v>
      </c>
      <c r="O17" s="8">
        <f t="shared" si="25"/>
        <v>0</v>
      </c>
      <c r="P17" s="8">
        <f t="shared" si="26"/>
        <v>0</v>
      </c>
      <c r="Q17" s="8">
        <f t="shared" si="27"/>
        <v>0</v>
      </c>
      <c r="R17" s="8">
        <f t="shared" si="28"/>
        <v>0</v>
      </c>
      <c r="S17" s="8">
        <f t="shared" si="29"/>
        <v>0</v>
      </c>
      <c r="T17" s="34">
        <f t="shared" si="30"/>
        <v>1</v>
      </c>
    </row>
    <row r="18" spans="1:20">
      <c r="A18" s="5"/>
      <c r="B18" s="7"/>
      <c r="C18" s="7"/>
      <c r="D18" s="7"/>
      <c r="E18" s="7"/>
      <c r="F18" s="9" t="str">
        <f t="shared" si="17"/>
        <v/>
      </c>
      <c r="G18" s="8" t="str">
        <f t="shared" si="2"/>
        <v/>
      </c>
      <c r="H18" s="8" t="str">
        <f t="shared" si="18"/>
        <v/>
      </c>
      <c r="I18" s="8" t="str">
        <f t="shared" si="19"/>
        <v/>
      </c>
      <c r="J18" s="8" t="str">
        <f t="shared" si="20"/>
        <v/>
      </c>
      <c r="K18" s="8" t="str">
        <f t="shared" si="21"/>
        <v/>
      </c>
      <c r="L18" s="8" t="str">
        <f t="shared" si="22"/>
        <v/>
      </c>
      <c r="M18" s="8" t="str">
        <f t="shared" si="23"/>
        <v/>
      </c>
      <c r="N18" s="8" t="str">
        <f t="shared" si="24"/>
        <v/>
      </c>
      <c r="O18" s="8" t="str">
        <f t="shared" si="25"/>
        <v/>
      </c>
      <c r="P18" s="8" t="str">
        <f t="shared" si="26"/>
        <v/>
      </c>
      <c r="Q18" s="8" t="str">
        <f t="shared" si="27"/>
        <v/>
      </c>
      <c r="R18" s="8" t="str">
        <f t="shared" si="28"/>
        <v/>
      </c>
      <c r="S18" s="8" t="str">
        <f t="shared" si="29"/>
        <v/>
      </c>
      <c r="T18" s="34">
        <f t="shared" si="30"/>
        <v>0</v>
      </c>
    </row>
    <row r="19" spans="1:20">
      <c r="A19" s="5"/>
      <c r="B19" s="7"/>
      <c r="C19" s="7"/>
      <c r="D19" s="7"/>
      <c r="E19" s="7"/>
      <c r="F19" s="9" t="str">
        <f t="shared" si="17"/>
        <v/>
      </c>
      <c r="G19" s="8" t="str">
        <f t="shared" si="2"/>
        <v/>
      </c>
      <c r="H19" s="8" t="str">
        <f t="shared" si="18"/>
        <v/>
      </c>
      <c r="I19" s="8" t="str">
        <f t="shared" si="19"/>
        <v/>
      </c>
      <c r="J19" s="8" t="str">
        <f t="shared" si="20"/>
        <v/>
      </c>
      <c r="K19" s="8" t="str">
        <f t="shared" si="21"/>
        <v/>
      </c>
      <c r="L19" s="8" t="str">
        <f t="shared" si="22"/>
        <v/>
      </c>
      <c r="M19" s="8" t="str">
        <f t="shared" si="23"/>
        <v/>
      </c>
      <c r="N19" s="8" t="str">
        <f t="shared" si="24"/>
        <v/>
      </c>
      <c r="O19" s="8" t="str">
        <f t="shared" si="25"/>
        <v/>
      </c>
      <c r="P19" s="8" t="str">
        <f t="shared" si="26"/>
        <v/>
      </c>
      <c r="Q19" s="8" t="str">
        <f t="shared" si="27"/>
        <v/>
      </c>
      <c r="R19" s="8" t="str">
        <f t="shared" si="28"/>
        <v/>
      </c>
      <c r="S19" s="8" t="str">
        <f t="shared" si="29"/>
        <v/>
      </c>
      <c r="T19" s="34">
        <f t="shared" si="30"/>
        <v>0</v>
      </c>
    </row>
    <row r="20" spans="1:20">
      <c r="A20" s="5"/>
      <c r="B20" s="7"/>
      <c r="C20" s="7"/>
      <c r="D20" s="7"/>
      <c r="E20" s="7"/>
      <c r="F20" s="9" t="str">
        <f t="shared" si="17"/>
        <v/>
      </c>
      <c r="G20" s="8" t="str">
        <f t="shared" si="2"/>
        <v/>
      </c>
      <c r="H20" s="8" t="str">
        <f t="shared" si="18"/>
        <v/>
      </c>
      <c r="I20" s="8" t="str">
        <f t="shared" si="19"/>
        <v/>
      </c>
      <c r="J20" s="8" t="str">
        <f t="shared" si="20"/>
        <v/>
      </c>
      <c r="K20" s="8" t="str">
        <f t="shared" si="21"/>
        <v/>
      </c>
      <c r="L20" s="8" t="str">
        <f t="shared" si="22"/>
        <v/>
      </c>
      <c r="M20" s="8" t="str">
        <f t="shared" si="23"/>
        <v/>
      </c>
      <c r="N20" s="8" t="str">
        <f t="shared" si="24"/>
        <v/>
      </c>
      <c r="O20" s="8" t="str">
        <f t="shared" si="25"/>
        <v/>
      </c>
      <c r="P20" s="8" t="str">
        <f t="shared" si="26"/>
        <v/>
      </c>
      <c r="Q20" s="8" t="str">
        <f t="shared" si="27"/>
        <v/>
      </c>
      <c r="R20" s="8" t="str">
        <f t="shared" si="28"/>
        <v/>
      </c>
      <c r="S20" s="8" t="str">
        <f t="shared" si="29"/>
        <v/>
      </c>
      <c r="T20" s="34">
        <f t="shared" si="30"/>
        <v>0</v>
      </c>
    </row>
    <row r="21" spans="1:20">
      <c r="A21" s="5"/>
      <c r="B21" s="7"/>
      <c r="C21" s="7"/>
      <c r="D21" s="7"/>
      <c r="E21" s="7"/>
      <c r="F21" s="9" t="str">
        <f t="shared" si="17"/>
        <v/>
      </c>
      <c r="G21" s="8" t="str">
        <f t="shared" si="2"/>
        <v/>
      </c>
      <c r="H21" s="8" t="str">
        <f t="shared" si="18"/>
        <v/>
      </c>
      <c r="I21" s="8" t="str">
        <f t="shared" si="19"/>
        <v/>
      </c>
      <c r="J21" s="8" t="str">
        <f t="shared" si="20"/>
        <v/>
      </c>
      <c r="K21" s="8" t="str">
        <f t="shared" si="21"/>
        <v/>
      </c>
      <c r="L21" s="8" t="str">
        <f t="shared" si="22"/>
        <v/>
      </c>
      <c r="M21" s="8" t="str">
        <f t="shared" si="23"/>
        <v/>
      </c>
      <c r="N21" s="8" t="str">
        <f t="shared" si="24"/>
        <v/>
      </c>
      <c r="O21" s="8" t="str">
        <f t="shared" si="25"/>
        <v/>
      </c>
      <c r="P21" s="8" t="str">
        <f t="shared" si="26"/>
        <v/>
      </c>
      <c r="Q21" s="8" t="str">
        <f t="shared" si="27"/>
        <v/>
      </c>
      <c r="R21" s="8" t="str">
        <f t="shared" si="28"/>
        <v/>
      </c>
      <c r="S21" s="8" t="str">
        <f t="shared" si="29"/>
        <v/>
      </c>
      <c r="T21" s="34">
        <f t="shared" si="30"/>
        <v>0</v>
      </c>
    </row>
    <row r="22" spans="1:20">
      <c r="A22" s="5"/>
      <c r="B22" s="7"/>
      <c r="C22" s="7"/>
      <c r="D22" s="7"/>
      <c r="E22" s="7"/>
      <c r="F22" s="9" t="str">
        <f t="shared" si="17"/>
        <v/>
      </c>
      <c r="G22" s="8" t="str">
        <f t="shared" si="2"/>
        <v/>
      </c>
      <c r="H22" s="8" t="str">
        <f t="shared" si="18"/>
        <v/>
      </c>
      <c r="I22" s="8" t="str">
        <f t="shared" si="19"/>
        <v/>
      </c>
      <c r="J22" s="8" t="str">
        <f t="shared" si="20"/>
        <v/>
      </c>
      <c r="K22" s="8" t="str">
        <f t="shared" si="21"/>
        <v/>
      </c>
      <c r="L22" s="8" t="str">
        <f t="shared" si="22"/>
        <v/>
      </c>
      <c r="M22" s="8" t="str">
        <f t="shared" si="23"/>
        <v/>
      </c>
      <c r="N22" s="8" t="str">
        <f t="shared" si="24"/>
        <v/>
      </c>
      <c r="O22" s="8" t="str">
        <f t="shared" si="25"/>
        <v/>
      </c>
      <c r="P22" s="8" t="str">
        <f t="shared" si="26"/>
        <v/>
      </c>
      <c r="Q22" s="8" t="str">
        <f t="shared" si="27"/>
        <v/>
      </c>
      <c r="R22" s="8" t="str">
        <f t="shared" si="28"/>
        <v/>
      </c>
      <c r="S22" s="8" t="str">
        <f t="shared" si="29"/>
        <v/>
      </c>
      <c r="T22" s="34">
        <f t="shared" si="30"/>
        <v>0</v>
      </c>
    </row>
    <row r="23" spans="1:20">
      <c r="A23" s="6" t="s">
        <v>141</v>
      </c>
      <c r="B23" s="7" t="s">
        <v>142</v>
      </c>
      <c r="C23" s="37" t="s">
        <v>129</v>
      </c>
      <c r="D23" s="7" t="s">
        <v>54</v>
      </c>
      <c r="E23" s="7"/>
      <c r="F23" s="9">
        <v>0</v>
      </c>
      <c r="G23" s="8">
        <f t="shared" si="2"/>
        <v>0</v>
      </c>
      <c r="H23" s="8">
        <f t="shared" si="18"/>
        <v>0</v>
      </c>
      <c r="I23" s="8">
        <f t="shared" si="19"/>
        <v>0</v>
      </c>
      <c r="J23" s="8">
        <f t="shared" si="20"/>
        <v>0</v>
      </c>
      <c r="K23" s="8">
        <f t="shared" si="21"/>
        <v>0</v>
      </c>
      <c r="L23" s="8">
        <f t="shared" si="22"/>
        <v>0</v>
      </c>
      <c r="M23" s="8">
        <f t="shared" si="23"/>
        <v>0</v>
      </c>
      <c r="N23" s="8">
        <f t="shared" si="24"/>
        <v>0</v>
      </c>
      <c r="O23" s="8">
        <f t="shared" si="25"/>
        <v>0</v>
      </c>
      <c r="P23" s="8">
        <f t="shared" si="26"/>
        <v>0</v>
      </c>
      <c r="Q23" s="8">
        <f t="shared" si="27"/>
        <v>0</v>
      </c>
      <c r="R23" s="8">
        <f t="shared" si="28"/>
        <v>0</v>
      </c>
      <c r="S23" s="8">
        <f t="shared" si="29"/>
        <v>0</v>
      </c>
      <c r="T23" s="34">
        <f t="shared" si="30"/>
        <v>1</v>
      </c>
    </row>
    <row r="24" spans="1:20">
      <c r="A24" s="5"/>
      <c r="B24" s="7" t="s">
        <v>143</v>
      </c>
      <c r="C24" s="37" t="s">
        <v>129</v>
      </c>
      <c r="D24" s="7" t="s">
        <v>54</v>
      </c>
      <c r="E24" s="7"/>
      <c r="F24" s="9">
        <v>0</v>
      </c>
      <c r="G24" s="8">
        <f t="shared" si="2"/>
        <v>0</v>
      </c>
      <c r="H24" s="8">
        <v>0</v>
      </c>
      <c r="I24" s="8">
        <f t="shared" si="19"/>
        <v>0</v>
      </c>
      <c r="J24" s="8">
        <f t="shared" si="20"/>
        <v>0</v>
      </c>
      <c r="K24" s="8">
        <f t="shared" si="21"/>
        <v>0</v>
      </c>
      <c r="L24" s="8">
        <f t="shared" si="22"/>
        <v>0</v>
      </c>
      <c r="M24" s="8">
        <f t="shared" si="23"/>
        <v>0</v>
      </c>
      <c r="N24" s="8">
        <f t="shared" si="24"/>
        <v>0</v>
      </c>
      <c r="O24" s="8">
        <f t="shared" si="25"/>
        <v>0</v>
      </c>
      <c r="P24" s="8">
        <f t="shared" si="26"/>
        <v>0</v>
      </c>
      <c r="Q24" s="8">
        <f t="shared" si="27"/>
        <v>0</v>
      </c>
      <c r="R24" s="8">
        <f t="shared" si="28"/>
        <v>0</v>
      </c>
      <c r="S24" s="8">
        <f t="shared" si="29"/>
        <v>0</v>
      </c>
      <c r="T24" s="34">
        <f t="shared" si="30"/>
        <v>1</v>
      </c>
    </row>
    <row r="25" spans="1:20">
      <c r="A25" s="5"/>
      <c r="B25" s="7" t="s">
        <v>144</v>
      </c>
      <c r="C25" s="7"/>
      <c r="D25" s="7"/>
      <c r="E25" s="7"/>
      <c r="F25" s="9">
        <v>4</v>
      </c>
      <c r="G25" s="8">
        <f t="shared" si="2"/>
        <v>4</v>
      </c>
      <c r="H25" s="8">
        <f t="shared" si="18"/>
        <v>4</v>
      </c>
      <c r="I25" s="8">
        <f t="shared" si="19"/>
        <v>4</v>
      </c>
      <c r="J25" s="8">
        <f t="shared" si="20"/>
        <v>4</v>
      </c>
      <c r="K25" s="8">
        <f t="shared" si="21"/>
        <v>4</v>
      </c>
      <c r="L25" s="8">
        <f t="shared" si="22"/>
        <v>4</v>
      </c>
      <c r="M25" s="8">
        <f t="shared" si="23"/>
        <v>4</v>
      </c>
      <c r="N25" s="8">
        <f t="shared" si="24"/>
        <v>4</v>
      </c>
      <c r="O25" s="8">
        <f t="shared" si="25"/>
        <v>4</v>
      </c>
      <c r="P25" s="8">
        <f t="shared" si="26"/>
        <v>4</v>
      </c>
      <c r="Q25" s="8">
        <f t="shared" si="27"/>
        <v>4</v>
      </c>
      <c r="R25" s="8">
        <f t="shared" si="28"/>
        <v>4</v>
      </c>
      <c r="S25" s="8">
        <f t="shared" si="29"/>
        <v>4</v>
      </c>
      <c r="T25" s="34">
        <f t="shared" si="30"/>
        <v>1</v>
      </c>
    </row>
    <row r="26" spans="1:20">
      <c r="A26" s="5"/>
      <c r="B26" s="7" t="s">
        <v>145</v>
      </c>
      <c r="C26" s="37" t="s">
        <v>129</v>
      </c>
      <c r="D26" s="7" t="s">
        <v>54</v>
      </c>
      <c r="E26" s="7"/>
      <c r="F26" s="9">
        <v>0</v>
      </c>
      <c r="G26" s="8">
        <f t="shared" si="2"/>
        <v>0</v>
      </c>
      <c r="H26" s="8">
        <f t="shared" si="18"/>
        <v>0</v>
      </c>
      <c r="I26" s="8">
        <f t="shared" si="19"/>
        <v>0</v>
      </c>
      <c r="J26" s="8">
        <f t="shared" si="20"/>
        <v>0</v>
      </c>
      <c r="K26" s="8">
        <f t="shared" si="21"/>
        <v>0</v>
      </c>
      <c r="L26" s="8">
        <f t="shared" si="22"/>
        <v>0</v>
      </c>
      <c r="M26" s="8">
        <f t="shared" si="23"/>
        <v>0</v>
      </c>
      <c r="N26" s="8">
        <f t="shared" si="24"/>
        <v>0</v>
      </c>
      <c r="O26" s="8">
        <f t="shared" si="25"/>
        <v>0</v>
      </c>
      <c r="P26" s="8">
        <f t="shared" si="26"/>
        <v>0</v>
      </c>
      <c r="Q26" s="8">
        <f t="shared" si="27"/>
        <v>0</v>
      </c>
      <c r="R26" s="8">
        <f t="shared" si="28"/>
        <v>0</v>
      </c>
      <c r="S26" s="8">
        <f t="shared" si="29"/>
        <v>0</v>
      </c>
      <c r="T26" s="34">
        <f t="shared" si="30"/>
        <v>1</v>
      </c>
    </row>
    <row r="27" spans="1:20">
      <c r="A27" s="5"/>
      <c r="B27" s="7" t="s">
        <v>146</v>
      </c>
      <c r="C27" s="33" t="s">
        <v>43</v>
      </c>
      <c r="D27" s="7" t="s">
        <v>56</v>
      </c>
      <c r="E27" s="7" t="s">
        <v>87</v>
      </c>
      <c r="F27" s="9">
        <v>3</v>
      </c>
      <c r="G27" s="8">
        <f t="shared" si="2"/>
        <v>3</v>
      </c>
      <c r="H27" s="8">
        <f t="shared" si="18"/>
        <v>3</v>
      </c>
      <c r="I27" s="8">
        <f t="shared" si="19"/>
        <v>3</v>
      </c>
      <c r="J27" s="8">
        <f t="shared" si="20"/>
        <v>3</v>
      </c>
      <c r="K27" s="8">
        <f t="shared" si="21"/>
        <v>3</v>
      </c>
      <c r="L27" s="8">
        <v>2</v>
      </c>
      <c r="M27" s="8">
        <f t="shared" si="23"/>
        <v>2</v>
      </c>
      <c r="N27" s="8">
        <f t="shared" si="24"/>
        <v>2</v>
      </c>
      <c r="O27" s="8">
        <f t="shared" si="25"/>
        <v>2</v>
      </c>
      <c r="P27" s="8">
        <v>0</v>
      </c>
      <c r="Q27" s="8">
        <f t="shared" si="27"/>
        <v>0</v>
      </c>
      <c r="R27" s="8">
        <f t="shared" si="28"/>
        <v>0</v>
      </c>
      <c r="S27" s="8">
        <f t="shared" si="29"/>
        <v>0</v>
      </c>
      <c r="T27" s="34">
        <f t="shared" si="30"/>
        <v>1</v>
      </c>
    </row>
    <row r="28" spans="1:20">
      <c r="A28" s="5"/>
      <c r="B28" s="7"/>
      <c r="C28" s="7"/>
      <c r="D28" s="7"/>
      <c r="E28" s="7"/>
      <c r="F28" s="9" t="str">
        <f t="shared" si="17"/>
        <v/>
      </c>
      <c r="G28" s="8" t="str">
        <f t="shared" si="2"/>
        <v/>
      </c>
      <c r="H28" s="8" t="str">
        <f t="shared" si="18"/>
        <v/>
      </c>
      <c r="I28" s="8" t="str">
        <f t="shared" si="19"/>
        <v/>
      </c>
      <c r="J28" s="8" t="str">
        <f t="shared" si="20"/>
        <v/>
      </c>
      <c r="K28" s="8" t="str">
        <f t="shared" si="21"/>
        <v/>
      </c>
      <c r="L28" s="8" t="str">
        <f t="shared" si="22"/>
        <v/>
      </c>
      <c r="M28" s="8" t="str">
        <f t="shared" si="23"/>
        <v/>
      </c>
      <c r="N28" s="8" t="str">
        <f t="shared" si="24"/>
        <v/>
      </c>
      <c r="O28" s="8" t="str">
        <f t="shared" si="25"/>
        <v/>
      </c>
      <c r="P28" s="8" t="str">
        <f t="shared" si="26"/>
        <v/>
      </c>
      <c r="Q28" s="8" t="str">
        <f t="shared" si="27"/>
        <v/>
      </c>
      <c r="R28" s="8" t="str">
        <f t="shared" si="28"/>
        <v/>
      </c>
      <c r="S28" s="8" t="str">
        <f t="shared" si="29"/>
        <v/>
      </c>
      <c r="T28" s="34">
        <f t="shared" si="30"/>
        <v>0</v>
      </c>
    </row>
    <row r="29" spans="1:20">
      <c r="A29" s="5"/>
      <c r="B29" s="7"/>
      <c r="C29" s="7"/>
      <c r="D29" s="7"/>
      <c r="E29" s="7"/>
      <c r="F29" s="9" t="str">
        <f t="shared" si="17"/>
        <v/>
      </c>
      <c r="G29" s="8" t="str">
        <f t="shared" si="2"/>
        <v/>
      </c>
      <c r="H29" s="8" t="str">
        <f t="shared" si="18"/>
        <v/>
      </c>
      <c r="I29" s="8" t="str">
        <f t="shared" si="19"/>
        <v/>
      </c>
      <c r="J29" s="8" t="str">
        <f t="shared" si="20"/>
        <v/>
      </c>
      <c r="K29" s="8" t="str">
        <f t="shared" si="21"/>
        <v/>
      </c>
      <c r="L29" s="8" t="str">
        <f t="shared" si="22"/>
        <v/>
      </c>
      <c r="M29" s="8" t="str">
        <f t="shared" si="23"/>
        <v/>
      </c>
      <c r="N29" s="8" t="str">
        <f t="shared" si="24"/>
        <v/>
      </c>
      <c r="O29" s="8" t="str">
        <f t="shared" si="25"/>
        <v/>
      </c>
      <c r="P29" s="8" t="str">
        <f t="shared" si="26"/>
        <v/>
      </c>
      <c r="Q29" s="8" t="str">
        <f t="shared" si="27"/>
        <v/>
      </c>
      <c r="R29" s="8" t="str">
        <f t="shared" si="28"/>
        <v/>
      </c>
      <c r="S29" s="8" t="str">
        <f t="shared" si="29"/>
        <v/>
      </c>
      <c r="T29" s="34">
        <f t="shared" si="30"/>
        <v>0</v>
      </c>
    </row>
    <row r="30" spans="1:20">
      <c r="A30" s="5"/>
      <c r="B30" s="7"/>
      <c r="C30" s="7"/>
      <c r="D30" s="7"/>
      <c r="E30" s="7"/>
      <c r="F30" s="9" t="str">
        <f t="shared" si="17"/>
        <v/>
      </c>
      <c r="G30" s="8" t="str">
        <f t="shared" si="2"/>
        <v/>
      </c>
      <c r="H30" s="8" t="str">
        <f t="shared" si="18"/>
        <v/>
      </c>
      <c r="I30" s="8" t="str">
        <f t="shared" si="19"/>
        <v/>
      </c>
      <c r="J30" s="8" t="str">
        <f t="shared" si="20"/>
        <v/>
      </c>
      <c r="K30" s="8" t="str">
        <f t="shared" si="21"/>
        <v/>
      </c>
      <c r="L30" s="8" t="str">
        <f t="shared" si="22"/>
        <v/>
      </c>
      <c r="M30" s="8" t="str">
        <f t="shared" si="23"/>
        <v/>
      </c>
      <c r="N30" s="8" t="str">
        <f t="shared" si="24"/>
        <v/>
      </c>
      <c r="O30" s="8" t="str">
        <f t="shared" si="25"/>
        <v/>
      </c>
      <c r="P30" s="8" t="str">
        <f t="shared" si="26"/>
        <v/>
      </c>
      <c r="Q30" s="8" t="str">
        <f t="shared" si="27"/>
        <v/>
      </c>
      <c r="R30" s="8" t="str">
        <f t="shared" si="28"/>
        <v/>
      </c>
      <c r="S30" s="8" t="str">
        <f t="shared" si="29"/>
        <v/>
      </c>
      <c r="T30" s="34">
        <f t="shared" si="30"/>
        <v>0</v>
      </c>
    </row>
    <row r="31" spans="1:20">
      <c r="A31" s="5"/>
      <c r="B31" s="7"/>
      <c r="C31" s="7"/>
      <c r="D31" s="7"/>
      <c r="E31" s="7"/>
      <c r="F31" s="9" t="str">
        <f t="shared" si="17"/>
        <v/>
      </c>
      <c r="G31" s="8" t="str">
        <f t="shared" si="2"/>
        <v/>
      </c>
      <c r="H31" s="8" t="str">
        <f t="shared" si="18"/>
        <v/>
      </c>
      <c r="I31" s="8" t="str">
        <f t="shared" si="19"/>
        <v/>
      </c>
      <c r="J31" s="8" t="str">
        <f t="shared" si="20"/>
        <v/>
      </c>
      <c r="K31" s="8" t="str">
        <f t="shared" si="21"/>
        <v/>
      </c>
      <c r="L31" s="8" t="str">
        <f t="shared" si="22"/>
        <v/>
      </c>
      <c r="M31" s="8" t="str">
        <f t="shared" si="23"/>
        <v/>
      </c>
      <c r="N31" s="8" t="str">
        <f t="shared" si="24"/>
        <v/>
      </c>
      <c r="O31" s="8" t="str">
        <f t="shared" si="25"/>
        <v/>
      </c>
      <c r="P31" s="8" t="str">
        <f t="shared" si="26"/>
        <v/>
      </c>
      <c r="Q31" s="8" t="str">
        <f t="shared" si="27"/>
        <v/>
      </c>
      <c r="R31" s="8" t="str">
        <f t="shared" si="28"/>
        <v/>
      </c>
      <c r="S31" s="8" t="str">
        <f t="shared" si="29"/>
        <v/>
      </c>
      <c r="T31" s="34">
        <f t="shared" si="30"/>
        <v>0</v>
      </c>
    </row>
    <row r="32" spans="1:20">
      <c r="A32" s="5"/>
      <c r="B32" s="7"/>
      <c r="C32" s="7"/>
      <c r="D32" s="7"/>
      <c r="E32" s="7"/>
      <c r="F32" s="9" t="str">
        <f t="shared" si="17"/>
        <v/>
      </c>
      <c r="G32" s="8" t="str">
        <f t="shared" si="2"/>
        <v/>
      </c>
      <c r="H32" s="8" t="str">
        <f t="shared" si="18"/>
        <v/>
      </c>
      <c r="I32" s="8" t="str">
        <f t="shared" si="19"/>
        <v/>
      </c>
      <c r="J32" s="8" t="str">
        <f t="shared" si="20"/>
        <v/>
      </c>
      <c r="K32" s="8" t="str">
        <f t="shared" si="21"/>
        <v/>
      </c>
      <c r="L32" s="8" t="str">
        <f t="shared" si="22"/>
        <v/>
      </c>
      <c r="M32" s="8" t="str">
        <f t="shared" si="23"/>
        <v/>
      </c>
      <c r="N32" s="8" t="str">
        <f t="shared" si="24"/>
        <v/>
      </c>
      <c r="O32" s="8" t="str">
        <f t="shared" si="25"/>
        <v/>
      </c>
      <c r="P32" s="8" t="str">
        <f t="shared" si="26"/>
        <v/>
      </c>
      <c r="Q32" s="8" t="str">
        <f t="shared" si="27"/>
        <v/>
      </c>
      <c r="R32" s="8" t="str">
        <f t="shared" si="28"/>
        <v/>
      </c>
      <c r="S32" s="8" t="str">
        <f t="shared" si="29"/>
        <v/>
      </c>
      <c r="T32" s="34">
        <f t="shared" si="30"/>
        <v>0</v>
      </c>
    </row>
    <row r="33" spans="1:20">
      <c r="A33" s="6" t="s">
        <v>147</v>
      </c>
      <c r="B33" s="7" t="s">
        <v>148</v>
      </c>
      <c r="C33" s="35" t="s">
        <v>43</v>
      </c>
      <c r="D33" s="7" t="s">
        <v>149</v>
      </c>
      <c r="E33" s="7"/>
      <c r="F33" s="9">
        <v>3</v>
      </c>
      <c r="G33" s="8">
        <v>0</v>
      </c>
      <c r="H33" s="8">
        <f t="shared" si="18"/>
        <v>0</v>
      </c>
      <c r="I33" s="8">
        <f t="shared" si="19"/>
        <v>0</v>
      </c>
      <c r="J33" s="8">
        <f t="shared" si="20"/>
        <v>0</v>
      </c>
      <c r="K33" s="8">
        <f t="shared" si="21"/>
        <v>0</v>
      </c>
      <c r="L33" s="8">
        <f t="shared" si="22"/>
        <v>0</v>
      </c>
      <c r="M33" s="8">
        <f t="shared" si="23"/>
        <v>0</v>
      </c>
      <c r="N33" s="8">
        <f t="shared" si="24"/>
        <v>0</v>
      </c>
      <c r="O33" s="8">
        <f t="shared" si="25"/>
        <v>0</v>
      </c>
      <c r="P33" s="8">
        <f t="shared" si="26"/>
        <v>0</v>
      </c>
      <c r="Q33" s="8">
        <f t="shared" si="27"/>
        <v>0</v>
      </c>
      <c r="R33" s="8">
        <f t="shared" si="28"/>
        <v>0</v>
      </c>
      <c r="S33" s="8">
        <f t="shared" si="29"/>
        <v>0</v>
      </c>
      <c r="T33" s="34">
        <f t="shared" si="30"/>
        <v>1</v>
      </c>
    </row>
    <row r="34" spans="1:20">
      <c r="A34" s="5"/>
      <c r="B34" s="7" t="s">
        <v>150</v>
      </c>
      <c r="C34" s="7"/>
      <c r="D34" s="7"/>
      <c r="E34" s="7"/>
      <c r="F34" s="9">
        <v>10</v>
      </c>
      <c r="G34" s="8">
        <f t="shared" si="2"/>
        <v>10</v>
      </c>
      <c r="H34" s="8">
        <f t="shared" si="18"/>
        <v>10</v>
      </c>
      <c r="I34" s="8">
        <f t="shared" si="19"/>
        <v>10</v>
      </c>
      <c r="J34" s="8">
        <f t="shared" si="20"/>
        <v>10</v>
      </c>
      <c r="K34" s="8">
        <f t="shared" si="21"/>
        <v>10</v>
      </c>
      <c r="L34" s="8">
        <f t="shared" si="22"/>
        <v>10</v>
      </c>
      <c r="M34" s="8">
        <f t="shared" si="23"/>
        <v>10</v>
      </c>
      <c r="N34" s="8">
        <f t="shared" si="24"/>
        <v>10</v>
      </c>
      <c r="O34" s="8">
        <f t="shared" si="25"/>
        <v>10</v>
      </c>
      <c r="P34" s="8">
        <f t="shared" si="26"/>
        <v>10</v>
      </c>
      <c r="Q34" s="8">
        <f t="shared" si="27"/>
        <v>10</v>
      </c>
      <c r="R34" s="8">
        <f t="shared" si="28"/>
        <v>10</v>
      </c>
      <c r="S34" s="8">
        <f t="shared" si="29"/>
        <v>10</v>
      </c>
      <c r="T34" s="34">
        <f t="shared" si="30"/>
        <v>1</v>
      </c>
    </row>
    <row r="35" spans="1:20">
      <c r="A35" s="5"/>
      <c r="B35" s="7" t="s">
        <v>151</v>
      </c>
      <c r="C35" s="35" t="s">
        <v>43</v>
      </c>
      <c r="D35" s="7" t="s">
        <v>44</v>
      </c>
      <c r="E35" s="7"/>
      <c r="F35" s="9">
        <v>1</v>
      </c>
      <c r="G35" s="8">
        <f t="shared" si="2"/>
        <v>1</v>
      </c>
      <c r="H35" s="8">
        <v>0</v>
      </c>
      <c r="I35" s="8">
        <f t="shared" si="19"/>
        <v>0</v>
      </c>
      <c r="J35" s="8">
        <f t="shared" si="20"/>
        <v>0</v>
      </c>
      <c r="K35" s="8">
        <f t="shared" si="21"/>
        <v>0</v>
      </c>
      <c r="L35" s="8">
        <f t="shared" si="22"/>
        <v>0</v>
      </c>
      <c r="M35" s="8">
        <f t="shared" si="23"/>
        <v>0</v>
      </c>
      <c r="N35" s="8">
        <f t="shared" si="24"/>
        <v>0</v>
      </c>
      <c r="O35" s="8">
        <f t="shared" si="25"/>
        <v>0</v>
      </c>
      <c r="P35" s="8">
        <f t="shared" si="26"/>
        <v>0</v>
      </c>
      <c r="Q35" s="8">
        <f t="shared" si="27"/>
        <v>0</v>
      </c>
      <c r="R35" s="8">
        <f t="shared" si="28"/>
        <v>0</v>
      </c>
      <c r="S35" s="8">
        <f t="shared" si="29"/>
        <v>0</v>
      </c>
      <c r="T35" s="34">
        <f t="shared" si="30"/>
        <v>1</v>
      </c>
    </row>
    <row r="36" spans="1:20">
      <c r="A36" s="5"/>
      <c r="B36" s="7"/>
      <c r="C36" s="7"/>
      <c r="D36" s="7"/>
      <c r="E36" s="7"/>
      <c r="F36" s="9" t="str">
        <f t="shared" si="17"/>
        <v/>
      </c>
      <c r="G36" s="8" t="str">
        <f t="shared" si="2"/>
        <v/>
      </c>
      <c r="H36" s="8" t="str">
        <f t="shared" si="18"/>
        <v/>
      </c>
      <c r="I36" s="8" t="str">
        <f t="shared" si="19"/>
        <v/>
      </c>
      <c r="J36" s="8" t="str">
        <f t="shared" si="20"/>
        <v/>
      </c>
      <c r="K36" s="8" t="str">
        <f t="shared" si="21"/>
        <v/>
      </c>
      <c r="L36" s="8" t="str">
        <f t="shared" si="22"/>
        <v/>
      </c>
      <c r="M36" s="8" t="str">
        <f t="shared" si="23"/>
        <v/>
      </c>
      <c r="N36" s="8" t="str">
        <f t="shared" si="24"/>
        <v/>
      </c>
      <c r="O36" s="8" t="str">
        <f t="shared" si="25"/>
        <v/>
      </c>
      <c r="P36" s="8" t="str">
        <f t="shared" si="26"/>
        <v/>
      </c>
      <c r="Q36" s="8" t="str">
        <f t="shared" si="27"/>
        <v/>
      </c>
      <c r="R36" s="8" t="str">
        <f t="shared" si="28"/>
        <v/>
      </c>
      <c r="S36" s="8" t="str">
        <f t="shared" si="29"/>
        <v/>
      </c>
      <c r="T36" s="34">
        <f t="shared" si="30"/>
        <v>0</v>
      </c>
    </row>
    <row r="37" spans="1:20">
      <c r="A37" s="5"/>
      <c r="B37" s="7"/>
      <c r="C37" s="7"/>
      <c r="D37" s="7"/>
      <c r="E37" s="7"/>
      <c r="F37" s="9" t="str">
        <f t="shared" si="17"/>
        <v/>
      </c>
      <c r="G37" s="8" t="str">
        <f t="shared" si="2"/>
        <v/>
      </c>
      <c r="H37" s="8" t="str">
        <f t="shared" si="18"/>
        <v/>
      </c>
      <c r="I37" s="8" t="str">
        <f t="shared" si="19"/>
        <v/>
      </c>
      <c r="J37" s="8" t="str">
        <f t="shared" si="20"/>
        <v/>
      </c>
      <c r="K37" s="8" t="str">
        <f t="shared" si="21"/>
        <v/>
      </c>
      <c r="L37" s="8" t="str">
        <f t="shared" si="22"/>
        <v/>
      </c>
      <c r="M37" s="8" t="str">
        <f t="shared" si="23"/>
        <v/>
      </c>
      <c r="N37" s="8" t="str">
        <f t="shared" si="24"/>
        <v/>
      </c>
      <c r="O37" s="8" t="str">
        <f t="shared" si="25"/>
        <v/>
      </c>
      <c r="P37" s="8" t="str">
        <f t="shared" si="26"/>
        <v/>
      </c>
      <c r="Q37" s="8" t="str">
        <f t="shared" si="27"/>
        <v/>
      </c>
      <c r="R37" s="8" t="str">
        <f t="shared" si="28"/>
        <v/>
      </c>
      <c r="S37" s="8" t="str">
        <f t="shared" si="29"/>
        <v/>
      </c>
      <c r="T37" s="34">
        <f t="shared" si="30"/>
        <v>0</v>
      </c>
    </row>
    <row r="38" spans="1:20">
      <c r="A38" s="5"/>
      <c r="B38" s="7"/>
      <c r="C38" s="7"/>
      <c r="D38" s="7"/>
      <c r="E38" s="7"/>
      <c r="F38" s="9" t="str">
        <f t="shared" si="17"/>
        <v/>
      </c>
      <c r="G38" s="8" t="str">
        <f t="shared" si="2"/>
        <v/>
      </c>
      <c r="H38" s="8" t="str">
        <f t="shared" si="18"/>
        <v/>
      </c>
      <c r="I38" s="8" t="str">
        <f t="shared" si="19"/>
        <v/>
      </c>
      <c r="J38" s="8" t="str">
        <f t="shared" si="20"/>
        <v/>
      </c>
      <c r="K38" s="8" t="str">
        <f t="shared" si="21"/>
        <v/>
      </c>
      <c r="L38" s="8" t="str">
        <f t="shared" si="22"/>
        <v/>
      </c>
      <c r="M38" s="8" t="str">
        <f t="shared" si="23"/>
        <v/>
      </c>
      <c r="N38" s="8" t="str">
        <f t="shared" si="24"/>
        <v/>
      </c>
      <c r="O38" s="8" t="str">
        <f t="shared" si="25"/>
        <v/>
      </c>
      <c r="P38" s="8" t="str">
        <f t="shared" si="26"/>
        <v/>
      </c>
      <c r="Q38" s="8" t="str">
        <f t="shared" si="27"/>
        <v/>
      </c>
      <c r="R38" s="8" t="str">
        <f t="shared" si="28"/>
        <v/>
      </c>
      <c r="S38" s="8" t="str">
        <f t="shared" si="29"/>
        <v/>
      </c>
      <c r="T38" s="34">
        <f t="shared" si="30"/>
        <v>0</v>
      </c>
    </row>
    <row r="39" spans="1:20">
      <c r="A39" s="5"/>
      <c r="B39" s="7"/>
      <c r="C39" s="7"/>
      <c r="D39" s="7"/>
      <c r="E39" s="7"/>
      <c r="F39" s="9" t="str">
        <f t="shared" si="17"/>
        <v/>
      </c>
      <c r="G39" s="8" t="str">
        <f t="shared" si="2"/>
        <v/>
      </c>
      <c r="H39" s="8" t="str">
        <f t="shared" si="18"/>
        <v/>
      </c>
      <c r="I39" s="8" t="str">
        <f t="shared" si="19"/>
        <v/>
      </c>
      <c r="J39" s="8" t="str">
        <f t="shared" si="20"/>
        <v/>
      </c>
      <c r="K39" s="8" t="str">
        <f t="shared" si="21"/>
        <v/>
      </c>
      <c r="L39" s="8" t="str">
        <f t="shared" si="22"/>
        <v/>
      </c>
      <c r="M39" s="8" t="str">
        <f t="shared" si="23"/>
        <v/>
      </c>
      <c r="N39" s="8" t="str">
        <f t="shared" si="24"/>
        <v/>
      </c>
      <c r="O39" s="8" t="str">
        <f t="shared" si="25"/>
        <v/>
      </c>
      <c r="P39" s="8" t="str">
        <f t="shared" si="26"/>
        <v/>
      </c>
      <c r="Q39" s="8" t="str">
        <f t="shared" si="27"/>
        <v/>
      </c>
      <c r="R39" s="8" t="str">
        <f t="shared" si="28"/>
        <v/>
      </c>
      <c r="S39" s="8" t="str">
        <f t="shared" si="29"/>
        <v/>
      </c>
      <c r="T39" s="34">
        <f t="shared" si="30"/>
        <v>0</v>
      </c>
    </row>
    <row r="40" spans="1:20">
      <c r="A40" s="5"/>
      <c r="B40" s="7"/>
      <c r="C40" s="7"/>
      <c r="D40" s="7"/>
      <c r="E40" s="7"/>
      <c r="F40" s="9" t="str">
        <f t="shared" si="17"/>
        <v/>
      </c>
      <c r="G40" s="8" t="str">
        <f t="shared" si="2"/>
        <v/>
      </c>
      <c r="H40" s="8" t="str">
        <f t="shared" si="18"/>
        <v/>
      </c>
      <c r="I40" s="8" t="str">
        <f t="shared" si="19"/>
        <v/>
      </c>
      <c r="J40" s="8" t="str">
        <f t="shared" si="20"/>
        <v/>
      </c>
      <c r="K40" s="8" t="str">
        <f t="shared" si="21"/>
        <v/>
      </c>
      <c r="L40" s="8" t="str">
        <f t="shared" si="22"/>
        <v/>
      </c>
      <c r="M40" s="8" t="str">
        <f t="shared" si="23"/>
        <v/>
      </c>
      <c r="N40" s="8" t="str">
        <f t="shared" si="24"/>
        <v/>
      </c>
      <c r="O40" s="8" t="str">
        <f t="shared" si="25"/>
        <v/>
      </c>
      <c r="P40" s="8" t="str">
        <f t="shared" si="26"/>
        <v/>
      </c>
      <c r="Q40" s="8" t="str">
        <f t="shared" si="27"/>
        <v/>
      </c>
      <c r="R40" s="8" t="str">
        <f t="shared" si="28"/>
        <v/>
      </c>
      <c r="S40" s="8" t="str">
        <f t="shared" si="29"/>
        <v/>
      </c>
      <c r="T40" s="34">
        <f t="shared" si="30"/>
        <v>0</v>
      </c>
    </row>
    <row r="41" spans="1:20">
      <c r="A41" s="6" t="s">
        <v>152</v>
      </c>
      <c r="B41" s="7" t="s">
        <v>153</v>
      </c>
      <c r="C41" s="7"/>
      <c r="D41" s="7"/>
      <c r="E41" s="7"/>
      <c r="F41" s="9">
        <v>2</v>
      </c>
      <c r="G41" s="8">
        <f t="shared" si="2"/>
        <v>2</v>
      </c>
      <c r="H41" s="8">
        <f t="shared" si="18"/>
        <v>2</v>
      </c>
      <c r="I41" s="8">
        <f t="shared" si="19"/>
        <v>2</v>
      </c>
      <c r="J41" s="8">
        <f t="shared" si="20"/>
        <v>2</v>
      </c>
      <c r="K41" s="8">
        <f t="shared" si="21"/>
        <v>2</v>
      </c>
      <c r="L41" s="8">
        <f t="shared" si="22"/>
        <v>2</v>
      </c>
      <c r="M41" s="8">
        <f t="shared" si="23"/>
        <v>2</v>
      </c>
      <c r="N41" s="8">
        <f t="shared" si="24"/>
        <v>2</v>
      </c>
      <c r="O41" s="8">
        <f t="shared" si="25"/>
        <v>2</v>
      </c>
      <c r="P41" s="8">
        <f t="shared" si="26"/>
        <v>2</v>
      </c>
      <c r="Q41" s="8">
        <f t="shared" si="27"/>
        <v>2</v>
      </c>
      <c r="R41" s="8">
        <f t="shared" si="28"/>
        <v>2</v>
      </c>
      <c r="S41" s="8">
        <f t="shared" si="29"/>
        <v>2</v>
      </c>
      <c r="T41" s="34">
        <f t="shared" si="30"/>
        <v>1</v>
      </c>
    </row>
    <row r="42" spans="1:20">
      <c r="A42" s="5"/>
      <c r="B42" s="7"/>
      <c r="C42" s="7"/>
      <c r="D42" s="7"/>
      <c r="E42" s="7"/>
      <c r="F42" s="9" t="str">
        <f t="shared" si="17"/>
        <v/>
      </c>
      <c r="G42" s="8" t="str">
        <f t="shared" si="2"/>
        <v/>
      </c>
      <c r="H42" s="8" t="str">
        <f t="shared" si="18"/>
        <v/>
      </c>
      <c r="I42" s="8" t="str">
        <f t="shared" si="19"/>
        <v/>
      </c>
      <c r="J42" s="8" t="str">
        <f t="shared" si="20"/>
        <v/>
      </c>
      <c r="K42" s="8" t="str">
        <f t="shared" si="21"/>
        <v/>
      </c>
      <c r="L42" s="8" t="str">
        <f t="shared" si="22"/>
        <v/>
      </c>
      <c r="M42" s="8" t="str">
        <f t="shared" si="23"/>
        <v/>
      </c>
      <c r="N42" s="8" t="str">
        <f t="shared" si="24"/>
        <v/>
      </c>
      <c r="O42" s="8" t="str">
        <f t="shared" si="25"/>
        <v/>
      </c>
      <c r="P42" s="8" t="str">
        <f t="shared" si="26"/>
        <v/>
      </c>
      <c r="Q42" s="8" t="str">
        <f t="shared" si="27"/>
        <v/>
      </c>
      <c r="R42" s="8" t="str">
        <f t="shared" si="28"/>
        <v/>
      </c>
      <c r="S42" s="8" t="str">
        <f t="shared" si="29"/>
        <v/>
      </c>
      <c r="T42" s="34">
        <f t="shared" si="30"/>
        <v>0</v>
      </c>
    </row>
    <row r="43" spans="1:20">
      <c r="A43" s="5"/>
      <c r="B43" s="7"/>
      <c r="C43" s="7"/>
      <c r="D43" s="7"/>
      <c r="E43" s="7"/>
      <c r="F43" s="9" t="str">
        <f t="shared" si="17"/>
        <v/>
      </c>
      <c r="G43" s="8" t="str">
        <f t="shared" si="2"/>
        <v/>
      </c>
      <c r="H43" s="8" t="str">
        <f t="shared" si="18"/>
        <v/>
      </c>
      <c r="I43" s="8" t="str">
        <f t="shared" si="19"/>
        <v/>
      </c>
      <c r="J43" s="8" t="str">
        <f t="shared" si="20"/>
        <v/>
      </c>
      <c r="K43" s="8" t="str">
        <f t="shared" si="21"/>
        <v/>
      </c>
      <c r="L43" s="8" t="str">
        <f t="shared" si="22"/>
        <v/>
      </c>
      <c r="M43" s="8" t="str">
        <f t="shared" si="23"/>
        <v/>
      </c>
      <c r="N43" s="8" t="str">
        <f t="shared" si="24"/>
        <v/>
      </c>
      <c r="O43" s="8" t="str">
        <f t="shared" si="25"/>
        <v/>
      </c>
      <c r="P43" s="8" t="str">
        <f t="shared" si="26"/>
        <v/>
      </c>
      <c r="Q43" s="8" t="str">
        <f t="shared" si="27"/>
        <v/>
      </c>
      <c r="R43" s="8" t="str">
        <f t="shared" si="28"/>
        <v/>
      </c>
      <c r="S43" s="8" t="str">
        <f t="shared" si="29"/>
        <v/>
      </c>
      <c r="T43" s="34">
        <f t="shared" si="30"/>
        <v>0</v>
      </c>
    </row>
    <row r="44" spans="1:20">
      <c r="A44" s="5"/>
      <c r="B44" s="7"/>
      <c r="C44" s="7"/>
      <c r="D44" s="7"/>
      <c r="E44" s="7"/>
      <c r="F44" s="9" t="str">
        <f t="shared" si="17"/>
        <v/>
      </c>
      <c r="G44" s="8" t="str">
        <f t="shared" si="2"/>
        <v/>
      </c>
      <c r="H44" s="8" t="str">
        <f t="shared" si="18"/>
        <v/>
      </c>
      <c r="I44" s="8" t="str">
        <f t="shared" si="19"/>
        <v/>
      </c>
      <c r="J44" s="8" t="str">
        <f t="shared" si="20"/>
        <v/>
      </c>
      <c r="K44" s="8" t="str">
        <f t="shared" si="21"/>
        <v/>
      </c>
      <c r="L44" s="8" t="str">
        <f t="shared" si="22"/>
        <v/>
      </c>
      <c r="M44" s="8" t="str">
        <f t="shared" si="23"/>
        <v/>
      </c>
      <c r="N44" s="8" t="str">
        <f t="shared" si="24"/>
        <v/>
      </c>
      <c r="O44" s="8" t="str">
        <f t="shared" si="25"/>
        <v/>
      </c>
      <c r="P44" s="8" t="str">
        <f t="shared" si="26"/>
        <v/>
      </c>
      <c r="Q44" s="8" t="str">
        <f t="shared" si="27"/>
        <v/>
      </c>
      <c r="R44" s="8" t="str">
        <f t="shared" si="28"/>
        <v/>
      </c>
      <c r="S44" s="8" t="str">
        <f t="shared" si="29"/>
        <v/>
      </c>
      <c r="T44" s="34">
        <f t="shared" si="30"/>
        <v>0</v>
      </c>
    </row>
    <row r="45" spans="1:20">
      <c r="A45" s="5"/>
      <c r="B45" s="7"/>
      <c r="C45" s="7"/>
      <c r="D45" s="7"/>
      <c r="E45" s="7"/>
      <c r="F45" s="9" t="str">
        <f t="shared" si="17"/>
        <v/>
      </c>
      <c r="G45" s="8" t="str">
        <f t="shared" si="2"/>
        <v/>
      </c>
      <c r="H45" s="8" t="str">
        <f t="shared" si="18"/>
        <v/>
      </c>
      <c r="I45" s="8" t="str">
        <f t="shared" si="19"/>
        <v/>
      </c>
      <c r="J45" s="8" t="str">
        <f t="shared" si="20"/>
        <v/>
      </c>
      <c r="K45" s="8" t="str">
        <f t="shared" si="21"/>
        <v/>
      </c>
      <c r="L45" s="8" t="str">
        <f t="shared" si="22"/>
        <v/>
      </c>
      <c r="M45" s="8" t="str">
        <f t="shared" si="23"/>
        <v/>
      </c>
      <c r="N45" s="8" t="str">
        <f t="shared" si="24"/>
        <v/>
      </c>
      <c r="O45" s="8" t="str">
        <f t="shared" si="25"/>
        <v/>
      </c>
      <c r="P45" s="8" t="str">
        <f t="shared" si="26"/>
        <v/>
      </c>
      <c r="Q45" s="8" t="str">
        <f t="shared" si="27"/>
        <v/>
      </c>
      <c r="R45" s="8" t="str">
        <f t="shared" si="28"/>
        <v/>
      </c>
      <c r="S45" s="8" t="str">
        <f t="shared" si="29"/>
        <v/>
      </c>
      <c r="T45" s="34">
        <f t="shared" si="30"/>
        <v>0</v>
      </c>
    </row>
    <row r="46" spans="1:20">
      <c r="A46" s="5"/>
      <c r="B46" s="7"/>
      <c r="C46" s="7"/>
      <c r="D46" s="7"/>
      <c r="E46" s="7"/>
      <c r="F46" s="9" t="str">
        <f t="shared" si="17"/>
        <v/>
      </c>
      <c r="G46" s="8" t="str">
        <f t="shared" si="2"/>
        <v/>
      </c>
      <c r="H46" s="8" t="str">
        <f t="shared" si="18"/>
        <v/>
      </c>
      <c r="I46" s="8" t="str">
        <f t="shared" si="19"/>
        <v/>
      </c>
      <c r="J46" s="8" t="str">
        <f t="shared" si="20"/>
        <v/>
      </c>
      <c r="K46" s="8" t="str">
        <f t="shared" si="21"/>
        <v/>
      </c>
      <c r="L46" s="8" t="str">
        <f t="shared" si="22"/>
        <v/>
      </c>
      <c r="M46" s="8" t="str">
        <f t="shared" si="23"/>
        <v/>
      </c>
      <c r="N46" s="8" t="str">
        <f t="shared" si="24"/>
        <v/>
      </c>
      <c r="O46" s="8" t="str">
        <f t="shared" si="25"/>
        <v/>
      </c>
      <c r="P46" s="8" t="str">
        <f t="shared" si="26"/>
        <v/>
      </c>
      <c r="Q46" s="8" t="str">
        <f t="shared" si="27"/>
        <v/>
      </c>
      <c r="R46" s="8" t="str">
        <f t="shared" si="28"/>
        <v/>
      </c>
      <c r="S46" s="8" t="str">
        <f t="shared" si="29"/>
        <v/>
      </c>
      <c r="T46" s="34">
        <f t="shared" si="30"/>
        <v>0</v>
      </c>
    </row>
    <row r="47" spans="1:20">
      <c r="A47" s="5"/>
      <c r="B47" s="7"/>
      <c r="C47" s="7"/>
      <c r="D47" s="7"/>
      <c r="E47" s="7"/>
      <c r="F47" s="9" t="str">
        <f t="shared" si="17"/>
        <v/>
      </c>
      <c r="G47" s="8" t="str">
        <f t="shared" si="2"/>
        <v/>
      </c>
      <c r="H47" s="8" t="str">
        <f t="shared" si="18"/>
        <v/>
      </c>
      <c r="I47" s="8" t="str">
        <f t="shared" si="19"/>
        <v/>
      </c>
      <c r="J47" s="8" t="str">
        <f t="shared" si="20"/>
        <v/>
      </c>
      <c r="K47" s="8" t="str">
        <f t="shared" si="21"/>
        <v/>
      </c>
      <c r="L47" s="8" t="str">
        <f t="shared" si="22"/>
        <v/>
      </c>
      <c r="M47" s="8" t="str">
        <f t="shared" si="23"/>
        <v/>
      </c>
      <c r="N47" s="8" t="str">
        <f t="shared" si="24"/>
        <v/>
      </c>
      <c r="O47" s="8" t="str">
        <f t="shared" si="25"/>
        <v/>
      </c>
      <c r="P47" s="8" t="str">
        <f t="shared" si="26"/>
        <v/>
      </c>
      <c r="Q47" s="8" t="str">
        <f t="shared" si="27"/>
        <v/>
      </c>
      <c r="R47" s="8" t="str">
        <f t="shared" si="28"/>
        <v/>
      </c>
      <c r="S47" s="8" t="str">
        <f t="shared" si="29"/>
        <v/>
      </c>
      <c r="T47" s="34">
        <f t="shared" si="30"/>
        <v>0</v>
      </c>
    </row>
    <row r="48" spans="1:20">
      <c r="A48" s="5"/>
      <c r="B48" s="7"/>
      <c r="C48" s="7"/>
      <c r="D48" s="7"/>
      <c r="E48" s="7"/>
      <c r="F48" s="9" t="str">
        <f t="shared" si="17"/>
        <v/>
      </c>
      <c r="G48" s="8" t="str">
        <f t="shared" si="2"/>
        <v/>
      </c>
      <c r="H48" s="8" t="str">
        <f t="shared" si="18"/>
        <v/>
      </c>
      <c r="I48" s="8" t="str">
        <f t="shared" si="19"/>
        <v/>
      </c>
      <c r="J48" s="8" t="str">
        <f t="shared" si="20"/>
        <v/>
      </c>
      <c r="K48" s="8" t="str">
        <f t="shared" si="21"/>
        <v/>
      </c>
      <c r="L48" s="8" t="str">
        <f t="shared" si="22"/>
        <v/>
      </c>
      <c r="M48" s="8" t="str">
        <f t="shared" si="23"/>
        <v/>
      </c>
      <c r="N48" s="8" t="str">
        <f t="shared" si="24"/>
        <v/>
      </c>
      <c r="O48" s="8" t="str">
        <f t="shared" si="25"/>
        <v/>
      </c>
      <c r="P48" s="8" t="str">
        <f t="shared" si="26"/>
        <v/>
      </c>
      <c r="Q48" s="8" t="str">
        <f t="shared" si="27"/>
        <v/>
      </c>
      <c r="R48" s="8" t="str">
        <f t="shared" si="28"/>
        <v/>
      </c>
      <c r="S48" s="8" t="str">
        <f t="shared" si="29"/>
        <v/>
      </c>
      <c r="T48" s="34">
        <f t="shared" si="30"/>
        <v>0</v>
      </c>
    </row>
    <row r="49" spans="1:20">
      <c r="A49" s="5"/>
      <c r="B49" s="7"/>
      <c r="C49" s="7"/>
      <c r="D49" s="7"/>
      <c r="E49" s="7"/>
      <c r="F49" s="9" t="str">
        <f t="shared" si="17"/>
        <v/>
      </c>
      <c r="G49" s="8" t="str">
        <f t="shared" si="2"/>
        <v/>
      </c>
      <c r="H49" s="8" t="str">
        <f t="shared" si="18"/>
        <v/>
      </c>
      <c r="I49" s="8" t="str">
        <f t="shared" si="19"/>
        <v/>
      </c>
      <c r="J49" s="8" t="str">
        <f t="shared" si="20"/>
        <v/>
      </c>
      <c r="K49" s="8" t="str">
        <f t="shared" si="21"/>
        <v/>
      </c>
      <c r="L49" s="8" t="str">
        <f t="shared" si="22"/>
        <v/>
      </c>
      <c r="M49" s="8" t="str">
        <f t="shared" si="23"/>
        <v/>
      </c>
      <c r="N49" s="8" t="str">
        <f t="shared" si="24"/>
        <v/>
      </c>
      <c r="O49" s="8" t="str">
        <f t="shared" si="25"/>
        <v/>
      </c>
      <c r="P49" s="8" t="str">
        <f t="shared" si="26"/>
        <v/>
      </c>
      <c r="Q49" s="8" t="str">
        <f t="shared" si="27"/>
        <v/>
      </c>
      <c r="R49" s="8" t="str">
        <f t="shared" si="28"/>
        <v/>
      </c>
      <c r="S49" s="8" t="str">
        <f t="shared" si="29"/>
        <v/>
      </c>
      <c r="T49" s="34">
        <f t="shared" si="30"/>
        <v>0</v>
      </c>
    </row>
    <row r="50" spans="1:20">
      <c r="A50" s="5"/>
      <c r="B50" s="7"/>
      <c r="C50" s="7"/>
      <c r="D50" s="7"/>
      <c r="E50" s="7"/>
      <c r="F50" s="9" t="str">
        <f t="shared" si="17"/>
        <v/>
      </c>
      <c r="G50" s="8" t="str">
        <f t="shared" si="2"/>
        <v/>
      </c>
      <c r="H50" s="8" t="str">
        <f t="shared" si="18"/>
        <v/>
      </c>
      <c r="I50" s="8" t="str">
        <f t="shared" si="19"/>
        <v/>
      </c>
      <c r="J50" s="8" t="str">
        <f t="shared" si="20"/>
        <v/>
      </c>
      <c r="K50" s="8" t="str">
        <f t="shared" si="21"/>
        <v/>
      </c>
      <c r="L50" s="8" t="str">
        <f t="shared" si="22"/>
        <v/>
      </c>
      <c r="M50" s="8" t="str">
        <f t="shared" si="23"/>
        <v/>
      </c>
      <c r="N50" s="8" t="str">
        <f t="shared" si="24"/>
        <v/>
      </c>
      <c r="O50" s="8" t="str">
        <f t="shared" si="25"/>
        <v/>
      </c>
      <c r="P50" s="8" t="str">
        <f t="shared" si="26"/>
        <v/>
      </c>
      <c r="Q50" s="8" t="str">
        <f t="shared" si="27"/>
        <v/>
      </c>
      <c r="R50" s="8" t="str">
        <f t="shared" si="28"/>
        <v/>
      </c>
      <c r="S50" s="8" t="str">
        <f t="shared" si="29"/>
        <v/>
      </c>
      <c r="T50" s="34">
        <f t="shared" si="30"/>
        <v>0</v>
      </c>
    </row>
    <row r="51" spans="1:20">
      <c r="A51" s="5"/>
      <c r="B51" s="7"/>
      <c r="C51" s="7"/>
      <c r="D51" s="7"/>
      <c r="E51" s="7"/>
      <c r="F51" s="9" t="str">
        <f t="shared" si="17"/>
        <v/>
      </c>
      <c r="G51" s="8" t="str">
        <f t="shared" si="2"/>
        <v/>
      </c>
      <c r="H51" s="8" t="str">
        <f t="shared" si="18"/>
        <v/>
      </c>
      <c r="I51" s="8" t="str">
        <f t="shared" si="19"/>
        <v/>
      </c>
      <c r="J51" s="8" t="str">
        <f t="shared" si="20"/>
        <v/>
      </c>
      <c r="K51" s="8" t="str">
        <f t="shared" si="21"/>
        <v/>
      </c>
      <c r="L51" s="8" t="str">
        <f t="shared" si="22"/>
        <v/>
      </c>
      <c r="M51" s="8" t="str">
        <f t="shared" si="23"/>
        <v/>
      </c>
      <c r="N51" s="8" t="str">
        <f t="shared" si="24"/>
        <v/>
      </c>
      <c r="O51" s="8" t="str">
        <f t="shared" si="25"/>
        <v/>
      </c>
      <c r="P51" s="8" t="str">
        <f t="shared" si="26"/>
        <v/>
      </c>
      <c r="Q51" s="8" t="str">
        <f t="shared" si="27"/>
        <v/>
      </c>
      <c r="R51" s="8" t="str">
        <f t="shared" si="28"/>
        <v/>
      </c>
      <c r="S51" s="8" t="str">
        <f t="shared" si="29"/>
        <v/>
      </c>
      <c r="T51" s="34">
        <f t="shared" si="30"/>
        <v>0</v>
      </c>
    </row>
    <row r="52" spans="1:20">
      <c r="A52" s="5"/>
      <c r="B52" s="7"/>
      <c r="C52" s="7"/>
      <c r="D52" s="7"/>
      <c r="E52" s="7"/>
      <c r="F52" s="9" t="str">
        <f t="shared" si="17"/>
        <v/>
      </c>
      <c r="G52" s="8" t="str">
        <f t="shared" si="2"/>
        <v/>
      </c>
      <c r="H52" s="8" t="str">
        <f t="shared" si="18"/>
        <v/>
      </c>
      <c r="I52" s="8" t="str">
        <f t="shared" si="19"/>
        <v/>
      </c>
      <c r="J52" s="8" t="str">
        <f t="shared" si="20"/>
        <v/>
      </c>
      <c r="K52" s="8" t="str">
        <f t="shared" si="21"/>
        <v/>
      </c>
      <c r="L52" s="8" t="str">
        <f t="shared" si="22"/>
        <v/>
      </c>
      <c r="M52" s="8" t="str">
        <f t="shared" si="23"/>
        <v/>
      </c>
      <c r="N52" s="8" t="str">
        <f t="shared" si="24"/>
        <v/>
      </c>
      <c r="O52" s="8" t="str">
        <f t="shared" si="25"/>
        <v/>
      </c>
      <c r="P52" s="8" t="str">
        <f t="shared" si="26"/>
        <v/>
      </c>
      <c r="Q52" s="8" t="str">
        <f t="shared" si="27"/>
        <v/>
      </c>
      <c r="R52" s="8" t="str">
        <f t="shared" si="28"/>
        <v/>
      </c>
      <c r="S52" s="8" t="str">
        <f t="shared" si="29"/>
        <v/>
      </c>
      <c r="T52" s="34">
        <f t="shared" si="30"/>
        <v>0</v>
      </c>
    </row>
    <row r="53" spans="1:20">
      <c r="A53" s="5"/>
      <c r="B53" s="7"/>
      <c r="C53" s="7"/>
      <c r="D53" s="7"/>
      <c r="E53" s="7"/>
      <c r="F53" s="9" t="str">
        <f t="shared" si="17"/>
        <v/>
      </c>
      <c r="G53" s="8" t="str">
        <f t="shared" si="2"/>
        <v/>
      </c>
      <c r="H53" s="8" t="str">
        <f t="shared" si="18"/>
        <v/>
      </c>
      <c r="I53" s="8" t="str">
        <f t="shared" si="19"/>
        <v/>
      </c>
      <c r="J53" s="8" t="str">
        <f t="shared" si="20"/>
        <v/>
      </c>
      <c r="K53" s="8" t="str">
        <f t="shared" si="21"/>
        <v/>
      </c>
      <c r="L53" s="8" t="str">
        <f t="shared" si="22"/>
        <v/>
      </c>
      <c r="M53" s="8" t="str">
        <f t="shared" si="23"/>
        <v/>
      </c>
      <c r="N53" s="8" t="str">
        <f t="shared" si="24"/>
        <v/>
      </c>
      <c r="O53" s="8" t="str">
        <f t="shared" si="25"/>
        <v/>
      </c>
      <c r="P53" s="8" t="str">
        <f t="shared" si="26"/>
        <v/>
      </c>
      <c r="Q53" s="8" t="str">
        <f t="shared" si="27"/>
        <v/>
      </c>
      <c r="R53" s="8" t="str">
        <f t="shared" si="28"/>
        <v/>
      </c>
      <c r="S53" s="8" t="str">
        <f t="shared" si="29"/>
        <v/>
      </c>
      <c r="T53" s="34">
        <f t="shared" si="30"/>
        <v>0</v>
      </c>
    </row>
    <row r="54" spans="1:20">
      <c r="A54" s="5"/>
      <c r="B54" s="7"/>
      <c r="C54" s="7"/>
      <c r="D54" s="7"/>
      <c r="E54" s="7"/>
      <c r="F54" s="9" t="str">
        <f t="shared" si="17"/>
        <v/>
      </c>
      <c r="G54" s="8" t="str">
        <f t="shared" si="2"/>
        <v/>
      </c>
      <c r="H54" s="8" t="str">
        <f t="shared" si="18"/>
        <v/>
      </c>
      <c r="I54" s="8" t="str">
        <f t="shared" si="19"/>
        <v/>
      </c>
      <c r="J54" s="8" t="str">
        <f t="shared" si="20"/>
        <v/>
      </c>
      <c r="K54" s="8" t="str">
        <f t="shared" si="21"/>
        <v/>
      </c>
      <c r="L54" s="8" t="str">
        <f t="shared" si="22"/>
        <v/>
      </c>
      <c r="M54" s="8" t="str">
        <f t="shared" si="23"/>
        <v/>
      </c>
      <c r="N54" s="8" t="str">
        <f t="shared" si="24"/>
        <v/>
      </c>
      <c r="O54" s="8" t="str">
        <f t="shared" si="25"/>
        <v/>
      </c>
      <c r="P54" s="8" t="str">
        <f t="shared" si="26"/>
        <v/>
      </c>
      <c r="Q54" s="8" t="str">
        <f t="shared" si="27"/>
        <v/>
      </c>
      <c r="R54" s="8" t="str">
        <f t="shared" si="28"/>
        <v/>
      </c>
      <c r="S54" s="8" t="str">
        <f t="shared" si="29"/>
        <v/>
      </c>
      <c r="T54" s="34">
        <f t="shared" si="30"/>
        <v>0</v>
      </c>
    </row>
    <row r="55" spans="1:20">
      <c r="A55" s="5"/>
      <c r="B55" s="7"/>
      <c r="C55" s="7"/>
      <c r="D55" s="7"/>
      <c r="E55" s="7"/>
      <c r="F55" s="9" t="str">
        <f t="shared" si="17"/>
        <v/>
      </c>
      <c r="G55" s="8" t="str">
        <f t="shared" si="2"/>
        <v/>
      </c>
      <c r="H55" s="8" t="str">
        <f t="shared" si="18"/>
        <v/>
      </c>
      <c r="I55" s="8" t="str">
        <f t="shared" si="19"/>
        <v/>
      </c>
      <c r="J55" s="8" t="str">
        <f t="shared" si="20"/>
        <v/>
      </c>
      <c r="K55" s="8" t="str">
        <f t="shared" si="21"/>
        <v/>
      </c>
      <c r="L55" s="8" t="str">
        <f t="shared" si="22"/>
        <v/>
      </c>
      <c r="M55" s="8" t="str">
        <f t="shared" si="23"/>
        <v/>
      </c>
      <c r="N55" s="8" t="str">
        <f t="shared" si="24"/>
        <v/>
      </c>
      <c r="O55" s="8" t="str">
        <f t="shared" si="25"/>
        <v/>
      </c>
      <c r="P55" s="8" t="str">
        <f t="shared" si="26"/>
        <v/>
      </c>
      <c r="Q55" s="8" t="str">
        <f t="shared" si="27"/>
        <v/>
      </c>
      <c r="R55" s="8" t="str">
        <f t="shared" si="28"/>
        <v/>
      </c>
      <c r="S55" s="8" t="str">
        <f t="shared" si="29"/>
        <v/>
      </c>
      <c r="T55" s="34">
        <f t="shared" si="30"/>
        <v>0</v>
      </c>
    </row>
    <row r="56" spans="1:20">
      <c r="A56" s="5"/>
      <c r="B56" s="7"/>
      <c r="C56" s="7"/>
      <c r="D56" s="7"/>
      <c r="E56" s="7"/>
      <c r="F56" s="9" t="str">
        <f t="shared" si="17"/>
        <v/>
      </c>
      <c r="G56" s="8" t="str">
        <f t="shared" si="2"/>
        <v/>
      </c>
      <c r="H56" s="8" t="str">
        <f t="shared" si="18"/>
        <v/>
      </c>
      <c r="I56" s="8" t="str">
        <f t="shared" si="19"/>
        <v/>
      </c>
      <c r="J56" s="8" t="str">
        <f t="shared" si="20"/>
        <v/>
      </c>
      <c r="K56" s="8" t="str">
        <f t="shared" si="21"/>
        <v/>
      </c>
      <c r="L56" s="8" t="str">
        <f t="shared" si="22"/>
        <v/>
      </c>
      <c r="M56" s="8" t="str">
        <f t="shared" si="23"/>
        <v/>
      </c>
      <c r="N56" s="8" t="str">
        <f t="shared" si="24"/>
        <v/>
      </c>
      <c r="O56" s="8" t="str">
        <f t="shared" si="25"/>
        <v/>
      </c>
      <c r="P56" s="8" t="str">
        <f t="shared" si="26"/>
        <v/>
      </c>
      <c r="Q56" s="8" t="str">
        <f t="shared" si="27"/>
        <v/>
      </c>
      <c r="R56" s="8" t="str">
        <f t="shared" si="28"/>
        <v/>
      </c>
      <c r="S56" s="8" t="str">
        <f t="shared" si="29"/>
        <v/>
      </c>
      <c r="T56" s="34">
        <f t="shared" si="30"/>
        <v>0</v>
      </c>
    </row>
    <row r="57" spans="1:20">
      <c r="A57" s="5"/>
      <c r="B57" s="7"/>
      <c r="C57" s="7"/>
      <c r="D57" s="7"/>
      <c r="E57" s="7"/>
      <c r="F57" s="9" t="str">
        <f t="shared" si="17"/>
        <v/>
      </c>
      <c r="G57" s="8" t="str">
        <f t="shared" si="2"/>
        <v/>
      </c>
      <c r="H57" s="8" t="str">
        <f t="shared" si="18"/>
        <v/>
      </c>
      <c r="I57" s="8" t="str">
        <f t="shared" si="19"/>
        <v/>
      </c>
      <c r="J57" s="8" t="str">
        <f t="shared" si="20"/>
        <v/>
      </c>
      <c r="K57" s="8" t="str">
        <f t="shared" si="21"/>
        <v/>
      </c>
      <c r="L57" s="8" t="str">
        <f t="shared" si="22"/>
        <v/>
      </c>
      <c r="M57" s="8" t="str">
        <f t="shared" si="23"/>
        <v/>
      </c>
      <c r="N57" s="8" t="str">
        <f t="shared" si="24"/>
        <v/>
      </c>
      <c r="O57" s="8" t="str">
        <f t="shared" si="25"/>
        <v/>
      </c>
      <c r="P57" s="8" t="str">
        <f t="shared" si="26"/>
        <v/>
      </c>
      <c r="Q57" s="8" t="str">
        <f t="shared" si="27"/>
        <v/>
      </c>
      <c r="R57" s="8" t="str">
        <f t="shared" si="28"/>
        <v/>
      </c>
      <c r="S57" s="8" t="str">
        <f t="shared" si="29"/>
        <v/>
      </c>
      <c r="T57" s="34">
        <f t="shared" si="30"/>
        <v>0</v>
      </c>
    </row>
    <row r="58" spans="1:20">
      <c r="A58" s="5"/>
      <c r="B58" s="7"/>
      <c r="C58" s="7"/>
      <c r="D58" s="7"/>
      <c r="E58" s="7"/>
      <c r="F58" s="9" t="str">
        <f t="shared" si="17"/>
        <v/>
      </c>
      <c r="G58" s="8" t="str">
        <f t="shared" si="2"/>
        <v/>
      </c>
      <c r="H58" s="8" t="str">
        <f t="shared" si="18"/>
        <v/>
      </c>
      <c r="I58" s="8" t="str">
        <f t="shared" si="19"/>
        <v/>
      </c>
      <c r="J58" s="8" t="str">
        <f t="shared" si="20"/>
        <v/>
      </c>
      <c r="K58" s="8" t="str">
        <f t="shared" si="21"/>
        <v/>
      </c>
      <c r="L58" s="8" t="str">
        <f t="shared" si="22"/>
        <v/>
      </c>
      <c r="M58" s="8" t="str">
        <f t="shared" si="23"/>
        <v/>
      </c>
      <c r="N58" s="8" t="str">
        <f t="shared" si="24"/>
        <v/>
      </c>
      <c r="O58" s="8" t="str">
        <f t="shared" si="25"/>
        <v/>
      </c>
      <c r="P58" s="8" t="str">
        <f t="shared" si="26"/>
        <v/>
      </c>
      <c r="Q58" s="8" t="str">
        <f t="shared" si="27"/>
        <v/>
      </c>
      <c r="R58" s="8" t="str">
        <f t="shared" si="28"/>
        <v/>
      </c>
      <c r="S58" s="8" t="str">
        <f t="shared" si="29"/>
        <v/>
      </c>
      <c r="T58" s="34">
        <f t="shared" si="30"/>
        <v>0</v>
      </c>
    </row>
    <row r="59" spans="1:20">
      <c r="A59" s="5"/>
      <c r="B59" s="7"/>
      <c r="C59" s="7"/>
      <c r="D59" s="7"/>
      <c r="E59" s="7"/>
      <c r="F59" s="9" t="str">
        <f t="shared" si="17"/>
        <v/>
      </c>
      <c r="G59" s="8" t="str">
        <f t="shared" si="2"/>
        <v/>
      </c>
      <c r="H59" s="8" t="str">
        <f t="shared" si="18"/>
        <v/>
      </c>
      <c r="I59" s="8" t="str">
        <f t="shared" si="19"/>
        <v/>
      </c>
      <c r="J59" s="8" t="str">
        <f t="shared" si="20"/>
        <v/>
      </c>
      <c r="K59" s="8" t="str">
        <f t="shared" si="21"/>
        <v/>
      </c>
      <c r="L59" s="8" t="str">
        <f t="shared" si="22"/>
        <v/>
      </c>
      <c r="M59" s="8" t="str">
        <f t="shared" si="23"/>
        <v/>
      </c>
      <c r="N59" s="8" t="str">
        <f t="shared" si="24"/>
        <v/>
      </c>
      <c r="O59" s="8" t="str">
        <f t="shared" si="25"/>
        <v/>
      </c>
      <c r="P59" s="8" t="str">
        <f t="shared" si="26"/>
        <v/>
      </c>
      <c r="Q59" s="8" t="str">
        <f t="shared" si="27"/>
        <v/>
      </c>
      <c r="R59" s="8" t="str">
        <f t="shared" si="28"/>
        <v/>
      </c>
      <c r="S59" s="8" t="str">
        <f t="shared" si="29"/>
        <v/>
      </c>
      <c r="T59" s="34">
        <f t="shared" si="30"/>
        <v>0</v>
      </c>
    </row>
    <row r="60" spans="1:20">
      <c r="A60" s="5"/>
      <c r="B60" s="7"/>
      <c r="C60" s="7"/>
      <c r="D60" s="7"/>
      <c r="E60" s="7"/>
      <c r="F60" s="9" t="str">
        <f t="shared" si="17"/>
        <v/>
      </c>
      <c r="G60" s="8" t="str">
        <f t="shared" si="2"/>
        <v/>
      </c>
      <c r="H60" s="8" t="str">
        <f t="shared" si="18"/>
        <v/>
      </c>
      <c r="I60" s="8" t="str">
        <f t="shared" si="19"/>
        <v/>
      </c>
      <c r="J60" s="8" t="str">
        <f t="shared" si="20"/>
        <v/>
      </c>
      <c r="K60" s="8" t="str">
        <f t="shared" si="21"/>
        <v/>
      </c>
      <c r="L60" s="8" t="str">
        <f t="shared" si="22"/>
        <v/>
      </c>
      <c r="M60" s="8" t="str">
        <f t="shared" si="23"/>
        <v/>
      </c>
      <c r="N60" s="8" t="str">
        <f t="shared" si="24"/>
        <v/>
      </c>
      <c r="O60" s="8" t="str">
        <f t="shared" si="25"/>
        <v/>
      </c>
      <c r="P60" s="8" t="str">
        <f t="shared" si="26"/>
        <v/>
      </c>
      <c r="Q60" s="8" t="str">
        <f t="shared" si="27"/>
        <v/>
      </c>
      <c r="R60" s="8" t="str">
        <f t="shared" si="28"/>
        <v/>
      </c>
      <c r="S60" s="8" t="str">
        <f t="shared" si="29"/>
        <v/>
      </c>
      <c r="T60" s="34">
        <f t="shared" si="30"/>
        <v>0</v>
      </c>
    </row>
    <row r="61" spans="1:20">
      <c r="A61" s="5"/>
      <c r="B61" s="7"/>
      <c r="C61" s="7"/>
      <c r="D61" s="7"/>
      <c r="E61" s="7"/>
      <c r="F61" s="9" t="str">
        <f t="shared" si="17"/>
        <v/>
      </c>
      <c r="G61" s="8" t="str">
        <f t="shared" si="2"/>
        <v/>
      </c>
      <c r="H61" s="8" t="str">
        <f t="shared" si="18"/>
        <v/>
      </c>
      <c r="I61" s="8" t="str">
        <f t="shared" si="19"/>
        <v/>
      </c>
      <c r="J61" s="8" t="str">
        <f t="shared" si="20"/>
        <v/>
      </c>
      <c r="K61" s="8" t="str">
        <f t="shared" si="21"/>
        <v/>
      </c>
      <c r="L61" s="8" t="str">
        <f t="shared" si="22"/>
        <v/>
      </c>
      <c r="M61" s="8" t="str">
        <f t="shared" si="23"/>
        <v/>
      </c>
      <c r="N61" s="8" t="str">
        <f t="shared" si="24"/>
        <v/>
      </c>
      <c r="O61" s="8" t="str">
        <f t="shared" si="25"/>
        <v/>
      </c>
      <c r="P61" s="8" t="str">
        <f t="shared" si="26"/>
        <v/>
      </c>
      <c r="Q61" s="8" t="str">
        <f t="shared" si="27"/>
        <v/>
      </c>
      <c r="R61" s="8" t="str">
        <f t="shared" si="28"/>
        <v/>
      </c>
      <c r="S61" s="8" t="str">
        <f t="shared" si="29"/>
        <v/>
      </c>
      <c r="T61" s="34">
        <f t="shared" si="30"/>
        <v>0</v>
      </c>
    </row>
    <row r="62" spans="1:20">
      <c r="A62" s="5"/>
      <c r="B62" s="7"/>
      <c r="C62" s="7"/>
      <c r="D62" s="7"/>
      <c r="E62" s="7"/>
      <c r="F62" s="9" t="str">
        <f t="shared" si="17"/>
        <v/>
      </c>
      <c r="G62" s="8" t="str">
        <f t="shared" si="2"/>
        <v/>
      </c>
      <c r="H62" s="8" t="str">
        <f t="shared" si="18"/>
        <v/>
      </c>
      <c r="I62" s="8" t="str">
        <f t="shared" si="19"/>
        <v/>
      </c>
      <c r="J62" s="8" t="str">
        <f t="shared" si="20"/>
        <v/>
      </c>
      <c r="K62" s="8" t="str">
        <f t="shared" si="21"/>
        <v/>
      </c>
      <c r="L62" s="8" t="str">
        <f t="shared" si="22"/>
        <v/>
      </c>
      <c r="M62" s="8" t="str">
        <f t="shared" si="23"/>
        <v/>
      </c>
      <c r="N62" s="8" t="str">
        <f t="shared" si="24"/>
        <v/>
      </c>
      <c r="O62" s="8" t="str">
        <f t="shared" si="25"/>
        <v/>
      </c>
      <c r="P62" s="8" t="str">
        <f t="shared" si="26"/>
        <v/>
      </c>
      <c r="Q62" s="8" t="str">
        <f t="shared" si="27"/>
        <v/>
      </c>
      <c r="R62" s="8" t="str">
        <f t="shared" si="28"/>
        <v/>
      </c>
      <c r="S62" s="8" t="str">
        <f t="shared" si="29"/>
        <v/>
      </c>
      <c r="T62" s="34">
        <f t="shared" si="30"/>
        <v>0</v>
      </c>
    </row>
    <row r="63" spans="1:20">
      <c r="A63" s="5"/>
      <c r="B63" s="7"/>
      <c r="C63" s="7"/>
      <c r="D63" s="7"/>
      <c r="E63" s="7"/>
      <c r="F63" s="9" t="str">
        <f t="shared" si="17"/>
        <v/>
      </c>
      <c r="G63" s="8" t="str">
        <f t="shared" si="2"/>
        <v/>
      </c>
      <c r="H63" s="8" t="str">
        <f t="shared" si="18"/>
        <v/>
      </c>
      <c r="I63" s="8" t="str">
        <f t="shared" si="19"/>
        <v/>
      </c>
      <c r="J63" s="8" t="str">
        <f t="shared" si="20"/>
        <v/>
      </c>
      <c r="K63" s="8" t="str">
        <f t="shared" si="21"/>
        <v/>
      </c>
      <c r="L63" s="8" t="str">
        <f t="shared" si="22"/>
        <v/>
      </c>
      <c r="M63" s="8" t="str">
        <f t="shared" si="23"/>
        <v/>
      </c>
      <c r="N63" s="8" t="str">
        <f t="shared" si="24"/>
        <v/>
      </c>
      <c r="O63" s="8" t="str">
        <f t="shared" si="25"/>
        <v/>
      </c>
      <c r="P63" s="8" t="str">
        <f t="shared" si="26"/>
        <v/>
      </c>
      <c r="Q63" s="8" t="str">
        <f t="shared" si="27"/>
        <v/>
      </c>
      <c r="R63" s="8" t="str">
        <f t="shared" si="28"/>
        <v/>
      </c>
      <c r="S63" s="8" t="str">
        <f t="shared" si="29"/>
        <v/>
      </c>
      <c r="T63" s="34">
        <f t="shared" si="30"/>
        <v>0</v>
      </c>
    </row>
    <row r="64" spans="1:20">
      <c r="A64" s="5"/>
      <c r="B64" s="7"/>
      <c r="C64" s="7"/>
      <c r="D64" s="7"/>
      <c r="E64" s="7"/>
      <c r="F64" s="9" t="str">
        <f t="shared" si="17"/>
        <v/>
      </c>
      <c r="G64" s="8" t="str">
        <f t="shared" si="2"/>
        <v/>
      </c>
      <c r="H64" s="8" t="str">
        <f t="shared" si="18"/>
        <v/>
      </c>
      <c r="I64" s="8" t="str">
        <f t="shared" si="19"/>
        <v/>
      </c>
      <c r="J64" s="8" t="str">
        <f t="shared" si="20"/>
        <v/>
      </c>
      <c r="K64" s="8" t="str">
        <f t="shared" si="21"/>
        <v/>
      </c>
      <c r="L64" s="8" t="str">
        <f t="shared" si="22"/>
        <v/>
      </c>
      <c r="M64" s="8" t="str">
        <f t="shared" si="23"/>
        <v/>
      </c>
      <c r="N64" s="8" t="str">
        <f t="shared" si="24"/>
        <v/>
      </c>
      <c r="O64" s="8" t="str">
        <f t="shared" si="25"/>
        <v/>
      </c>
      <c r="P64" s="8" t="str">
        <f t="shared" si="26"/>
        <v/>
      </c>
      <c r="Q64" s="8" t="str">
        <f t="shared" si="27"/>
        <v/>
      </c>
      <c r="R64" s="8" t="str">
        <f t="shared" si="28"/>
        <v/>
      </c>
      <c r="S64" s="8" t="str">
        <f t="shared" si="29"/>
        <v/>
      </c>
      <c r="T64" s="34">
        <f t="shared" si="30"/>
        <v>0</v>
      </c>
    </row>
    <row r="65" spans="1:20">
      <c r="A65" s="5"/>
      <c r="B65" s="7"/>
      <c r="C65" s="7"/>
      <c r="D65" s="7"/>
      <c r="E65" s="7"/>
      <c r="F65" s="9" t="str">
        <f t="shared" si="17"/>
        <v/>
      </c>
      <c r="G65" s="8" t="str">
        <f t="shared" si="2"/>
        <v/>
      </c>
      <c r="H65" s="8" t="str">
        <f t="shared" si="18"/>
        <v/>
      </c>
      <c r="I65" s="8" t="str">
        <f t="shared" si="19"/>
        <v/>
      </c>
      <c r="J65" s="8" t="str">
        <f t="shared" si="20"/>
        <v/>
      </c>
      <c r="K65" s="8" t="str">
        <f t="shared" si="21"/>
        <v/>
      </c>
      <c r="L65" s="8" t="str">
        <f t="shared" si="22"/>
        <v/>
      </c>
      <c r="M65" s="8" t="str">
        <f t="shared" si="23"/>
        <v/>
      </c>
      <c r="N65" s="8" t="str">
        <f t="shared" si="24"/>
        <v/>
      </c>
      <c r="O65" s="8" t="str">
        <f t="shared" si="25"/>
        <v/>
      </c>
      <c r="P65" s="8" t="str">
        <f t="shared" si="26"/>
        <v/>
      </c>
      <c r="Q65" s="8" t="str">
        <f t="shared" si="27"/>
        <v/>
      </c>
      <c r="R65" s="8" t="str">
        <f t="shared" si="28"/>
        <v/>
      </c>
      <c r="S65" s="8" t="str">
        <f t="shared" si="29"/>
        <v/>
      </c>
      <c r="T65" s="34">
        <f t="shared" si="30"/>
        <v>0</v>
      </c>
    </row>
    <row r="66" spans="1:20">
      <c r="A66" s="5"/>
      <c r="B66" s="7"/>
      <c r="C66" s="7"/>
      <c r="D66" s="7"/>
      <c r="E66" s="7"/>
      <c r="F66" s="9" t="str">
        <f t="shared" si="17"/>
        <v/>
      </c>
      <c r="G66" s="8" t="str">
        <f t="shared" si="2"/>
        <v/>
      </c>
      <c r="H66" s="8" t="str">
        <f t="shared" si="18"/>
        <v/>
      </c>
      <c r="I66" s="8" t="str">
        <f t="shared" si="19"/>
        <v/>
      </c>
      <c r="J66" s="8" t="str">
        <f t="shared" si="20"/>
        <v/>
      </c>
      <c r="K66" s="8" t="str">
        <f t="shared" si="21"/>
        <v/>
      </c>
      <c r="L66" s="8" t="str">
        <f t="shared" si="22"/>
        <v/>
      </c>
      <c r="M66" s="8" t="str">
        <f t="shared" si="23"/>
        <v/>
      </c>
      <c r="N66" s="8" t="str">
        <f t="shared" si="24"/>
        <v/>
      </c>
      <c r="O66" s="8" t="str">
        <f t="shared" si="25"/>
        <v/>
      </c>
      <c r="P66" s="8" t="str">
        <f t="shared" si="26"/>
        <v/>
      </c>
      <c r="Q66" s="8" t="str">
        <f t="shared" si="27"/>
        <v/>
      </c>
      <c r="R66" s="8" t="str">
        <f t="shared" si="28"/>
        <v/>
      </c>
      <c r="S66" s="8" t="str">
        <f t="shared" si="29"/>
        <v/>
      </c>
      <c r="T66" s="34">
        <f t="shared" si="30"/>
        <v>0</v>
      </c>
    </row>
    <row r="67" spans="1:20">
      <c r="A67" s="5"/>
      <c r="B67" s="7"/>
      <c r="C67" s="7"/>
      <c r="D67" s="7"/>
      <c r="E67" s="7"/>
      <c r="F67" s="9" t="str">
        <f t="shared" si="17"/>
        <v/>
      </c>
      <c r="G67" s="8" t="str">
        <f t="shared" si="2"/>
        <v/>
      </c>
      <c r="H67" s="8" t="str">
        <f t="shared" si="18"/>
        <v/>
      </c>
      <c r="I67" s="8" t="str">
        <f t="shared" si="19"/>
        <v/>
      </c>
      <c r="J67" s="8" t="str">
        <f t="shared" si="20"/>
        <v/>
      </c>
      <c r="K67" s="8" t="str">
        <f t="shared" si="21"/>
        <v/>
      </c>
      <c r="L67" s="8" t="str">
        <f t="shared" si="22"/>
        <v/>
      </c>
      <c r="M67" s="8" t="str">
        <f t="shared" si="23"/>
        <v/>
      </c>
      <c r="N67" s="8" t="str">
        <f t="shared" si="24"/>
        <v/>
      </c>
      <c r="O67" s="8" t="str">
        <f t="shared" si="25"/>
        <v/>
      </c>
      <c r="P67" s="8" t="str">
        <f t="shared" si="26"/>
        <v/>
      </c>
      <c r="Q67" s="8" t="str">
        <f t="shared" si="27"/>
        <v/>
      </c>
      <c r="R67" s="8" t="str">
        <f t="shared" si="28"/>
        <v/>
      </c>
      <c r="S67" s="8" t="str">
        <f t="shared" si="29"/>
        <v/>
      </c>
      <c r="T67" s="34">
        <f t="shared" si="30"/>
        <v>0</v>
      </c>
    </row>
    <row r="68" spans="1:20">
      <c r="A68" s="5"/>
      <c r="B68" s="7"/>
      <c r="C68" s="7"/>
      <c r="D68" s="7"/>
      <c r="E68" s="7"/>
      <c r="F68" s="9" t="str">
        <f t="shared" si="17"/>
        <v/>
      </c>
      <c r="G68" s="8" t="str">
        <f t="shared" si="2"/>
        <v/>
      </c>
      <c r="H68" s="8" t="str">
        <f t="shared" si="18"/>
        <v/>
      </c>
      <c r="I68" s="8" t="str">
        <f t="shared" si="19"/>
        <v/>
      </c>
      <c r="J68" s="8" t="str">
        <f t="shared" si="20"/>
        <v/>
      </c>
      <c r="K68" s="8" t="str">
        <f t="shared" si="21"/>
        <v/>
      </c>
      <c r="L68" s="8" t="str">
        <f t="shared" si="22"/>
        <v/>
      </c>
      <c r="M68" s="8" t="str">
        <f t="shared" si="23"/>
        <v/>
      </c>
      <c r="N68" s="8" t="str">
        <f t="shared" si="24"/>
        <v/>
      </c>
      <c r="O68" s="8" t="str">
        <f t="shared" si="25"/>
        <v/>
      </c>
      <c r="P68" s="8" t="str">
        <f t="shared" si="26"/>
        <v/>
      </c>
      <c r="Q68" s="8" t="str">
        <f t="shared" si="27"/>
        <v/>
      </c>
      <c r="R68" s="8" t="str">
        <f t="shared" si="28"/>
        <v/>
      </c>
      <c r="S68" s="8" t="str">
        <f t="shared" si="29"/>
        <v/>
      </c>
      <c r="T68" s="34">
        <f t="shared" si="30"/>
        <v>0</v>
      </c>
    </row>
    <row r="69" spans="1:20">
      <c r="A69" s="5"/>
      <c r="B69" s="7"/>
      <c r="C69" s="7"/>
      <c r="D69" s="7"/>
      <c r="E69" s="7"/>
      <c r="F69" s="9" t="str">
        <f t="shared" si="17"/>
        <v/>
      </c>
      <c r="G69" s="8" t="str">
        <f t="shared" si="2"/>
        <v/>
      </c>
      <c r="H69" s="8" t="str">
        <f t="shared" si="18"/>
        <v/>
      </c>
      <c r="I69" s="8" t="str">
        <f t="shared" si="19"/>
        <v/>
      </c>
      <c r="J69" s="8" t="str">
        <f t="shared" si="20"/>
        <v/>
      </c>
      <c r="K69" s="8" t="str">
        <f t="shared" si="21"/>
        <v/>
      </c>
      <c r="L69" s="8" t="str">
        <f t="shared" si="22"/>
        <v/>
      </c>
      <c r="M69" s="8" t="str">
        <f t="shared" si="23"/>
        <v/>
      </c>
      <c r="N69" s="8" t="str">
        <f t="shared" si="24"/>
        <v/>
      </c>
      <c r="O69" s="8" t="str">
        <f t="shared" si="25"/>
        <v/>
      </c>
      <c r="P69" s="8" t="str">
        <f t="shared" si="26"/>
        <v/>
      </c>
      <c r="Q69" s="8" t="str">
        <f t="shared" si="27"/>
        <v/>
      </c>
      <c r="R69" s="8" t="str">
        <f t="shared" si="28"/>
        <v/>
      </c>
      <c r="S69" s="8" t="str">
        <f t="shared" si="29"/>
        <v/>
      </c>
      <c r="T69" s="34">
        <f t="shared" si="30"/>
        <v>0</v>
      </c>
    </row>
    <row r="70" spans="1:20">
      <c r="A70" s="5"/>
      <c r="B70" s="7"/>
      <c r="C70" s="7"/>
      <c r="D70" s="7"/>
      <c r="E70" s="7"/>
      <c r="F70" s="9" t="str">
        <f t="shared" ref="F70:F83" si="32">IF(B70="","",$T$85)</f>
        <v/>
      </c>
      <c r="G70" s="8" t="str">
        <f t="shared" si="2"/>
        <v/>
      </c>
      <c r="H70" s="8" t="str">
        <f t="shared" ref="H70:H83" si="33">G70</f>
        <v/>
      </c>
      <c r="I70" s="8" t="str">
        <f t="shared" ref="I70:I83" si="34">H70</f>
        <v/>
      </c>
      <c r="J70" s="8" t="str">
        <f t="shared" ref="J70:J83" si="35">I70</f>
        <v/>
      </c>
      <c r="K70" s="8" t="str">
        <f t="shared" ref="K70:K83" si="36">J70</f>
        <v/>
      </c>
      <c r="L70" s="8" t="str">
        <f t="shared" ref="L70:L83" si="37">K70</f>
        <v/>
      </c>
      <c r="M70" s="8" t="str">
        <f t="shared" ref="M70:M83" si="38">L70</f>
        <v/>
      </c>
      <c r="N70" s="8" t="str">
        <f t="shared" ref="N70:N83" si="39">M70</f>
        <v/>
      </c>
      <c r="O70" s="8" t="str">
        <f t="shared" ref="O70:O83" si="40">N70</f>
        <v/>
      </c>
      <c r="P70" s="8" t="str">
        <f t="shared" ref="P70:P83" si="41">O70</f>
        <v/>
      </c>
      <c r="Q70" s="8" t="str">
        <f t="shared" ref="Q70:Q83" si="42">P70</f>
        <v/>
      </c>
      <c r="R70" s="8" t="str">
        <f t="shared" ref="R70:R83" si="43">Q70</f>
        <v/>
      </c>
      <c r="S70" s="8" t="str">
        <f t="shared" ref="S70:S83" si="44">R70</f>
        <v/>
      </c>
      <c r="T70" s="34">
        <f t="shared" ref="T70:T83" si="45">IF(B70="",0,1)</f>
        <v>0</v>
      </c>
    </row>
    <row r="71" spans="1:20">
      <c r="A71" s="5"/>
      <c r="B71" s="7"/>
      <c r="C71" s="7"/>
      <c r="D71" s="7"/>
      <c r="E71" s="7"/>
      <c r="F71" s="9" t="str">
        <f t="shared" si="32"/>
        <v/>
      </c>
      <c r="G71" s="8" t="str">
        <f t="shared" si="2"/>
        <v/>
      </c>
      <c r="H71" s="8" t="str">
        <f t="shared" si="33"/>
        <v/>
      </c>
      <c r="I71" s="8" t="str">
        <f t="shared" si="34"/>
        <v/>
      </c>
      <c r="J71" s="8" t="str">
        <f t="shared" si="35"/>
        <v/>
      </c>
      <c r="K71" s="8" t="str">
        <f t="shared" si="36"/>
        <v/>
      </c>
      <c r="L71" s="8" t="str">
        <f t="shared" si="37"/>
        <v/>
      </c>
      <c r="M71" s="8" t="str">
        <f t="shared" si="38"/>
        <v/>
      </c>
      <c r="N71" s="8" t="str">
        <f t="shared" si="39"/>
        <v/>
      </c>
      <c r="O71" s="8" t="str">
        <f t="shared" si="40"/>
        <v/>
      </c>
      <c r="P71" s="8" t="str">
        <f t="shared" si="41"/>
        <v/>
      </c>
      <c r="Q71" s="8" t="str">
        <f t="shared" si="42"/>
        <v/>
      </c>
      <c r="R71" s="8" t="str">
        <f t="shared" si="43"/>
        <v/>
      </c>
      <c r="S71" s="8" t="str">
        <f t="shared" si="44"/>
        <v/>
      </c>
      <c r="T71" s="34">
        <f t="shared" si="45"/>
        <v>0</v>
      </c>
    </row>
    <row r="72" spans="1:20">
      <c r="A72" s="5"/>
      <c r="B72" s="7"/>
      <c r="C72" s="7"/>
      <c r="D72" s="7"/>
      <c r="E72" s="7"/>
      <c r="F72" s="9" t="str">
        <f t="shared" si="32"/>
        <v/>
      </c>
      <c r="G72" s="8" t="str">
        <f t="shared" si="2"/>
        <v/>
      </c>
      <c r="H72" s="8" t="str">
        <f t="shared" si="33"/>
        <v/>
      </c>
      <c r="I72" s="8" t="str">
        <f t="shared" si="34"/>
        <v/>
      </c>
      <c r="J72" s="8" t="str">
        <f t="shared" si="35"/>
        <v/>
      </c>
      <c r="K72" s="8" t="str">
        <f t="shared" si="36"/>
        <v/>
      </c>
      <c r="L72" s="8" t="str">
        <f t="shared" si="37"/>
        <v/>
      </c>
      <c r="M72" s="8" t="str">
        <f t="shared" si="38"/>
        <v/>
      </c>
      <c r="N72" s="8" t="str">
        <f t="shared" si="39"/>
        <v/>
      </c>
      <c r="O72" s="8" t="str">
        <f t="shared" si="40"/>
        <v/>
      </c>
      <c r="P72" s="8" t="str">
        <f t="shared" si="41"/>
        <v/>
      </c>
      <c r="Q72" s="8" t="str">
        <f t="shared" si="42"/>
        <v/>
      </c>
      <c r="R72" s="8" t="str">
        <f t="shared" si="43"/>
        <v/>
      </c>
      <c r="S72" s="8" t="str">
        <f t="shared" si="44"/>
        <v/>
      </c>
      <c r="T72" s="34">
        <f t="shared" si="45"/>
        <v>0</v>
      </c>
    </row>
    <row r="73" spans="1:20">
      <c r="A73" s="5"/>
      <c r="B73" s="7"/>
      <c r="C73" s="7"/>
      <c r="D73" s="7"/>
      <c r="E73" s="7"/>
      <c r="F73" s="9" t="str">
        <f t="shared" si="32"/>
        <v/>
      </c>
      <c r="G73" s="8" t="str">
        <f t="shared" si="2"/>
        <v/>
      </c>
      <c r="H73" s="8" t="str">
        <f t="shared" si="33"/>
        <v/>
      </c>
      <c r="I73" s="8" t="str">
        <f t="shared" si="34"/>
        <v/>
      </c>
      <c r="J73" s="8" t="str">
        <f t="shared" si="35"/>
        <v/>
      </c>
      <c r="K73" s="8" t="str">
        <f t="shared" si="36"/>
        <v/>
      </c>
      <c r="L73" s="8" t="str">
        <f t="shared" si="37"/>
        <v/>
      </c>
      <c r="M73" s="8" t="str">
        <f t="shared" si="38"/>
        <v/>
      </c>
      <c r="N73" s="8" t="str">
        <f t="shared" si="39"/>
        <v/>
      </c>
      <c r="O73" s="8" t="str">
        <f t="shared" si="40"/>
        <v/>
      </c>
      <c r="P73" s="8" t="str">
        <f t="shared" si="41"/>
        <v/>
      </c>
      <c r="Q73" s="8" t="str">
        <f t="shared" si="42"/>
        <v/>
      </c>
      <c r="R73" s="8" t="str">
        <f t="shared" si="43"/>
        <v/>
      </c>
      <c r="S73" s="8" t="str">
        <f t="shared" si="44"/>
        <v/>
      </c>
      <c r="T73" s="34">
        <f t="shared" si="45"/>
        <v>0</v>
      </c>
    </row>
    <row r="74" spans="1:20">
      <c r="A74" s="5"/>
      <c r="B74" s="7"/>
      <c r="C74" s="7"/>
      <c r="D74" s="7"/>
      <c r="E74" s="7"/>
      <c r="F74" s="9" t="str">
        <f t="shared" si="32"/>
        <v/>
      </c>
      <c r="G74" s="8" t="str">
        <f t="shared" si="2"/>
        <v/>
      </c>
      <c r="H74" s="8" t="str">
        <f t="shared" si="33"/>
        <v/>
      </c>
      <c r="I74" s="8" t="str">
        <f t="shared" si="34"/>
        <v/>
      </c>
      <c r="J74" s="8" t="str">
        <f t="shared" si="35"/>
        <v/>
      </c>
      <c r="K74" s="8" t="str">
        <f t="shared" si="36"/>
        <v/>
      </c>
      <c r="L74" s="8" t="str">
        <f t="shared" si="37"/>
        <v/>
      </c>
      <c r="M74" s="8" t="str">
        <f t="shared" si="38"/>
        <v/>
      </c>
      <c r="N74" s="8" t="str">
        <f t="shared" si="39"/>
        <v/>
      </c>
      <c r="O74" s="8" t="str">
        <f t="shared" si="40"/>
        <v/>
      </c>
      <c r="P74" s="8" t="str">
        <f t="shared" si="41"/>
        <v/>
      </c>
      <c r="Q74" s="8" t="str">
        <f t="shared" si="42"/>
        <v/>
      </c>
      <c r="R74" s="8" t="str">
        <f t="shared" si="43"/>
        <v/>
      </c>
      <c r="S74" s="8" t="str">
        <f t="shared" si="44"/>
        <v/>
      </c>
      <c r="T74" s="34">
        <f t="shared" si="45"/>
        <v>0</v>
      </c>
    </row>
    <row r="75" spans="1:20">
      <c r="A75" s="5"/>
      <c r="B75" s="7"/>
      <c r="C75" s="7"/>
      <c r="D75" s="7"/>
      <c r="E75" s="7"/>
      <c r="F75" s="9" t="str">
        <f t="shared" si="32"/>
        <v/>
      </c>
      <c r="G75" s="8" t="str">
        <f t="shared" si="2"/>
        <v/>
      </c>
      <c r="H75" s="8" t="str">
        <f t="shared" si="33"/>
        <v/>
      </c>
      <c r="I75" s="8" t="str">
        <f t="shared" si="34"/>
        <v/>
      </c>
      <c r="J75" s="8" t="str">
        <f t="shared" si="35"/>
        <v/>
      </c>
      <c r="K75" s="8" t="str">
        <f t="shared" si="36"/>
        <v/>
      </c>
      <c r="L75" s="8" t="str">
        <f t="shared" si="37"/>
        <v/>
      </c>
      <c r="M75" s="8" t="str">
        <f t="shared" si="38"/>
        <v/>
      </c>
      <c r="N75" s="8" t="str">
        <f t="shared" si="39"/>
        <v/>
      </c>
      <c r="O75" s="8" t="str">
        <f t="shared" si="40"/>
        <v/>
      </c>
      <c r="P75" s="8" t="str">
        <f t="shared" si="41"/>
        <v/>
      </c>
      <c r="Q75" s="8" t="str">
        <f t="shared" si="42"/>
        <v/>
      </c>
      <c r="R75" s="8" t="str">
        <f t="shared" si="43"/>
        <v/>
      </c>
      <c r="S75" s="8" t="str">
        <f t="shared" si="44"/>
        <v/>
      </c>
      <c r="T75" s="34">
        <f t="shared" si="45"/>
        <v>0</v>
      </c>
    </row>
    <row r="76" spans="1:20">
      <c r="A76" s="5"/>
      <c r="B76" s="7"/>
      <c r="C76" s="7"/>
      <c r="D76" s="7"/>
      <c r="E76" s="7"/>
      <c r="F76" s="9" t="str">
        <f t="shared" si="32"/>
        <v/>
      </c>
      <c r="G76" s="8" t="str">
        <f t="shared" si="2"/>
        <v/>
      </c>
      <c r="H76" s="8" t="str">
        <f t="shared" si="33"/>
        <v/>
      </c>
      <c r="I76" s="8" t="str">
        <f t="shared" si="34"/>
        <v/>
      </c>
      <c r="J76" s="8" t="str">
        <f t="shared" si="35"/>
        <v/>
      </c>
      <c r="K76" s="8" t="str">
        <f t="shared" si="36"/>
        <v/>
      </c>
      <c r="L76" s="8" t="str">
        <f t="shared" si="37"/>
        <v/>
      </c>
      <c r="M76" s="8" t="str">
        <f t="shared" si="38"/>
        <v/>
      </c>
      <c r="N76" s="8" t="str">
        <f t="shared" si="39"/>
        <v/>
      </c>
      <c r="O76" s="8" t="str">
        <f t="shared" si="40"/>
        <v/>
      </c>
      <c r="P76" s="8" t="str">
        <f t="shared" si="41"/>
        <v/>
      </c>
      <c r="Q76" s="8" t="str">
        <f t="shared" si="42"/>
        <v/>
      </c>
      <c r="R76" s="8" t="str">
        <f t="shared" si="43"/>
        <v/>
      </c>
      <c r="S76" s="8" t="str">
        <f t="shared" si="44"/>
        <v/>
      </c>
      <c r="T76" s="34">
        <f t="shared" si="45"/>
        <v>0</v>
      </c>
    </row>
    <row r="77" spans="1:20">
      <c r="A77" s="5"/>
      <c r="B77" s="7"/>
      <c r="C77" s="7"/>
      <c r="D77" s="7"/>
      <c r="E77" s="7"/>
      <c r="F77" s="9" t="str">
        <f t="shared" si="32"/>
        <v/>
      </c>
      <c r="G77" s="8" t="str">
        <f t="shared" si="2"/>
        <v/>
      </c>
      <c r="H77" s="8" t="str">
        <f t="shared" si="33"/>
        <v/>
      </c>
      <c r="I77" s="8" t="str">
        <f t="shared" si="34"/>
        <v/>
      </c>
      <c r="J77" s="8" t="str">
        <f t="shared" si="35"/>
        <v/>
      </c>
      <c r="K77" s="8" t="str">
        <f t="shared" si="36"/>
        <v/>
      </c>
      <c r="L77" s="8" t="str">
        <f t="shared" si="37"/>
        <v/>
      </c>
      <c r="M77" s="8" t="str">
        <f t="shared" si="38"/>
        <v/>
      </c>
      <c r="N77" s="8" t="str">
        <f t="shared" si="39"/>
        <v/>
      </c>
      <c r="O77" s="8" t="str">
        <f t="shared" si="40"/>
        <v/>
      </c>
      <c r="P77" s="8" t="str">
        <f t="shared" si="41"/>
        <v/>
      </c>
      <c r="Q77" s="8" t="str">
        <f t="shared" si="42"/>
        <v/>
      </c>
      <c r="R77" s="8" t="str">
        <f t="shared" si="43"/>
        <v/>
      </c>
      <c r="S77" s="8" t="str">
        <f t="shared" si="44"/>
        <v/>
      </c>
      <c r="T77" s="34">
        <f t="shared" si="45"/>
        <v>0</v>
      </c>
    </row>
    <row r="78" spans="1:20">
      <c r="A78" s="5"/>
      <c r="B78" s="7"/>
      <c r="C78" s="7"/>
      <c r="D78" s="7"/>
      <c r="E78" s="7"/>
      <c r="F78" s="9" t="str">
        <f t="shared" si="32"/>
        <v/>
      </c>
      <c r="G78" s="8" t="str">
        <f t="shared" si="2"/>
        <v/>
      </c>
      <c r="H78" s="8" t="str">
        <f t="shared" si="33"/>
        <v/>
      </c>
      <c r="I78" s="8" t="str">
        <f t="shared" si="34"/>
        <v/>
      </c>
      <c r="J78" s="8" t="str">
        <f t="shared" si="35"/>
        <v/>
      </c>
      <c r="K78" s="8" t="str">
        <f t="shared" si="36"/>
        <v/>
      </c>
      <c r="L78" s="8" t="str">
        <f t="shared" si="37"/>
        <v/>
      </c>
      <c r="M78" s="8" t="str">
        <f t="shared" si="38"/>
        <v/>
      </c>
      <c r="N78" s="8" t="str">
        <f t="shared" si="39"/>
        <v/>
      </c>
      <c r="O78" s="8" t="str">
        <f t="shared" si="40"/>
        <v/>
      </c>
      <c r="P78" s="8" t="str">
        <f t="shared" si="41"/>
        <v/>
      </c>
      <c r="Q78" s="8" t="str">
        <f t="shared" si="42"/>
        <v/>
      </c>
      <c r="R78" s="8" t="str">
        <f t="shared" si="43"/>
        <v/>
      </c>
      <c r="S78" s="8" t="str">
        <f t="shared" si="44"/>
        <v/>
      </c>
      <c r="T78" s="34">
        <f t="shared" si="45"/>
        <v>0</v>
      </c>
    </row>
    <row r="79" spans="1:20">
      <c r="A79" s="5"/>
      <c r="B79" s="7"/>
      <c r="C79" s="7"/>
      <c r="D79" s="7"/>
      <c r="E79" s="7"/>
      <c r="F79" s="9" t="str">
        <f t="shared" si="32"/>
        <v/>
      </c>
      <c r="G79" s="8" t="str">
        <f t="shared" si="2"/>
        <v/>
      </c>
      <c r="H79" s="8" t="str">
        <f t="shared" si="33"/>
        <v/>
      </c>
      <c r="I79" s="8" t="str">
        <f t="shared" si="34"/>
        <v/>
      </c>
      <c r="J79" s="8" t="str">
        <f t="shared" si="35"/>
        <v/>
      </c>
      <c r="K79" s="8" t="str">
        <f t="shared" si="36"/>
        <v/>
      </c>
      <c r="L79" s="8" t="str">
        <f t="shared" si="37"/>
        <v/>
      </c>
      <c r="M79" s="8" t="str">
        <f t="shared" si="38"/>
        <v/>
      </c>
      <c r="N79" s="8" t="str">
        <f t="shared" si="39"/>
        <v/>
      </c>
      <c r="O79" s="8" t="str">
        <f t="shared" si="40"/>
        <v/>
      </c>
      <c r="P79" s="8" t="str">
        <f t="shared" si="41"/>
        <v/>
      </c>
      <c r="Q79" s="8" t="str">
        <f t="shared" si="42"/>
        <v/>
      </c>
      <c r="R79" s="8" t="str">
        <f t="shared" si="43"/>
        <v/>
      </c>
      <c r="S79" s="8" t="str">
        <f t="shared" si="44"/>
        <v/>
      </c>
      <c r="T79" s="34">
        <f t="shared" si="45"/>
        <v>0</v>
      </c>
    </row>
    <row r="80" spans="1:20">
      <c r="A80" s="5"/>
      <c r="B80" s="7"/>
      <c r="C80" s="7"/>
      <c r="D80" s="7"/>
      <c r="E80" s="7"/>
      <c r="F80" s="9" t="str">
        <f t="shared" si="32"/>
        <v/>
      </c>
      <c r="G80" s="8" t="str">
        <f t="shared" si="2"/>
        <v/>
      </c>
      <c r="H80" s="8" t="str">
        <f t="shared" si="33"/>
        <v/>
      </c>
      <c r="I80" s="8" t="str">
        <f t="shared" si="34"/>
        <v/>
      </c>
      <c r="J80" s="8" t="str">
        <f t="shared" si="35"/>
        <v/>
      </c>
      <c r="K80" s="8" t="str">
        <f t="shared" si="36"/>
        <v/>
      </c>
      <c r="L80" s="8" t="str">
        <f t="shared" si="37"/>
        <v/>
      </c>
      <c r="M80" s="8" t="str">
        <f t="shared" si="38"/>
        <v/>
      </c>
      <c r="N80" s="8" t="str">
        <f t="shared" si="39"/>
        <v/>
      </c>
      <c r="O80" s="8" t="str">
        <f t="shared" si="40"/>
        <v/>
      </c>
      <c r="P80" s="8" t="str">
        <f t="shared" si="41"/>
        <v/>
      </c>
      <c r="Q80" s="8" t="str">
        <f t="shared" si="42"/>
        <v/>
      </c>
      <c r="R80" s="8" t="str">
        <f t="shared" si="43"/>
        <v/>
      </c>
      <c r="S80" s="8" t="str">
        <f t="shared" si="44"/>
        <v/>
      </c>
      <c r="T80" s="34">
        <f t="shared" si="45"/>
        <v>0</v>
      </c>
    </row>
    <row r="81" spans="1:20">
      <c r="A81" s="5"/>
      <c r="B81" s="7"/>
      <c r="C81" s="7"/>
      <c r="D81" s="7"/>
      <c r="E81" s="7"/>
      <c r="F81" s="9" t="str">
        <f t="shared" si="32"/>
        <v/>
      </c>
      <c r="G81" s="8" t="str">
        <f t="shared" si="2"/>
        <v/>
      </c>
      <c r="H81" s="8" t="str">
        <f t="shared" si="33"/>
        <v/>
      </c>
      <c r="I81" s="8" t="str">
        <f t="shared" si="34"/>
        <v/>
      </c>
      <c r="J81" s="8" t="str">
        <f t="shared" si="35"/>
        <v/>
      </c>
      <c r="K81" s="8" t="str">
        <f t="shared" si="36"/>
        <v/>
      </c>
      <c r="L81" s="8" t="str">
        <f t="shared" si="37"/>
        <v/>
      </c>
      <c r="M81" s="8" t="str">
        <f t="shared" si="38"/>
        <v/>
      </c>
      <c r="N81" s="8" t="str">
        <f t="shared" si="39"/>
        <v/>
      </c>
      <c r="O81" s="8" t="str">
        <f t="shared" si="40"/>
        <v/>
      </c>
      <c r="P81" s="8" t="str">
        <f t="shared" si="41"/>
        <v/>
      </c>
      <c r="Q81" s="8" t="str">
        <f t="shared" si="42"/>
        <v/>
      </c>
      <c r="R81" s="8" t="str">
        <f t="shared" si="43"/>
        <v/>
      </c>
      <c r="S81" s="8" t="str">
        <f t="shared" si="44"/>
        <v/>
      </c>
      <c r="T81" s="34">
        <f t="shared" si="45"/>
        <v>0</v>
      </c>
    </row>
    <row r="82" spans="1:20">
      <c r="A82" s="5"/>
      <c r="B82" s="7"/>
      <c r="C82" s="7"/>
      <c r="D82" s="7"/>
      <c r="E82" s="7"/>
      <c r="F82" s="9" t="str">
        <f t="shared" si="32"/>
        <v/>
      </c>
      <c r="G82" s="8" t="str">
        <f t="shared" si="2"/>
        <v/>
      </c>
      <c r="H82" s="8" t="str">
        <f t="shared" si="33"/>
        <v/>
      </c>
      <c r="I82" s="8" t="str">
        <f t="shared" si="34"/>
        <v/>
      </c>
      <c r="J82" s="8" t="str">
        <f t="shared" si="35"/>
        <v/>
      </c>
      <c r="K82" s="8" t="str">
        <f t="shared" si="36"/>
        <v/>
      </c>
      <c r="L82" s="8" t="str">
        <f t="shared" si="37"/>
        <v/>
      </c>
      <c r="M82" s="8" t="str">
        <f t="shared" si="38"/>
        <v/>
      </c>
      <c r="N82" s="8" t="str">
        <f t="shared" si="39"/>
        <v/>
      </c>
      <c r="O82" s="8" t="str">
        <f t="shared" si="40"/>
        <v/>
      </c>
      <c r="P82" s="8" t="str">
        <f t="shared" si="41"/>
        <v/>
      </c>
      <c r="Q82" s="8" t="str">
        <f t="shared" si="42"/>
        <v/>
      </c>
      <c r="R82" s="8" t="str">
        <f t="shared" si="43"/>
        <v/>
      </c>
      <c r="S82" s="8" t="str">
        <f t="shared" si="44"/>
        <v/>
      </c>
      <c r="T82" s="34">
        <f t="shared" si="45"/>
        <v>0</v>
      </c>
    </row>
    <row r="83" spans="1:20">
      <c r="A83" s="5"/>
      <c r="B83" s="7"/>
      <c r="C83" s="7"/>
      <c r="D83" s="7"/>
      <c r="E83" s="7"/>
      <c r="F83" s="9" t="str">
        <f t="shared" si="32"/>
        <v/>
      </c>
      <c r="G83" s="8" t="str">
        <f t="shared" si="2"/>
        <v/>
      </c>
      <c r="H83" s="8" t="str">
        <f t="shared" si="33"/>
        <v/>
      </c>
      <c r="I83" s="8" t="str">
        <f t="shared" si="34"/>
        <v/>
      </c>
      <c r="J83" s="8" t="str">
        <f t="shared" si="35"/>
        <v/>
      </c>
      <c r="K83" s="8" t="str">
        <f t="shared" si="36"/>
        <v/>
      </c>
      <c r="L83" s="8" t="str">
        <f t="shared" si="37"/>
        <v/>
      </c>
      <c r="M83" s="8" t="str">
        <f t="shared" si="38"/>
        <v/>
      </c>
      <c r="N83" s="8" t="str">
        <f t="shared" si="39"/>
        <v/>
      </c>
      <c r="O83" s="8" t="str">
        <f t="shared" si="40"/>
        <v/>
      </c>
      <c r="P83" s="8" t="str">
        <f t="shared" si="41"/>
        <v/>
      </c>
      <c r="Q83" s="8" t="str">
        <f t="shared" si="42"/>
        <v/>
      </c>
      <c r="R83" s="8" t="str">
        <f t="shared" si="43"/>
        <v/>
      </c>
      <c r="S83" s="8" t="str">
        <f t="shared" si="44"/>
        <v/>
      </c>
      <c r="T83" s="34">
        <f t="shared" si="45"/>
        <v>0</v>
      </c>
    </row>
    <row r="84" spans="1:20">
      <c r="F84" s="73">
        <f>SUM(F3:F83)</f>
        <v>33</v>
      </c>
      <c r="G84" s="73">
        <f t="shared" ref="G84:S84" si="46">SUM(G3:G83)</f>
        <v>30</v>
      </c>
      <c r="H84" s="73">
        <f t="shared" si="46"/>
        <v>29</v>
      </c>
      <c r="I84" s="73">
        <f t="shared" si="46"/>
        <v>29</v>
      </c>
      <c r="J84" s="73">
        <f t="shared" si="46"/>
        <v>25</v>
      </c>
      <c r="K84" s="73">
        <f t="shared" si="46"/>
        <v>25</v>
      </c>
      <c r="L84" s="73">
        <f t="shared" si="46"/>
        <v>24</v>
      </c>
      <c r="M84" s="73">
        <f t="shared" si="46"/>
        <v>24</v>
      </c>
      <c r="N84" s="73">
        <f t="shared" si="46"/>
        <v>23</v>
      </c>
      <c r="O84" s="73">
        <f t="shared" si="46"/>
        <v>22</v>
      </c>
      <c r="P84" s="73">
        <f t="shared" si="46"/>
        <v>16</v>
      </c>
      <c r="Q84" s="73">
        <f t="shared" si="46"/>
        <v>16</v>
      </c>
      <c r="R84" s="73">
        <f t="shared" si="46"/>
        <v>16</v>
      </c>
      <c r="S84" s="73">
        <f t="shared" si="46"/>
        <v>16</v>
      </c>
      <c r="T84" s="13">
        <f>SUM(T3:T83)</f>
        <v>17</v>
      </c>
    </row>
    <row r="85" spans="1:20">
      <c r="T85" s="12">
        <f>30*8/T84</f>
        <v>14.117647058823529</v>
      </c>
    </row>
  </sheetData>
  <mergeCells count="3">
    <mergeCell ref="F1:S1"/>
    <mergeCell ref="V1:AK1"/>
    <mergeCell ref="AM1:AN1"/>
  </mergeCells>
  <pageMargins left="0.7" right="0.7" top="0.75" bottom="0.75" header="0.3" footer="0.3"/>
  <pageSetup paperSize="9" fitToHeight="0"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A5148-FF7B-40A5-AB7D-C99A209D3458}">
  <sheetPr>
    <pageSetUpPr fitToPage="1"/>
  </sheetPr>
  <dimension ref="A1:AU81"/>
  <sheetViews>
    <sheetView topLeftCell="W1" workbookViewId="0">
      <pane ySplit="2" topLeftCell="A150" activePane="bottomLeft" state="frozen"/>
      <selection pane="bottomLeft" activeCell="B54" sqref="B54"/>
    </sheetView>
  </sheetViews>
  <sheetFormatPr defaultColWidth="8.85546875" defaultRowHeight="15"/>
  <cols>
    <col min="1" max="1" width="47.42578125" bestFit="1" customWidth="1"/>
    <col min="2" max="2" width="64.42578125" bestFit="1" customWidth="1"/>
    <col min="3" max="3" width="23.140625" customWidth="1"/>
    <col min="4" max="4" width="17.42578125" customWidth="1"/>
    <col min="5" max="5" width="17" bestFit="1" customWidth="1"/>
    <col min="6" max="19" width="4.42578125" customWidth="1"/>
    <col min="21" max="21" width="13" bestFit="1" customWidth="1"/>
    <col min="23" max="23" width="9.28515625" bestFit="1" customWidth="1"/>
  </cols>
  <sheetData>
    <row r="1" spans="1:47">
      <c r="F1" s="75" t="s">
        <v>28</v>
      </c>
      <c r="G1" s="75"/>
      <c r="H1" s="75"/>
      <c r="I1" s="75"/>
      <c r="J1" s="75"/>
      <c r="K1" s="75"/>
      <c r="L1" s="75"/>
      <c r="M1" s="75"/>
      <c r="N1" s="75"/>
      <c r="O1" s="75"/>
      <c r="P1" s="75"/>
      <c r="Q1" s="75"/>
      <c r="R1" s="75"/>
      <c r="S1" s="75"/>
      <c r="V1" s="75" t="s">
        <v>29</v>
      </c>
      <c r="W1" s="75"/>
      <c r="X1" s="75"/>
      <c r="Y1" s="75"/>
      <c r="Z1" s="75"/>
      <c r="AA1" s="75"/>
      <c r="AB1" s="75"/>
      <c r="AC1" s="75"/>
      <c r="AD1" s="75"/>
      <c r="AE1" s="75"/>
      <c r="AF1" s="75"/>
      <c r="AG1" s="75"/>
      <c r="AH1" s="75"/>
      <c r="AI1" s="75"/>
      <c r="AJ1" s="75"/>
      <c r="AK1" s="75"/>
      <c r="AM1" s="76"/>
      <c r="AN1" s="76"/>
      <c r="AO1" s="10"/>
      <c r="AP1" s="10"/>
      <c r="AQ1" s="10"/>
      <c r="AR1" s="10"/>
      <c r="AS1" s="10">
        <f>7*30</f>
        <v>210</v>
      </c>
      <c r="AT1" s="10"/>
      <c r="AU1" s="10"/>
    </row>
    <row r="2" spans="1:47">
      <c r="A2" s="2" t="s">
        <v>1</v>
      </c>
      <c r="B2" s="73" t="s">
        <v>30</v>
      </c>
      <c r="C2" s="73" t="s">
        <v>2</v>
      </c>
      <c r="D2" s="73" t="s">
        <v>31</v>
      </c>
      <c r="E2" s="73" t="s">
        <v>32</v>
      </c>
      <c r="F2" s="73">
        <v>1</v>
      </c>
      <c r="G2" s="73">
        <v>2</v>
      </c>
      <c r="H2" s="73">
        <v>3</v>
      </c>
      <c r="I2" s="73">
        <v>4</v>
      </c>
      <c r="J2" s="73">
        <v>5</v>
      </c>
      <c r="K2" s="73">
        <v>6</v>
      </c>
      <c r="L2" s="73">
        <v>7</v>
      </c>
      <c r="M2" s="73">
        <v>8</v>
      </c>
      <c r="N2" s="73">
        <v>9</v>
      </c>
      <c r="O2" s="73">
        <v>10</v>
      </c>
      <c r="P2" s="73">
        <v>11</v>
      </c>
      <c r="Q2" s="73">
        <v>12</v>
      </c>
      <c r="R2" s="73">
        <v>13</v>
      </c>
      <c r="S2" s="73">
        <v>14</v>
      </c>
      <c r="W2" s="74" t="s">
        <v>34</v>
      </c>
      <c r="X2" s="74" t="s">
        <v>35</v>
      </c>
      <c r="Y2" s="74" t="s">
        <v>36</v>
      </c>
      <c r="Z2" s="74" t="s">
        <v>37</v>
      </c>
      <c r="AA2" s="74" t="s">
        <v>38</v>
      </c>
      <c r="AB2" s="74" t="s">
        <v>39</v>
      </c>
      <c r="AC2" s="74" t="s">
        <v>33</v>
      </c>
      <c r="AD2" s="74" t="s">
        <v>34</v>
      </c>
      <c r="AE2" s="74" t="s">
        <v>35</v>
      </c>
      <c r="AF2" s="74" t="s">
        <v>36</v>
      </c>
      <c r="AG2" s="74" t="s">
        <v>37</v>
      </c>
      <c r="AH2" s="74" t="s">
        <v>38</v>
      </c>
      <c r="AI2" s="74" t="s">
        <v>39</v>
      </c>
      <c r="AJ2" s="74" t="s">
        <v>33</v>
      </c>
    </row>
    <row r="3" spans="1:47">
      <c r="A3" s="4" t="s">
        <v>14</v>
      </c>
      <c r="B3" s="7" t="s">
        <v>154</v>
      </c>
      <c r="C3" s="35" t="s">
        <v>129</v>
      </c>
      <c r="D3" s="7" t="s">
        <v>44</v>
      </c>
      <c r="E3" s="7"/>
      <c r="F3" s="9">
        <v>8</v>
      </c>
      <c r="G3" s="8">
        <f>F3</f>
        <v>8</v>
      </c>
      <c r="H3" s="8">
        <f>G3</f>
        <v>8</v>
      </c>
      <c r="I3" s="8">
        <v>4</v>
      </c>
      <c r="J3" s="8">
        <v>4</v>
      </c>
      <c r="K3" s="8">
        <v>3</v>
      </c>
      <c r="L3" s="8">
        <f t="shared" ref="L3:S3" si="0">K3</f>
        <v>3</v>
      </c>
      <c r="M3" s="8">
        <v>3</v>
      </c>
      <c r="N3" s="8">
        <f t="shared" si="0"/>
        <v>3</v>
      </c>
      <c r="O3" s="8">
        <v>0</v>
      </c>
      <c r="P3" s="8">
        <f t="shared" si="0"/>
        <v>0</v>
      </c>
      <c r="Q3" s="8">
        <f t="shared" si="0"/>
        <v>0</v>
      </c>
      <c r="R3" s="8">
        <f t="shared" si="0"/>
        <v>0</v>
      </c>
      <c r="S3" s="8">
        <f t="shared" si="0"/>
        <v>0</v>
      </c>
      <c r="W3" s="21">
        <v>44250</v>
      </c>
      <c r="X3" s="21">
        <f>W3+1</f>
        <v>44251</v>
      </c>
      <c r="Y3" s="21">
        <f t="shared" ref="Y3:AJ3" si="1">X3+1</f>
        <v>44252</v>
      </c>
      <c r="Z3" s="21">
        <f t="shared" si="1"/>
        <v>44253</v>
      </c>
      <c r="AA3" s="21">
        <f t="shared" si="1"/>
        <v>44254</v>
      </c>
      <c r="AB3" s="21">
        <f t="shared" si="1"/>
        <v>44255</v>
      </c>
      <c r="AC3" s="21">
        <f t="shared" si="1"/>
        <v>44256</v>
      </c>
      <c r="AD3" s="21">
        <f t="shared" si="1"/>
        <v>44257</v>
      </c>
      <c r="AE3" s="21">
        <f t="shared" si="1"/>
        <v>44258</v>
      </c>
      <c r="AF3" s="21">
        <f t="shared" si="1"/>
        <v>44259</v>
      </c>
      <c r="AG3" s="21">
        <f t="shared" si="1"/>
        <v>44260</v>
      </c>
      <c r="AH3" s="21">
        <f t="shared" si="1"/>
        <v>44261</v>
      </c>
      <c r="AI3" s="21">
        <f t="shared" si="1"/>
        <v>44262</v>
      </c>
      <c r="AJ3" s="21">
        <f t="shared" si="1"/>
        <v>44263</v>
      </c>
      <c r="AK3" s="20" t="s">
        <v>40</v>
      </c>
    </row>
    <row r="4" spans="1:47">
      <c r="A4" s="5"/>
      <c r="B4" s="7" t="s">
        <v>155</v>
      </c>
      <c r="C4" s="35" t="s">
        <v>129</v>
      </c>
      <c r="D4" s="7" t="s">
        <v>44</v>
      </c>
      <c r="E4" s="7"/>
      <c r="F4" s="9">
        <v>8</v>
      </c>
      <c r="G4" s="8">
        <f t="shared" ref="G4:G19" si="2">F4</f>
        <v>8</v>
      </c>
      <c r="H4" s="8">
        <f t="shared" ref="H4:S4" si="3">G4</f>
        <v>8</v>
      </c>
      <c r="I4" s="8">
        <v>4</v>
      </c>
      <c r="J4" s="8">
        <v>4</v>
      </c>
      <c r="K4" s="8">
        <v>3</v>
      </c>
      <c r="L4" s="8">
        <v>1</v>
      </c>
      <c r="M4" s="8">
        <v>0</v>
      </c>
      <c r="N4" s="8">
        <f t="shared" si="3"/>
        <v>0</v>
      </c>
      <c r="O4" s="8">
        <f t="shared" si="3"/>
        <v>0</v>
      </c>
      <c r="P4" s="8">
        <f t="shared" si="3"/>
        <v>0</v>
      </c>
      <c r="Q4" s="8">
        <f t="shared" si="3"/>
        <v>0</v>
      </c>
      <c r="R4" s="8">
        <f t="shared" si="3"/>
        <v>0</v>
      </c>
      <c r="S4" s="8">
        <f t="shared" si="3"/>
        <v>0</v>
      </c>
      <c r="U4" s="3"/>
      <c r="V4" t="s">
        <v>44</v>
      </c>
      <c r="W4" s="13">
        <v>3</v>
      </c>
      <c r="X4" s="13"/>
      <c r="Y4" s="13">
        <v>5</v>
      </c>
      <c r="Z4" s="13">
        <v>4</v>
      </c>
      <c r="AA4" s="13"/>
      <c r="AB4" s="13">
        <v>1</v>
      </c>
      <c r="AC4" s="13">
        <v>2</v>
      </c>
      <c r="AD4" s="13">
        <v>2</v>
      </c>
      <c r="AE4" s="13">
        <v>1</v>
      </c>
      <c r="AF4" s="13">
        <v>6</v>
      </c>
      <c r="AG4" s="13">
        <v>4</v>
      </c>
      <c r="AH4" s="13"/>
      <c r="AI4" s="13"/>
      <c r="AJ4" s="13">
        <v>2</v>
      </c>
      <c r="AK4" s="74">
        <f t="shared" ref="AK4:AK11" si="4">SUM(W4:AJ4)</f>
        <v>30</v>
      </c>
      <c r="AN4" s="12"/>
    </row>
    <row r="5" spans="1:47">
      <c r="A5" s="5"/>
      <c r="B5" s="7" t="s">
        <v>156</v>
      </c>
      <c r="C5" s="7"/>
      <c r="D5" s="7"/>
      <c r="E5" s="7"/>
      <c r="F5" s="9">
        <v>10</v>
      </c>
      <c r="G5" s="8">
        <f t="shared" si="2"/>
        <v>10</v>
      </c>
      <c r="H5" s="8">
        <f t="shared" ref="H5:S5" si="5">G5</f>
        <v>10</v>
      </c>
      <c r="I5" s="8">
        <f t="shared" si="5"/>
        <v>10</v>
      </c>
      <c r="J5" s="8">
        <f t="shared" si="5"/>
        <v>10</v>
      </c>
      <c r="K5" s="8">
        <f>J5</f>
        <v>10</v>
      </c>
      <c r="L5" s="8">
        <f>K5</f>
        <v>10</v>
      </c>
      <c r="M5" s="8">
        <f t="shared" si="5"/>
        <v>10</v>
      </c>
      <c r="N5" s="8">
        <f t="shared" si="5"/>
        <v>10</v>
      </c>
      <c r="O5" s="8">
        <f t="shared" si="5"/>
        <v>10</v>
      </c>
      <c r="P5" s="8">
        <f t="shared" si="5"/>
        <v>10</v>
      </c>
      <c r="Q5" s="8">
        <f t="shared" si="5"/>
        <v>10</v>
      </c>
      <c r="R5" s="8">
        <f t="shared" si="5"/>
        <v>10</v>
      </c>
      <c r="S5" s="8">
        <f t="shared" si="5"/>
        <v>10</v>
      </c>
      <c r="U5" s="3"/>
      <c r="V5" t="s">
        <v>46</v>
      </c>
      <c r="W5" s="13">
        <v>2</v>
      </c>
      <c r="X5" s="13">
        <v>1.5</v>
      </c>
      <c r="Y5" s="13"/>
      <c r="Z5" s="13"/>
      <c r="AA5" s="13"/>
      <c r="AB5" s="13">
        <v>3</v>
      </c>
      <c r="AC5" s="13"/>
      <c r="AD5" s="13">
        <v>1.5</v>
      </c>
      <c r="AE5" s="13"/>
      <c r="AF5" s="13"/>
      <c r="AG5" s="13">
        <v>4.75</v>
      </c>
      <c r="AH5" s="13"/>
      <c r="AI5" s="13"/>
      <c r="AJ5" s="13"/>
      <c r="AK5" s="74">
        <f t="shared" si="4"/>
        <v>12.75</v>
      </c>
      <c r="AN5" s="12"/>
    </row>
    <row r="6" spans="1:47">
      <c r="A6" s="5"/>
      <c r="B6" s="7" t="s">
        <v>157</v>
      </c>
      <c r="C6" s="7"/>
      <c r="D6" s="7"/>
      <c r="E6" s="7"/>
      <c r="F6" s="9">
        <v>2</v>
      </c>
      <c r="G6" s="8">
        <f t="shared" si="2"/>
        <v>2</v>
      </c>
      <c r="H6" s="8">
        <f t="shared" ref="H6:S6" si="6">G6</f>
        <v>2</v>
      </c>
      <c r="I6" s="8">
        <f t="shared" si="6"/>
        <v>2</v>
      </c>
      <c r="J6" s="8">
        <f t="shared" si="6"/>
        <v>2</v>
      </c>
      <c r="K6" s="8">
        <f t="shared" si="6"/>
        <v>2</v>
      </c>
      <c r="L6" s="8">
        <f t="shared" si="6"/>
        <v>2</v>
      </c>
      <c r="M6" s="8">
        <f t="shared" si="6"/>
        <v>2</v>
      </c>
      <c r="N6" s="8">
        <f t="shared" si="6"/>
        <v>2</v>
      </c>
      <c r="O6" s="8">
        <f t="shared" si="6"/>
        <v>2</v>
      </c>
      <c r="P6" s="8">
        <f t="shared" si="6"/>
        <v>2</v>
      </c>
      <c r="Q6" s="8">
        <f t="shared" si="6"/>
        <v>2</v>
      </c>
      <c r="R6" s="8">
        <f t="shared" si="6"/>
        <v>2</v>
      </c>
      <c r="S6" s="8">
        <f t="shared" si="6"/>
        <v>2</v>
      </c>
      <c r="U6" s="3"/>
      <c r="V6" t="s">
        <v>48</v>
      </c>
      <c r="W6" s="13">
        <v>3</v>
      </c>
      <c r="X6" s="13"/>
      <c r="Y6" s="13">
        <v>4</v>
      </c>
      <c r="Z6" s="13"/>
      <c r="AA6" s="13"/>
      <c r="AB6" s="13"/>
      <c r="AC6" s="13"/>
      <c r="AD6" s="13"/>
      <c r="AE6" s="13"/>
      <c r="AF6" s="13"/>
      <c r="AG6" s="13"/>
      <c r="AH6" s="13"/>
      <c r="AI6" s="13"/>
      <c r="AJ6" s="13"/>
      <c r="AK6" s="74">
        <f t="shared" si="4"/>
        <v>7</v>
      </c>
      <c r="AN6" s="12"/>
    </row>
    <row r="7" spans="1:47">
      <c r="A7" s="5"/>
      <c r="B7" s="7"/>
      <c r="C7" s="7"/>
      <c r="D7" s="7"/>
      <c r="E7" s="7"/>
      <c r="F7" s="9" t="str">
        <f t="shared" ref="F7:F80" si="7">IF(B7="","",0)</f>
        <v/>
      </c>
      <c r="G7" s="8" t="str">
        <f t="shared" si="2"/>
        <v/>
      </c>
      <c r="H7" s="8" t="str">
        <f t="shared" ref="H7:S7" si="8">G7</f>
        <v/>
      </c>
      <c r="I7" s="8" t="str">
        <f t="shared" si="8"/>
        <v/>
      </c>
      <c r="J7" s="8" t="str">
        <f t="shared" si="8"/>
        <v/>
      </c>
      <c r="K7" s="8" t="str">
        <f t="shared" si="8"/>
        <v/>
      </c>
      <c r="L7" s="8" t="str">
        <f t="shared" si="8"/>
        <v/>
      </c>
      <c r="M7" s="8" t="str">
        <f t="shared" si="8"/>
        <v/>
      </c>
      <c r="N7" s="8" t="str">
        <f t="shared" si="8"/>
        <v/>
      </c>
      <c r="O7" s="8" t="str">
        <f t="shared" si="8"/>
        <v/>
      </c>
      <c r="P7" s="8" t="str">
        <f t="shared" si="8"/>
        <v/>
      </c>
      <c r="Q7" s="8" t="str">
        <f t="shared" si="8"/>
        <v/>
      </c>
      <c r="R7" s="8" t="str">
        <f t="shared" si="8"/>
        <v/>
      </c>
      <c r="S7" s="8" t="str">
        <f t="shared" si="8"/>
        <v/>
      </c>
      <c r="U7" s="3"/>
      <c r="V7" t="s">
        <v>50</v>
      </c>
      <c r="W7" s="13">
        <v>3</v>
      </c>
      <c r="X7" s="13">
        <v>0.5</v>
      </c>
      <c r="Y7" s="13"/>
      <c r="Z7" s="13">
        <v>1</v>
      </c>
      <c r="AA7" s="13"/>
      <c r="AB7" s="13">
        <v>4</v>
      </c>
      <c r="AC7" s="13">
        <v>7</v>
      </c>
      <c r="AD7" s="13">
        <v>2</v>
      </c>
      <c r="AE7" s="13">
        <v>0.25</v>
      </c>
      <c r="AF7" s="13"/>
      <c r="AG7" s="13">
        <v>4</v>
      </c>
      <c r="AH7" s="13"/>
      <c r="AI7" s="13">
        <v>3</v>
      </c>
      <c r="AJ7" s="13">
        <v>1.5</v>
      </c>
      <c r="AK7" s="74">
        <f t="shared" si="4"/>
        <v>26.25</v>
      </c>
      <c r="AN7" s="12"/>
    </row>
    <row r="8" spans="1:47">
      <c r="A8" s="5"/>
      <c r="B8" s="7"/>
      <c r="C8" s="7"/>
      <c r="D8" s="7"/>
      <c r="E8" s="7"/>
      <c r="F8" s="9" t="str">
        <f t="shared" si="7"/>
        <v/>
      </c>
      <c r="G8" s="8" t="str">
        <f t="shared" si="2"/>
        <v/>
      </c>
      <c r="H8" s="8" t="str">
        <f t="shared" ref="H8:S8" si="9">G8</f>
        <v/>
      </c>
      <c r="I8" s="8" t="str">
        <f t="shared" si="9"/>
        <v/>
      </c>
      <c r="J8" s="8" t="str">
        <f t="shared" si="9"/>
        <v/>
      </c>
      <c r="K8" s="8" t="str">
        <f t="shared" si="9"/>
        <v/>
      </c>
      <c r="L8" s="8" t="str">
        <f t="shared" si="9"/>
        <v/>
      </c>
      <c r="M8" s="8" t="str">
        <f t="shared" si="9"/>
        <v/>
      </c>
      <c r="N8" s="8" t="str">
        <f t="shared" si="9"/>
        <v/>
      </c>
      <c r="O8" s="8" t="str">
        <f t="shared" si="9"/>
        <v/>
      </c>
      <c r="P8" s="8" t="str">
        <f t="shared" si="9"/>
        <v/>
      </c>
      <c r="Q8" s="8" t="str">
        <f t="shared" si="9"/>
        <v/>
      </c>
      <c r="R8" s="8" t="str">
        <f t="shared" si="9"/>
        <v/>
      </c>
      <c r="S8" s="8" t="str">
        <f t="shared" si="9"/>
        <v/>
      </c>
      <c r="U8" s="3"/>
      <c r="V8" t="s">
        <v>52</v>
      </c>
      <c r="W8" s="13">
        <v>3.5</v>
      </c>
      <c r="X8" s="13"/>
      <c r="Y8" s="13">
        <v>5</v>
      </c>
      <c r="Z8" s="13">
        <v>1.5</v>
      </c>
      <c r="AA8" s="13"/>
      <c r="AB8" s="13"/>
      <c r="AC8" s="13"/>
      <c r="AD8" s="13"/>
      <c r="AE8" s="13"/>
      <c r="AF8" s="13"/>
      <c r="AG8" s="13"/>
      <c r="AH8" s="13"/>
      <c r="AI8" s="13"/>
      <c r="AJ8" s="13"/>
      <c r="AK8" s="74">
        <f t="shared" si="4"/>
        <v>10</v>
      </c>
      <c r="AM8" s="3"/>
      <c r="AN8" s="12"/>
    </row>
    <row r="9" spans="1:47">
      <c r="A9" s="5"/>
      <c r="B9" s="7"/>
      <c r="C9" s="7"/>
      <c r="D9" s="7"/>
      <c r="E9" s="7"/>
      <c r="F9" s="9" t="str">
        <f t="shared" si="7"/>
        <v/>
      </c>
      <c r="G9" s="8" t="str">
        <f t="shared" si="2"/>
        <v/>
      </c>
      <c r="H9" s="8" t="str">
        <f t="shared" ref="H9:S9" si="10">G9</f>
        <v/>
      </c>
      <c r="I9" s="8" t="str">
        <f t="shared" si="10"/>
        <v/>
      </c>
      <c r="J9" s="8" t="str">
        <f t="shared" si="10"/>
        <v/>
      </c>
      <c r="K9" s="8" t="str">
        <f t="shared" si="10"/>
        <v/>
      </c>
      <c r="L9" s="8" t="str">
        <f t="shared" si="10"/>
        <v/>
      </c>
      <c r="M9" s="8" t="str">
        <f t="shared" si="10"/>
        <v/>
      </c>
      <c r="N9" s="8" t="str">
        <f t="shared" si="10"/>
        <v/>
      </c>
      <c r="O9" s="8" t="str">
        <f t="shared" si="10"/>
        <v/>
      </c>
      <c r="P9" s="8" t="str">
        <f t="shared" si="10"/>
        <v/>
      </c>
      <c r="Q9" s="8" t="str">
        <f t="shared" si="10"/>
        <v/>
      </c>
      <c r="R9" s="8" t="str">
        <f t="shared" si="10"/>
        <v/>
      </c>
      <c r="S9" s="8" t="str">
        <f t="shared" si="10"/>
        <v/>
      </c>
      <c r="U9" s="3"/>
      <c r="V9" t="s">
        <v>54</v>
      </c>
      <c r="W9" s="13">
        <v>3</v>
      </c>
      <c r="X9" s="13"/>
      <c r="Y9" s="13">
        <v>5</v>
      </c>
      <c r="Z9" s="13">
        <v>3</v>
      </c>
      <c r="AA9" s="13"/>
      <c r="AB9" s="13">
        <v>1</v>
      </c>
      <c r="AC9" s="13">
        <v>1</v>
      </c>
      <c r="AD9" s="13">
        <v>2.5</v>
      </c>
      <c r="AE9" s="13">
        <v>0.5</v>
      </c>
      <c r="AF9" s="13">
        <v>3.5</v>
      </c>
      <c r="AG9" s="13">
        <v>4</v>
      </c>
      <c r="AH9" s="13"/>
      <c r="AI9" s="13">
        <v>1.5</v>
      </c>
      <c r="AJ9" s="13">
        <v>2</v>
      </c>
      <c r="AK9" s="74">
        <f t="shared" si="4"/>
        <v>27</v>
      </c>
    </row>
    <row r="10" spans="1:47">
      <c r="A10" s="5"/>
      <c r="B10" s="7"/>
      <c r="C10" s="7"/>
      <c r="D10" s="7"/>
      <c r="E10" s="7"/>
      <c r="F10" s="9" t="str">
        <f t="shared" si="7"/>
        <v/>
      </c>
      <c r="G10" s="8" t="str">
        <f t="shared" si="2"/>
        <v/>
      </c>
      <c r="H10" s="8" t="str">
        <f t="shared" ref="H10:S10" si="11">G10</f>
        <v/>
      </c>
      <c r="I10" s="8" t="str">
        <f t="shared" si="11"/>
        <v/>
      </c>
      <c r="J10" s="8" t="str">
        <f t="shared" si="11"/>
        <v/>
      </c>
      <c r="K10" s="8" t="str">
        <f t="shared" si="11"/>
        <v/>
      </c>
      <c r="L10" s="8" t="str">
        <f t="shared" si="11"/>
        <v/>
      </c>
      <c r="M10" s="8" t="str">
        <f t="shared" si="11"/>
        <v/>
      </c>
      <c r="N10" s="8" t="str">
        <f t="shared" si="11"/>
        <v/>
      </c>
      <c r="O10" s="8" t="str">
        <f t="shared" si="11"/>
        <v/>
      </c>
      <c r="P10" s="8" t="str">
        <f t="shared" si="11"/>
        <v/>
      </c>
      <c r="Q10" s="8" t="str">
        <f t="shared" si="11"/>
        <v/>
      </c>
      <c r="R10" s="8" t="str">
        <f t="shared" si="11"/>
        <v/>
      </c>
      <c r="S10" s="8" t="str">
        <f t="shared" si="11"/>
        <v/>
      </c>
      <c r="U10" s="3"/>
      <c r="V10" t="s">
        <v>56</v>
      </c>
      <c r="W10" s="13">
        <v>3.5</v>
      </c>
      <c r="X10" s="13">
        <v>2.5</v>
      </c>
      <c r="Y10" s="13">
        <v>0.5</v>
      </c>
      <c r="Z10" s="13">
        <v>3</v>
      </c>
      <c r="AA10" s="13">
        <v>0.5</v>
      </c>
      <c r="AB10" s="13">
        <v>3</v>
      </c>
      <c r="AC10" s="13">
        <v>4.25</v>
      </c>
      <c r="AD10" s="13">
        <v>5</v>
      </c>
      <c r="AE10" s="13">
        <v>0.25</v>
      </c>
      <c r="AF10" s="13">
        <v>2.25</v>
      </c>
      <c r="AG10" s="13">
        <v>3</v>
      </c>
      <c r="AH10" s="13">
        <v>0.5</v>
      </c>
      <c r="AI10" s="13"/>
      <c r="AJ10" s="13">
        <v>2</v>
      </c>
      <c r="AK10" s="74">
        <f t="shared" si="4"/>
        <v>30.25</v>
      </c>
    </row>
    <row r="11" spans="1:47">
      <c r="A11" s="5"/>
      <c r="B11" s="7"/>
      <c r="C11" s="7"/>
      <c r="D11" s="7"/>
      <c r="E11" s="7"/>
      <c r="F11" s="9" t="str">
        <f t="shared" si="7"/>
        <v/>
      </c>
      <c r="G11" s="8" t="str">
        <f t="shared" si="2"/>
        <v/>
      </c>
      <c r="H11" s="8" t="str">
        <f t="shared" ref="H11:S11" si="12">G11</f>
        <v/>
      </c>
      <c r="I11" s="8" t="str">
        <f t="shared" si="12"/>
        <v/>
      </c>
      <c r="J11" s="8" t="str">
        <f t="shared" si="12"/>
        <v/>
      </c>
      <c r="K11" s="8" t="str">
        <f t="shared" si="12"/>
        <v/>
      </c>
      <c r="L11" s="8" t="str">
        <f t="shared" si="12"/>
        <v/>
      </c>
      <c r="M11" s="8" t="str">
        <f t="shared" si="12"/>
        <v/>
      </c>
      <c r="N11" s="8" t="str">
        <f t="shared" si="12"/>
        <v/>
      </c>
      <c r="O11" s="8" t="str">
        <f t="shared" si="12"/>
        <v/>
      </c>
      <c r="P11" s="8" t="str">
        <f t="shared" si="12"/>
        <v/>
      </c>
      <c r="Q11" s="8" t="str">
        <f t="shared" si="12"/>
        <v/>
      </c>
      <c r="R11" s="8" t="str">
        <f t="shared" si="12"/>
        <v/>
      </c>
      <c r="S11" s="8" t="str">
        <f t="shared" si="12"/>
        <v/>
      </c>
      <c r="U11" s="3"/>
      <c r="V11" t="s">
        <v>58</v>
      </c>
      <c r="W11" s="13">
        <v>3</v>
      </c>
      <c r="X11" s="13"/>
      <c r="Y11" s="13"/>
      <c r="Z11" s="13">
        <v>3</v>
      </c>
      <c r="AA11" s="13"/>
      <c r="AB11" s="13"/>
      <c r="AC11" s="13">
        <v>3</v>
      </c>
      <c r="AD11" s="13">
        <v>2</v>
      </c>
      <c r="AE11" s="13"/>
      <c r="AF11" s="13"/>
      <c r="AG11" s="13">
        <v>6</v>
      </c>
      <c r="AH11" s="13"/>
      <c r="AI11" s="13"/>
      <c r="AJ11" s="13"/>
      <c r="AK11" s="74">
        <f t="shared" si="4"/>
        <v>17</v>
      </c>
    </row>
    <row r="12" spans="1:47">
      <c r="A12" s="5"/>
      <c r="B12" s="7"/>
      <c r="C12" s="7"/>
      <c r="D12" s="7"/>
      <c r="E12" s="7"/>
      <c r="F12" s="9" t="str">
        <f t="shared" si="7"/>
        <v/>
      </c>
      <c r="G12" s="8" t="str">
        <f t="shared" si="2"/>
        <v/>
      </c>
      <c r="H12" s="8" t="str">
        <f t="shared" ref="H12:S12" si="13">G12</f>
        <v/>
      </c>
      <c r="I12" s="8" t="str">
        <f t="shared" si="13"/>
        <v/>
      </c>
      <c r="J12" s="8" t="str">
        <f t="shared" si="13"/>
        <v/>
      </c>
      <c r="K12" s="8" t="str">
        <f t="shared" si="13"/>
        <v/>
      </c>
      <c r="L12" s="8" t="str">
        <f t="shared" si="13"/>
        <v/>
      </c>
      <c r="M12" s="8" t="str">
        <f t="shared" si="13"/>
        <v/>
      </c>
      <c r="N12" s="8" t="str">
        <f t="shared" si="13"/>
        <v/>
      </c>
      <c r="O12" s="8" t="str">
        <f t="shared" si="13"/>
        <v/>
      </c>
      <c r="P12" s="8" t="str">
        <f t="shared" si="13"/>
        <v/>
      </c>
      <c r="Q12" s="8" t="str">
        <f t="shared" si="13"/>
        <v/>
      </c>
      <c r="R12" s="8" t="str">
        <f t="shared" si="13"/>
        <v/>
      </c>
      <c r="S12" s="8" t="str">
        <f t="shared" si="13"/>
        <v/>
      </c>
      <c r="V12" s="3" t="s">
        <v>40</v>
      </c>
      <c r="W12" s="74">
        <f t="shared" ref="W12:AK12" si="14">SUM(W4:W11)</f>
        <v>24</v>
      </c>
      <c r="X12" s="74">
        <f t="shared" si="14"/>
        <v>4.5</v>
      </c>
      <c r="Y12" s="74">
        <f t="shared" si="14"/>
        <v>19.5</v>
      </c>
      <c r="Z12" s="74">
        <f t="shared" si="14"/>
        <v>15.5</v>
      </c>
      <c r="AA12" s="74">
        <f t="shared" si="14"/>
        <v>0.5</v>
      </c>
      <c r="AB12" s="74">
        <f t="shared" si="14"/>
        <v>12</v>
      </c>
      <c r="AC12" s="74">
        <f t="shared" si="14"/>
        <v>17.25</v>
      </c>
      <c r="AD12" s="74">
        <f t="shared" si="14"/>
        <v>15</v>
      </c>
      <c r="AE12" s="74">
        <f t="shared" si="14"/>
        <v>2</v>
      </c>
      <c r="AF12" s="74">
        <f t="shared" si="14"/>
        <v>11.75</v>
      </c>
      <c r="AG12" s="74">
        <f t="shared" si="14"/>
        <v>25.75</v>
      </c>
      <c r="AH12" s="74">
        <f t="shared" si="14"/>
        <v>0.5</v>
      </c>
      <c r="AI12" s="74">
        <f t="shared" si="14"/>
        <v>4.5</v>
      </c>
      <c r="AJ12" s="74">
        <f t="shared" si="14"/>
        <v>7.5</v>
      </c>
      <c r="AK12" s="74">
        <f t="shared" si="14"/>
        <v>160.25</v>
      </c>
      <c r="AL12">
        <f>AK12-AS1</f>
        <v>-49.75</v>
      </c>
    </row>
    <row r="13" spans="1:47">
      <c r="A13" s="6" t="s">
        <v>9</v>
      </c>
      <c r="B13" s="7" t="s">
        <v>158</v>
      </c>
      <c r="C13" s="39" t="s">
        <v>129</v>
      </c>
      <c r="D13" s="7" t="s">
        <v>159</v>
      </c>
      <c r="E13" s="7"/>
      <c r="F13" s="9">
        <f>IF(B13="","",2)</f>
        <v>2</v>
      </c>
      <c r="G13" s="8">
        <f t="shared" si="2"/>
        <v>2</v>
      </c>
      <c r="H13" s="8">
        <f t="shared" ref="H13:S13" si="15">G13</f>
        <v>2</v>
      </c>
      <c r="I13" s="8">
        <f t="shared" si="15"/>
        <v>2</v>
      </c>
      <c r="J13" s="8">
        <v>0</v>
      </c>
      <c r="K13" s="8">
        <f t="shared" si="15"/>
        <v>0</v>
      </c>
      <c r="L13" s="8">
        <f t="shared" si="15"/>
        <v>0</v>
      </c>
      <c r="M13" s="8">
        <f t="shared" si="15"/>
        <v>0</v>
      </c>
      <c r="N13" s="8">
        <f t="shared" si="15"/>
        <v>0</v>
      </c>
      <c r="O13" s="8">
        <f t="shared" si="15"/>
        <v>0</v>
      </c>
      <c r="P13" s="8">
        <f t="shared" si="15"/>
        <v>0</v>
      </c>
      <c r="Q13" s="8">
        <f t="shared" si="15"/>
        <v>0</v>
      </c>
      <c r="R13" s="8">
        <f t="shared" si="15"/>
        <v>0</v>
      </c>
      <c r="S13" s="8">
        <f t="shared" si="15"/>
        <v>0</v>
      </c>
    </row>
    <row r="14" spans="1:47">
      <c r="A14" s="5"/>
      <c r="B14" s="7" t="s">
        <v>160</v>
      </c>
      <c r="C14" s="39" t="s">
        <v>129</v>
      </c>
      <c r="D14" s="7" t="s">
        <v>159</v>
      </c>
      <c r="E14" s="7"/>
      <c r="F14" s="9">
        <f>IF(B14="","",4)</f>
        <v>4</v>
      </c>
      <c r="G14" s="8">
        <f t="shared" si="2"/>
        <v>4</v>
      </c>
      <c r="H14" s="8">
        <f t="shared" ref="H14:S14" si="16">G14</f>
        <v>4</v>
      </c>
      <c r="I14" s="8">
        <f t="shared" si="16"/>
        <v>4</v>
      </c>
      <c r="J14" s="8">
        <v>1</v>
      </c>
      <c r="K14" s="8">
        <f t="shared" si="16"/>
        <v>1</v>
      </c>
      <c r="L14" s="8">
        <v>0</v>
      </c>
      <c r="M14" s="8">
        <f t="shared" si="16"/>
        <v>0</v>
      </c>
      <c r="N14" s="8">
        <f t="shared" si="16"/>
        <v>0</v>
      </c>
      <c r="O14" s="8">
        <f t="shared" si="16"/>
        <v>0</v>
      </c>
      <c r="P14" s="8">
        <f t="shared" si="16"/>
        <v>0</v>
      </c>
      <c r="Q14" s="8">
        <f t="shared" si="16"/>
        <v>0</v>
      </c>
      <c r="R14" s="8">
        <f t="shared" si="16"/>
        <v>0</v>
      </c>
      <c r="S14" s="8">
        <f t="shared" si="16"/>
        <v>0</v>
      </c>
    </row>
    <row r="15" spans="1:47">
      <c r="A15" s="5"/>
      <c r="B15" s="7" t="s">
        <v>161</v>
      </c>
      <c r="C15" s="39" t="s">
        <v>129</v>
      </c>
      <c r="D15" s="7" t="s">
        <v>159</v>
      </c>
      <c r="E15" s="7"/>
      <c r="F15" s="9">
        <f>IF(B15="","",6)</f>
        <v>6</v>
      </c>
      <c r="G15" s="8">
        <f t="shared" si="2"/>
        <v>6</v>
      </c>
      <c r="H15" s="8">
        <f t="shared" ref="H15:S15" si="17">G15</f>
        <v>6</v>
      </c>
      <c r="I15" s="8">
        <f t="shared" si="17"/>
        <v>6</v>
      </c>
      <c r="J15" s="8">
        <v>2</v>
      </c>
      <c r="K15" s="8">
        <f t="shared" si="17"/>
        <v>2</v>
      </c>
      <c r="L15" s="8">
        <v>0</v>
      </c>
      <c r="M15" s="8">
        <f t="shared" si="17"/>
        <v>0</v>
      </c>
      <c r="N15" s="8">
        <f t="shared" si="17"/>
        <v>0</v>
      </c>
      <c r="O15" s="8">
        <f t="shared" si="17"/>
        <v>0</v>
      </c>
      <c r="P15" s="8">
        <f t="shared" si="17"/>
        <v>0</v>
      </c>
      <c r="Q15" s="8">
        <f t="shared" si="17"/>
        <v>0</v>
      </c>
      <c r="R15" s="8">
        <f t="shared" si="17"/>
        <v>0</v>
      </c>
      <c r="S15" s="8">
        <f t="shared" si="17"/>
        <v>0</v>
      </c>
    </row>
    <row r="16" spans="1:47">
      <c r="A16" s="5"/>
      <c r="B16" s="7" t="s">
        <v>156</v>
      </c>
      <c r="C16" s="7"/>
      <c r="E16" s="7"/>
      <c r="F16" s="9">
        <f>IF(B16="","",8)</f>
        <v>8</v>
      </c>
      <c r="G16" s="8">
        <f t="shared" si="2"/>
        <v>8</v>
      </c>
      <c r="H16" s="8">
        <f t="shared" ref="H16:S16" si="18">G16</f>
        <v>8</v>
      </c>
      <c r="I16" s="8">
        <f t="shared" si="18"/>
        <v>8</v>
      </c>
      <c r="J16" s="8">
        <f t="shared" si="18"/>
        <v>8</v>
      </c>
      <c r="K16" s="8">
        <f t="shared" si="18"/>
        <v>8</v>
      </c>
      <c r="L16" s="8">
        <f t="shared" si="18"/>
        <v>8</v>
      </c>
      <c r="M16" s="8">
        <f t="shared" si="18"/>
        <v>8</v>
      </c>
      <c r="N16" s="8">
        <f t="shared" si="18"/>
        <v>8</v>
      </c>
      <c r="O16" s="8">
        <f t="shared" si="18"/>
        <v>8</v>
      </c>
      <c r="P16" s="8">
        <f t="shared" si="18"/>
        <v>8</v>
      </c>
      <c r="Q16" s="8">
        <f t="shared" si="18"/>
        <v>8</v>
      </c>
      <c r="R16" s="8">
        <f t="shared" si="18"/>
        <v>8</v>
      </c>
      <c r="S16" s="8">
        <f t="shared" si="18"/>
        <v>8</v>
      </c>
    </row>
    <row r="17" spans="1:19">
      <c r="A17" s="5"/>
      <c r="B17" s="7" t="s">
        <v>162</v>
      </c>
      <c r="C17" s="39" t="s">
        <v>129</v>
      </c>
      <c r="D17" s="7" t="s">
        <v>159</v>
      </c>
      <c r="E17" s="7"/>
      <c r="F17" s="9">
        <f>IF(B17="","",8)</f>
        <v>8</v>
      </c>
      <c r="G17" s="8">
        <f t="shared" si="2"/>
        <v>8</v>
      </c>
      <c r="H17" s="8">
        <f t="shared" ref="H17:S17" si="19">G17</f>
        <v>8</v>
      </c>
      <c r="I17" s="8">
        <f t="shared" si="19"/>
        <v>8</v>
      </c>
      <c r="J17" s="8">
        <f t="shared" si="19"/>
        <v>8</v>
      </c>
      <c r="K17" s="8">
        <f t="shared" si="19"/>
        <v>8</v>
      </c>
      <c r="L17" s="8">
        <v>2</v>
      </c>
      <c r="M17" s="8">
        <f t="shared" si="19"/>
        <v>2</v>
      </c>
      <c r="N17" s="8">
        <f t="shared" si="19"/>
        <v>2</v>
      </c>
      <c r="O17" s="8">
        <f t="shared" si="19"/>
        <v>2</v>
      </c>
      <c r="P17" s="8">
        <v>0</v>
      </c>
      <c r="Q17" s="8">
        <f t="shared" si="19"/>
        <v>0</v>
      </c>
      <c r="R17" s="8">
        <f t="shared" si="19"/>
        <v>0</v>
      </c>
      <c r="S17" s="8">
        <f t="shared" si="19"/>
        <v>0</v>
      </c>
    </row>
    <row r="18" spans="1:19">
      <c r="A18" s="5"/>
      <c r="B18" s="7" t="s">
        <v>163</v>
      </c>
      <c r="C18" s="39" t="s">
        <v>129</v>
      </c>
      <c r="D18" s="7" t="s">
        <v>159</v>
      </c>
      <c r="E18" s="7"/>
      <c r="F18" s="9">
        <f>IF(B18="","",4)</f>
        <v>4</v>
      </c>
      <c r="G18" s="8">
        <f t="shared" si="2"/>
        <v>4</v>
      </c>
      <c r="H18" s="8">
        <f t="shared" ref="H18:S18" si="20">G18</f>
        <v>4</v>
      </c>
      <c r="I18" s="8">
        <f t="shared" si="20"/>
        <v>4</v>
      </c>
      <c r="J18" s="8">
        <f t="shared" si="20"/>
        <v>4</v>
      </c>
      <c r="K18" s="8">
        <f t="shared" si="20"/>
        <v>4</v>
      </c>
      <c r="L18" s="8">
        <v>0</v>
      </c>
      <c r="M18" s="8">
        <f t="shared" si="20"/>
        <v>0</v>
      </c>
      <c r="N18" s="8">
        <f t="shared" si="20"/>
        <v>0</v>
      </c>
      <c r="O18" s="8">
        <f t="shared" si="20"/>
        <v>0</v>
      </c>
      <c r="P18" s="8">
        <f t="shared" si="20"/>
        <v>0</v>
      </c>
      <c r="Q18" s="8">
        <f t="shared" si="20"/>
        <v>0</v>
      </c>
      <c r="R18" s="8">
        <f t="shared" si="20"/>
        <v>0</v>
      </c>
      <c r="S18" s="8">
        <f t="shared" si="20"/>
        <v>0</v>
      </c>
    </row>
    <row r="19" spans="1:19">
      <c r="A19" s="5"/>
      <c r="B19" s="7" t="s">
        <v>164</v>
      </c>
      <c r="C19" s="38" t="s">
        <v>165</v>
      </c>
      <c r="D19" s="7" t="s">
        <v>166</v>
      </c>
      <c r="E19" s="7"/>
      <c r="F19" s="9">
        <f>IF(B19="","",6)</f>
        <v>6</v>
      </c>
      <c r="G19" s="8">
        <f t="shared" si="2"/>
        <v>6</v>
      </c>
      <c r="H19" s="8">
        <f t="shared" ref="H19:S19" si="21">G19</f>
        <v>6</v>
      </c>
      <c r="I19" s="8">
        <f t="shared" si="21"/>
        <v>6</v>
      </c>
      <c r="J19" s="8">
        <f t="shared" si="21"/>
        <v>6</v>
      </c>
      <c r="K19" s="8">
        <f t="shared" si="21"/>
        <v>6</v>
      </c>
      <c r="L19" s="8">
        <v>2</v>
      </c>
      <c r="M19" s="8">
        <f t="shared" si="21"/>
        <v>2</v>
      </c>
      <c r="N19" s="8">
        <f t="shared" si="21"/>
        <v>2</v>
      </c>
      <c r="O19" s="8">
        <f t="shared" si="21"/>
        <v>2</v>
      </c>
      <c r="P19" s="8">
        <f t="shared" si="21"/>
        <v>2</v>
      </c>
      <c r="Q19" s="8">
        <f t="shared" si="21"/>
        <v>2</v>
      </c>
      <c r="R19" s="8">
        <f t="shared" si="21"/>
        <v>2</v>
      </c>
      <c r="S19" s="8">
        <f t="shared" si="21"/>
        <v>2</v>
      </c>
    </row>
    <row r="20" spans="1:19">
      <c r="A20" s="5"/>
      <c r="B20" s="7"/>
      <c r="C20" s="7"/>
      <c r="D20" s="7"/>
      <c r="E20" s="7"/>
      <c r="F20" s="9" t="str">
        <f t="shared" si="7"/>
        <v/>
      </c>
      <c r="G20" s="8" t="str">
        <f t="shared" ref="G20:G35" si="22">F20</f>
        <v/>
      </c>
      <c r="H20" s="8" t="str">
        <f t="shared" ref="H20:S20" si="23">G20</f>
        <v/>
      </c>
      <c r="I20" s="8" t="str">
        <f t="shared" si="23"/>
        <v/>
      </c>
      <c r="J20" s="8" t="str">
        <f t="shared" si="23"/>
        <v/>
      </c>
      <c r="K20" s="8" t="str">
        <f t="shared" si="23"/>
        <v/>
      </c>
      <c r="L20" s="8" t="str">
        <f t="shared" si="23"/>
        <v/>
      </c>
      <c r="M20" s="8" t="str">
        <f t="shared" si="23"/>
        <v/>
      </c>
      <c r="N20" s="8" t="str">
        <f t="shared" si="23"/>
        <v/>
      </c>
      <c r="O20" s="8" t="str">
        <f t="shared" si="23"/>
        <v/>
      </c>
      <c r="P20" s="8" t="str">
        <f t="shared" si="23"/>
        <v/>
      </c>
      <c r="Q20" s="8" t="str">
        <f t="shared" si="23"/>
        <v/>
      </c>
      <c r="R20" s="8" t="str">
        <f t="shared" si="23"/>
        <v/>
      </c>
      <c r="S20" s="8" t="str">
        <f t="shared" si="23"/>
        <v/>
      </c>
    </row>
    <row r="21" spans="1:19">
      <c r="A21" s="5"/>
      <c r="B21" s="7"/>
      <c r="C21" s="7"/>
      <c r="D21" s="7"/>
      <c r="E21" s="7"/>
      <c r="F21" s="9" t="str">
        <f t="shared" si="7"/>
        <v/>
      </c>
      <c r="G21" s="8" t="str">
        <f t="shared" si="22"/>
        <v/>
      </c>
      <c r="H21" s="8" t="str">
        <f t="shared" ref="H21:S21" si="24">G21</f>
        <v/>
      </c>
      <c r="I21" s="8" t="str">
        <f t="shared" si="24"/>
        <v/>
      </c>
      <c r="J21" s="8" t="str">
        <f t="shared" si="24"/>
        <v/>
      </c>
      <c r="K21" s="8" t="str">
        <f t="shared" si="24"/>
        <v/>
      </c>
      <c r="L21" s="8" t="str">
        <f t="shared" si="24"/>
        <v/>
      </c>
      <c r="M21" s="8" t="str">
        <f t="shared" si="24"/>
        <v/>
      </c>
      <c r="N21" s="8" t="str">
        <f t="shared" si="24"/>
        <v/>
      </c>
      <c r="O21" s="8" t="str">
        <f t="shared" si="24"/>
        <v/>
      </c>
      <c r="P21" s="8" t="str">
        <f t="shared" si="24"/>
        <v/>
      </c>
      <c r="Q21" s="8" t="str">
        <f t="shared" si="24"/>
        <v/>
      </c>
      <c r="R21" s="8" t="str">
        <f t="shared" si="24"/>
        <v/>
      </c>
      <c r="S21" s="8" t="str">
        <f t="shared" si="24"/>
        <v/>
      </c>
    </row>
    <row r="22" spans="1:19">
      <c r="A22" s="5"/>
      <c r="B22" s="7"/>
      <c r="C22" s="7"/>
      <c r="D22" s="7"/>
      <c r="E22" s="7"/>
      <c r="F22" s="9" t="str">
        <f t="shared" si="7"/>
        <v/>
      </c>
      <c r="G22" s="8" t="str">
        <f t="shared" si="22"/>
        <v/>
      </c>
      <c r="H22" s="8" t="str">
        <f t="shared" ref="H22:S22" si="25">G22</f>
        <v/>
      </c>
      <c r="I22" s="8" t="str">
        <f t="shared" si="25"/>
        <v/>
      </c>
      <c r="J22" s="8" t="str">
        <f t="shared" si="25"/>
        <v/>
      </c>
      <c r="K22" s="8" t="str">
        <f t="shared" si="25"/>
        <v/>
      </c>
      <c r="L22" s="8" t="str">
        <f t="shared" si="25"/>
        <v/>
      </c>
      <c r="M22" s="8" t="str">
        <f t="shared" si="25"/>
        <v/>
      </c>
      <c r="N22" s="8" t="str">
        <f t="shared" si="25"/>
        <v/>
      </c>
      <c r="O22" s="8" t="str">
        <f t="shared" si="25"/>
        <v/>
      </c>
      <c r="P22" s="8" t="str">
        <f t="shared" si="25"/>
        <v/>
      </c>
      <c r="Q22" s="8" t="str">
        <f t="shared" si="25"/>
        <v/>
      </c>
      <c r="R22" s="8" t="str">
        <f t="shared" si="25"/>
        <v/>
      </c>
      <c r="S22" s="8" t="str">
        <f t="shared" si="25"/>
        <v/>
      </c>
    </row>
    <row r="23" spans="1:19">
      <c r="A23" s="6" t="s">
        <v>167</v>
      </c>
      <c r="B23" s="7" t="s">
        <v>168</v>
      </c>
      <c r="C23" s="7" t="s">
        <v>169</v>
      </c>
      <c r="D23" s="7" t="s">
        <v>170</v>
      </c>
      <c r="E23" s="7"/>
      <c r="F23" s="9">
        <f>IF(B23="","",1)</f>
        <v>1</v>
      </c>
      <c r="G23" s="8">
        <f t="shared" si="22"/>
        <v>1</v>
      </c>
      <c r="H23" s="8">
        <f t="shared" ref="H23:S23" si="26">G23</f>
        <v>1</v>
      </c>
      <c r="I23" s="8">
        <f t="shared" si="26"/>
        <v>1</v>
      </c>
      <c r="J23" s="8">
        <f t="shared" si="26"/>
        <v>1</v>
      </c>
      <c r="K23" s="8">
        <f t="shared" si="26"/>
        <v>1</v>
      </c>
      <c r="L23" s="8">
        <f t="shared" si="26"/>
        <v>1</v>
      </c>
      <c r="M23" s="8">
        <f t="shared" si="26"/>
        <v>1</v>
      </c>
      <c r="N23" s="8">
        <f t="shared" si="26"/>
        <v>1</v>
      </c>
      <c r="O23" s="8">
        <f t="shared" si="26"/>
        <v>1</v>
      </c>
      <c r="P23" s="8">
        <f t="shared" si="26"/>
        <v>1</v>
      </c>
      <c r="Q23" s="8">
        <f t="shared" si="26"/>
        <v>1</v>
      </c>
      <c r="R23" s="8">
        <f t="shared" si="26"/>
        <v>1</v>
      </c>
      <c r="S23" s="8">
        <f t="shared" si="26"/>
        <v>1</v>
      </c>
    </row>
    <row r="24" spans="1:19">
      <c r="A24" s="5"/>
      <c r="B24" s="7" t="s">
        <v>171</v>
      </c>
      <c r="C24" s="39" t="s">
        <v>129</v>
      </c>
      <c r="D24" s="7" t="s">
        <v>54</v>
      </c>
      <c r="E24" s="7"/>
      <c r="F24" s="9">
        <f>IF(B24="","",0)</f>
        <v>0</v>
      </c>
      <c r="G24" s="8">
        <f t="shared" si="22"/>
        <v>0</v>
      </c>
      <c r="H24" s="8">
        <f t="shared" ref="H24:S24" si="27">G24</f>
        <v>0</v>
      </c>
      <c r="I24" s="8">
        <f t="shared" si="27"/>
        <v>0</v>
      </c>
      <c r="J24" s="8">
        <f t="shared" si="27"/>
        <v>0</v>
      </c>
      <c r="K24" s="8">
        <f t="shared" si="27"/>
        <v>0</v>
      </c>
      <c r="L24" s="8">
        <f t="shared" si="27"/>
        <v>0</v>
      </c>
      <c r="M24" s="8">
        <f t="shared" si="27"/>
        <v>0</v>
      </c>
      <c r="N24" s="8">
        <f t="shared" si="27"/>
        <v>0</v>
      </c>
      <c r="O24" s="8">
        <f t="shared" si="27"/>
        <v>0</v>
      </c>
      <c r="P24" s="8">
        <f t="shared" si="27"/>
        <v>0</v>
      </c>
      <c r="Q24" s="8">
        <f t="shared" si="27"/>
        <v>0</v>
      </c>
      <c r="R24" s="8">
        <f t="shared" si="27"/>
        <v>0</v>
      </c>
      <c r="S24" s="8">
        <f t="shared" si="27"/>
        <v>0</v>
      </c>
    </row>
    <row r="25" spans="1:19">
      <c r="A25" s="5"/>
      <c r="B25" s="7" t="s">
        <v>172</v>
      </c>
      <c r="C25" s="39" t="s">
        <v>129</v>
      </c>
      <c r="D25" s="7" t="s">
        <v>54</v>
      </c>
      <c r="E25" s="7"/>
      <c r="F25" s="9">
        <f>IF(B25="","",0)</f>
        <v>0</v>
      </c>
      <c r="G25" s="8">
        <f t="shared" si="22"/>
        <v>0</v>
      </c>
      <c r="H25" s="8">
        <f t="shared" ref="H25:S25" si="28">G25</f>
        <v>0</v>
      </c>
      <c r="I25" s="8">
        <f t="shared" si="28"/>
        <v>0</v>
      </c>
      <c r="J25" s="8">
        <f t="shared" si="28"/>
        <v>0</v>
      </c>
      <c r="K25" s="8">
        <f t="shared" si="28"/>
        <v>0</v>
      </c>
      <c r="L25" s="8">
        <f t="shared" si="28"/>
        <v>0</v>
      </c>
      <c r="M25" s="8">
        <f t="shared" si="28"/>
        <v>0</v>
      </c>
      <c r="N25" s="8">
        <f t="shared" si="28"/>
        <v>0</v>
      </c>
      <c r="O25" s="8">
        <f t="shared" si="28"/>
        <v>0</v>
      </c>
      <c r="P25" s="8">
        <f t="shared" si="28"/>
        <v>0</v>
      </c>
      <c r="Q25" s="8">
        <f t="shared" si="28"/>
        <v>0</v>
      </c>
      <c r="R25" s="8">
        <f t="shared" si="28"/>
        <v>0</v>
      </c>
      <c r="S25" s="8">
        <f t="shared" si="28"/>
        <v>0</v>
      </c>
    </row>
    <row r="26" spans="1:19">
      <c r="A26" s="5"/>
      <c r="B26" s="7" t="s">
        <v>173</v>
      </c>
      <c r="C26" s="7"/>
      <c r="D26" s="7" t="s">
        <v>174</v>
      </c>
      <c r="E26" s="7"/>
      <c r="F26" s="9">
        <f>IF(B26="","",6)</f>
        <v>6</v>
      </c>
      <c r="G26" s="8">
        <f t="shared" si="22"/>
        <v>6</v>
      </c>
      <c r="H26" s="8">
        <f t="shared" ref="H26:S26" si="29">G26</f>
        <v>6</v>
      </c>
      <c r="I26" s="8">
        <f t="shared" si="29"/>
        <v>6</v>
      </c>
      <c r="J26" s="8">
        <f t="shared" si="29"/>
        <v>6</v>
      </c>
      <c r="K26" s="8">
        <f t="shared" si="29"/>
        <v>6</v>
      </c>
      <c r="L26" s="8">
        <f t="shared" si="29"/>
        <v>6</v>
      </c>
      <c r="M26" s="8">
        <f t="shared" si="29"/>
        <v>6</v>
      </c>
      <c r="N26" s="8">
        <f t="shared" si="29"/>
        <v>6</v>
      </c>
      <c r="O26" s="8">
        <f t="shared" si="29"/>
        <v>6</v>
      </c>
      <c r="P26" s="8">
        <f t="shared" si="29"/>
        <v>6</v>
      </c>
      <c r="Q26" s="8">
        <f t="shared" si="29"/>
        <v>6</v>
      </c>
      <c r="R26" s="8">
        <f t="shared" si="29"/>
        <v>6</v>
      </c>
      <c r="S26" s="8">
        <f t="shared" si="29"/>
        <v>6</v>
      </c>
    </row>
    <row r="27" spans="1:19">
      <c r="A27" s="5"/>
      <c r="B27" s="7" t="s">
        <v>164</v>
      </c>
      <c r="C27" s="7"/>
      <c r="D27" s="7"/>
      <c r="E27" s="7"/>
      <c r="F27" s="9">
        <f>IF(B27="","",6)</f>
        <v>6</v>
      </c>
      <c r="G27" s="8">
        <f t="shared" si="22"/>
        <v>6</v>
      </c>
      <c r="H27" s="8">
        <f t="shared" ref="H27:S27" si="30">G27</f>
        <v>6</v>
      </c>
      <c r="I27" s="8">
        <f t="shared" si="30"/>
        <v>6</v>
      </c>
      <c r="J27" s="8">
        <f t="shared" si="30"/>
        <v>6</v>
      </c>
      <c r="K27" s="8">
        <f t="shared" si="30"/>
        <v>6</v>
      </c>
      <c r="L27" s="8">
        <f t="shared" si="30"/>
        <v>6</v>
      </c>
      <c r="M27" s="8">
        <f t="shared" si="30"/>
        <v>6</v>
      </c>
      <c r="N27" s="8">
        <f t="shared" si="30"/>
        <v>6</v>
      </c>
      <c r="O27" s="8">
        <f t="shared" si="30"/>
        <v>6</v>
      </c>
      <c r="P27" s="8">
        <f t="shared" si="30"/>
        <v>6</v>
      </c>
      <c r="Q27" s="8">
        <f t="shared" si="30"/>
        <v>6</v>
      </c>
      <c r="R27" s="8">
        <f t="shared" si="30"/>
        <v>6</v>
      </c>
      <c r="S27" s="8">
        <f t="shared" si="30"/>
        <v>6</v>
      </c>
    </row>
    <row r="28" spans="1:19">
      <c r="A28" s="5"/>
      <c r="B28" s="7" t="s">
        <v>175</v>
      </c>
      <c r="C28" s="7"/>
      <c r="D28" s="7" t="s">
        <v>50</v>
      </c>
      <c r="E28" s="7"/>
      <c r="F28" s="9">
        <f t="shared" si="7"/>
        <v>0</v>
      </c>
      <c r="G28" s="8">
        <f t="shared" si="22"/>
        <v>0</v>
      </c>
      <c r="H28" s="8">
        <f t="shared" ref="H28:S28" si="31">G28</f>
        <v>0</v>
      </c>
      <c r="I28" s="8">
        <f t="shared" si="31"/>
        <v>0</v>
      </c>
      <c r="J28" s="8">
        <f t="shared" si="31"/>
        <v>0</v>
      </c>
      <c r="K28" s="8">
        <f t="shared" si="31"/>
        <v>0</v>
      </c>
      <c r="L28" s="8">
        <f t="shared" si="31"/>
        <v>0</v>
      </c>
      <c r="M28" s="8">
        <f t="shared" si="31"/>
        <v>0</v>
      </c>
      <c r="N28" s="8">
        <f t="shared" si="31"/>
        <v>0</v>
      </c>
      <c r="O28" s="8">
        <f t="shared" si="31"/>
        <v>0</v>
      </c>
      <c r="P28" s="8">
        <f t="shared" si="31"/>
        <v>0</v>
      </c>
      <c r="Q28" s="8">
        <f t="shared" si="31"/>
        <v>0</v>
      </c>
      <c r="R28" s="8">
        <f t="shared" si="31"/>
        <v>0</v>
      </c>
      <c r="S28" s="8">
        <f t="shared" si="31"/>
        <v>0</v>
      </c>
    </row>
    <row r="29" spans="1:19">
      <c r="A29" s="5"/>
      <c r="B29" s="7"/>
      <c r="C29" s="7"/>
      <c r="D29" s="7"/>
      <c r="E29" s="7"/>
      <c r="F29" s="9" t="str">
        <f t="shared" si="7"/>
        <v/>
      </c>
      <c r="G29" s="8" t="str">
        <f t="shared" si="22"/>
        <v/>
      </c>
      <c r="H29" s="8" t="str">
        <f t="shared" ref="H29:S29" si="32">G29</f>
        <v/>
      </c>
      <c r="I29" s="8" t="str">
        <f t="shared" si="32"/>
        <v/>
      </c>
      <c r="J29" s="8" t="str">
        <f t="shared" si="32"/>
        <v/>
      </c>
      <c r="K29" s="8" t="str">
        <f t="shared" si="32"/>
        <v/>
      </c>
      <c r="L29" s="8" t="str">
        <f t="shared" si="32"/>
        <v/>
      </c>
      <c r="M29" s="8" t="str">
        <f t="shared" si="32"/>
        <v/>
      </c>
      <c r="N29" s="8" t="str">
        <f t="shared" si="32"/>
        <v/>
      </c>
      <c r="O29" s="8" t="str">
        <f t="shared" si="32"/>
        <v/>
      </c>
      <c r="P29" s="8" t="str">
        <f t="shared" si="32"/>
        <v/>
      </c>
      <c r="Q29" s="8" t="str">
        <f t="shared" si="32"/>
        <v/>
      </c>
      <c r="R29" s="8" t="str">
        <f t="shared" si="32"/>
        <v/>
      </c>
      <c r="S29" s="8" t="str">
        <f t="shared" si="32"/>
        <v/>
      </c>
    </row>
    <row r="30" spans="1:19">
      <c r="A30" s="5"/>
      <c r="B30" s="7"/>
      <c r="C30" s="7"/>
      <c r="D30" s="7"/>
      <c r="E30" s="7"/>
      <c r="F30" s="9" t="str">
        <f t="shared" si="7"/>
        <v/>
      </c>
      <c r="G30" s="8" t="str">
        <f t="shared" si="22"/>
        <v/>
      </c>
      <c r="H30" s="8" t="str">
        <f t="shared" ref="H30:S30" si="33">G30</f>
        <v/>
      </c>
      <c r="I30" s="8" t="str">
        <f t="shared" si="33"/>
        <v/>
      </c>
      <c r="J30" s="8" t="str">
        <f t="shared" si="33"/>
        <v/>
      </c>
      <c r="K30" s="8" t="str">
        <f t="shared" si="33"/>
        <v/>
      </c>
      <c r="L30" s="8" t="str">
        <f t="shared" si="33"/>
        <v/>
      </c>
      <c r="M30" s="8" t="str">
        <f t="shared" si="33"/>
        <v/>
      </c>
      <c r="N30" s="8" t="str">
        <f t="shared" si="33"/>
        <v/>
      </c>
      <c r="O30" s="8" t="str">
        <f t="shared" si="33"/>
        <v/>
      </c>
      <c r="P30" s="8" t="str">
        <f t="shared" si="33"/>
        <v/>
      </c>
      <c r="Q30" s="8" t="str">
        <f t="shared" si="33"/>
        <v/>
      </c>
      <c r="R30" s="8" t="str">
        <f t="shared" si="33"/>
        <v/>
      </c>
      <c r="S30" s="8" t="str">
        <f t="shared" si="33"/>
        <v/>
      </c>
    </row>
    <row r="31" spans="1:19">
      <c r="A31" s="5"/>
      <c r="B31" s="7"/>
      <c r="C31" s="7"/>
      <c r="D31" s="7"/>
      <c r="E31" s="7"/>
      <c r="F31" s="9" t="str">
        <f t="shared" si="7"/>
        <v/>
      </c>
      <c r="G31" s="8" t="str">
        <f t="shared" si="22"/>
        <v/>
      </c>
      <c r="H31" s="8" t="str">
        <f t="shared" ref="H31:S31" si="34">G31</f>
        <v/>
      </c>
      <c r="I31" s="8" t="str">
        <f t="shared" si="34"/>
        <v/>
      </c>
      <c r="J31" s="8" t="str">
        <f t="shared" si="34"/>
        <v/>
      </c>
      <c r="K31" s="8" t="str">
        <f t="shared" si="34"/>
        <v/>
      </c>
      <c r="L31" s="8" t="str">
        <f t="shared" si="34"/>
        <v/>
      </c>
      <c r="M31" s="8" t="str">
        <f t="shared" si="34"/>
        <v/>
      </c>
      <c r="N31" s="8" t="str">
        <f t="shared" si="34"/>
        <v/>
      </c>
      <c r="O31" s="8" t="str">
        <f t="shared" si="34"/>
        <v/>
      </c>
      <c r="P31" s="8" t="str">
        <f t="shared" si="34"/>
        <v/>
      </c>
      <c r="Q31" s="8" t="str">
        <f t="shared" si="34"/>
        <v/>
      </c>
      <c r="R31" s="8" t="str">
        <f t="shared" si="34"/>
        <v/>
      </c>
      <c r="S31" s="8" t="str">
        <f t="shared" si="34"/>
        <v/>
      </c>
    </row>
    <row r="32" spans="1:19">
      <c r="A32" s="5"/>
      <c r="B32" s="7"/>
      <c r="C32" s="7"/>
      <c r="D32" s="7"/>
      <c r="E32" s="7"/>
      <c r="F32" s="9" t="str">
        <f t="shared" si="7"/>
        <v/>
      </c>
      <c r="G32" s="8" t="str">
        <f t="shared" si="22"/>
        <v/>
      </c>
      <c r="H32" s="8" t="str">
        <f t="shared" ref="H32:S32" si="35">G32</f>
        <v/>
      </c>
      <c r="I32" s="8" t="str">
        <f t="shared" si="35"/>
        <v/>
      </c>
      <c r="J32" s="8" t="str">
        <f t="shared" si="35"/>
        <v/>
      </c>
      <c r="K32" s="8" t="str">
        <f t="shared" si="35"/>
        <v/>
      </c>
      <c r="L32" s="8" t="str">
        <f t="shared" si="35"/>
        <v/>
      </c>
      <c r="M32" s="8" t="str">
        <f t="shared" si="35"/>
        <v/>
      </c>
      <c r="N32" s="8" t="str">
        <f t="shared" si="35"/>
        <v/>
      </c>
      <c r="O32" s="8" t="str">
        <f t="shared" si="35"/>
        <v/>
      </c>
      <c r="P32" s="8" t="str">
        <f t="shared" si="35"/>
        <v/>
      </c>
      <c r="Q32" s="8" t="str">
        <f t="shared" si="35"/>
        <v/>
      </c>
      <c r="R32" s="8" t="str">
        <f t="shared" si="35"/>
        <v/>
      </c>
      <c r="S32" s="8" t="str">
        <f t="shared" si="35"/>
        <v/>
      </c>
    </row>
    <row r="33" spans="1:19">
      <c r="A33" s="6" t="s">
        <v>176</v>
      </c>
      <c r="B33" s="7" t="s">
        <v>177</v>
      </c>
      <c r="C33" s="39" t="s">
        <v>129</v>
      </c>
      <c r="D33" s="7" t="s">
        <v>178</v>
      </c>
      <c r="E33" s="7"/>
      <c r="F33" s="9">
        <f>IF(B33="","",2)</f>
        <v>2</v>
      </c>
      <c r="G33" s="8">
        <f t="shared" si="22"/>
        <v>2</v>
      </c>
      <c r="H33" s="8">
        <f t="shared" ref="H33:S33" si="36">G33</f>
        <v>2</v>
      </c>
      <c r="I33" s="8">
        <f t="shared" si="36"/>
        <v>2</v>
      </c>
      <c r="J33" s="8">
        <f t="shared" si="36"/>
        <v>2</v>
      </c>
      <c r="K33" s="8">
        <f t="shared" si="36"/>
        <v>2</v>
      </c>
      <c r="L33" s="8">
        <f t="shared" si="36"/>
        <v>2</v>
      </c>
      <c r="M33" s="8">
        <f t="shared" si="36"/>
        <v>2</v>
      </c>
      <c r="N33" s="8">
        <f t="shared" si="36"/>
        <v>2</v>
      </c>
      <c r="O33" s="8">
        <f t="shared" si="36"/>
        <v>2</v>
      </c>
      <c r="P33" s="8">
        <f t="shared" si="36"/>
        <v>2</v>
      </c>
      <c r="Q33" s="8">
        <f t="shared" si="36"/>
        <v>2</v>
      </c>
      <c r="R33" s="8">
        <f t="shared" si="36"/>
        <v>2</v>
      </c>
      <c r="S33" s="8">
        <f t="shared" si="36"/>
        <v>2</v>
      </c>
    </row>
    <row r="34" spans="1:19">
      <c r="A34" s="5"/>
      <c r="B34" s="7" t="s">
        <v>179</v>
      </c>
      <c r="C34" s="7" t="s">
        <v>169</v>
      </c>
      <c r="D34" s="7" t="s">
        <v>178</v>
      </c>
      <c r="E34" s="7"/>
      <c r="F34" s="9">
        <f>IF(B34="","",1)</f>
        <v>1</v>
      </c>
      <c r="G34" s="8">
        <f t="shared" si="22"/>
        <v>1</v>
      </c>
      <c r="H34" s="8">
        <f t="shared" ref="H34:S34" si="37">G34</f>
        <v>1</v>
      </c>
      <c r="I34" s="8">
        <f t="shared" si="37"/>
        <v>1</v>
      </c>
      <c r="J34" s="8">
        <f t="shared" si="37"/>
        <v>1</v>
      </c>
      <c r="K34" s="8">
        <f t="shared" si="37"/>
        <v>1</v>
      </c>
      <c r="L34" s="8">
        <f t="shared" si="37"/>
        <v>1</v>
      </c>
      <c r="M34" s="8">
        <f t="shared" si="37"/>
        <v>1</v>
      </c>
      <c r="N34" s="8">
        <f t="shared" si="37"/>
        <v>1</v>
      </c>
      <c r="O34" s="8">
        <f t="shared" si="37"/>
        <v>1</v>
      </c>
      <c r="P34" s="8">
        <f t="shared" si="37"/>
        <v>1</v>
      </c>
      <c r="Q34" s="8">
        <f t="shared" si="37"/>
        <v>1</v>
      </c>
      <c r="R34" s="8">
        <f t="shared" si="37"/>
        <v>1</v>
      </c>
      <c r="S34" s="8">
        <f t="shared" si="37"/>
        <v>1</v>
      </c>
    </row>
    <row r="35" spans="1:19">
      <c r="A35" s="5"/>
      <c r="B35" s="7" t="s">
        <v>180</v>
      </c>
      <c r="C35" s="7" t="s">
        <v>169</v>
      </c>
      <c r="D35" s="7" t="s">
        <v>178</v>
      </c>
      <c r="E35" s="7"/>
      <c r="F35" s="9">
        <f>IF(B35="","",2)</f>
        <v>2</v>
      </c>
      <c r="G35" s="8">
        <f t="shared" si="22"/>
        <v>2</v>
      </c>
      <c r="H35" s="8">
        <f t="shared" ref="H35:S35" si="38">G35</f>
        <v>2</v>
      </c>
      <c r="I35" s="8">
        <f t="shared" si="38"/>
        <v>2</v>
      </c>
      <c r="J35" s="8">
        <f t="shared" si="38"/>
        <v>2</v>
      </c>
      <c r="K35" s="8">
        <f t="shared" si="38"/>
        <v>2</v>
      </c>
      <c r="L35" s="8">
        <f t="shared" si="38"/>
        <v>2</v>
      </c>
      <c r="M35" s="8">
        <f t="shared" si="38"/>
        <v>2</v>
      </c>
      <c r="N35" s="8">
        <f t="shared" si="38"/>
        <v>2</v>
      </c>
      <c r="O35" s="8">
        <f t="shared" si="38"/>
        <v>2</v>
      </c>
      <c r="P35" s="8">
        <f t="shared" si="38"/>
        <v>2</v>
      </c>
      <c r="Q35" s="8">
        <f t="shared" si="38"/>
        <v>2</v>
      </c>
      <c r="R35" s="8">
        <f t="shared" si="38"/>
        <v>2</v>
      </c>
      <c r="S35" s="8">
        <f t="shared" si="38"/>
        <v>2</v>
      </c>
    </row>
    <row r="36" spans="1:19">
      <c r="A36" s="5"/>
      <c r="B36" s="7" t="s">
        <v>181</v>
      </c>
      <c r="C36" s="39" t="s">
        <v>129</v>
      </c>
      <c r="D36" s="7" t="s">
        <v>52</v>
      </c>
      <c r="E36" s="7"/>
      <c r="F36" s="9">
        <f>IF(B36="","",2)</f>
        <v>2</v>
      </c>
      <c r="G36" s="8">
        <f t="shared" ref="G36:G51" si="39">F36</f>
        <v>2</v>
      </c>
      <c r="H36" s="8">
        <f t="shared" ref="H36:S36" si="40">G36</f>
        <v>2</v>
      </c>
      <c r="I36" s="8">
        <f t="shared" si="40"/>
        <v>2</v>
      </c>
      <c r="J36" s="8">
        <f t="shared" si="40"/>
        <v>2</v>
      </c>
      <c r="K36" s="8">
        <f t="shared" si="40"/>
        <v>2</v>
      </c>
      <c r="L36" s="8">
        <f t="shared" si="40"/>
        <v>2</v>
      </c>
      <c r="M36" s="8">
        <f t="shared" si="40"/>
        <v>2</v>
      </c>
      <c r="N36" s="8">
        <f t="shared" si="40"/>
        <v>2</v>
      </c>
      <c r="O36" s="8">
        <f t="shared" si="40"/>
        <v>2</v>
      </c>
      <c r="P36" s="8">
        <f t="shared" si="40"/>
        <v>2</v>
      </c>
      <c r="Q36" s="8">
        <f t="shared" si="40"/>
        <v>2</v>
      </c>
      <c r="R36" s="8">
        <f t="shared" si="40"/>
        <v>2</v>
      </c>
      <c r="S36" s="8">
        <f t="shared" si="40"/>
        <v>2</v>
      </c>
    </row>
    <row r="37" spans="1:19">
      <c r="A37" s="5"/>
      <c r="B37" s="7" t="s">
        <v>164</v>
      </c>
      <c r="C37" s="7"/>
      <c r="D37" s="7"/>
      <c r="E37" s="7"/>
      <c r="F37" s="9">
        <f>IF(B37="","",6)</f>
        <v>6</v>
      </c>
      <c r="G37" s="8">
        <f t="shared" si="39"/>
        <v>6</v>
      </c>
      <c r="H37" s="8">
        <f t="shared" ref="H37:S37" si="41">G37</f>
        <v>6</v>
      </c>
      <c r="I37" s="8">
        <f t="shared" si="41"/>
        <v>6</v>
      </c>
      <c r="J37" s="8">
        <f t="shared" si="41"/>
        <v>6</v>
      </c>
      <c r="K37" s="8">
        <f t="shared" si="41"/>
        <v>6</v>
      </c>
      <c r="L37" s="8">
        <f t="shared" si="41"/>
        <v>6</v>
      </c>
      <c r="M37" s="8">
        <f t="shared" si="41"/>
        <v>6</v>
      </c>
      <c r="N37" s="8">
        <f t="shared" si="41"/>
        <v>6</v>
      </c>
      <c r="O37" s="8">
        <f t="shared" si="41"/>
        <v>6</v>
      </c>
      <c r="P37" s="8">
        <f t="shared" si="41"/>
        <v>6</v>
      </c>
      <c r="Q37" s="8">
        <f t="shared" si="41"/>
        <v>6</v>
      </c>
      <c r="R37" s="8">
        <f t="shared" si="41"/>
        <v>6</v>
      </c>
      <c r="S37" s="8">
        <f t="shared" si="41"/>
        <v>6</v>
      </c>
    </row>
    <row r="38" spans="1:19">
      <c r="A38" s="5"/>
      <c r="B38" s="7"/>
      <c r="C38" s="7"/>
      <c r="D38" s="7"/>
      <c r="E38" s="7"/>
      <c r="F38" s="9" t="str">
        <f t="shared" si="7"/>
        <v/>
      </c>
      <c r="G38" s="8" t="str">
        <f t="shared" si="39"/>
        <v/>
      </c>
      <c r="H38" s="8" t="str">
        <f t="shared" ref="H38:S38" si="42">G38</f>
        <v/>
      </c>
      <c r="I38" s="8" t="str">
        <f t="shared" si="42"/>
        <v/>
      </c>
      <c r="J38" s="8" t="str">
        <f t="shared" si="42"/>
        <v/>
      </c>
      <c r="K38" s="8" t="str">
        <f t="shared" si="42"/>
        <v/>
      </c>
      <c r="L38" s="8" t="str">
        <f t="shared" si="42"/>
        <v/>
      </c>
      <c r="M38" s="8" t="str">
        <f t="shared" si="42"/>
        <v/>
      </c>
      <c r="N38" s="8" t="str">
        <f t="shared" si="42"/>
        <v/>
      </c>
      <c r="O38" s="8" t="str">
        <f t="shared" si="42"/>
        <v/>
      </c>
      <c r="P38" s="8" t="str">
        <f t="shared" si="42"/>
        <v/>
      </c>
      <c r="Q38" s="8" t="str">
        <f t="shared" si="42"/>
        <v/>
      </c>
      <c r="R38" s="8" t="str">
        <f t="shared" si="42"/>
        <v/>
      </c>
      <c r="S38" s="8" t="str">
        <f t="shared" si="42"/>
        <v/>
      </c>
    </row>
    <row r="39" spans="1:19">
      <c r="A39" s="5"/>
      <c r="B39" s="7"/>
      <c r="C39" s="7"/>
      <c r="D39" s="7"/>
      <c r="E39" s="7"/>
      <c r="F39" s="9" t="str">
        <f t="shared" si="7"/>
        <v/>
      </c>
      <c r="G39" s="8" t="str">
        <f t="shared" si="39"/>
        <v/>
      </c>
      <c r="H39" s="8" t="str">
        <f t="shared" ref="H39:S39" si="43">G39</f>
        <v/>
      </c>
      <c r="I39" s="8" t="str">
        <f t="shared" si="43"/>
        <v/>
      </c>
      <c r="J39" s="8" t="str">
        <f t="shared" si="43"/>
        <v/>
      </c>
      <c r="K39" s="8" t="str">
        <f t="shared" si="43"/>
        <v/>
      </c>
      <c r="L39" s="8" t="str">
        <f t="shared" si="43"/>
        <v/>
      </c>
      <c r="M39" s="8" t="str">
        <f t="shared" si="43"/>
        <v/>
      </c>
      <c r="N39" s="8" t="str">
        <f t="shared" si="43"/>
        <v/>
      </c>
      <c r="O39" s="8" t="str">
        <f t="shared" si="43"/>
        <v/>
      </c>
      <c r="P39" s="8" t="str">
        <f t="shared" si="43"/>
        <v/>
      </c>
      <c r="Q39" s="8" t="str">
        <f t="shared" si="43"/>
        <v/>
      </c>
      <c r="R39" s="8" t="str">
        <f t="shared" si="43"/>
        <v/>
      </c>
      <c r="S39" s="8" t="str">
        <f t="shared" si="43"/>
        <v/>
      </c>
    </row>
    <row r="40" spans="1:19">
      <c r="A40" s="5"/>
      <c r="B40" s="7"/>
      <c r="C40" s="7"/>
      <c r="D40" s="7"/>
      <c r="E40" s="7"/>
      <c r="F40" s="9" t="str">
        <f t="shared" si="7"/>
        <v/>
      </c>
      <c r="G40" s="8" t="str">
        <f t="shared" si="39"/>
        <v/>
      </c>
      <c r="H40" s="8" t="str">
        <f t="shared" ref="H40:S40" si="44">G40</f>
        <v/>
      </c>
      <c r="I40" s="8" t="str">
        <f t="shared" si="44"/>
        <v/>
      </c>
      <c r="J40" s="8" t="str">
        <f t="shared" si="44"/>
        <v/>
      </c>
      <c r="K40" s="8" t="str">
        <f t="shared" si="44"/>
        <v/>
      </c>
      <c r="L40" s="8" t="str">
        <f t="shared" si="44"/>
        <v/>
      </c>
      <c r="M40" s="8" t="str">
        <f t="shared" si="44"/>
        <v/>
      </c>
      <c r="N40" s="8" t="str">
        <f t="shared" si="44"/>
        <v/>
      </c>
      <c r="O40" s="8" t="str">
        <f t="shared" si="44"/>
        <v/>
      </c>
      <c r="P40" s="8" t="str">
        <f t="shared" si="44"/>
        <v/>
      </c>
      <c r="Q40" s="8" t="str">
        <f t="shared" si="44"/>
        <v/>
      </c>
      <c r="R40" s="8" t="str">
        <f t="shared" si="44"/>
        <v/>
      </c>
      <c r="S40" s="8" t="str">
        <f t="shared" si="44"/>
        <v/>
      </c>
    </row>
    <row r="41" spans="1:19">
      <c r="A41" s="5"/>
      <c r="B41" s="7"/>
      <c r="C41" s="7"/>
      <c r="D41" s="7"/>
      <c r="E41" s="7"/>
      <c r="F41" s="9" t="str">
        <f t="shared" si="7"/>
        <v/>
      </c>
      <c r="G41" s="8" t="str">
        <f t="shared" si="39"/>
        <v/>
      </c>
      <c r="H41" s="8" t="str">
        <f t="shared" ref="H41:S41" si="45">G41</f>
        <v/>
      </c>
      <c r="I41" s="8" t="str">
        <f t="shared" si="45"/>
        <v/>
      </c>
      <c r="J41" s="8" t="str">
        <f t="shared" si="45"/>
        <v/>
      </c>
      <c r="K41" s="8" t="str">
        <f t="shared" si="45"/>
        <v/>
      </c>
      <c r="L41" s="8" t="str">
        <f t="shared" si="45"/>
        <v/>
      </c>
      <c r="M41" s="8" t="str">
        <f t="shared" si="45"/>
        <v/>
      </c>
      <c r="N41" s="8" t="str">
        <f t="shared" si="45"/>
        <v/>
      </c>
      <c r="O41" s="8" t="str">
        <f t="shared" si="45"/>
        <v/>
      </c>
      <c r="P41" s="8" t="str">
        <f t="shared" si="45"/>
        <v/>
      </c>
      <c r="Q41" s="8" t="str">
        <f t="shared" si="45"/>
        <v/>
      </c>
      <c r="R41" s="8" t="str">
        <f t="shared" si="45"/>
        <v/>
      </c>
      <c r="S41" s="8" t="str">
        <f t="shared" si="45"/>
        <v/>
      </c>
    </row>
    <row r="42" spans="1:19">
      <c r="A42" s="5"/>
      <c r="B42" s="7"/>
      <c r="C42" s="7"/>
      <c r="D42" s="7"/>
      <c r="E42" s="7"/>
      <c r="F42" s="9" t="str">
        <f t="shared" si="7"/>
        <v/>
      </c>
      <c r="G42" s="8" t="str">
        <f t="shared" si="39"/>
        <v/>
      </c>
      <c r="H42" s="8" t="str">
        <f t="shared" ref="H42:S42" si="46">G42</f>
        <v/>
      </c>
      <c r="I42" s="8" t="str">
        <f t="shared" si="46"/>
        <v/>
      </c>
      <c r="J42" s="8" t="str">
        <f t="shared" si="46"/>
        <v/>
      </c>
      <c r="K42" s="8" t="str">
        <f t="shared" si="46"/>
        <v/>
      </c>
      <c r="L42" s="8" t="str">
        <f t="shared" si="46"/>
        <v/>
      </c>
      <c r="M42" s="8" t="str">
        <f t="shared" si="46"/>
        <v/>
      </c>
      <c r="N42" s="8" t="str">
        <f t="shared" si="46"/>
        <v/>
      </c>
      <c r="O42" s="8" t="str">
        <f t="shared" si="46"/>
        <v/>
      </c>
      <c r="P42" s="8" t="str">
        <f t="shared" si="46"/>
        <v/>
      </c>
      <c r="Q42" s="8" t="str">
        <f t="shared" si="46"/>
        <v/>
      </c>
      <c r="R42" s="8" t="str">
        <f t="shared" si="46"/>
        <v/>
      </c>
      <c r="S42" s="8" t="str">
        <f t="shared" si="46"/>
        <v/>
      </c>
    </row>
    <row r="43" spans="1:19">
      <c r="A43" s="5"/>
      <c r="B43" s="7"/>
      <c r="C43" s="7"/>
      <c r="D43" s="7"/>
      <c r="E43" s="7"/>
      <c r="F43" s="9" t="str">
        <f t="shared" si="7"/>
        <v/>
      </c>
      <c r="G43" s="8" t="str">
        <f t="shared" si="39"/>
        <v/>
      </c>
      <c r="H43" s="8" t="str">
        <f t="shared" ref="H43:S43" si="47">G43</f>
        <v/>
      </c>
      <c r="I43" s="8" t="str">
        <f t="shared" si="47"/>
        <v/>
      </c>
      <c r="J43" s="8" t="str">
        <f t="shared" si="47"/>
        <v/>
      </c>
      <c r="K43" s="8" t="str">
        <f t="shared" si="47"/>
        <v/>
      </c>
      <c r="L43" s="8" t="str">
        <f t="shared" si="47"/>
        <v/>
      </c>
      <c r="M43" s="8" t="str">
        <f t="shared" si="47"/>
        <v/>
      </c>
      <c r="N43" s="8" t="str">
        <f t="shared" si="47"/>
        <v/>
      </c>
      <c r="O43" s="8" t="str">
        <f t="shared" si="47"/>
        <v/>
      </c>
      <c r="P43" s="8" t="str">
        <f t="shared" si="47"/>
        <v/>
      </c>
      <c r="Q43" s="8" t="str">
        <f t="shared" si="47"/>
        <v/>
      </c>
      <c r="R43" s="8" t="str">
        <f t="shared" si="47"/>
        <v/>
      </c>
      <c r="S43" s="8" t="str">
        <f t="shared" si="47"/>
        <v/>
      </c>
    </row>
    <row r="44" spans="1:19">
      <c r="A44" s="6" t="s">
        <v>182</v>
      </c>
      <c r="B44" s="7" t="s">
        <v>183</v>
      </c>
      <c r="C44" s="7"/>
      <c r="D44" s="7"/>
      <c r="E44" s="7"/>
      <c r="F44" s="9">
        <f>IF(B44="","",8)</f>
        <v>8</v>
      </c>
      <c r="G44" s="8">
        <f t="shared" si="39"/>
        <v>8</v>
      </c>
      <c r="H44" s="8">
        <f t="shared" ref="H44:S44" si="48">G44</f>
        <v>8</v>
      </c>
      <c r="I44" s="8">
        <f t="shared" si="48"/>
        <v>8</v>
      </c>
      <c r="J44" s="8">
        <f t="shared" si="48"/>
        <v>8</v>
      </c>
      <c r="K44" s="8">
        <f t="shared" si="48"/>
        <v>8</v>
      </c>
      <c r="L44" s="8">
        <f t="shared" si="48"/>
        <v>8</v>
      </c>
      <c r="M44" s="8">
        <f t="shared" si="48"/>
        <v>8</v>
      </c>
      <c r="N44" s="8">
        <f t="shared" si="48"/>
        <v>8</v>
      </c>
      <c r="O44" s="8">
        <f t="shared" si="48"/>
        <v>8</v>
      </c>
      <c r="P44" s="8">
        <f t="shared" si="48"/>
        <v>8</v>
      </c>
      <c r="Q44" s="8">
        <f t="shared" si="48"/>
        <v>8</v>
      </c>
      <c r="R44" s="8">
        <f t="shared" si="48"/>
        <v>8</v>
      </c>
      <c r="S44" s="8">
        <f t="shared" si="48"/>
        <v>8</v>
      </c>
    </row>
    <row r="45" spans="1:19">
      <c r="A45" s="5"/>
      <c r="B45" s="7" t="s">
        <v>184</v>
      </c>
      <c r="C45" s="7"/>
      <c r="D45" s="7"/>
      <c r="E45" s="7"/>
      <c r="F45" s="9">
        <f>IF(B45="","",5)</f>
        <v>5</v>
      </c>
      <c r="G45" s="8">
        <f t="shared" si="39"/>
        <v>5</v>
      </c>
      <c r="H45" s="8">
        <f t="shared" ref="H45:S45" si="49">G45</f>
        <v>5</v>
      </c>
      <c r="I45" s="8">
        <f t="shared" si="49"/>
        <v>5</v>
      </c>
      <c r="J45" s="8">
        <f t="shared" si="49"/>
        <v>5</v>
      </c>
      <c r="K45" s="8">
        <f t="shared" si="49"/>
        <v>5</v>
      </c>
      <c r="L45" s="8">
        <f t="shared" si="49"/>
        <v>5</v>
      </c>
      <c r="M45" s="8">
        <f t="shared" si="49"/>
        <v>5</v>
      </c>
      <c r="N45" s="8">
        <f t="shared" si="49"/>
        <v>5</v>
      </c>
      <c r="O45" s="8">
        <f t="shared" si="49"/>
        <v>5</v>
      </c>
      <c r="P45" s="8">
        <f t="shared" si="49"/>
        <v>5</v>
      </c>
      <c r="Q45" s="8">
        <f t="shared" si="49"/>
        <v>5</v>
      </c>
      <c r="R45" s="8">
        <f t="shared" si="49"/>
        <v>5</v>
      </c>
      <c r="S45" s="8">
        <f t="shared" si="49"/>
        <v>5</v>
      </c>
    </row>
    <row r="46" spans="1:19">
      <c r="A46" s="5"/>
      <c r="B46" s="7" t="s">
        <v>185</v>
      </c>
      <c r="C46" s="35" t="s">
        <v>129</v>
      </c>
      <c r="D46" s="7" t="s">
        <v>44</v>
      </c>
      <c r="E46" s="7"/>
      <c r="F46" s="9">
        <f>IF(B46="","",6)</f>
        <v>6</v>
      </c>
      <c r="G46" s="8">
        <f t="shared" si="39"/>
        <v>6</v>
      </c>
      <c r="H46" s="8">
        <f t="shared" ref="H46:S46" si="50">G46</f>
        <v>6</v>
      </c>
      <c r="I46" s="8">
        <f t="shared" si="50"/>
        <v>6</v>
      </c>
      <c r="J46" s="8">
        <f t="shared" si="50"/>
        <v>6</v>
      </c>
      <c r="K46" s="8">
        <f t="shared" si="50"/>
        <v>6</v>
      </c>
      <c r="L46" s="8">
        <f t="shared" si="50"/>
        <v>6</v>
      </c>
      <c r="M46" s="8">
        <v>0</v>
      </c>
      <c r="N46" s="8">
        <f t="shared" si="50"/>
        <v>0</v>
      </c>
      <c r="O46" s="8">
        <f t="shared" si="50"/>
        <v>0</v>
      </c>
      <c r="P46" s="8">
        <f t="shared" si="50"/>
        <v>0</v>
      </c>
      <c r="Q46" s="8">
        <f t="shared" si="50"/>
        <v>0</v>
      </c>
      <c r="R46" s="8">
        <f t="shared" si="50"/>
        <v>0</v>
      </c>
      <c r="S46" s="8">
        <f t="shared" si="50"/>
        <v>0</v>
      </c>
    </row>
    <row r="47" spans="1:19">
      <c r="A47" s="5"/>
      <c r="B47" s="7" t="s">
        <v>186</v>
      </c>
      <c r="C47" s="35" t="s">
        <v>129</v>
      </c>
      <c r="D47" s="7" t="s">
        <v>44</v>
      </c>
      <c r="E47" s="7"/>
      <c r="F47" s="9">
        <f>IF(B47="","",6)</f>
        <v>6</v>
      </c>
      <c r="G47" s="8">
        <f t="shared" si="39"/>
        <v>6</v>
      </c>
      <c r="H47" s="8">
        <f t="shared" ref="H47:S47" si="51">G47</f>
        <v>6</v>
      </c>
      <c r="I47" s="8">
        <v>4</v>
      </c>
      <c r="J47" s="8">
        <f t="shared" si="51"/>
        <v>4</v>
      </c>
      <c r="K47" s="8">
        <f t="shared" si="51"/>
        <v>4</v>
      </c>
      <c r="L47" s="8">
        <f t="shared" si="51"/>
        <v>4</v>
      </c>
      <c r="M47" s="8">
        <v>2</v>
      </c>
      <c r="N47" s="8">
        <f t="shared" si="51"/>
        <v>2</v>
      </c>
      <c r="O47" s="8">
        <v>0</v>
      </c>
      <c r="P47" s="8">
        <f t="shared" si="51"/>
        <v>0</v>
      </c>
      <c r="Q47" s="8">
        <f t="shared" si="51"/>
        <v>0</v>
      </c>
      <c r="R47" s="8">
        <f t="shared" si="51"/>
        <v>0</v>
      </c>
      <c r="S47" s="8">
        <f t="shared" si="51"/>
        <v>0</v>
      </c>
    </row>
    <row r="48" spans="1:19">
      <c r="A48" s="5"/>
      <c r="B48" s="7"/>
      <c r="C48" s="7"/>
      <c r="D48" s="7"/>
      <c r="E48" s="7"/>
      <c r="F48" s="9" t="str">
        <f t="shared" si="7"/>
        <v/>
      </c>
      <c r="G48" s="8" t="str">
        <f t="shared" si="39"/>
        <v/>
      </c>
      <c r="H48" s="8" t="str">
        <f t="shared" ref="H48:S48" si="52">G48</f>
        <v/>
      </c>
      <c r="I48" s="8" t="str">
        <f t="shared" si="52"/>
        <v/>
      </c>
      <c r="J48" s="8" t="str">
        <f t="shared" si="52"/>
        <v/>
      </c>
      <c r="K48" s="8" t="str">
        <f t="shared" si="52"/>
        <v/>
      </c>
      <c r="L48" s="8" t="str">
        <f t="shared" si="52"/>
        <v/>
      </c>
      <c r="M48" s="8" t="str">
        <f t="shared" si="52"/>
        <v/>
      </c>
      <c r="N48" s="8" t="str">
        <f t="shared" si="52"/>
        <v/>
      </c>
      <c r="O48" s="8" t="str">
        <f t="shared" si="52"/>
        <v/>
      </c>
      <c r="P48" s="8" t="str">
        <f t="shared" si="52"/>
        <v/>
      </c>
      <c r="Q48" s="8" t="str">
        <f t="shared" si="52"/>
        <v/>
      </c>
      <c r="R48" s="8" t="str">
        <f t="shared" si="52"/>
        <v/>
      </c>
      <c r="S48" s="8" t="str">
        <f t="shared" si="52"/>
        <v/>
      </c>
    </row>
    <row r="49" spans="1:19">
      <c r="A49" s="5"/>
      <c r="B49" s="7"/>
      <c r="C49" s="7"/>
      <c r="D49" s="7"/>
      <c r="E49" s="7"/>
      <c r="F49" s="9" t="str">
        <f t="shared" si="7"/>
        <v/>
      </c>
      <c r="G49" s="8" t="str">
        <f t="shared" si="39"/>
        <v/>
      </c>
      <c r="H49" s="8" t="str">
        <f t="shared" ref="H49:S49" si="53">G49</f>
        <v/>
      </c>
      <c r="I49" s="8" t="str">
        <f t="shared" si="53"/>
        <v/>
      </c>
      <c r="J49" s="8" t="str">
        <f t="shared" si="53"/>
        <v/>
      </c>
      <c r="K49" s="8" t="str">
        <f t="shared" si="53"/>
        <v/>
      </c>
      <c r="L49" s="8" t="str">
        <f t="shared" si="53"/>
        <v/>
      </c>
      <c r="M49" s="8" t="str">
        <f t="shared" si="53"/>
        <v/>
      </c>
      <c r="N49" s="8" t="str">
        <f t="shared" si="53"/>
        <v/>
      </c>
      <c r="O49" s="8" t="str">
        <f t="shared" si="53"/>
        <v/>
      </c>
      <c r="P49" s="8" t="str">
        <f t="shared" si="53"/>
        <v/>
      </c>
      <c r="Q49" s="8" t="str">
        <f t="shared" si="53"/>
        <v/>
      </c>
      <c r="R49" s="8" t="str">
        <f t="shared" si="53"/>
        <v/>
      </c>
      <c r="S49" s="8" t="str">
        <f t="shared" si="53"/>
        <v/>
      </c>
    </row>
    <row r="50" spans="1:19">
      <c r="A50" s="5"/>
      <c r="B50" s="7"/>
      <c r="C50" s="7"/>
      <c r="D50" s="7"/>
      <c r="E50" s="7"/>
      <c r="F50" s="9" t="str">
        <f t="shared" si="7"/>
        <v/>
      </c>
      <c r="G50" s="8" t="str">
        <f t="shared" si="39"/>
        <v/>
      </c>
      <c r="H50" s="8" t="str">
        <f t="shared" ref="H50:S50" si="54">G50</f>
        <v/>
      </c>
      <c r="I50" s="8" t="str">
        <f t="shared" si="54"/>
        <v/>
      </c>
      <c r="J50" s="8" t="str">
        <f t="shared" si="54"/>
        <v/>
      </c>
      <c r="K50" s="8" t="str">
        <f t="shared" si="54"/>
        <v/>
      </c>
      <c r="L50" s="8" t="str">
        <f t="shared" si="54"/>
        <v/>
      </c>
      <c r="M50" s="8" t="str">
        <f t="shared" si="54"/>
        <v/>
      </c>
      <c r="N50" s="8" t="str">
        <f t="shared" si="54"/>
        <v/>
      </c>
      <c r="O50" s="8" t="str">
        <f t="shared" si="54"/>
        <v/>
      </c>
      <c r="P50" s="8" t="str">
        <f t="shared" si="54"/>
        <v/>
      </c>
      <c r="Q50" s="8" t="str">
        <f t="shared" si="54"/>
        <v/>
      </c>
      <c r="R50" s="8" t="str">
        <f t="shared" si="54"/>
        <v/>
      </c>
      <c r="S50" s="8" t="str">
        <f t="shared" si="54"/>
        <v/>
      </c>
    </row>
    <row r="51" spans="1:19">
      <c r="A51" s="5"/>
      <c r="B51" s="7"/>
      <c r="C51" s="7"/>
      <c r="D51" s="7"/>
      <c r="E51" s="7"/>
      <c r="F51" s="9" t="str">
        <f t="shared" si="7"/>
        <v/>
      </c>
      <c r="G51" s="8" t="str">
        <f t="shared" si="39"/>
        <v/>
      </c>
      <c r="H51" s="8" t="str">
        <f t="shared" ref="H51:S51" si="55">G51</f>
        <v/>
      </c>
      <c r="I51" s="8" t="str">
        <f t="shared" si="55"/>
        <v/>
      </c>
      <c r="J51" s="8" t="str">
        <f t="shared" si="55"/>
        <v/>
      </c>
      <c r="K51" s="8" t="str">
        <f t="shared" si="55"/>
        <v/>
      </c>
      <c r="L51" s="8" t="str">
        <f t="shared" si="55"/>
        <v/>
      </c>
      <c r="M51" s="8" t="str">
        <f t="shared" si="55"/>
        <v/>
      </c>
      <c r="N51" s="8" t="str">
        <f t="shared" si="55"/>
        <v/>
      </c>
      <c r="O51" s="8" t="str">
        <f t="shared" si="55"/>
        <v/>
      </c>
      <c r="P51" s="8" t="str">
        <f t="shared" si="55"/>
        <v/>
      </c>
      <c r="Q51" s="8" t="str">
        <f t="shared" si="55"/>
        <v/>
      </c>
      <c r="R51" s="8" t="str">
        <f t="shared" si="55"/>
        <v/>
      </c>
      <c r="S51" s="8" t="str">
        <f t="shared" si="55"/>
        <v/>
      </c>
    </row>
    <row r="52" spans="1:19">
      <c r="A52" s="5"/>
      <c r="B52" s="7"/>
      <c r="C52" s="7"/>
      <c r="D52" s="7"/>
      <c r="E52" s="7"/>
      <c r="F52" s="9" t="str">
        <f t="shared" si="7"/>
        <v/>
      </c>
      <c r="G52" s="8" t="str">
        <f t="shared" ref="G52:G80" si="56">F52</f>
        <v/>
      </c>
      <c r="H52" s="8" t="str">
        <f t="shared" ref="H52:S52" si="57">G52</f>
        <v/>
      </c>
      <c r="I52" s="8" t="str">
        <f t="shared" si="57"/>
        <v/>
      </c>
      <c r="J52" s="8" t="str">
        <f t="shared" si="57"/>
        <v/>
      </c>
      <c r="K52" s="8" t="str">
        <f t="shared" si="57"/>
        <v/>
      </c>
      <c r="L52" s="8" t="str">
        <f t="shared" si="57"/>
        <v/>
      </c>
      <c r="M52" s="8" t="str">
        <f t="shared" si="57"/>
        <v/>
      </c>
      <c r="N52" s="8" t="str">
        <f t="shared" si="57"/>
        <v/>
      </c>
      <c r="O52" s="8" t="str">
        <f t="shared" si="57"/>
        <v/>
      </c>
      <c r="P52" s="8" t="str">
        <f t="shared" si="57"/>
        <v/>
      </c>
      <c r="Q52" s="8" t="str">
        <f t="shared" si="57"/>
        <v/>
      </c>
      <c r="R52" s="8" t="str">
        <f t="shared" si="57"/>
        <v/>
      </c>
      <c r="S52" s="8" t="str">
        <f t="shared" si="57"/>
        <v/>
      </c>
    </row>
    <row r="53" spans="1:19">
      <c r="A53" s="5"/>
      <c r="B53" s="7"/>
      <c r="C53" s="7"/>
      <c r="D53" s="7"/>
      <c r="E53" s="7"/>
      <c r="F53" s="9" t="str">
        <f t="shared" si="7"/>
        <v/>
      </c>
      <c r="G53" s="8" t="str">
        <f t="shared" si="56"/>
        <v/>
      </c>
      <c r="H53" s="8" t="str">
        <f t="shared" ref="H53:S53" si="58">G53</f>
        <v/>
      </c>
      <c r="I53" s="8" t="str">
        <f t="shared" si="58"/>
        <v/>
      </c>
      <c r="J53" s="8" t="str">
        <f t="shared" si="58"/>
        <v/>
      </c>
      <c r="K53" s="8" t="str">
        <f t="shared" si="58"/>
        <v/>
      </c>
      <c r="L53" s="8" t="str">
        <f t="shared" si="58"/>
        <v/>
      </c>
      <c r="M53" s="8" t="str">
        <f t="shared" si="58"/>
        <v/>
      </c>
      <c r="N53" s="8" t="str">
        <f t="shared" si="58"/>
        <v/>
      </c>
      <c r="O53" s="8" t="str">
        <f t="shared" si="58"/>
        <v/>
      </c>
      <c r="P53" s="8" t="str">
        <f t="shared" si="58"/>
        <v/>
      </c>
      <c r="Q53" s="8" t="str">
        <f t="shared" si="58"/>
        <v/>
      </c>
      <c r="R53" s="8" t="str">
        <f t="shared" si="58"/>
        <v/>
      </c>
      <c r="S53" s="8" t="str">
        <f t="shared" si="58"/>
        <v/>
      </c>
    </row>
    <row r="54" spans="1:19">
      <c r="A54" s="6" t="s">
        <v>187</v>
      </c>
      <c r="B54" s="7" t="s">
        <v>188</v>
      </c>
      <c r="C54" s="7"/>
      <c r="D54" s="7"/>
      <c r="E54" s="7"/>
      <c r="F54" s="9">
        <f>IF(B54="","",3)</f>
        <v>3</v>
      </c>
      <c r="G54" s="8">
        <f t="shared" si="56"/>
        <v>3</v>
      </c>
      <c r="H54" s="8">
        <f t="shared" ref="H54:S54" si="59">G54</f>
        <v>3</v>
      </c>
      <c r="I54" s="8">
        <f t="shared" si="59"/>
        <v>3</v>
      </c>
      <c r="J54" s="8">
        <f t="shared" si="59"/>
        <v>3</v>
      </c>
      <c r="K54" s="8">
        <f t="shared" si="59"/>
        <v>3</v>
      </c>
      <c r="L54" s="8">
        <f t="shared" si="59"/>
        <v>3</v>
      </c>
      <c r="M54" s="8">
        <f t="shared" si="59"/>
        <v>3</v>
      </c>
      <c r="N54" s="8">
        <f t="shared" si="59"/>
        <v>3</v>
      </c>
      <c r="O54" s="8">
        <f t="shared" si="59"/>
        <v>3</v>
      </c>
      <c r="P54" s="8">
        <f t="shared" si="59"/>
        <v>3</v>
      </c>
      <c r="Q54" s="8">
        <f t="shared" si="59"/>
        <v>3</v>
      </c>
      <c r="R54" s="8">
        <f t="shared" si="59"/>
        <v>3</v>
      </c>
      <c r="S54" s="8">
        <f t="shared" si="59"/>
        <v>3</v>
      </c>
    </row>
    <row r="55" spans="1:19">
      <c r="A55" s="5"/>
      <c r="B55" s="7" t="s">
        <v>189</v>
      </c>
      <c r="C55" s="7"/>
      <c r="D55" s="7"/>
      <c r="E55" s="7"/>
      <c r="F55" s="9">
        <f>IF(B55="","",0)</f>
        <v>0</v>
      </c>
      <c r="G55" s="8">
        <f t="shared" si="56"/>
        <v>0</v>
      </c>
      <c r="H55" s="8">
        <f t="shared" ref="H55:S55" si="60">G55</f>
        <v>0</v>
      </c>
      <c r="I55" s="8">
        <f t="shared" si="60"/>
        <v>0</v>
      </c>
      <c r="J55" s="8">
        <f t="shared" si="60"/>
        <v>0</v>
      </c>
      <c r="K55" s="8">
        <f t="shared" si="60"/>
        <v>0</v>
      </c>
      <c r="L55" s="8">
        <f t="shared" si="60"/>
        <v>0</v>
      </c>
      <c r="M55" s="8">
        <f t="shared" si="60"/>
        <v>0</v>
      </c>
      <c r="N55" s="8">
        <f t="shared" si="60"/>
        <v>0</v>
      </c>
      <c r="O55" s="8">
        <f t="shared" si="60"/>
        <v>0</v>
      </c>
      <c r="P55" s="8">
        <f t="shared" si="60"/>
        <v>0</v>
      </c>
      <c r="Q55" s="8">
        <f t="shared" si="60"/>
        <v>0</v>
      </c>
      <c r="R55" s="8">
        <f t="shared" si="60"/>
        <v>0</v>
      </c>
      <c r="S55" s="8">
        <f t="shared" si="60"/>
        <v>0</v>
      </c>
    </row>
    <row r="56" spans="1:19">
      <c r="A56" s="5"/>
      <c r="B56" s="7"/>
      <c r="C56" s="7"/>
      <c r="D56" s="7"/>
      <c r="E56" s="7"/>
      <c r="F56" s="9" t="str">
        <f t="shared" si="7"/>
        <v/>
      </c>
      <c r="G56" s="8" t="str">
        <f t="shared" si="56"/>
        <v/>
      </c>
      <c r="H56" s="8" t="str">
        <f t="shared" ref="H56:S56" si="61">G56</f>
        <v/>
      </c>
      <c r="I56" s="8" t="str">
        <f t="shared" si="61"/>
        <v/>
      </c>
      <c r="J56" s="8" t="str">
        <f t="shared" si="61"/>
        <v/>
      </c>
      <c r="K56" s="8" t="str">
        <f t="shared" si="61"/>
        <v/>
      </c>
      <c r="L56" s="8" t="str">
        <f t="shared" si="61"/>
        <v/>
      </c>
      <c r="M56" s="8" t="str">
        <f t="shared" si="61"/>
        <v/>
      </c>
      <c r="N56" s="8" t="str">
        <f t="shared" si="61"/>
        <v/>
      </c>
      <c r="O56" s="8" t="str">
        <f t="shared" si="61"/>
        <v/>
      </c>
      <c r="P56" s="8" t="str">
        <f t="shared" si="61"/>
        <v/>
      </c>
      <c r="Q56" s="8" t="str">
        <f t="shared" si="61"/>
        <v/>
      </c>
      <c r="R56" s="8" t="str">
        <f t="shared" si="61"/>
        <v/>
      </c>
      <c r="S56" s="8" t="str">
        <f t="shared" si="61"/>
        <v/>
      </c>
    </row>
    <row r="57" spans="1:19">
      <c r="A57" s="5"/>
      <c r="B57" s="7"/>
      <c r="C57" s="7"/>
      <c r="D57" s="7"/>
      <c r="E57" s="7"/>
      <c r="F57" s="9" t="str">
        <f t="shared" si="7"/>
        <v/>
      </c>
      <c r="G57" s="8" t="str">
        <f t="shared" si="56"/>
        <v/>
      </c>
      <c r="H57" s="8" t="str">
        <f t="shared" ref="H57:S57" si="62">G57</f>
        <v/>
      </c>
      <c r="I57" s="8" t="str">
        <f t="shared" si="62"/>
        <v/>
      </c>
      <c r="J57" s="8" t="str">
        <f t="shared" si="62"/>
        <v/>
      </c>
      <c r="K57" s="8" t="str">
        <f t="shared" si="62"/>
        <v/>
      </c>
      <c r="L57" s="8" t="str">
        <f t="shared" si="62"/>
        <v/>
      </c>
      <c r="M57" s="8" t="str">
        <f t="shared" si="62"/>
        <v/>
      </c>
      <c r="N57" s="8" t="str">
        <f t="shared" si="62"/>
        <v/>
      </c>
      <c r="O57" s="8" t="str">
        <f t="shared" si="62"/>
        <v/>
      </c>
      <c r="P57" s="8" t="str">
        <f t="shared" si="62"/>
        <v/>
      </c>
      <c r="Q57" s="8" t="str">
        <f t="shared" si="62"/>
        <v/>
      </c>
      <c r="R57" s="8" t="str">
        <f t="shared" si="62"/>
        <v/>
      </c>
      <c r="S57" s="8" t="str">
        <f t="shared" si="62"/>
        <v/>
      </c>
    </row>
    <row r="58" spans="1:19">
      <c r="A58" s="5"/>
      <c r="B58" s="7"/>
      <c r="C58" s="7"/>
      <c r="D58" s="7"/>
      <c r="E58" s="7"/>
      <c r="F58" s="9" t="str">
        <f t="shared" si="7"/>
        <v/>
      </c>
      <c r="G58" s="8" t="str">
        <f t="shared" si="56"/>
        <v/>
      </c>
      <c r="H58" s="8" t="str">
        <f t="shared" ref="H58:S58" si="63">G58</f>
        <v/>
      </c>
      <c r="I58" s="8" t="str">
        <f t="shared" si="63"/>
        <v/>
      </c>
      <c r="J58" s="8" t="str">
        <f t="shared" si="63"/>
        <v/>
      </c>
      <c r="K58" s="8" t="str">
        <f t="shared" si="63"/>
        <v/>
      </c>
      <c r="L58" s="8" t="str">
        <f t="shared" si="63"/>
        <v/>
      </c>
      <c r="M58" s="8" t="str">
        <f t="shared" si="63"/>
        <v/>
      </c>
      <c r="N58" s="8" t="str">
        <f t="shared" si="63"/>
        <v/>
      </c>
      <c r="O58" s="8" t="str">
        <f t="shared" si="63"/>
        <v/>
      </c>
      <c r="P58" s="8" t="str">
        <f t="shared" si="63"/>
        <v/>
      </c>
      <c r="Q58" s="8" t="str">
        <f t="shared" si="63"/>
        <v/>
      </c>
      <c r="R58" s="8" t="str">
        <f t="shared" si="63"/>
        <v/>
      </c>
      <c r="S58" s="8" t="str">
        <f t="shared" si="63"/>
        <v/>
      </c>
    </row>
    <row r="59" spans="1:19">
      <c r="A59" s="5"/>
      <c r="B59" s="7"/>
      <c r="C59" s="7"/>
      <c r="D59" s="7"/>
      <c r="E59" s="7"/>
      <c r="F59" s="9" t="str">
        <f t="shared" si="7"/>
        <v/>
      </c>
      <c r="G59" s="8" t="str">
        <f t="shared" si="56"/>
        <v/>
      </c>
      <c r="H59" s="8" t="str">
        <f t="shared" ref="H59:S59" si="64">G59</f>
        <v/>
      </c>
      <c r="I59" s="8" t="str">
        <f t="shared" si="64"/>
        <v/>
      </c>
      <c r="J59" s="8" t="str">
        <f t="shared" si="64"/>
        <v/>
      </c>
      <c r="K59" s="8" t="str">
        <f t="shared" si="64"/>
        <v/>
      </c>
      <c r="L59" s="8" t="str">
        <f t="shared" si="64"/>
        <v/>
      </c>
      <c r="M59" s="8" t="str">
        <f t="shared" si="64"/>
        <v/>
      </c>
      <c r="N59" s="8" t="str">
        <f t="shared" si="64"/>
        <v/>
      </c>
      <c r="O59" s="8" t="str">
        <f t="shared" si="64"/>
        <v/>
      </c>
      <c r="P59" s="8" t="str">
        <f t="shared" si="64"/>
        <v/>
      </c>
      <c r="Q59" s="8" t="str">
        <f t="shared" si="64"/>
        <v/>
      </c>
      <c r="R59" s="8" t="str">
        <f t="shared" si="64"/>
        <v/>
      </c>
      <c r="S59" s="8" t="str">
        <f t="shared" si="64"/>
        <v/>
      </c>
    </row>
    <row r="60" spans="1:19">
      <c r="A60" s="6" t="s">
        <v>190</v>
      </c>
      <c r="B60" s="7" t="s">
        <v>191</v>
      </c>
      <c r="C60" s="7"/>
      <c r="D60" s="7" t="s">
        <v>58</v>
      </c>
      <c r="E60" s="7"/>
      <c r="F60" s="9">
        <v>3</v>
      </c>
      <c r="G60" s="8">
        <f t="shared" si="56"/>
        <v>3</v>
      </c>
      <c r="H60" s="8">
        <f t="shared" ref="H60:S60" si="65">G60</f>
        <v>3</v>
      </c>
      <c r="I60" s="8">
        <f t="shared" si="65"/>
        <v>3</v>
      </c>
      <c r="J60" s="8">
        <f t="shared" si="65"/>
        <v>3</v>
      </c>
      <c r="K60" s="8">
        <f t="shared" si="65"/>
        <v>3</v>
      </c>
      <c r="L60" s="8">
        <f t="shared" si="65"/>
        <v>3</v>
      </c>
      <c r="M60" s="8">
        <f t="shared" si="65"/>
        <v>3</v>
      </c>
      <c r="N60" s="8">
        <f t="shared" si="65"/>
        <v>3</v>
      </c>
      <c r="O60" s="8">
        <f t="shared" si="65"/>
        <v>3</v>
      </c>
      <c r="P60" s="8">
        <f t="shared" si="65"/>
        <v>3</v>
      </c>
      <c r="Q60" s="8">
        <f t="shared" si="65"/>
        <v>3</v>
      </c>
      <c r="R60" s="8">
        <f t="shared" si="65"/>
        <v>3</v>
      </c>
      <c r="S60" s="8">
        <f t="shared" si="65"/>
        <v>3</v>
      </c>
    </row>
    <row r="61" spans="1:19">
      <c r="A61" s="5"/>
      <c r="B61" s="7" t="s">
        <v>192</v>
      </c>
      <c r="C61" s="7"/>
      <c r="D61" s="7"/>
      <c r="E61" s="7"/>
      <c r="F61" s="9">
        <v>2</v>
      </c>
      <c r="G61" s="8">
        <f t="shared" si="56"/>
        <v>2</v>
      </c>
      <c r="H61" s="8">
        <f t="shared" ref="H61:S61" si="66">G61</f>
        <v>2</v>
      </c>
      <c r="I61" s="8">
        <f t="shared" si="66"/>
        <v>2</v>
      </c>
      <c r="J61" s="8">
        <f t="shared" si="66"/>
        <v>2</v>
      </c>
      <c r="K61" s="8">
        <f t="shared" si="66"/>
        <v>2</v>
      </c>
      <c r="L61" s="8">
        <f t="shared" si="66"/>
        <v>2</v>
      </c>
      <c r="M61" s="8">
        <f t="shared" si="66"/>
        <v>2</v>
      </c>
      <c r="N61" s="8">
        <f t="shared" si="66"/>
        <v>2</v>
      </c>
      <c r="O61" s="8">
        <f t="shared" si="66"/>
        <v>2</v>
      </c>
      <c r="P61" s="8">
        <f t="shared" si="66"/>
        <v>2</v>
      </c>
      <c r="Q61" s="8">
        <f t="shared" si="66"/>
        <v>2</v>
      </c>
      <c r="R61" s="8">
        <f t="shared" si="66"/>
        <v>2</v>
      </c>
      <c r="S61" s="8">
        <f t="shared" si="66"/>
        <v>2</v>
      </c>
    </row>
    <row r="62" spans="1:19">
      <c r="A62" s="5"/>
      <c r="B62" s="7" t="s">
        <v>193</v>
      </c>
      <c r="C62" s="7"/>
      <c r="D62" s="7"/>
      <c r="E62" s="7"/>
      <c r="F62" s="9">
        <f t="shared" si="7"/>
        <v>0</v>
      </c>
      <c r="G62" s="8">
        <f t="shared" si="56"/>
        <v>0</v>
      </c>
      <c r="H62" s="8">
        <f t="shared" ref="H62:S62" si="67">G62</f>
        <v>0</v>
      </c>
      <c r="I62" s="8">
        <f t="shared" si="67"/>
        <v>0</v>
      </c>
      <c r="J62" s="8">
        <f t="shared" si="67"/>
        <v>0</v>
      </c>
      <c r="K62" s="8">
        <f t="shared" si="67"/>
        <v>0</v>
      </c>
      <c r="L62" s="8">
        <f t="shared" si="67"/>
        <v>0</v>
      </c>
      <c r="M62" s="8">
        <f t="shared" si="67"/>
        <v>0</v>
      </c>
      <c r="N62" s="8">
        <f t="shared" si="67"/>
        <v>0</v>
      </c>
      <c r="O62" s="8">
        <f t="shared" si="67"/>
        <v>0</v>
      </c>
      <c r="P62" s="8">
        <f t="shared" si="67"/>
        <v>0</v>
      </c>
      <c r="Q62" s="8">
        <f t="shared" si="67"/>
        <v>0</v>
      </c>
      <c r="R62" s="8">
        <f t="shared" si="67"/>
        <v>0</v>
      </c>
      <c r="S62" s="8">
        <f t="shared" si="67"/>
        <v>0</v>
      </c>
    </row>
    <row r="63" spans="1:19">
      <c r="A63" s="5"/>
      <c r="B63" s="7"/>
      <c r="C63" s="7"/>
      <c r="D63" s="7"/>
      <c r="E63" s="7"/>
      <c r="F63" s="9" t="str">
        <f t="shared" si="7"/>
        <v/>
      </c>
      <c r="G63" s="8" t="str">
        <f t="shared" si="56"/>
        <v/>
      </c>
      <c r="H63" s="8" t="str">
        <f t="shared" ref="H63:S63" si="68">G63</f>
        <v/>
      </c>
      <c r="I63" s="8" t="str">
        <f t="shared" si="68"/>
        <v/>
      </c>
      <c r="J63" s="8" t="str">
        <f t="shared" si="68"/>
        <v/>
      </c>
      <c r="K63" s="8" t="str">
        <f t="shared" si="68"/>
        <v/>
      </c>
      <c r="L63" s="8" t="str">
        <f t="shared" si="68"/>
        <v/>
      </c>
      <c r="M63" s="8" t="str">
        <f t="shared" si="68"/>
        <v/>
      </c>
      <c r="N63" s="8" t="str">
        <f t="shared" si="68"/>
        <v/>
      </c>
      <c r="O63" s="8" t="str">
        <f t="shared" si="68"/>
        <v/>
      </c>
      <c r="P63" s="8" t="str">
        <f t="shared" si="68"/>
        <v/>
      </c>
      <c r="Q63" s="8" t="str">
        <f t="shared" si="68"/>
        <v/>
      </c>
      <c r="R63" s="8" t="str">
        <f t="shared" si="68"/>
        <v/>
      </c>
      <c r="S63" s="8" t="str">
        <f t="shared" si="68"/>
        <v/>
      </c>
    </row>
    <row r="64" spans="1:19">
      <c r="A64" s="5"/>
      <c r="B64" s="7"/>
      <c r="C64" s="7"/>
      <c r="D64" s="7"/>
      <c r="E64" s="7"/>
      <c r="F64" s="9" t="str">
        <f t="shared" si="7"/>
        <v/>
      </c>
      <c r="G64" s="8" t="str">
        <f t="shared" si="56"/>
        <v/>
      </c>
      <c r="H64" s="8" t="str">
        <f t="shared" ref="H64:S64" si="69">G64</f>
        <v/>
      </c>
      <c r="I64" s="8" t="str">
        <f t="shared" si="69"/>
        <v/>
      </c>
      <c r="J64" s="8" t="str">
        <f t="shared" si="69"/>
        <v/>
      </c>
      <c r="K64" s="8" t="str">
        <f t="shared" si="69"/>
        <v/>
      </c>
      <c r="L64" s="8" t="str">
        <f t="shared" si="69"/>
        <v/>
      </c>
      <c r="M64" s="8" t="str">
        <f t="shared" si="69"/>
        <v/>
      </c>
      <c r="N64" s="8" t="str">
        <f t="shared" si="69"/>
        <v/>
      </c>
      <c r="O64" s="8" t="str">
        <f t="shared" si="69"/>
        <v/>
      </c>
      <c r="P64" s="8" t="str">
        <f t="shared" si="69"/>
        <v/>
      </c>
      <c r="Q64" s="8" t="str">
        <f t="shared" si="69"/>
        <v/>
      </c>
      <c r="R64" s="8" t="str">
        <f t="shared" si="69"/>
        <v/>
      </c>
      <c r="S64" s="8" t="str">
        <f t="shared" si="69"/>
        <v/>
      </c>
    </row>
    <row r="65" spans="1:19">
      <c r="A65" s="5"/>
      <c r="B65" s="7"/>
      <c r="C65" s="7"/>
      <c r="D65" s="7"/>
      <c r="E65" s="7"/>
      <c r="F65" s="9" t="str">
        <f t="shared" si="7"/>
        <v/>
      </c>
      <c r="G65" s="8" t="str">
        <f t="shared" si="56"/>
        <v/>
      </c>
      <c r="H65" s="8" t="str">
        <f t="shared" ref="H65:S65" si="70">G65</f>
        <v/>
      </c>
      <c r="I65" s="8" t="str">
        <f t="shared" si="70"/>
        <v/>
      </c>
      <c r="J65" s="8" t="str">
        <f t="shared" si="70"/>
        <v/>
      </c>
      <c r="K65" s="8" t="str">
        <f t="shared" si="70"/>
        <v/>
      </c>
      <c r="L65" s="8" t="str">
        <f t="shared" si="70"/>
        <v/>
      </c>
      <c r="M65" s="8" t="str">
        <f t="shared" si="70"/>
        <v/>
      </c>
      <c r="N65" s="8" t="str">
        <f t="shared" si="70"/>
        <v/>
      </c>
      <c r="O65" s="8" t="str">
        <f t="shared" si="70"/>
        <v/>
      </c>
      <c r="P65" s="8" t="str">
        <f t="shared" si="70"/>
        <v/>
      </c>
      <c r="Q65" s="8" t="str">
        <f t="shared" si="70"/>
        <v/>
      </c>
      <c r="R65" s="8" t="str">
        <f t="shared" si="70"/>
        <v/>
      </c>
      <c r="S65" s="8" t="str">
        <f t="shared" si="70"/>
        <v/>
      </c>
    </row>
    <row r="66" spans="1:19">
      <c r="A66" s="5"/>
      <c r="B66" s="7"/>
      <c r="C66" s="7"/>
      <c r="D66" s="7"/>
      <c r="E66" s="7"/>
      <c r="F66" s="9" t="str">
        <f t="shared" si="7"/>
        <v/>
      </c>
      <c r="G66" s="8" t="str">
        <f t="shared" si="56"/>
        <v/>
      </c>
      <c r="H66" s="8" t="str">
        <f t="shared" ref="H66:S66" si="71">G66</f>
        <v/>
      </c>
      <c r="I66" s="8" t="str">
        <f t="shared" si="71"/>
        <v/>
      </c>
      <c r="J66" s="8" t="str">
        <f t="shared" si="71"/>
        <v/>
      </c>
      <c r="K66" s="8" t="str">
        <f t="shared" si="71"/>
        <v/>
      </c>
      <c r="L66" s="8" t="str">
        <f t="shared" si="71"/>
        <v/>
      </c>
      <c r="M66" s="8" t="str">
        <f t="shared" si="71"/>
        <v/>
      </c>
      <c r="N66" s="8" t="str">
        <f t="shared" si="71"/>
        <v/>
      </c>
      <c r="O66" s="8" t="str">
        <f t="shared" si="71"/>
        <v/>
      </c>
      <c r="P66" s="8" t="str">
        <f t="shared" si="71"/>
        <v/>
      </c>
      <c r="Q66" s="8" t="str">
        <f t="shared" si="71"/>
        <v/>
      </c>
      <c r="R66" s="8" t="str">
        <f t="shared" si="71"/>
        <v/>
      </c>
      <c r="S66" s="8" t="str">
        <f t="shared" si="71"/>
        <v/>
      </c>
    </row>
    <row r="67" spans="1:19">
      <c r="A67" s="5"/>
      <c r="B67" s="7"/>
      <c r="C67" s="7"/>
      <c r="D67" s="7"/>
      <c r="E67" s="7"/>
      <c r="F67" s="9" t="str">
        <f t="shared" si="7"/>
        <v/>
      </c>
      <c r="G67" s="8" t="str">
        <f t="shared" si="56"/>
        <v/>
      </c>
      <c r="H67" s="8" t="str">
        <f t="shared" ref="H67:S67" si="72">G67</f>
        <v/>
      </c>
      <c r="I67" s="8" t="str">
        <f t="shared" si="72"/>
        <v/>
      </c>
      <c r="J67" s="8" t="str">
        <f t="shared" si="72"/>
        <v/>
      </c>
      <c r="K67" s="8" t="str">
        <f t="shared" si="72"/>
        <v/>
      </c>
      <c r="L67" s="8" t="str">
        <f t="shared" si="72"/>
        <v/>
      </c>
      <c r="M67" s="8" t="str">
        <f t="shared" si="72"/>
        <v/>
      </c>
      <c r="N67" s="8" t="str">
        <f t="shared" si="72"/>
        <v/>
      </c>
      <c r="O67" s="8" t="str">
        <f t="shared" si="72"/>
        <v/>
      </c>
      <c r="P67" s="8" t="str">
        <f t="shared" si="72"/>
        <v/>
      </c>
      <c r="Q67" s="8" t="str">
        <f t="shared" si="72"/>
        <v/>
      </c>
      <c r="R67" s="8" t="str">
        <f t="shared" si="72"/>
        <v/>
      </c>
      <c r="S67" s="8" t="str">
        <f t="shared" si="72"/>
        <v/>
      </c>
    </row>
    <row r="68" spans="1:19">
      <c r="A68" s="5"/>
      <c r="B68" s="7"/>
      <c r="C68" s="7"/>
      <c r="D68" s="7"/>
      <c r="E68" s="7"/>
      <c r="F68" s="9" t="str">
        <f t="shared" si="7"/>
        <v/>
      </c>
      <c r="G68" s="8" t="str">
        <f t="shared" si="56"/>
        <v/>
      </c>
      <c r="H68" s="8" t="str">
        <f t="shared" ref="H68:S68" si="73">G68</f>
        <v/>
      </c>
      <c r="I68" s="8" t="str">
        <f t="shared" si="73"/>
        <v/>
      </c>
      <c r="J68" s="8" t="str">
        <f t="shared" si="73"/>
        <v/>
      </c>
      <c r="K68" s="8" t="str">
        <f t="shared" si="73"/>
        <v/>
      </c>
      <c r="L68" s="8" t="str">
        <f t="shared" si="73"/>
        <v/>
      </c>
      <c r="M68" s="8" t="str">
        <f t="shared" si="73"/>
        <v/>
      </c>
      <c r="N68" s="8" t="str">
        <f t="shared" si="73"/>
        <v/>
      </c>
      <c r="O68" s="8" t="str">
        <f t="shared" si="73"/>
        <v/>
      </c>
      <c r="P68" s="8" t="str">
        <f t="shared" si="73"/>
        <v/>
      </c>
      <c r="Q68" s="8" t="str">
        <f t="shared" si="73"/>
        <v/>
      </c>
      <c r="R68" s="8" t="str">
        <f t="shared" si="73"/>
        <v/>
      </c>
      <c r="S68" s="8" t="str">
        <f t="shared" si="73"/>
        <v/>
      </c>
    </row>
    <row r="69" spans="1:19">
      <c r="A69" s="5"/>
      <c r="B69" s="7"/>
      <c r="C69" s="7"/>
      <c r="D69" s="7"/>
      <c r="E69" s="7"/>
      <c r="F69" s="9" t="str">
        <f t="shared" si="7"/>
        <v/>
      </c>
      <c r="G69" s="8" t="str">
        <f t="shared" si="56"/>
        <v/>
      </c>
      <c r="H69" s="8" t="str">
        <f t="shared" ref="H69:S69" si="74">G69</f>
        <v/>
      </c>
      <c r="I69" s="8" t="str">
        <f t="shared" si="74"/>
        <v/>
      </c>
      <c r="J69" s="8" t="str">
        <f t="shared" si="74"/>
        <v/>
      </c>
      <c r="K69" s="8" t="str">
        <f t="shared" si="74"/>
        <v/>
      </c>
      <c r="L69" s="8" t="str">
        <f t="shared" si="74"/>
        <v/>
      </c>
      <c r="M69" s="8" t="str">
        <f t="shared" si="74"/>
        <v/>
      </c>
      <c r="N69" s="8" t="str">
        <f t="shared" si="74"/>
        <v/>
      </c>
      <c r="O69" s="8" t="str">
        <f t="shared" si="74"/>
        <v/>
      </c>
      <c r="P69" s="8" t="str">
        <f t="shared" si="74"/>
        <v/>
      </c>
      <c r="Q69" s="8" t="str">
        <f t="shared" si="74"/>
        <v/>
      </c>
      <c r="R69" s="8" t="str">
        <f t="shared" si="74"/>
        <v/>
      </c>
      <c r="S69" s="8" t="str">
        <f t="shared" si="74"/>
        <v/>
      </c>
    </row>
    <row r="70" spans="1:19">
      <c r="A70" s="5"/>
      <c r="B70" s="7"/>
      <c r="C70" s="7"/>
      <c r="D70" s="7"/>
      <c r="E70" s="7"/>
      <c r="F70" s="9" t="str">
        <f t="shared" si="7"/>
        <v/>
      </c>
      <c r="G70" s="8" t="str">
        <f t="shared" si="56"/>
        <v/>
      </c>
      <c r="H70" s="8" t="str">
        <f t="shared" ref="H70:S70" si="75">G70</f>
        <v/>
      </c>
      <c r="I70" s="8" t="str">
        <f t="shared" si="75"/>
        <v/>
      </c>
      <c r="J70" s="8" t="str">
        <f t="shared" si="75"/>
        <v/>
      </c>
      <c r="K70" s="8" t="str">
        <f t="shared" si="75"/>
        <v/>
      </c>
      <c r="L70" s="8" t="str">
        <f t="shared" si="75"/>
        <v/>
      </c>
      <c r="M70" s="8" t="str">
        <f t="shared" si="75"/>
        <v/>
      </c>
      <c r="N70" s="8" t="str">
        <f t="shared" si="75"/>
        <v/>
      </c>
      <c r="O70" s="8" t="str">
        <f t="shared" si="75"/>
        <v/>
      </c>
      <c r="P70" s="8" t="str">
        <f t="shared" si="75"/>
        <v/>
      </c>
      <c r="Q70" s="8" t="str">
        <f t="shared" si="75"/>
        <v/>
      </c>
      <c r="R70" s="8" t="str">
        <f t="shared" si="75"/>
        <v/>
      </c>
      <c r="S70" s="8" t="str">
        <f t="shared" si="75"/>
        <v/>
      </c>
    </row>
    <row r="71" spans="1:19">
      <c r="A71" s="5"/>
      <c r="B71" s="7"/>
      <c r="C71" s="7"/>
      <c r="D71" s="7"/>
      <c r="E71" s="7"/>
      <c r="F71" s="9" t="str">
        <f t="shared" si="7"/>
        <v/>
      </c>
      <c r="G71" s="8" t="str">
        <f t="shared" si="56"/>
        <v/>
      </c>
      <c r="H71" s="8" t="str">
        <f t="shared" ref="H71:S71" si="76">G71</f>
        <v/>
      </c>
      <c r="I71" s="8" t="str">
        <f t="shared" si="76"/>
        <v/>
      </c>
      <c r="J71" s="8" t="str">
        <f t="shared" si="76"/>
        <v/>
      </c>
      <c r="K71" s="8" t="str">
        <f t="shared" si="76"/>
        <v/>
      </c>
      <c r="L71" s="8" t="str">
        <f t="shared" si="76"/>
        <v/>
      </c>
      <c r="M71" s="8" t="str">
        <f t="shared" si="76"/>
        <v/>
      </c>
      <c r="N71" s="8" t="str">
        <f t="shared" si="76"/>
        <v/>
      </c>
      <c r="O71" s="8" t="str">
        <f t="shared" si="76"/>
        <v/>
      </c>
      <c r="P71" s="8" t="str">
        <f t="shared" si="76"/>
        <v/>
      </c>
      <c r="Q71" s="8" t="str">
        <f t="shared" si="76"/>
        <v/>
      </c>
      <c r="R71" s="8" t="str">
        <f t="shared" si="76"/>
        <v/>
      </c>
      <c r="S71" s="8" t="str">
        <f t="shared" si="76"/>
        <v/>
      </c>
    </row>
    <row r="72" spans="1:19">
      <c r="A72" s="5"/>
      <c r="B72" s="7"/>
      <c r="C72" s="7"/>
      <c r="D72" s="7"/>
      <c r="E72" s="7"/>
      <c r="F72" s="9" t="str">
        <f t="shared" si="7"/>
        <v/>
      </c>
      <c r="G72" s="8" t="str">
        <f t="shared" si="56"/>
        <v/>
      </c>
      <c r="H72" s="8" t="str">
        <f t="shared" ref="H72:S72" si="77">G72</f>
        <v/>
      </c>
      <c r="I72" s="8" t="str">
        <f t="shared" si="77"/>
        <v/>
      </c>
      <c r="J72" s="8" t="str">
        <f t="shared" si="77"/>
        <v/>
      </c>
      <c r="K72" s="8" t="str">
        <f t="shared" si="77"/>
        <v/>
      </c>
      <c r="L72" s="8" t="str">
        <f t="shared" si="77"/>
        <v/>
      </c>
      <c r="M72" s="8" t="str">
        <f t="shared" si="77"/>
        <v/>
      </c>
      <c r="N72" s="8" t="str">
        <f t="shared" si="77"/>
        <v/>
      </c>
      <c r="O72" s="8" t="str">
        <f t="shared" si="77"/>
        <v/>
      </c>
      <c r="P72" s="8" t="str">
        <f t="shared" si="77"/>
        <v/>
      </c>
      <c r="Q72" s="8" t="str">
        <f t="shared" si="77"/>
        <v/>
      </c>
      <c r="R72" s="8" t="str">
        <f t="shared" si="77"/>
        <v/>
      </c>
      <c r="S72" s="8" t="str">
        <f t="shared" si="77"/>
        <v/>
      </c>
    </row>
    <row r="73" spans="1:19">
      <c r="A73" s="5"/>
      <c r="B73" s="7"/>
      <c r="C73" s="7"/>
      <c r="D73" s="7"/>
      <c r="E73" s="7"/>
      <c r="F73" s="9" t="str">
        <f t="shared" si="7"/>
        <v/>
      </c>
      <c r="G73" s="8" t="str">
        <f t="shared" si="56"/>
        <v/>
      </c>
      <c r="H73" s="8" t="str">
        <f t="shared" ref="H73:S73" si="78">G73</f>
        <v/>
      </c>
      <c r="I73" s="8" t="str">
        <f t="shared" si="78"/>
        <v/>
      </c>
      <c r="J73" s="8" t="str">
        <f t="shared" si="78"/>
        <v/>
      </c>
      <c r="K73" s="8" t="str">
        <f t="shared" si="78"/>
        <v/>
      </c>
      <c r="L73" s="8" t="str">
        <f t="shared" si="78"/>
        <v/>
      </c>
      <c r="M73" s="8" t="str">
        <f t="shared" si="78"/>
        <v/>
      </c>
      <c r="N73" s="8" t="str">
        <f t="shared" si="78"/>
        <v/>
      </c>
      <c r="O73" s="8" t="str">
        <f t="shared" si="78"/>
        <v/>
      </c>
      <c r="P73" s="8" t="str">
        <f t="shared" si="78"/>
        <v/>
      </c>
      <c r="Q73" s="8" t="str">
        <f t="shared" si="78"/>
        <v/>
      </c>
      <c r="R73" s="8" t="str">
        <f t="shared" si="78"/>
        <v/>
      </c>
      <c r="S73" s="8" t="str">
        <f t="shared" si="78"/>
        <v/>
      </c>
    </row>
    <row r="74" spans="1:19">
      <c r="A74" s="5"/>
      <c r="B74" s="7"/>
      <c r="C74" s="7"/>
      <c r="D74" s="7"/>
      <c r="E74" s="7"/>
      <c r="F74" s="9" t="str">
        <f t="shared" si="7"/>
        <v/>
      </c>
      <c r="G74" s="8" t="str">
        <f t="shared" si="56"/>
        <v/>
      </c>
      <c r="H74" s="8" t="str">
        <f t="shared" ref="H74:S74" si="79">G74</f>
        <v/>
      </c>
      <c r="I74" s="8" t="str">
        <f t="shared" si="79"/>
        <v/>
      </c>
      <c r="J74" s="8" t="str">
        <f t="shared" si="79"/>
        <v/>
      </c>
      <c r="K74" s="8" t="str">
        <f t="shared" si="79"/>
        <v/>
      </c>
      <c r="L74" s="8" t="str">
        <f t="shared" si="79"/>
        <v/>
      </c>
      <c r="M74" s="8" t="str">
        <f t="shared" si="79"/>
        <v/>
      </c>
      <c r="N74" s="8" t="str">
        <f t="shared" si="79"/>
        <v/>
      </c>
      <c r="O74" s="8" t="str">
        <f t="shared" si="79"/>
        <v/>
      </c>
      <c r="P74" s="8" t="str">
        <f t="shared" si="79"/>
        <v/>
      </c>
      <c r="Q74" s="8" t="str">
        <f t="shared" si="79"/>
        <v/>
      </c>
      <c r="R74" s="8" t="str">
        <f t="shared" si="79"/>
        <v/>
      </c>
      <c r="S74" s="8" t="str">
        <f t="shared" si="79"/>
        <v/>
      </c>
    </row>
    <row r="75" spans="1:19">
      <c r="A75" s="5"/>
      <c r="B75" s="7"/>
      <c r="C75" s="7"/>
      <c r="D75" s="7"/>
      <c r="E75" s="7"/>
      <c r="F75" s="9" t="str">
        <f t="shared" si="7"/>
        <v/>
      </c>
      <c r="G75" s="8" t="str">
        <f t="shared" si="56"/>
        <v/>
      </c>
      <c r="H75" s="8" t="str">
        <f t="shared" ref="H75:S75" si="80">G75</f>
        <v/>
      </c>
      <c r="I75" s="8" t="str">
        <f t="shared" si="80"/>
        <v/>
      </c>
      <c r="J75" s="8" t="str">
        <f t="shared" si="80"/>
        <v/>
      </c>
      <c r="K75" s="8" t="str">
        <f t="shared" si="80"/>
        <v/>
      </c>
      <c r="L75" s="8" t="str">
        <f t="shared" si="80"/>
        <v/>
      </c>
      <c r="M75" s="8" t="str">
        <f t="shared" si="80"/>
        <v/>
      </c>
      <c r="N75" s="8" t="str">
        <f t="shared" si="80"/>
        <v/>
      </c>
      <c r="O75" s="8" t="str">
        <f t="shared" si="80"/>
        <v/>
      </c>
      <c r="P75" s="8" t="str">
        <f t="shared" si="80"/>
        <v/>
      </c>
      <c r="Q75" s="8" t="str">
        <f t="shared" si="80"/>
        <v/>
      </c>
      <c r="R75" s="8" t="str">
        <f t="shared" si="80"/>
        <v/>
      </c>
      <c r="S75" s="8" t="str">
        <f t="shared" si="80"/>
        <v/>
      </c>
    </row>
    <row r="76" spans="1:19">
      <c r="A76" s="5"/>
      <c r="B76" s="7"/>
      <c r="C76" s="7"/>
      <c r="D76" s="7"/>
      <c r="E76" s="7"/>
      <c r="F76" s="9" t="str">
        <f t="shared" si="7"/>
        <v/>
      </c>
      <c r="G76" s="8" t="str">
        <f t="shared" si="56"/>
        <v/>
      </c>
      <c r="H76" s="8" t="str">
        <f t="shared" ref="H76:S76" si="81">G76</f>
        <v/>
      </c>
      <c r="I76" s="8" t="str">
        <f t="shared" si="81"/>
        <v/>
      </c>
      <c r="J76" s="8" t="str">
        <f t="shared" si="81"/>
        <v/>
      </c>
      <c r="K76" s="8" t="str">
        <f t="shared" si="81"/>
        <v/>
      </c>
      <c r="L76" s="8" t="str">
        <f t="shared" si="81"/>
        <v/>
      </c>
      <c r="M76" s="8" t="str">
        <f t="shared" si="81"/>
        <v/>
      </c>
      <c r="N76" s="8" t="str">
        <f t="shared" si="81"/>
        <v/>
      </c>
      <c r="O76" s="8" t="str">
        <f t="shared" si="81"/>
        <v/>
      </c>
      <c r="P76" s="8" t="str">
        <f t="shared" si="81"/>
        <v/>
      </c>
      <c r="Q76" s="8" t="str">
        <f t="shared" si="81"/>
        <v/>
      </c>
      <c r="R76" s="8" t="str">
        <f t="shared" si="81"/>
        <v/>
      </c>
      <c r="S76" s="8" t="str">
        <f t="shared" si="81"/>
        <v/>
      </c>
    </row>
    <row r="77" spans="1:19">
      <c r="A77" s="5"/>
      <c r="B77" s="7"/>
      <c r="C77" s="7"/>
      <c r="D77" s="7"/>
      <c r="E77" s="7"/>
      <c r="F77" s="9" t="str">
        <f t="shared" si="7"/>
        <v/>
      </c>
      <c r="G77" s="8" t="str">
        <f t="shared" si="56"/>
        <v/>
      </c>
      <c r="H77" s="8" t="str">
        <f t="shared" ref="H77:S77" si="82">G77</f>
        <v/>
      </c>
      <c r="I77" s="8" t="str">
        <f t="shared" si="82"/>
        <v/>
      </c>
      <c r="J77" s="8" t="str">
        <f t="shared" si="82"/>
        <v/>
      </c>
      <c r="K77" s="8" t="str">
        <f t="shared" si="82"/>
        <v/>
      </c>
      <c r="L77" s="8" t="str">
        <f t="shared" si="82"/>
        <v/>
      </c>
      <c r="M77" s="8" t="str">
        <f t="shared" si="82"/>
        <v/>
      </c>
      <c r="N77" s="8" t="str">
        <f t="shared" si="82"/>
        <v/>
      </c>
      <c r="O77" s="8" t="str">
        <f t="shared" si="82"/>
        <v/>
      </c>
      <c r="P77" s="8" t="str">
        <f t="shared" si="82"/>
        <v/>
      </c>
      <c r="Q77" s="8" t="str">
        <f t="shared" si="82"/>
        <v/>
      </c>
      <c r="R77" s="8" t="str">
        <f t="shared" si="82"/>
        <v/>
      </c>
      <c r="S77" s="8" t="str">
        <f t="shared" si="82"/>
        <v/>
      </c>
    </row>
    <row r="78" spans="1:19">
      <c r="A78" s="5"/>
      <c r="B78" s="7"/>
      <c r="C78" s="7"/>
      <c r="D78" s="7"/>
      <c r="E78" s="7"/>
      <c r="F78" s="9" t="str">
        <f t="shared" si="7"/>
        <v/>
      </c>
      <c r="G78" s="8" t="str">
        <f t="shared" si="56"/>
        <v/>
      </c>
      <c r="H78" s="8" t="str">
        <f t="shared" ref="H78:S78" si="83">G78</f>
        <v/>
      </c>
      <c r="I78" s="8" t="str">
        <f t="shared" si="83"/>
        <v/>
      </c>
      <c r="J78" s="8" t="str">
        <f t="shared" si="83"/>
        <v/>
      </c>
      <c r="K78" s="8" t="str">
        <f t="shared" si="83"/>
        <v/>
      </c>
      <c r="L78" s="8" t="str">
        <f t="shared" si="83"/>
        <v/>
      </c>
      <c r="M78" s="8" t="str">
        <f t="shared" si="83"/>
        <v/>
      </c>
      <c r="N78" s="8" t="str">
        <f t="shared" si="83"/>
        <v/>
      </c>
      <c r="O78" s="8" t="str">
        <f t="shared" si="83"/>
        <v/>
      </c>
      <c r="P78" s="8" t="str">
        <f t="shared" si="83"/>
        <v/>
      </c>
      <c r="Q78" s="8" t="str">
        <f t="shared" si="83"/>
        <v/>
      </c>
      <c r="R78" s="8" t="str">
        <f t="shared" si="83"/>
        <v/>
      </c>
      <c r="S78" s="8" t="str">
        <f t="shared" si="83"/>
        <v/>
      </c>
    </row>
    <row r="79" spans="1:19">
      <c r="A79" s="5"/>
      <c r="B79" s="7"/>
      <c r="C79" s="7"/>
      <c r="D79" s="7"/>
      <c r="E79" s="7"/>
      <c r="F79" s="9" t="str">
        <f t="shared" si="7"/>
        <v/>
      </c>
      <c r="G79" s="8" t="str">
        <f t="shared" si="56"/>
        <v/>
      </c>
      <c r="H79" s="8" t="str">
        <f t="shared" ref="H79:S79" si="84">G79</f>
        <v/>
      </c>
      <c r="I79" s="8" t="str">
        <f t="shared" si="84"/>
        <v/>
      </c>
      <c r="J79" s="8" t="str">
        <f t="shared" si="84"/>
        <v/>
      </c>
      <c r="K79" s="8" t="str">
        <f t="shared" si="84"/>
        <v/>
      </c>
      <c r="L79" s="8" t="str">
        <f t="shared" si="84"/>
        <v/>
      </c>
      <c r="M79" s="8" t="str">
        <f t="shared" si="84"/>
        <v/>
      </c>
      <c r="N79" s="8" t="str">
        <f t="shared" si="84"/>
        <v/>
      </c>
      <c r="O79" s="8" t="str">
        <f t="shared" si="84"/>
        <v/>
      </c>
      <c r="P79" s="8" t="str">
        <f t="shared" si="84"/>
        <v/>
      </c>
      <c r="Q79" s="8" t="str">
        <f t="shared" si="84"/>
        <v/>
      </c>
      <c r="R79" s="8" t="str">
        <f t="shared" si="84"/>
        <v/>
      </c>
      <c r="S79" s="8" t="str">
        <f t="shared" si="84"/>
        <v/>
      </c>
    </row>
    <row r="80" spans="1:19">
      <c r="A80" s="5"/>
      <c r="B80" s="7"/>
      <c r="C80" s="7"/>
      <c r="D80" s="7"/>
      <c r="E80" s="7"/>
      <c r="F80" s="9" t="str">
        <f t="shared" si="7"/>
        <v/>
      </c>
      <c r="G80" s="8" t="str">
        <f t="shared" si="56"/>
        <v/>
      </c>
      <c r="H80" s="8" t="str">
        <f t="shared" ref="H80:S80" si="85">G80</f>
        <v/>
      </c>
      <c r="I80" s="8" t="str">
        <f t="shared" si="85"/>
        <v/>
      </c>
      <c r="J80" s="8" t="str">
        <f t="shared" si="85"/>
        <v/>
      </c>
      <c r="K80" s="8" t="str">
        <f t="shared" si="85"/>
        <v/>
      </c>
      <c r="L80" s="8" t="str">
        <f t="shared" si="85"/>
        <v/>
      </c>
      <c r="M80" s="8" t="str">
        <f t="shared" si="85"/>
        <v/>
      </c>
      <c r="N80" s="8" t="str">
        <f t="shared" si="85"/>
        <v/>
      </c>
      <c r="O80" s="8" t="str">
        <f t="shared" si="85"/>
        <v/>
      </c>
      <c r="P80" s="8" t="str">
        <f t="shared" si="85"/>
        <v/>
      </c>
      <c r="Q80" s="8" t="str">
        <f t="shared" si="85"/>
        <v/>
      </c>
      <c r="R80" s="8" t="str">
        <f t="shared" si="85"/>
        <v/>
      </c>
      <c r="S80" s="8" t="str">
        <f t="shared" si="85"/>
        <v/>
      </c>
    </row>
    <row r="81" spans="6:19">
      <c r="F81" s="73">
        <f>SUM(F3:F80)</f>
        <v>125</v>
      </c>
      <c r="G81" s="73">
        <f t="shared" ref="G81:S81" si="86">SUM(G3:G80)</f>
        <v>125</v>
      </c>
      <c r="H81" s="73">
        <f t="shared" si="86"/>
        <v>125</v>
      </c>
      <c r="I81" s="73">
        <f t="shared" si="86"/>
        <v>115</v>
      </c>
      <c r="J81" s="73">
        <f t="shared" si="86"/>
        <v>106</v>
      </c>
      <c r="K81" s="73">
        <f t="shared" si="86"/>
        <v>104</v>
      </c>
      <c r="L81" s="73">
        <f t="shared" si="86"/>
        <v>85</v>
      </c>
      <c r="M81" s="73">
        <f t="shared" si="86"/>
        <v>76</v>
      </c>
      <c r="N81" s="73">
        <f t="shared" si="86"/>
        <v>76</v>
      </c>
      <c r="O81" s="73">
        <f t="shared" si="86"/>
        <v>71</v>
      </c>
      <c r="P81" s="73">
        <f t="shared" si="86"/>
        <v>69</v>
      </c>
      <c r="Q81" s="73">
        <f t="shared" si="86"/>
        <v>69</v>
      </c>
      <c r="R81" s="73">
        <f t="shared" si="86"/>
        <v>69</v>
      </c>
      <c r="S81" s="73">
        <f t="shared" si="86"/>
        <v>69</v>
      </c>
    </row>
  </sheetData>
  <mergeCells count="3">
    <mergeCell ref="V1:AK1"/>
    <mergeCell ref="AM1:AN1"/>
    <mergeCell ref="F1:S1"/>
  </mergeCells>
  <pageMargins left="0.7" right="0.7" top="0.75" bottom="0.75" header="0.3" footer="0.3"/>
  <pageSetup paperSize="9" fitToHeight="0"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6BD49-DFB0-4C95-9C49-65FECA9FB57D}">
  <sheetPr>
    <pageSetUpPr fitToPage="1"/>
  </sheetPr>
  <dimension ref="A1:AU168"/>
  <sheetViews>
    <sheetView topLeftCell="V1" workbookViewId="0">
      <pane ySplit="2" topLeftCell="A90" activePane="bottomLeft" state="frozen"/>
      <selection pane="bottomLeft" activeCell="B63" sqref="B63"/>
    </sheetView>
  </sheetViews>
  <sheetFormatPr defaultColWidth="8.85546875" defaultRowHeight="15"/>
  <cols>
    <col min="1" max="1" width="35.140625" bestFit="1" customWidth="1"/>
    <col min="2" max="2" width="42.42578125" bestFit="1" customWidth="1"/>
    <col min="3" max="3" width="23.140625" customWidth="1"/>
    <col min="4" max="4" width="17.42578125" customWidth="1"/>
    <col min="5" max="5" width="17" bestFit="1" customWidth="1"/>
    <col min="6" max="19" width="4.42578125" customWidth="1"/>
    <col min="21" max="21" width="13" bestFit="1" customWidth="1"/>
    <col min="23" max="23" width="9.28515625" bestFit="1" customWidth="1"/>
  </cols>
  <sheetData>
    <row r="1" spans="1:47">
      <c r="F1" s="75" t="s">
        <v>28</v>
      </c>
      <c r="G1" s="75"/>
      <c r="H1" s="75"/>
      <c r="I1" s="75"/>
      <c r="J1" s="75"/>
      <c r="K1" s="75"/>
      <c r="L1" s="75"/>
      <c r="M1" s="75"/>
      <c r="N1" s="75"/>
      <c r="O1" s="75"/>
      <c r="P1" s="75"/>
      <c r="Q1" s="75"/>
      <c r="R1" s="75"/>
      <c r="S1" s="75"/>
      <c r="V1" s="75" t="s">
        <v>29</v>
      </c>
      <c r="W1" s="75"/>
      <c r="X1" s="75"/>
      <c r="Y1" s="75"/>
      <c r="Z1" s="75"/>
      <c r="AA1" s="75"/>
      <c r="AB1" s="75"/>
      <c r="AC1" s="75"/>
      <c r="AD1" s="75"/>
      <c r="AE1" s="75"/>
      <c r="AF1" s="75"/>
      <c r="AG1" s="75"/>
      <c r="AH1" s="75"/>
      <c r="AI1" s="75"/>
      <c r="AJ1" s="75"/>
      <c r="AK1" s="75"/>
      <c r="AM1" s="76"/>
      <c r="AN1" s="76"/>
      <c r="AO1" s="10"/>
      <c r="AP1" s="10"/>
      <c r="AQ1" s="10">
        <f>30*6</f>
        <v>180</v>
      </c>
      <c r="AR1" s="10"/>
      <c r="AS1" s="10"/>
      <c r="AT1" s="10"/>
      <c r="AU1" s="10"/>
    </row>
    <row r="2" spans="1:47">
      <c r="A2" s="2" t="s">
        <v>1</v>
      </c>
      <c r="B2" s="73" t="s">
        <v>30</v>
      </c>
      <c r="C2" s="73" t="s">
        <v>2</v>
      </c>
      <c r="D2" s="73" t="s">
        <v>31</v>
      </c>
      <c r="E2" s="73" t="s">
        <v>32</v>
      </c>
      <c r="F2" s="73">
        <v>1</v>
      </c>
      <c r="G2" s="73">
        <v>2</v>
      </c>
      <c r="H2" s="73">
        <v>3</v>
      </c>
      <c r="I2" s="73">
        <v>4</v>
      </c>
      <c r="J2" s="73">
        <v>5</v>
      </c>
      <c r="K2" s="73">
        <v>6</v>
      </c>
      <c r="L2" s="73">
        <v>7</v>
      </c>
      <c r="M2" s="73">
        <v>8</v>
      </c>
      <c r="N2" s="73">
        <v>9</v>
      </c>
      <c r="O2" s="73">
        <v>10</v>
      </c>
      <c r="P2" s="73">
        <v>11</v>
      </c>
      <c r="Q2" s="73">
        <v>12</v>
      </c>
      <c r="R2" s="73">
        <v>13</v>
      </c>
      <c r="S2" s="73">
        <v>14</v>
      </c>
      <c r="W2" s="74" t="s">
        <v>34</v>
      </c>
      <c r="X2" s="74" t="s">
        <v>35</v>
      </c>
      <c r="Y2" s="74" t="s">
        <v>36</v>
      </c>
      <c r="Z2" s="74" t="s">
        <v>37</v>
      </c>
      <c r="AA2" s="74" t="s">
        <v>38</v>
      </c>
      <c r="AB2" s="74" t="s">
        <v>39</v>
      </c>
      <c r="AC2" s="74" t="s">
        <v>33</v>
      </c>
      <c r="AD2" s="74" t="s">
        <v>34</v>
      </c>
      <c r="AE2" s="74" t="s">
        <v>35</v>
      </c>
      <c r="AF2" s="74" t="s">
        <v>36</v>
      </c>
      <c r="AG2" s="74" t="s">
        <v>37</v>
      </c>
      <c r="AH2" s="74" t="s">
        <v>38</v>
      </c>
      <c r="AI2" s="74" t="s">
        <v>39</v>
      </c>
      <c r="AJ2" s="74" t="s">
        <v>33</v>
      </c>
    </row>
    <row r="3" spans="1:47">
      <c r="A3" s="4" t="s">
        <v>194</v>
      </c>
      <c r="B3" s="7" t="s">
        <v>195</v>
      </c>
      <c r="C3" s="33" t="s">
        <v>129</v>
      </c>
      <c r="D3" s="7" t="s">
        <v>44</v>
      </c>
      <c r="E3" s="7"/>
      <c r="F3" s="9">
        <v>4</v>
      </c>
      <c r="G3" s="8">
        <f>F3</f>
        <v>4</v>
      </c>
      <c r="H3" s="8">
        <f t="shared" ref="H3:S3" si="0">G3</f>
        <v>4</v>
      </c>
      <c r="I3" s="8">
        <f t="shared" si="0"/>
        <v>4</v>
      </c>
      <c r="J3" s="8">
        <f t="shared" si="0"/>
        <v>4</v>
      </c>
      <c r="K3" s="8">
        <f t="shared" si="0"/>
        <v>4</v>
      </c>
      <c r="L3" s="8">
        <f t="shared" si="0"/>
        <v>4</v>
      </c>
      <c r="M3" s="8">
        <v>1</v>
      </c>
      <c r="N3" s="8">
        <v>0</v>
      </c>
      <c r="O3" s="8">
        <f t="shared" si="0"/>
        <v>0</v>
      </c>
      <c r="P3" s="8">
        <f t="shared" si="0"/>
        <v>0</v>
      </c>
      <c r="Q3" s="8">
        <f t="shared" si="0"/>
        <v>0</v>
      </c>
      <c r="R3" s="8">
        <f t="shared" si="0"/>
        <v>0</v>
      </c>
      <c r="S3" s="8">
        <f t="shared" si="0"/>
        <v>0</v>
      </c>
      <c r="V3" s="25"/>
      <c r="W3" s="40">
        <v>44264</v>
      </c>
      <c r="X3" s="40">
        <f>W3+1</f>
        <v>44265</v>
      </c>
      <c r="Y3" s="40">
        <f t="shared" ref="Y3:AJ3" si="1">X3+1</f>
        <v>44266</v>
      </c>
      <c r="Z3" s="40">
        <f t="shared" si="1"/>
        <v>44267</v>
      </c>
      <c r="AA3" s="40">
        <f t="shared" si="1"/>
        <v>44268</v>
      </c>
      <c r="AB3" s="40">
        <f t="shared" si="1"/>
        <v>44269</v>
      </c>
      <c r="AC3" s="40">
        <f t="shared" si="1"/>
        <v>44270</v>
      </c>
      <c r="AD3" s="40">
        <f t="shared" si="1"/>
        <v>44271</v>
      </c>
      <c r="AE3" s="40">
        <f t="shared" si="1"/>
        <v>44272</v>
      </c>
      <c r="AF3" s="40">
        <f t="shared" si="1"/>
        <v>44273</v>
      </c>
      <c r="AG3" s="40">
        <f t="shared" si="1"/>
        <v>44274</v>
      </c>
      <c r="AH3" s="40">
        <f t="shared" si="1"/>
        <v>44275</v>
      </c>
      <c r="AI3" s="40">
        <f t="shared" si="1"/>
        <v>44276</v>
      </c>
      <c r="AJ3" s="40">
        <f t="shared" si="1"/>
        <v>44277</v>
      </c>
      <c r="AK3" s="41" t="s">
        <v>40</v>
      </c>
    </row>
    <row r="4" spans="1:47">
      <c r="A4" s="5"/>
      <c r="B4" s="7" t="s">
        <v>196</v>
      </c>
      <c r="C4" s="33" t="s">
        <v>129</v>
      </c>
      <c r="D4" s="7" t="s">
        <v>54</v>
      </c>
      <c r="E4" s="7"/>
      <c r="F4" s="9">
        <v>4</v>
      </c>
      <c r="G4" s="8">
        <f t="shared" ref="G4:S4" si="2">F4</f>
        <v>4</v>
      </c>
      <c r="H4" s="8">
        <f t="shared" si="2"/>
        <v>4</v>
      </c>
      <c r="I4" s="8">
        <f t="shared" si="2"/>
        <v>4</v>
      </c>
      <c r="J4" s="8">
        <f t="shared" si="2"/>
        <v>4</v>
      </c>
      <c r="K4" s="8">
        <f t="shared" si="2"/>
        <v>4</v>
      </c>
      <c r="L4" s="8">
        <f t="shared" si="2"/>
        <v>4</v>
      </c>
      <c r="M4" s="8">
        <f t="shared" si="2"/>
        <v>4</v>
      </c>
      <c r="N4" s="8">
        <f t="shared" si="2"/>
        <v>4</v>
      </c>
      <c r="O4" s="8">
        <f t="shared" si="2"/>
        <v>4</v>
      </c>
      <c r="P4" s="8">
        <f t="shared" si="2"/>
        <v>4</v>
      </c>
      <c r="Q4" s="8">
        <f t="shared" si="2"/>
        <v>4</v>
      </c>
      <c r="R4" s="8">
        <f t="shared" si="2"/>
        <v>4</v>
      </c>
      <c r="S4" s="8">
        <f t="shared" si="2"/>
        <v>4</v>
      </c>
      <c r="U4" s="3"/>
      <c r="V4" s="42" t="s">
        <v>44</v>
      </c>
      <c r="W4" s="43">
        <v>3</v>
      </c>
      <c r="X4" s="43">
        <v>3</v>
      </c>
      <c r="Y4" s="43"/>
      <c r="Z4" s="43">
        <v>1</v>
      </c>
      <c r="AA4" s="43">
        <v>0.5</v>
      </c>
      <c r="AB4" s="43"/>
      <c r="AC4" s="43">
        <v>3</v>
      </c>
      <c r="AD4" s="43">
        <v>3.5</v>
      </c>
      <c r="AE4" s="43">
        <v>3</v>
      </c>
      <c r="AF4" s="43">
        <v>6</v>
      </c>
      <c r="AG4" s="43">
        <v>4</v>
      </c>
      <c r="AH4" s="43">
        <v>1</v>
      </c>
      <c r="AI4" s="43"/>
      <c r="AJ4" s="43">
        <v>3</v>
      </c>
      <c r="AK4" s="44">
        <f t="shared" ref="AK4:AK11" si="3">SUM(W4:AJ4)</f>
        <v>31</v>
      </c>
      <c r="AN4" s="12"/>
    </row>
    <row r="5" spans="1:47">
      <c r="A5" s="5"/>
      <c r="B5" s="7" t="s">
        <v>197</v>
      </c>
      <c r="C5" s="7"/>
      <c r="D5" s="7"/>
      <c r="E5" s="7"/>
      <c r="F5" s="9">
        <v>4</v>
      </c>
      <c r="G5" s="8">
        <f t="shared" ref="G5:S5" si="4">F5</f>
        <v>4</v>
      </c>
      <c r="H5" s="8">
        <f t="shared" si="4"/>
        <v>4</v>
      </c>
      <c r="I5" s="8">
        <f t="shared" si="4"/>
        <v>4</v>
      </c>
      <c r="J5" s="8">
        <f t="shared" si="4"/>
        <v>4</v>
      </c>
      <c r="K5" s="8">
        <f t="shared" si="4"/>
        <v>4</v>
      </c>
      <c r="L5" s="8">
        <f t="shared" si="4"/>
        <v>4</v>
      </c>
      <c r="M5" s="8">
        <f t="shared" si="4"/>
        <v>4</v>
      </c>
      <c r="N5" s="8">
        <f t="shared" si="4"/>
        <v>4</v>
      </c>
      <c r="O5" s="8">
        <f t="shared" si="4"/>
        <v>4</v>
      </c>
      <c r="P5" s="8">
        <f t="shared" si="4"/>
        <v>4</v>
      </c>
      <c r="Q5" s="8">
        <f t="shared" si="4"/>
        <v>4</v>
      </c>
      <c r="R5" s="8">
        <f t="shared" si="4"/>
        <v>4</v>
      </c>
      <c r="S5" s="8">
        <f t="shared" si="4"/>
        <v>4</v>
      </c>
      <c r="U5" s="3"/>
      <c r="V5" s="45" t="s">
        <v>46</v>
      </c>
      <c r="W5" s="46">
        <v>2.5</v>
      </c>
      <c r="X5" s="46">
        <v>0.5</v>
      </c>
      <c r="Y5" s="46">
        <v>0.25</v>
      </c>
      <c r="Z5" s="46">
        <f>0.25+2</f>
        <v>2.25</v>
      </c>
      <c r="AA5" s="46"/>
      <c r="AB5" s="46"/>
      <c r="AC5" s="46"/>
      <c r="AD5" s="46">
        <v>0.5</v>
      </c>
      <c r="AE5" s="46">
        <v>0.75</v>
      </c>
      <c r="AF5" s="46">
        <v>4.25</v>
      </c>
      <c r="AG5" s="46">
        <v>0.75</v>
      </c>
      <c r="AH5" s="46"/>
      <c r="AI5" s="46">
        <v>0.75</v>
      </c>
      <c r="AJ5" s="46"/>
      <c r="AK5" s="47">
        <f t="shared" si="3"/>
        <v>12.5</v>
      </c>
      <c r="AN5" s="12"/>
    </row>
    <row r="6" spans="1:47">
      <c r="A6" s="5"/>
      <c r="B6" s="7" t="s">
        <v>198</v>
      </c>
      <c r="C6" s="7"/>
      <c r="D6" s="7"/>
      <c r="E6" s="7"/>
      <c r="F6" s="9">
        <v>4</v>
      </c>
      <c r="G6" s="8">
        <f t="shared" ref="G6:S6" si="5">F6</f>
        <v>4</v>
      </c>
      <c r="H6" s="8">
        <f t="shared" si="5"/>
        <v>4</v>
      </c>
      <c r="I6" s="8">
        <f t="shared" si="5"/>
        <v>4</v>
      </c>
      <c r="J6" s="8">
        <f t="shared" si="5"/>
        <v>4</v>
      </c>
      <c r="K6" s="8">
        <f t="shared" si="5"/>
        <v>4</v>
      </c>
      <c r="L6" s="8">
        <f t="shared" si="5"/>
        <v>4</v>
      </c>
      <c r="M6" s="8">
        <f t="shared" si="5"/>
        <v>4</v>
      </c>
      <c r="N6" s="8">
        <f t="shared" si="5"/>
        <v>4</v>
      </c>
      <c r="O6" s="8">
        <f t="shared" si="5"/>
        <v>4</v>
      </c>
      <c r="P6" s="8">
        <f t="shared" si="5"/>
        <v>4</v>
      </c>
      <c r="Q6" s="8">
        <f t="shared" si="5"/>
        <v>4</v>
      </c>
      <c r="R6" s="8">
        <f t="shared" si="5"/>
        <v>4</v>
      </c>
      <c r="S6" s="8">
        <f t="shared" si="5"/>
        <v>4</v>
      </c>
      <c r="U6" s="3"/>
      <c r="V6" s="48" t="s">
        <v>48</v>
      </c>
      <c r="W6" s="49">
        <v>0</v>
      </c>
      <c r="X6" s="49">
        <v>0</v>
      </c>
      <c r="Y6" s="49">
        <v>0</v>
      </c>
      <c r="Z6" s="49">
        <v>0</v>
      </c>
      <c r="AA6" s="49">
        <v>0</v>
      </c>
      <c r="AB6" s="49">
        <v>0</v>
      </c>
      <c r="AC6" s="49">
        <v>0</v>
      </c>
      <c r="AD6" s="49">
        <v>0</v>
      </c>
      <c r="AE6" s="49">
        <v>0</v>
      </c>
      <c r="AF6" s="49">
        <v>0</v>
      </c>
      <c r="AG6" s="49">
        <v>0</v>
      </c>
      <c r="AH6" s="49">
        <v>0</v>
      </c>
      <c r="AI6" s="49">
        <v>0</v>
      </c>
      <c r="AJ6" s="49">
        <v>0</v>
      </c>
      <c r="AK6" s="50">
        <f t="shared" si="3"/>
        <v>0</v>
      </c>
      <c r="AN6" s="12"/>
    </row>
    <row r="7" spans="1:47">
      <c r="A7" s="5"/>
      <c r="B7" s="7" t="s">
        <v>199</v>
      </c>
      <c r="C7" s="7"/>
      <c r="D7" s="7"/>
      <c r="E7" s="7"/>
      <c r="F7" s="9">
        <v>4</v>
      </c>
      <c r="G7" s="8">
        <f t="shared" ref="G7:S7" si="6">F7</f>
        <v>4</v>
      </c>
      <c r="H7" s="8">
        <f t="shared" si="6"/>
        <v>4</v>
      </c>
      <c r="I7" s="8">
        <f t="shared" si="6"/>
        <v>4</v>
      </c>
      <c r="J7" s="8">
        <f t="shared" si="6"/>
        <v>4</v>
      </c>
      <c r="K7" s="8">
        <f t="shared" si="6"/>
        <v>4</v>
      </c>
      <c r="L7" s="8">
        <f t="shared" si="6"/>
        <v>4</v>
      </c>
      <c r="M7" s="8">
        <f t="shared" si="6"/>
        <v>4</v>
      </c>
      <c r="N7" s="8">
        <f t="shared" si="6"/>
        <v>4</v>
      </c>
      <c r="O7" s="8">
        <f t="shared" si="6"/>
        <v>4</v>
      </c>
      <c r="P7" s="8">
        <f t="shared" si="6"/>
        <v>4</v>
      </c>
      <c r="Q7" s="8">
        <f t="shared" si="6"/>
        <v>4</v>
      </c>
      <c r="R7" s="8">
        <f t="shared" si="6"/>
        <v>4</v>
      </c>
      <c r="S7" s="8">
        <f t="shared" si="6"/>
        <v>4</v>
      </c>
      <c r="U7" s="3"/>
      <c r="V7" s="51" t="s">
        <v>50</v>
      </c>
      <c r="W7" s="52">
        <v>3</v>
      </c>
      <c r="X7" s="52"/>
      <c r="Y7" s="52">
        <v>3</v>
      </c>
      <c r="Z7" s="52">
        <v>2</v>
      </c>
      <c r="AA7" s="52"/>
      <c r="AB7" s="52"/>
      <c r="AC7" s="52"/>
      <c r="AD7" s="52"/>
      <c r="AE7" s="52">
        <v>1.5</v>
      </c>
      <c r="AF7" s="52"/>
      <c r="AG7" s="52">
        <v>4</v>
      </c>
      <c r="AH7" s="52"/>
      <c r="AI7" s="52"/>
      <c r="AJ7" s="52">
        <v>3</v>
      </c>
      <c r="AK7" s="53">
        <f t="shared" si="3"/>
        <v>16.5</v>
      </c>
      <c r="AN7" s="12"/>
    </row>
    <row r="8" spans="1:47">
      <c r="A8" s="5"/>
      <c r="B8" s="7" t="s">
        <v>200</v>
      </c>
      <c r="C8" s="33" t="s">
        <v>129</v>
      </c>
      <c r="D8" s="7" t="s">
        <v>56</v>
      </c>
      <c r="E8" s="7" t="s">
        <v>44</v>
      </c>
      <c r="F8" s="9">
        <v>4</v>
      </c>
      <c r="G8" s="8">
        <f t="shared" ref="G8:S8" si="7">F8</f>
        <v>4</v>
      </c>
      <c r="H8" s="8">
        <f t="shared" si="7"/>
        <v>4</v>
      </c>
      <c r="I8" s="8">
        <f t="shared" si="7"/>
        <v>4</v>
      </c>
      <c r="J8" s="8">
        <f t="shared" si="7"/>
        <v>4</v>
      </c>
      <c r="K8" s="8">
        <f t="shared" si="7"/>
        <v>4</v>
      </c>
      <c r="L8" s="8">
        <f t="shared" si="7"/>
        <v>4</v>
      </c>
      <c r="M8" s="8">
        <v>1</v>
      </c>
      <c r="N8" s="8">
        <f t="shared" si="7"/>
        <v>1</v>
      </c>
      <c r="O8" s="8">
        <f t="shared" si="7"/>
        <v>1</v>
      </c>
      <c r="P8" s="8">
        <f t="shared" si="7"/>
        <v>1</v>
      </c>
      <c r="Q8" s="8">
        <f t="shared" si="7"/>
        <v>1</v>
      </c>
      <c r="R8" s="8">
        <f t="shared" si="7"/>
        <v>1</v>
      </c>
      <c r="S8" s="8">
        <f t="shared" si="7"/>
        <v>1</v>
      </c>
      <c r="U8" s="3"/>
      <c r="V8" s="48" t="s">
        <v>52</v>
      </c>
      <c r="W8" s="49">
        <v>0</v>
      </c>
      <c r="X8" s="49">
        <v>0</v>
      </c>
      <c r="Y8" s="49">
        <v>0</v>
      </c>
      <c r="Z8" s="49">
        <v>0</v>
      </c>
      <c r="AA8" s="49">
        <v>0</v>
      </c>
      <c r="AB8" s="49">
        <v>0</v>
      </c>
      <c r="AC8" s="49">
        <v>0</v>
      </c>
      <c r="AD8" s="49">
        <v>0</v>
      </c>
      <c r="AE8" s="49">
        <v>0</v>
      </c>
      <c r="AF8" s="49">
        <v>0</v>
      </c>
      <c r="AG8" s="49">
        <v>0</v>
      </c>
      <c r="AH8" s="49">
        <v>0</v>
      </c>
      <c r="AI8" s="49">
        <v>0</v>
      </c>
      <c r="AJ8" s="49">
        <v>0</v>
      </c>
      <c r="AK8" s="50">
        <f t="shared" si="3"/>
        <v>0</v>
      </c>
      <c r="AM8" s="3"/>
      <c r="AN8" s="12"/>
    </row>
    <row r="9" spans="1:47">
      <c r="A9" s="5"/>
      <c r="B9" s="7"/>
      <c r="C9" s="7"/>
      <c r="D9" s="7"/>
      <c r="E9" s="7"/>
      <c r="F9" s="9" t="str">
        <f t="shared" ref="F9:F67" si="8">IF(B9="","",0)</f>
        <v/>
      </c>
      <c r="G9" s="8" t="str">
        <f t="shared" ref="G9:S9" si="9">F9</f>
        <v/>
      </c>
      <c r="H9" s="8" t="str">
        <f t="shared" si="9"/>
        <v/>
      </c>
      <c r="I9" s="8" t="str">
        <f t="shared" si="9"/>
        <v/>
      </c>
      <c r="J9" s="8" t="str">
        <f t="shared" si="9"/>
        <v/>
      </c>
      <c r="K9" s="8" t="str">
        <f t="shared" si="9"/>
        <v/>
      </c>
      <c r="L9" s="8" t="str">
        <f t="shared" si="9"/>
        <v/>
      </c>
      <c r="M9" s="8" t="str">
        <f t="shared" si="9"/>
        <v/>
      </c>
      <c r="N9" s="8" t="str">
        <f t="shared" si="9"/>
        <v/>
      </c>
      <c r="O9" s="8" t="str">
        <f t="shared" si="9"/>
        <v/>
      </c>
      <c r="P9" s="8" t="str">
        <f t="shared" si="9"/>
        <v/>
      </c>
      <c r="Q9" s="8" t="str">
        <f t="shared" si="9"/>
        <v/>
      </c>
      <c r="R9" s="8" t="str">
        <f t="shared" si="9"/>
        <v/>
      </c>
      <c r="S9" s="8" t="str">
        <f t="shared" si="9"/>
        <v/>
      </c>
      <c r="U9" s="3"/>
      <c r="V9" s="54" t="s">
        <v>54</v>
      </c>
      <c r="W9" s="55">
        <v>3</v>
      </c>
      <c r="X9" s="55">
        <v>2</v>
      </c>
      <c r="Y9" s="55">
        <v>2.5</v>
      </c>
      <c r="Z9" s="55">
        <v>1.5</v>
      </c>
      <c r="AA9" s="55"/>
      <c r="AB9" s="55"/>
      <c r="AC9" s="55">
        <v>1</v>
      </c>
      <c r="AD9" s="55">
        <v>1.5</v>
      </c>
      <c r="AE9" s="55">
        <v>3</v>
      </c>
      <c r="AF9" s="55">
        <v>6</v>
      </c>
      <c r="AG9" s="55">
        <v>6</v>
      </c>
      <c r="AH9" s="55"/>
      <c r="AI9" s="55"/>
      <c r="AJ9" s="55">
        <v>3</v>
      </c>
      <c r="AK9" s="56">
        <f t="shared" si="3"/>
        <v>29.5</v>
      </c>
    </row>
    <row r="10" spans="1:47">
      <c r="A10" s="5"/>
      <c r="B10" s="7"/>
      <c r="C10" s="7"/>
      <c r="D10" s="7"/>
      <c r="E10" s="7"/>
      <c r="F10" s="9" t="str">
        <f t="shared" si="8"/>
        <v/>
      </c>
      <c r="G10" s="8" t="str">
        <f t="shared" ref="G10:S10" si="10">F10</f>
        <v/>
      </c>
      <c r="H10" s="8" t="str">
        <f t="shared" si="10"/>
        <v/>
      </c>
      <c r="I10" s="8" t="str">
        <f t="shared" si="10"/>
        <v/>
      </c>
      <c r="J10" s="8" t="str">
        <f t="shared" si="10"/>
        <v/>
      </c>
      <c r="K10" s="8" t="str">
        <f t="shared" si="10"/>
        <v/>
      </c>
      <c r="L10" s="8" t="str">
        <f t="shared" si="10"/>
        <v/>
      </c>
      <c r="M10" s="8" t="str">
        <f t="shared" si="10"/>
        <v/>
      </c>
      <c r="N10" s="8" t="str">
        <f t="shared" si="10"/>
        <v/>
      </c>
      <c r="O10" s="8" t="str">
        <f t="shared" si="10"/>
        <v/>
      </c>
      <c r="P10" s="8" t="str">
        <f t="shared" si="10"/>
        <v/>
      </c>
      <c r="Q10" s="8" t="str">
        <f t="shared" si="10"/>
        <v/>
      </c>
      <c r="R10" s="8" t="str">
        <f t="shared" si="10"/>
        <v/>
      </c>
      <c r="S10" s="8" t="str">
        <f t="shared" si="10"/>
        <v/>
      </c>
      <c r="U10" s="3"/>
      <c r="V10" s="57" t="s">
        <v>56</v>
      </c>
      <c r="W10" s="58">
        <v>3.5</v>
      </c>
      <c r="X10" s="58">
        <v>4</v>
      </c>
      <c r="Y10" s="58">
        <v>2</v>
      </c>
      <c r="Z10" s="58">
        <v>3.5</v>
      </c>
      <c r="AA10" s="58"/>
      <c r="AB10" s="58">
        <v>0.25</v>
      </c>
      <c r="AC10" s="58">
        <v>3</v>
      </c>
      <c r="AD10" s="58">
        <v>0.5</v>
      </c>
      <c r="AE10" s="58">
        <v>3.5</v>
      </c>
      <c r="AF10" s="58">
        <v>4</v>
      </c>
      <c r="AG10" s="58">
        <v>3.5</v>
      </c>
      <c r="AH10" s="58">
        <v>1</v>
      </c>
      <c r="AI10" s="58"/>
      <c r="AJ10" s="58">
        <v>2.5</v>
      </c>
      <c r="AK10" s="59">
        <f t="shared" si="3"/>
        <v>31.25</v>
      </c>
    </row>
    <row r="11" spans="1:47">
      <c r="A11" s="5"/>
      <c r="B11" s="7"/>
      <c r="C11" s="7"/>
      <c r="D11" s="7"/>
      <c r="E11" s="7"/>
      <c r="F11" s="9" t="str">
        <f t="shared" si="8"/>
        <v/>
      </c>
      <c r="G11" s="8" t="str">
        <f t="shared" ref="G11:S11" si="11">F11</f>
        <v/>
      </c>
      <c r="H11" s="8" t="str">
        <f t="shared" si="11"/>
        <v/>
      </c>
      <c r="I11" s="8" t="str">
        <f t="shared" si="11"/>
        <v/>
      </c>
      <c r="J11" s="8" t="str">
        <f t="shared" si="11"/>
        <v/>
      </c>
      <c r="K11" s="8" t="str">
        <f t="shared" si="11"/>
        <v/>
      </c>
      <c r="L11" s="8" t="str">
        <f t="shared" si="11"/>
        <v/>
      </c>
      <c r="M11" s="8" t="str">
        <f t="shared" si="11"/>
        <v/>
      </c>
      <c r="N11" s="8" t="str">
        <f t="shared" si="11"/>
        <v/>
      </c>
      <c r="O11" s="8" t="str">
        <f t="shared" si="11"/>
        <v/>
      </c>
      <c r="P11" s="8" t="str">
        <f t="shared" si="11"/>
        <v/>
      </c>
      <c r="Q11" s="8" t="str">
        <f t="shared" si="11"/>
        <v/>
      </c>
      <c r="R11" s="8" t="str">
        <f t="shared" si="11"/>
        <v/>
      </c>
      <c r="S11" s="8" t="str">
        <f t="shared" si="11"/>
        <v/>
      </c>
      <c r="U11" s="3"/>
      <c r="V11" s="60" t="s">
        <v>58</v>
      </c>
      <c r="W11" s="61">
        <v>3</v>
      </c>
      <c r="X11" s="61"/>
      <c r="Y11" s="61"/>
      <c r="Z11" s="61">
        <v>3</v>
      </c>
      <c r="AA11" s="61"/>
      <c r="AB11" s="61"/>
      <c r="AC11" s="61">
        <v>4</v>
      </c>
      <c r="AD11" s="61">
        <v>3.5</v>
      </c>
      <c r="AE11" s="61">
        <v>9</v>
      </c>
      <c r="AF11" s="61">
        <v>4.5</v>
      </c>
      <c r="AG11" s="61"/>
      <c r="AH11" s="61"/>
      <c r="AI11" s="61"/>
      <c r="AJ11" s="61"/>
      <c r="AK11" s="62">
        <f t="shared" si="3"/>
        <v>27</v>
      </c>
    </row>
    <row r="12" spans="1:47">
      <c r="A12" s="5"/>
      <c r="B12" s="7"/>
      <c r="C12" s="7"/>
      <c r="D12" s="7"/>
      <c r="E12" s="7"/>
      <c r="F12" s="9" t="str">
        <f t="shared" si="8"/>
        <v/>
      </c>
      <c r="G12" s="8" t="str">
        <f t="shared" ref="G12:S12" si="12">F12</f>
        <v/>
      </c>
      <c r="H12" s="8" t="str">
        <f t="shared" si="12"/>
        <v/>
      </c>
      <c r="I12" s="8" t="str">
        <f t="shared" si="12"/>
        <v/>
      </c>
      <c r="J12" s="8" t="str">
        <f t="shared" si="12"/>
        <v/>
      </c>
      <c r="K12" s="8" t="str">
        <f t="shared" si="12"/>
        <v/>
      </c>
      <c r="L12" s="8" t="str">
        <f t="shared" si="12"/>
        <v/>
      </c>
      <c r="M12" s="8" t="str">
        <f t="shared" si="12"/>
        <v/>
      </c>
      <c r="N12" s="8" t="str">
        <f t="shared" si="12"/>
        <v/>
      </c>
      <c r="O12" s="8" t="str">
        <f t="shared" si="12"/>
        <v/>
      </c>
      <c r="P12" s="8" t="str">
        <f t="shared" si="12"/>
        <v/>
      </c>
      <c r="Q12" s="8" t="str">
        <f t="shared" si="12"/>
        <v/>
      </c>
      <c r="R12" s="8" t="str">
        <f t="shared" si="12"/>
        <v/>
      </c>
      <c r="S12" s="8" t="str">
        <f t="shared" si="12"/>
        <v/>
      </c>
      <c r="V12" s="63" t="s">
        <v>40</v>
      </c>
      <c r="W12" s="27">
        <f t="shared" ref="W12:AK12" si="13">SUM(W4:W11)</f>
        <v>18</v>
      </c>
      <c r="X12" s="27">
        <f t="shared" si="13"/>
        <v>9.5</v>
      </c>
      <c r="Y12" s="27">
        <f t="shared" si="13"/>
        <v>7.75</v>
      </c>
      <c r="Z12" s="27">
        <f t="shared" si="13"/>
        <v>13.25</v>
      </c>
      <c r="AA12" s="27">
        <f t="shared" si="13"/>
        <v>0.5</v>
      </c>
      <c r="AB12" s="27">
        <f t="shared" si="13"/>
        <v>0.25</v>
      </c>
      <c r="AC12" s="27">
        <f t="shared" si="13"/>
        <v>11</v>
      </c>
      <c r="AD12" s="27">
        <f t="shared" si="13"/>
        <v>9.5</v>
      </c>
      <c r="AE12" s="27">
        <f t="shared" si="13"/>
        <v>20.75</v>
      </c>
      <c r="AF12" s="27">
        <f t="shared" si="13"/>
        <v>24.75</v>
      </c>
      <c r="AG12" s="27">
        <f t="shared" si="13"/>
        <v>18.25</v>
      </c>
      <c r="AH12" s="27">
        <f t="shared" si="13"/>
        <v>2</v>
      </c>
      <c r="AI12" s="27">
        <f t="shared" si="13"/>
        <v>0.75</v>
      </c>
      <c r="AJ12" s="27">
        <f t="shared" si="13"/>
        <v>11.5</v>
      </c>
      <c r="AK12" s="27">
        <f t="shared" si="13"/>
        <v>147.75</v>
      </c>
      <c r="AL12">
        <f>AK12-AQ1</f>
        <v>-32.25</v>
      </c>
    </row>
    <row r="13" spans="1:47">
      <c r="A13" s="6" t="s">
        <v>201</v>
      </c>
      <c r="B13" s="7" t="s">
        <v>202</v>
      </c>
      <c r="C13" s="7"/>
      <c r="D13" s="7" t="s">
        <v>203</v>
      </c>
      <c r="E13" s="7"/>
      <c r="F13" s="9">
        <v>12</v>
      </c>
      <c r="G13" s="8">
        <v>12</v>
      </c>
      <c r="H13" s="8">
        <f t="shared" ref="H13:S13" si="14">G13</f>
        <v>12</v>
      </c>
      <c r="I13" s="8">
        <f t="shared" si="14"/>
        <v>12</v>
      </c>
      <c r="J13" s="8">
        <f t="shared" si="14"/>
        <v>12</v>
      </c>
      <c r="K13" s="8">
        <f t="shared" si="14"/>
        <v>12</v>
      </c>
      <c r="L13" s="8">
        <f t="shared" si="14"/>
        <v>12</v>
      </c>
      <c r="M13" s="8">
        <f t="shared" si="14"/>
        <v>12</v>
      </c>
      <c r="N13" s="8">
        <f t="shared" si="14"/>
        <v>12</v>
      </c>
      <c r="O13" s="8">
        <f t="shared" si="14"/>
        <v>12</v>
      </c>
      <c r="P13" s="8">
        <f t="shared" si="14"/>
        <v>12</v>
      </c>
      <c r="Q13" s="8">
        <f t="shared" si="14"/>
        <v>12</v>
      </c>
      <c r="R13" s="8">
        <f t="shared" si="14"/>
        <v>12</v>
      </c>
      <c r="S13" s="8">
        <f t="shared" si="14"/>
        <v>12</v>
      </c>
    </row>
    <row r="14" spans="1:47">
      <c r="A14" s="5"/>
      <c r="B14" s="7" t="s">
        <v>204</v>
      </c>
      <c r="C14" s="38" t="s">
        <v>165</v>
      </c>
      <c r="D14" s="7" t="s">
        <v>56</v>
      </c>
      <c r="E14" s="7"/>
      <c r="F14" s="9">
        <v>4</v>
      </c>
      <c r="G14" s="8">
        <f t="shared" ref="G14:S14" si="15">F14</f>
        <v>4</v>
      </c>
      <c r="H14" s="8">
        <f t="shared" si="15"/>
        <v>4</v>
      </c>
      <c r="I14" s="8">
        <v>1</v>
      </c>
      <c r="J14" s="8">
        <f t="shared" si="15"/>
        <v>1</v>
      </c>
      <c r="K14" s="8">
        <f t="shared" si="15"/>
        <v>1</v>
      </c>
      <c r="L14" s="8">
        <f t="shared" si="15"/>
        <v>1</v>
      </c>
      <c r="M14" s="8">
        <f t="shared" si="15"/>
        <v>1</v>
      </c>
      <c r="N14" s="8">
        <f t="shared" si="15"/>
        <v>1</v>
      </c>
      <c r="O14" s="8">
        <f t="shared" si="15"/>
        <v>1</v>
      </c>
      <c r="P14" s="8">
        <f t="shared" si="15"/>
        <v>1</v>
      </c>
      <c r="Q14" s="8">
        <f t="shared" si="15"/>
        <v>1</v>
      </c>
      <c r="R14" s="8">
        <f t="shared" si="15"/>
        <v>1</v>
      </c>
      <c r="S14" s="8">
        <f t="shared" si="15"/>
        <v>1</v>
      </c>
    </row>
    <row r="15" spans="1:47">
      <c r="A15" s="5"/>
      <c r="B15" s="7" t="s">
        <v>205</v>
      </c>
      <c r="C15" s="38" t="s">
        <v>165</v>
      </c>
      <c r="D15" s="7" t="s">
        <v>56</v>
      </c>
      <c r="E15" s="7"/>
      <c r="F15" s="9">
        <v>1</v>
      </c>
      <c r="G15" s="8">
        <f t="shared" ref="G15:S15" si="16">F15</f>
        <v>1</v>
      </c>
      <c r="H15" s="8">
        <f t="shared" si="16"/>
        <v>1</v>
      </c>
      <c r="I15" s="8">
        <v>0.5</v>
      </c>
      <c r="J15" s="8">
        <f t="shared" si="16"/>
        <v>0.5</v>
      </c>
      <c r="K15" s="8">
        <f t="shared" si="16"/>
        <v>0.5</v>
      </c>
      <c r="L15" s="8">
        <f t="shared" si="16"/>
        <v>0.5</v>
      </c>
      <c r="M15" s="8">
        <f t="shared" si="16"/>
        <v>0.5</v>
      </c>
      <c r="N15" s="8">
        <f t="shared" si="16"/>
        <v>0.5</v>
      </c>
      <c r="O15" s="8">
        <f t="shared" si="16"/>
        <v>0.5</v>
      </c>
      <c r="P15" s="8">
        <f t="shared" si="16"/>
        <v>0.5</v>
      </c>
      <c r="Q15" s="8">
        <f t="shared" si="16"/>
        <v>0.5</v>
      </c>
      <c r="R15" s="8">
        <f t="shared" si="16"/>
        <v>0.5</v>
      </c>
      <c r="S15" s="8">
        <f t="shared" si="16"/>
        <v>0.5</v>
      </c>
    </row>
    <row r="16" spans="1:47">
      <c r="A16" s="5"/>
      <c r="B16" s="7" t="s">
        <v>206</v>
      </c>
      <c r="C16" s="38" t="s">
        <v>165</v>
      </c>
      <c r="D16" s="7" t="s">
        <v>56</v>
      </c>
      <c r="E16" s="7"/>
      <c r="F16" s="9">
        <v>1</v>
      </c>
      <c r="G16" s="8">
        <f t="shared" ref="G16:S16" si="17">F16</f>
        <v>1</v>
      </c>
      <c r="H16" s="8">
        <f t="shared" si="17"/>
        <v>1</v>
      </c>
      <c r="I16" s="8">
        <v>0.5</v>
      </c>
      <c r="J16" s="8">
        <f t="shared" si="17"/>
        <v>0.5</v>
      </c>
      <c r="K16" s="8">
        <f t="shared" si="17"/>
        <v>0.5</v>
      </c>
      <c r="L16" s="8">
        <f t="shared" si="17"/>
        <v>0.5</v>
      </c>
      <c r="M16" s="8">
        <f t="shared" si="17"/>
        <v>0.5</v>
      </c>
      <c r="N16" s="8">
        <f t="shared" si="17"/>
        <v>0.5</v>
      </c>
      <c r="O16" s="8">
        <f t="shared" si="17"/>
        <v>0.5</v>
      </c>
      <c r="P16" s="8">
        <f t="shared" si="17"/>
        <v>0.5</v>
      </c>
      <c r="Q16" s="8">
        <f t="shared" si="17"/>
        <v>0.5</v>
      </c>
      <c r="R16" s="8">
        <f t="shared" si="17"/>
        <v>0.5</v>
      </c>
      <c r="S16" s="8">
        <f t="shared" si="17"/>
        <v>0.5</v>
      </c>
    </row>
    <row r="17" spans="1:19">
      <c r="A17" s="5"/>
      <c r="B17" s="7" t="s">
        <v>207</v>
      </c>
      <c r="C17" s="7"/>
      <c r="D17" s="7"/>
      <c r="E17" s="7"/>
      <c r="F17" s="9">
        <v>2</v>
      </c>
      <c r="G17" s="8">
        <f t="shared" ref="G17:S17" si="18">F17</f>
        <v>2</v>
      </c>
      <c r="H17" s="8">
        <f t="shared" si="18"/>
        <v>2</v>
      </c>
      <c r="I17" s="8">
        <f t="shared" si="18"/>
        <v>2</v>
      </c>
      <c r="J17" s="8">
        <f t="shared" si="18"/>
        <v>2</v>
      </c>
      <c r="K17" s="8">
        <f t="shared" si="18"/>
        <v>2</v>
      </c>
      <c r="L17" s="8">
        <f t="shared" si="18"/>
        <v>2</v>
      </c>
      <c r="M17" s="8">
        <f t="shared" si="18"/>
        <v>2</v>
      </c>
      <c r="N17" s="8">
        <f t="shared" si="18"/>
        <v>2</v>
      </c>
      <c r="O17" s="8">
        <f t="shared" si="18"/>
        <v>2</v>
      </c>
      <c r="P17" s="8">
        <f t="shared" si="18"/>
        <v>2</v>
      </c>
      <c r="Q17" s="8">
        <f t="shared" si="18"/>
        <v>2</v>
      </c>
      <c r="R17" s="8">
        <f t="shared" si="18"/>
        <v>2</v>
      </c>
      <c r="S17" s="8">
        <f t="shared" si="18"/>
        <v>2</v>
      </c>
    </row>
    <row r="18" spans="1:19">
      <c r="A18" s="5"/>
      <c r="B18" s="7" t="s">
        <v>208</v>
      </c>
      <c r="C18" s="38" t="s">
        <v>165</v>
      </c>
      <c r="D18" s="7" t="s">
        <v>56</v>
      </c>
      <c r="E18" s="7"/>
      <c r="F18" s="9">
        <v>2</v>
      </c>
      <c r="G18" s="8">
        <f t="shared" ref="G18:S18" si="19">F18</f>
        <v>2</v>
      </c>
      <c r="H18" s="8">
        <f t="shared" si="19"/>
        <v>2</v>
      </c>
      <c r="I18" s="8">
        <f t="shared" si="19"/>
        <v>2</v>
      </c>
      <c r="J18" s="8">
        <f t="shared" si="19"/>
        <v>2</v>
      </c>
      <c r="K18" s="8">
        <f t="shared" si="19"/>
        <v>2</v>
      </c>
      <c r="L18" s="8">
        <f t="shared" si="19"/>
        <v>2</v>
      </c>
      <c r="M18" s="8">
        <v>1</v>
      </c>
      <c r="N18" s="8">
        <f t="shared" si="19"/>
        <v>1</v>
      </c>
      <c r="O18" s="8">
        <f t="shared" si="19"/>
        <v>1</v>
      </c>
      <c r="P18" s="8">
        <f t="shared" si="19"/>
        <v>1</v>
      </c>
      <c r="Q18" s="8">
        <f t="shared" si="19"/>
        <v>1</v>
      </c>
      <c r="R18" s="8">
        <f t="shared" si="19"/>
        <v>1</v>
      </c>
      <c r="S18" s="8">
        <f t="shared" si="19"/>
        <v>1</v>
      </c>
    </row>
    <row r="19" spans="1:19">
      <c r="A19" s="5"/>
      <c r="B19" s="7"/>
      <c r="C19" s="7"/>
      <c r="D19" s="7"/>
      <c r="E19" s="7"/>
      <c r="F19" s="9" t="str">
        <f t="shared" si="8"/>
        <v/>
      </c>
      <c r="G19" s="8" t="str">
        <f t="shared" ref="G19:S19" si="20">F19</f>
        <v/>
      </c>
      <c r="H19" s="8" t="str">
        <f t="shared" si="20"/>
        <v/>
      </c>
      <c r="I19" s="8" t="str">
        <f t="shared" si="20"/>
        <v/>
      </c>
      <c r="J19" s="8" t="str">
        <f t="shared" si="20"/>
        <v/>
      </c>
      <c r="K19" s="8" t="str">
        <f t="shared" si="20"/>
        <v/>
      </c>
      <c r="L19" s="8" t="str">
        <f t="shared" si="20"/>
        <v/>
      </c>
      <c r="M19" s="8" t="str">
        <f t="shared" si="20"/>
        <v/>
      </c>
      <c r="N19" s="8" t="str">
        <f t="shared" si="20"/>
        <v/>
      </c>
      <c r="O19" s="8" t="str">
        <f t="shared" si="20"/>
        <v/>
      </c>
      <c r="P19" s="8" t="str">
        <f t="shared" si="20"/>
        <v/>
      </c>
      <c r="Q19" s="8" t="str">
        <f t="shared" si="20"/>
        <v/>
      </c>
      <c r="R19" s="8" t="str">
        <f t="shared" si="20"/>
        <v/>
      </c>
      <c r="S19" s="8" t="str">
        <f t="shared" si="20"/>
        <v/>
      </c>
    </row>
    <row r="20" spans="1:19">
      <c r="A20" s="5"/>
      <c r="B20" s="7"/>
      <c r="C20" s="7"/>
      <c r="D20" s="7"/>
      <c r="E20" s="7"/>
      <c r="F20" s="9" t="str">
        <f t="shared" si="8"/>
        <v/>
      </c>
      <c r="G20" s="8" t="str">
        <f t="shared" ref="G20:S20" si="21">F20</f>
        <v/>
      </c>
      <c r="H20" s="8" t="str">
        <f t="shared" si="21"/>
        <v/>
      </c>
      <c r="I20" s="8" t="str">
        <f t="shared" si="21"/>
        <v/>
      </c>
      <c r="J20" s="8" t="str">
        <f t="shared" si="21"/>
        <v/>
      </c>
      <c r="K20" s="8" t="str">
        <f t="shared" si="21"/>
        <v/>
      </c>
      <c r="L20" s="8" t="str">
        <f t="shared" si="21"/>
        <v/>
      </c>
      <c r="M20" s="8" t="str">
        <f t="shared" si="21"/>
        <v/>
      </c>
      <c r="N20" s="8" t="str">
        <f t="shared" si="21"/>
        <v/>
      </c>
      <c r="O20" s="8" t="str">
        <f t="shared" si="21"/>
        <v/>
      </c>
      <c r="P20" s="8" t="str">
        <f t="shared" si="21"/>
        <v/>
      </c>
      <c r="Q20" s="8" t="str">
        <f t="shared" si="21"/>
        <v/>
      </c>
      <c r="R20" s="8" t="str">
        <f t="shared" si="21"/>
        <v/>
      </c>
      <c r="S20" s="8" t="str">
        <f t="shared" si="21"/>
        <v/>
      </c>
    </row>
    <row r="21" spans="1:19">
      <c r="A21" s="5"/>
      <c r="B21" s="7"/>
      <c r="C21" s="7"/>
      <c r="D21" s="7"/>
      <c r="E21" s="7"/>
      <c r="F21" s="9" t="str">
        <f t="shared" si="8"/>
        <v/>
      </c>
      <c r="G21" s="8" t="str">
        <f t="shared" ref="G21:S21" si="22">F21</f>
        <v/>
      </c>
      <c r="H21" s="8" t="str">
        <f t="shared" si="22"/>
        <v/>
      </c>
      <c r="I21" s="8" t="str">
        <f t="shared" si="22"/>
        <v/>
      </c>
      <c r="J21" s="8" t="str">
        <f t="shared" si="22"/>
        <v/>
      </c>
      <c r="K21" s="8" t="str">
        <f t="shared" si="22"/>
        <v/>
      </c>
      <c r="L21" s="8" t="str">
        <f t="shared" si="22"/>
        <v/>
      </c>
      <c r="M21" s="8" t="str">
        <f t="shared" si="22"/>
        <v/>
      </c>
      <c r="N21" s="8" t="str">
        <f t="shared" si="22"/>
        <v/>
      </c>
      <c r="O21" s="8" t="str">
        <f t="shared" si="22"/>
        <v/>
      </c>
      <c r="P21" s="8" t="str">
        <f t="shared" si="22"/>
        <v/>
      </c>
      <c r="Q21" s="8" t="str">
        <f t="shared" si="22"/>
        <v/>
      </c>
      <c r="R21" s="8" t="str">
        <f t="shared" si="22"/>
        <v/>
      </c>
      <c r="S21" s="8" t="str">
        <f t="shared" si="22"/>
        <v/>
      </c>
    </row>
    <row r="22" spans="1:19">
      <c r="A22" s="5"/>
      <c r="B22" s="7"/>
      <c r="C22" s="7"/>
      <c r="D22" s="7"/>
      <c r="E22" s="7"/>
      <c r="F22" s="9" t="str">
        <f t="shared" si="8"/>
        <v/>
      </c>
      <c r="G22" s="8" t="str">
        <f t="shared" ref="G22:S22" si="23">F22</f>
        <v/>
      </c>
      <c r="H22" s="8" t="str">
        <f t="shared" si="23"/>
        <v/>
      </c>
      <c r="I22" s="8" t="str">
        <f t="shared" si="23"/>
        <v/>
      </c>
      <c r="J22" s="8" t="str">
        <f t="shared" si="23"/>
        <v/>
      </c>
      <c r="K22" s="8" t="str">
        <f t="shared" si="23"/>
        <v/>
      </c>
      <c r="L22" s="8" t="str">
        <f t="shared" si="23"/>
        <v/>
      </c>
      <c r="M22" s="8" t="str">
        <f t="shared" si="23"/>
        <v/>
      </c>
      <c r="N22" s="8" t="str">
        <f t="shared" si="23"/>
        <v/>
      </c>
      <c r="O22" s="8" t="str">
        <f t="shared" si="23"/>
        <v/>
      </c>
      <c r="P22" s="8" t="str">
        <f t="shared" si="23"/>
        <v/>
      </c>
      <c r="Q22" s="8" t="str">
        <f t="shared" si="23"/>
        <v/>
      </c>
      <c r="R22" s="8" t="str">
        <f t="shared" si="23"/>
        <v/>
      </c>
      <c r="S22" s="8" t="str">
        <f t="shared" si="23"/>
        <v/>
      </c>
    </row>
    <row r="23" spans="1:19">
      <c r="A23" s="6" t="s">
        <v>209</v>
      </c>
      <c r="B23" s="7" t="s">
        <v>210</v>
      </c>
      <c r="C23" s="33" t="s">
        <v>129</v>
      </c>
      <c r="D23" s="7" t="s">
        <v>211</v>
      </c>
      <c r="E23" s="7"/>
      <c r="F23" s="9">
        <v>2</v>
      </c>
      <c r="G23" s="8">
        <f t="shared" ref="G23:S23" si="24">F23</f>
        <v>2</v>
      </c>
      <c r="H23" s="8">
        <f t="shared" si="24"/>
        <v>2</v>
      </c>
      <c r="I23" s="8">
        <f t="shared" si="24"/>
        <v>2</v>
      </c>
      <c r="J23" s="8">
        <f t="shared" si="24"/>
        <v>2</v>
      </c>
      <c r="K23" s="8">
        <f>J23</f>
        <v>2</v>
      </c>
      <c r="L23" s="8">
        <f t="shared" si="24"/>
        <v>2</v>
      </c>
      <c r="M23" s="8">
        <f t="shared" si="24"/>
        <v>2</v>
      </c>
      <c r="N23" s="8">
        <f t="shared" si="24"/>
        <v>2</v>
      </c>
      <c r="O23" s="8">
        <f t="shared" si="24"/>
        <v>2</v>
      </c>
      <c r="P23" s="8">
        <f t="shared" si="24"/>
        <v>2</v>
      </c>
      <c r="Q23" s="8">
        <f t="shared" si="24"/>
        <v>2</v>
      </c>
      <c r="R23" s="8">
        <f t="shared" si="24"/>
        <v>2</v>
      </c>
      <c r="S23" s="8">
        <f t="shared" si="24"/>
        <v>2</v>
      </c>
    </row>
    <row r="24" spans="1:19">
      <c r="A24" s="5"/>
      <c r="B24" s="7" t="s">
        <v>212</v>
      </c>
      <c r="C24" s="33" t="s">
        <v>129</v>
      </c>
      <c r="D24" s="7" t="s">
        <v>58</v>
      </c>
      <c r="E24" s="7"/>
      <c r="F24" s="9">
        <v>4</v>
      </c>
      <c r="G24" s="8">
        <f t="shared" ref="G24:S24" si="25">F24</f>
        <v>4</v>
      </c>
      <c r="H24" s="8">
        <f t="shared" si="25"/>
        <v>4</v>
      </c>
      <c r="I24" s="8">
        <f t="shared" si="25"/>
        <v>4</v>
      </c>
      <c r="J24" s="8">
        <f t="shared" si="25"/>
        <v>4</v>
      </c>
      <c r="K24" s="8">
        <f t="shared" si="25"/>
        <v>4</v>
      </c>
      <c r="L24" s="8">
        <f t="shared" si="25"/>
        <v>4</v>
      </c>
      <c r="M24" s="8">
        <f t="shared" si="25"/>
        <v>4</v>
      </c>
      <c r="N24" s="8">
        <f t="shared" si="25"/>
        <v>4</v>
      </c>
      <c r="O24" s="8">
        <f t="shared" si="25"/>
        <v>4</v>
      </c>
      <c r="P24" s="8">
        <f t="shared" si="25"/>
        <v>4</v>
      </c>
      <c r="Q24" s="8">
        <f t="shared" si="25"/>
        <v>4</v>
      </c>
      <c r="R24" s="8">
        <f t="shared" si="25"/>
        <v>4</v>
      </c>
      <c r="S24" s="8">
        <f t="shared" si="25"/>
        <v>4</v>
      </c>
    </row>
    <row r="25" spans="1:19">
      <c r="A25" s="5"/>
      <c r="B25" s="7" t="s">
        <v>213</v>
      </c>
      <c r="C25" s="33" t="s">
        <v>129</v>
      </c>
      <c r="D25" s="7" t="s">
        <v>58</v>
      </c>
      <c r="E25" s="7"/>
      <c r="F25" s="9">
        <v>4</v>
      </c>
      <c r="G25" s="8">
        <f t="shared" ref="G25:S25" si="26">F25</f>
        <v>4</v>
      </c>
      <c r="H25" s="8">
        <f t="shared" si="26"/>
        <v>4</v>
      </c>
      <c r="I25" s="8">
        <f t="shared" si="26"/>
        <v>4</v>
      </c>
      <c r="J25" s="8">
        <f t="shared" si="26"/>
        <v>4</v>
      </c>
      <c r="K25" s="8">
        <f t="shared" si="26"/>
        <v>4</v>
      </c>
      <c r="L25" s="8">
        <f t="shared" si="26"/>
        <v>4</v>
      </c>
      <c r="M25" s="8">
        <f t="shared" si="26"/>
        <v>4</v>
      </c>
      <c r="N25" s="8">
        <f t="shared" si="26"/>
        <v>4</v>
      </c>
      <c r="O25" s="8">
        <f t="shared" si="26"/>
        <v>4</v>
      </c>
      <c r="P25" s="8">
        <f t="shared" si="26"/>
        <v>4</v>
      </c>
      <c r="Q25" s="8">
        <f t="shared" si="26"/>
        <v>4</v>
      </c>
      <c r="R25" s="8">
        <f t="shared" si="26"/>
        <v>4</v>
      </c>
      <c r="S25" s="8">
        <f t="shared" si="26"/>
        <v>4</v>
      </c>
    </row>
    <row r="26" spans="1:19">
      <c r="A26" s="5"/>
      <c r="B26" s="7" t="s">
        <v>214</v>
      </c>
      <c r="C26" s="64" t="s">
        <v>129</v>
      </c>
      <c r="D26" s="7" t="s">
        <v>211</v>
      </c>
      <c r="E26" s="7"/>
      <c r="F26" s="9">
        <v>4</v>
      </c>
      <c r="G26" s="8">
        <f t="shared" ref="G26:S26" si="27">F26</f>
        <v>4</v>
      </c>
      <c r="H26" s="8">
        <f t="shared" si="27"/>
        <v>4</v>
      </c>
      <c r="I26" s="8">
        <f t="shared" si="27"/>
        <v>4</v>
      </c>
      <c r="J26" s="8">
        <f t="shared" si="27"/>
        <v>4</v>
      </c>
      <c r="K26" s="8">
        <f t="shared" si="27"/>
        <v>4</v>
      </c>
      <c r="L26" s="8">
        <f t="shared" si="27"/>
        <v>4</v>
      </c>
      <c r="M26" s="8">
        <f t="shared" si="27"/>
        <v>4</v>
      </c>
      <c r="N26" s="8">
        <f t="shared" si="27"/>
        <v>4</v>
      </c>
      <c r="O26" s="8">
        <f t="shared" si="27"/>
        <v>4</v>
      </c>
      <c r="P26" s="8">
        <f t="shared" si="27"/>
        <v>4</v>
      </c>
      <c r="Q26" s="8">
        <f t="shared" si="27"/>
        <v>4</v>
      </c>
      <c r="R26" s="8">
        <f t="shared" si="27"/>
        <v>4</v>
      </c>
      <c r="S26" s="8">
        <f t="shared" si="27"/>
        <v>4</v>
      </c>
    </row>
    <row r="27" spans="1:19">
      <c r="A27" s="5"/>
      <c r="B27" s="7" t="s">
        <v>215</v>
      </c>
      <c r="C27" s="7"/>
      <c r="D27" s="7" t="s">
        <v>56</v>
      </c>
      <c r="E27" s="7"/>
      <c r="F27" s="9">
        <v>4</v>
      </c>
      <c r="G27" s="8">
        <f t="shared" ref="G27:S27" si="28">F27</f>
        <v>4</v>
      </c>
      <c r="H27" s="8">
        <f t="shared" si="28"/>
        <v>4</v>
      </c>
      <c r="I27" s="8">
        <f t="shared" si="28"/>
        <v>4</v>
      </c>
      <c r="J27" s="8">
        <f t="shared" si="28"/>
        <v>4</v>
      </c>
      <c r="K27" s="8">
        <f t="shared" si="28"/>
        <v>4</v>
      </c>
      <c r="L27" s="8">
        <f t="shared" si="28"/>
        <v>4</v>
      </c>
      <c r="M27" s="8">
        <f t="shared" si="28"/>
        <v>4</v>
      </c>
      <c r="N27" s="8">
        <f t="shared" si="28"/>
        <v>4</v>
      </c>
      <c r="O27" s="8">
        <f t="shared" si="28"/>
        <v>4</v>
      </c>
      <c r="P27" s="8">
        <f t="shared" si="28"/>
        <v>4</v>
      </c>
      <c r="Q27" s="8">
        <f t="shared" si="28"/>
        <v>4</v>
      </c>
      <c r="R27" s="8">
        <f t="shared" si="28"/>
        <v>4</v>
      </c>
      <c r="S27" s="8">
        <f t="shared" si="28"/>
        <v>4</v>
      </c>
    </row>
    <row r="28" spans="1:19">
      <c r="A28" s="5"/>
      <c r="B28" s="7" t="s">
        <v>216</v>
      </c>
      <c r="C28" s="64" t="s">
        <v>129</v>
      </c>
      <c r="D28" s="7" t="s">
        <v>211</v>
      </c>
      <c r="E28" s="7"/>
      <c r="F28" s="9">
        <v>1</v>
      </c>
      <c r="G28" s="8">
        <f t="shared" ref="G28:S28" si="29">F28</f>
        <v>1</v>
      </c>
      <c r="H28" s="8">
        <f t="shared" si="29"/>
        <v>1</v>
      </c>
      <c r="I28" s="8">
        <f t="shared" si="29"/>
        <v>1</v>
      </c>
      <c r="J28" s="8">
        <f t="shared" si="29"/>
        <v>1</v>
      </c>
      <c r="K28" s="8">
        <f t="shared" si="29"/>
        <v>1</v>
      </c>
      <c r="L28" s="8">
        <f t="shared" si="29"/>
        <v>1</v>
      </c>
      <c r="M28" s="8">
        <f t="shared" si="29"/>
        <v>1</v>
      </c>
      <c r="N28" s="8">
        <f t="shared" si="29"/>
        <v>1</v>
      </c>
      <c r="O28" s="8">
        <f t="shared" si="29"/>
        <v>1</v>
      </c>
      <c r="P28" s="8">
        <f t="shared" si="29"/>
        <v>1</v>
      </c>
      <c r="Q28" s="8">
        <f t="shared" si="29"/>
        <v>1</v>
      </c>
      <c r="R28" s="8">
        <f t="shared" si="29"/>
        <v>1</v>
      </c>
      <c r="S28" s="8">
        <f t="shared" si="29"/>
        <v>1</v>
      </c>
    </row>
    <row r="29" spans="1:19">
      <c r="A29" s="5"/>
      <c r="B29" s="7" t="s">
        <v>217</v>
      </c>
      <c r="C29" s="33" t="s">
        <v>129</v>
      </c>
      <c r="D29" s="7" t="s">
        <v>54</v>
      </c>
      <c r="E29" s="7"/>
      <c r="F29" s="9">
        <v>4</v>
      </c>
      <c r="G29" s="8">
        <f>F29</f>
        <v>4</v>
      </c>
      <c r="H29" s="8">
        <f t="shared" ref="H29:R29" si="30">G29</f>
        <v>4</v>
      </c>
      <c r="I29" s="8">
        <f>H29</f>
        <v>4</v>
      </c>
      <c r="J29" s="8">
        <f>I29</f>
        <v>4</v>
      </c>
      <c r="K29" s="8">
        <f t="shared" si="30"/>
        <v>4</v>
      </c>
      <c r="L29" s="8">
        <f t="shared" si="30"/>
        <v>4</v>
      </c>
      <c r="M29" s="8">
        <f t="shared" si="30"/>
        <v>4</v>
      </c>
      <c r="N29" s="8">
        <f t="shared" si="30"/>
        <v>4</v>
      </c>
      <c r="O29" s="8">
        <f t="shared" si="30"/>
        <v>4</v>
      </c>
      <c r="P29" s="8">
        <f t="shared" si="30"/>
        <v>4</v>
      </c>
      <c r="Q29" s="8">
        <f t="shared" si="30"/>
        <v>4</v>
      </c>
      <c r="R29" s="8">
        <f t="shared" si="30"/>
        <v>4</v>
      </c>
      <c r="S29" s="8">
        <f>R29</f>
        <v>4</v>
      </c>
    </row>
    <row r="30" spans="1:19">
      <c r="A30" s="5"/>
      <c r="B30" s="7" t="s">
        <v>218</v>
      </c>
      <c r="C30" s="7"/>
      <c r="D30" s="7"/>
      <c r="E30" s="7"/>
      <c r="F30" s="9">
        <f>IF(B30="","",4)</f>
        <v>4</v>
      </c>
      <c r="G30" s="8">
        <f t="shared" ref="G30:S30" si="31">F30</f>
        <v>4</v>
      </c>
      <c r="H30" s="8">
        <f t="shared" si="31"/>
        <v>4</v>
      </c>
      <c r="I30" s="8">
        <f t="shared" si="31"/>
        <v>4</v>
      </c>
      <c r="J30" s="8">
        <f t="shared" si="31"/>
        <v>4</v>
      </c>
      <c r="K30" s="8">
        <f t="shared" si="31"/>
        <v>4</v>
      </c>
      <c r="L30" s="8">
        <f t="shared" si="31"/>
        <v>4</v>
      </c>
      <c r="M30" s="8">
        <f t="shared" si="31"/>
        <v>4</v>
      </c>
      <c r="N30" s="8">
        <f t="shared" si="31"/>
        <v>4</v>
      </c>
      <c r="O30" s="8">
        <f t="shared" si="31"/>
        <v>4</v>
      </c>
      <c r="P30" s="8">
        <f t="shared" si="31"/>
        <v>4</v>
      </c>
      <c r="Q30" s="8">
        <f t="shared" si="31"/>
        <v>4</v>
      </c>
      <c r="R30" s="8">
        <f t="shared" si="31"/>
        <v>4</v>
      </c>
      <c r="S30" s="8">
        <f t="shared" si="31"/>
        <v>4</v>
      </c>
    </row>
    <row r="31" spans="1:19">
      <c r="A31" s="5"/>
      <c r="B31" s="7"/>
      <c r="C31" s="7"/>
      <c r="D31" s="7"/>
      <c r="E31" s="7"/>
      <c r="F31" s="9" t="str">
        <f t="shared" si="8"/>
        <v/>
      </c>
      <c r="G31" s="8" t="str">
        <f t="shared" ref="G31:S31" si="32">F31</f>
        <v/>
      </c>
      <c r="H31" s="8" t="str">
        <f t="shared" si="32"/>
        <v/>
      </c>
      <c r="I31" s="8" t="str">
        <f t="shared" si="32"/>
        <v/>
      </c>
      <c r="J31" s="8" t="str">
        <f t="shared" si="32"/>
        <v/>
      </c>
      <c r="K31" s="8" t="str">
        <f t="shared" si="32"/>
        <v/>
      </c>
      <c r="L31" s="8" t="str">
        <f t="shared" si="32"/>
        <v/>
      </c>
      <c r="M31" s="8" t="str">
        <f t="shared" si="32"/>
        <v/>
      </c>
      <c r="N31" s="8" t="str">
        <f t="shared" si="32"/>
        <v/>
      </c>
      <c r="O31" s="8" t="str">
        <f t="shared" si="32"/>
        <v/>
      </c>
      <c r="P31" s="8" t="str">
        <f t="shared" si="32"/>
        <v/>
      </c>
      <c r="Q31" s="8" t="str">
        <f t="shared" si="32"/>
        <v/>
      </c>
      <c r="R31" s="8" t="str">
        <f t="shared" si="32"/>
        <v/>
      </c>
      <c r="S31" s="8" t="str">
        <f t="shared" si="32"/>
        <v/>
      </c>
    </row>
    <row r="32" spans="1:19">
      <c r="A32" s="5"/>
      <c r="B32" s="7"/>
      <c r="C32" s="7"/>
      <c r="D32" s="7"/>
      <c r="E32" s="7"/>
      <c r="F32" s="9" t="str">
        <f t="shared" si="8"/>
        <v/>
      </c>
      <c r="G32" s="8" t="str">
        <f t="shared" ref="G32:S32" si="33">F32</f>
        <v/>
      </c>
      <c r="H32" s="8" t="str">
        <f t="shared" si="33"/>
        <v/>
      </c>
      <c r="I32" s="8" t="str">
        <f t="shared" si="33"/>
        <v/>
      </c>
      <c r="J32" s="8" t="str">
        <f t="shared" si="33"/>
        <v/>
      </c>
      <c r="K32" s="8" t="str">
        <f t="shared" si="33"/>
        <v/>
      </c>
      <c r="L32" s="8" t="str">
        <f t="shared" si="33"/>
        <v/>
      </c>
      <c r="M32" s="8" t="str">
        <f t="shared" si="33"/>
        <v/>
      </c>
      <c r="N32" s="8" t="str">
        <f t="shared" si="33"/>
        <v/>
      </c>
      <c r="O32" s="8" t="str">
        <f t="shared" si="33"/>
        <v/>
      </c>
      <c r="P32" s="8" t="str">
        <f t="shared" si="33"/>
        <v/>
      </c>
      <c r="Q32" s="8" t="str">
        <f t="shared" si="33"/>
        <v/>
      </c>
      <c r="R32" s="8" t="str">
        <f t="shared" si="33"/>
        <v/>
      </c>
      <c r="S32" s="8" t="str">
        <f t="shared" si="33"/>
        <v/>
      </c>
    </row>
    <row r="33" spans="1:19">
      <c r="A33" s="6" t="s">
        <v>219</v>
      </c>
      <c r="B33" s="7" t="s">
        <v>220</v>
      </c>
      <c r="C33" s="33" t="s">
        <v>43</v>
      </c>
      <c r="D33" s="7" t="s">
        <v>56</v>
      </c>
      <c r="E33" s="7"/>
      <c r="F33" s="9">
        <v>2</v>
      </c>
      <c r="G33" s="8">
        <f t="shared" ref="G33:S33" si="34">F33</f>
        <v>2</v>
      </c>
      <c r="H33" s="8">
        <v>0</v>
      </c>
      <c r="I33" s="8">
        <f t="shared" si="34"/>
        <v>0</v>
      </c>
      <c r="J33" s="8">
        <f t="shared" si="34"/>
        <v>0</v>
      </c>
      <c r="K33" s="8">
        <f t="shared" si="34"/>
        <v>0</v>
      </c>
      <c r="L33" s="8">
        <f t="shared" si="34"/>
        <v>0</v>
      </c>
      <c r="M33" s="8">
        <f t="shared" si="34"/>
        <v>0</v>
      </c>
      <c r="N33" s="8">
        <f t="shared" si="34"/>
        <v>0</v>
      </c>
      <c r="O33" s="8">
        <f t="shared" si="34"/>
        <v>0</v>
      </c>
      <c r="P33" s="8">
        <f t="shared" si="34"/>
        <v>0</v>
      </c>
      <c r="Q33" s="8">
        <f t="shared" si="34"/>
        <v>0</v>
      </c>
      <c r="R33" s="8">
        <f t="shared" si="34"/>
        <v>0</v>
      </c>
      <c r="S33" s="8">
        <f t="shared" si="34"/>
        <v>0</v>
      </c>
    </row>
    <row r="34" spans="1:19">
      <c r="A34" s="5"/>
      <c r="B34" s="7" t="s">
        <v>221</v>
      </c>
      <c r="C34" s="33" t="s">
        <v>43</v>
      </c>
      <c r="D34" s="7" t="s">
        <v>222</v>
      </c>
      <c r="E34" s="7"/>
      <c r="F34" s="9">
        <v>6</v>
      </c>
      <c r="G34" s="8">
        <f t="shared" ref="G34:S34" si="35">F34</f>
        <v>6</v>
      </c>
      <c r="H34" s="8">
        <f t="shared" si="35"/>
        <v>6</v>
      </c>
      <c r="I34" s="8">
        <f t="shared" si="35"/>
        <v>6</v>
      </c>
      <c r="J34" s="8">
        <v>0</v>
      </c>
      <c r="K34" s="8">
        <f t="shared" si="35"/>
        <v>0</v>
      </c>
      <c r="L34" s="8">
        <f t="shared" si="35"/>
        <v>0</v>
      </c>
      <c r="M34" s="8">
        <f t="shared" si="35"/>
        <v>0</v>
      </c>
      <c r="N34" s="8">
        <f t="shared" si="35"/>
        <v>0</v>
      </c>
      <c r="O34" s="8">
        <f t="shared" si="35"/>
        <v>0</v>
      </c>
      <c r="P34" s="8">
        <f t="shared" si="35"/>
        <v>0</v>
      </c>
      <c r="Q34" s="8">
        <f t="shared" si="35"/>
        <v>0</v>
      </c>
      <c r="R34" s="8">
        <f t="shared" si="35"/>
        <v>0</v>
      </c>
      <c r="S34" s="8">
        <f t="shared" si="35"/>
        <v>0</v>
      </c>
    </row>
    <row r="35" spans="1:19">
      <c r="A35" s="5"/>
      <c r="B35" s="7" t="s">
        <v>223</v>
      </c>
      <c r="C35" s="33" t="s">
        <v>43</v>
      </c>
      <c r="D35" s="7" t="s">
        <v>224</v>
      </c>
      <c r="E35" s="7"/>
      <c r="F35" s="9">
        <v>1</v>
      </c>
      <c r="G35" s="8">
        <f t="shared" ref="G35:S35" si="36">F35</f>
        <v>1</v>
      </c>
      <c r="H35" s="8">
        <f t="shared" si="36"/>
        <v>1</v>
      </c>
      <c r="I35" s="8">
        <v>0</v>
      </c>
      <c r="J35" s="8">
        <f t="shared" si="36"/>
        <v>0</v>
      </c>
      <c r="K35" s="8">
        <f t="shared" si="36"/>
        <v>0</v>
      </c>
      <c r="L35" s="8">
        <f t="shared" si="36"/>
        <v>0</v>
      </c>
      <c r="M35" s="8">
        <f t="shared" si="36"/>
        <v>0</v>
      </c>
      <c r="N35" s="8">
        <f t="shared" si="36"/>
        <v>0</v>
      </c>
      <c r="O35" s="8">
        <f t="shared" si="36"/>
        <v>0</v>
      </c>
      <c r="P35" s="8">
        <f t="shared" si="36"/>
        <v>0</v>
      </c>
      <c r="Q35" s="8">
        <f t="shared" si="36"/>
        <v>0</v>
      </c>
      <c r="R35" s="8">
        <f t="shared" si="36"/>
        <v>0</v>
      </c>
      <c r="S35" s="8">
        <f t="shared" si="36"/>
        <v>0</v>
      </c>
    </row>
    <row r="36" spans="1:19">
      <c r="A36" s="5"/>
      <c r="B36" s="7"/>
      <c r="C36" s="7"/>
      <c r="D36" s="7"/>
      <c r="E36" s="7"/>
      <c r="F36" s="9" t="str">
        <f t="shared" si="8"/>
        <v/>
      </c>
      <c r="G36" s="8" t="str">
        <f t="shared" ref="G36:S36" si="37">F36</f>
        <v/>
      </c>
      <c r="H36" s="8" t="str">
        <f t="shared" si="37"/>
        <v/>
      </c>
      <c r="I36" s="8" t="str">
        <f t="shared" si="37"/>
        <v/>
      </c>
      <c r="J36" s="8" t="str">
        <f t="shared" si="37"/>
        <v/>
      </c>
      <c r="K36" s="8" t="str">
        <f t="shared" si="37"/>
        <v/>
      </c>
      <c r="L36" s="8" t="str">
        <f t="shared" si="37"/>
        <v/>
      </c>
      <c r="M36" s="8" t="str">
        <f t="shared" si="37"/>
        <v/>
      </c>
      <c r="N36" s="8" t="str">
        <f t="shared" si="37"/>
        <v/>
      </c>
      <c r="O36" s="8" t="str">
        <f t="shared" si="37"/>
        <v/>
      </c>
      <c r="P36" s="8" t="str">
        <f t="shared" si="37"/>
        <v/>
      </c>
      <c r="Q36" s="8" t="str">
        <f t="shared" si="37"/>
        <v/>
      </c>
      <c r="R36" s="8" t="str">
        <f t="shared" si="37"/>
        <v/>
      </c>
      <c r="S36" s="8" t="str">
        <f t="shared" si="37"/>
        <v/>
      </c>
    </row>
    <row r="37" spans="1:19">
      <c r="A37" s="5"/>
      <c r="B37" s="7"/>
      <c r="C37" s="7"/>
      <c r="D37" s="7"/>
      <c r="E37" s="7"/>
      <c r="F37" s="9" t="str">
        <f t="shared" si="8"/>
        <v/>
      </c>
      <c r="G37" s="8" t="str">
        <f t="shared" ref="G37:S37" si="38">F37</f>
        <v/>
      </c>
      <c r="H37" s="8" t="str">
        <f t="shared" si="38"/>
        <v/>
      </c>
      <c r="I37" s="8" t="str">
        <f t="shared" si="38"/>
        <v/>
      </c>
      <c r="J37" s="8" t="str">
        <f t="shared" si="38"/>
        <v/>
      </c>
      <c r="K37" s="8" t="str">
        <f t="shared" si="38"/>
        <v/>
      </c>
      <c r="L37" s="8" t="str">
        <f t="shared" si="38"/>
        <v/>
      </c>
      <c r="M37" s="8" t="str">
        <f t="shared" si="38"/>
        <v/>
      </c>
      <c r="N37" s="8" t="str">
        <f t="shared" si="38"/>
        <v/>
      </c>
      <c r="O37" s="8" t="str">
        <f t="shared" si="38"/>
        <v/>
      </c>
      <c r="P37" s="8" t="str">
        <f t="shared" si="38"/>
        <v/>
      </c>
      <c r="Q37" s="8" t="str">
        <f t="shared" si="38"/>
        <v/>
      </c>
      <c r="R37" s="8" t="str">
        <f t="shared" si="38"/>
        <v/>
      </c>
      <c r="S37" s="8" t="str">
        <f t="shared" si="38"/>
        <v/>
      </c>
    </row>
    <row r="38" spans="1:19">
      <c r="A38" s="5"/>
      <c r="B38" s="7"/>
      <c r="C38" s="7"/>
      <c r="D38" s="7"/>
      <c r="E38" s="7"/>
      <c r="F38" s="9" t="str">
        <f t="shared" si="8"/>
        <v/>
      </c>
      <c r="G38" s="8" t="str">
        <f t="shared" ref="G38:S38" si="39">F38</f>
        <v/>
      </c>
      <c r="H38" s="8" t="str">
        <f t="shared" si="39"/>
        <v/>
      </c>
      <c r="I38" s="8" t="str">
        <f t="shared" si="39"/>
        <v/>
      </c>
      <c r="J38" s="8" t="str">
        <f t="shared" si="39"/>
        <v/>
      </c>
      <c r="K38" s="8" t="str">
        <f t="shared" si="39"/>
        <v/>
      </c>
      <c r="L38" s="8" t="str">
        <f t="shared" si="39"/>
        <v/>
      </c>
      <c r="M38" s="8" t="str">
        <f t="shared" si="39"/>
        <v/>
      </c>
      <c r="N38" s="8" t="str">
        <f t="shared" si="39"/>
        <v/>
      </c>
      <c r="O38" s="8" t="str">
        <f t="shared" si="39"/>
        <v/>
      </c>
      <c r="P38" s="8" t="str">
        <f t="shared" si="39"/>
        <v/>
      </c>
      <c r="Q38" s="8" t="str">
        <f t="shared" si="39"/>
        <v/>
      </c>
      <c r="R38" s="8" t="str">
        <f t="shared" si="39"/>
        <v/>
      </c>
      <c r="S38" s="8" t="str">
        <f t="shared" si="39"/>
        <v/>
      </c>
    </row>
    <row r="39" spans="1:19">
      <c r="A39" s="5"/>
      <c r="B39" s="7"/>
      <c r="C39" s="7"/>
      <c r="D39" s="7"/>
      <c r="E39" s="7"/>
      <c r="F39" s="9" t="str">
        <f t="shared" si="8"/>
        <v/>
      </c>
      <c r="G39" s="8" t="str">
        <f t="shared" ref="G39:S39" si="40">F39</f>
        <v/>
      </c>
      <c r="H39" s="8" t="str">
        <f t="shared" si="40"/>
        <v/>
      </c>
      <c r="I39" s="8" t="str">
        <f t="shared" si="40"/>
        <v/>
      </c>
      <c r="J39" s="8" t="str">
        <f t="shared" si="40"/>
        <v/>
      </c>
      <c r="K39" s="8" t="str">
        <f t="shared" si="40"/>
        <v/>
      </c>
      <c r="L39" s="8" t="str">
        <f t="shared" si="40"/>
        <v/>
      </c>
      <c r="M39" s="8" t="str">
        <f t="shared" si="40"/>
        <v/>
      </c>
      <c r="N39" s="8" t="str">
        <f t="shared" si="40"/>
        <v/>
      </c>
      <c r="O39" s="8" t="str">
        <f t="shared" si="40"/>
        <v/>
      </c>
      <c r="P39" s="8" t="str">
        <f t="shared" si="40"/>
        <v/>
      </c>
      <c r="Q39" s="8" t="str">
        <f t="shared" si="40"/>
        <v/>
      </c>
      <c r="R39" s="8" t="str">
        <f t="shared" si="40"/>
        <v/>
      </c>
      <c r="S39" s="8" t="str">
        <f t="shared" si="40"/>
        <v/>
      </c>
    </row>
    <row r="40" spans="1:19">
      <c r="A40" s="5"/>
      <c r="B40" s="7"/>
      <c r="C40" s="7"/>
      <c r="D40" s="7"/>
      <c r="E40" s="7"/>
      <c r="F40" s="9" t="str">
        <f t="shared" si="8"/>
        <v/>
      </c>
      <c r="G40" s="8" t="str">
        <f t="shared" ref="G40:S40" si="41">F40</f>
        <v/>
      </c>
      <c r="H40" s="8" t="str">
        <f t="shared" si="41"/>
        <v/>
      </c>
      <c r="I40" s="8" t="str">
        <f t="shared" si="41"/>
        <v/>
      </c>
      <c r="J40" s="8" t="str">
        <f t="shared" si="41"/>
        <v/>
      </c>
      <c r="K40" s="8" t="str">
        <f t="shared" si="41"/>
        <v/>
      </c>
      <c r="L40" s="8" t="str">
        <f t="shared" si="41"/>
        <v/>
      </c>
      <c r="M40" s="8" t="str">
        <f t="shared" si="41"/>
        <v/>
      </c>
      <c r="N40" s="8" t="str">
        <f t="shared" si="41"/>
        <v/>
      </c>
      <c r="O40" s="8" t="str">
        <f t="shared" si="41"/>
        <v/>
      </c>
      <c r="P40" s="8" t="str">
        <f t="shared" si="41"/>
        <v/>
      </c>
      <c r="Q40" s="8" t="str">
        <f t="shared" si="41"/>
        <v/>
      </c>
      <c r="R40" s="8" t="str">
        <f t="shared" si="41"/>
        <v/>
      </c>
      <c r="S40" s="8" t="str">
        <f t="shared" si="41"/>
        <v/>
      </c>
    </row>
    <row r="41" spans="1:19">
      <c r="A41" s="5"/>
      <c r="B41" s="7"/>
      <c r="C41" s="7"/>
      <c r="D41" s="7"/>
      <c r="E41" s="7"/>
      <c r="F41" s="9" t="str">
        <f t="shared" si="8"/>
        <v/>
      </c>
      <c r="G41" s="8" t="str">
        <f t="shared" ref="G41:S41" si="42">F41</f>
        <v/>
      </c>
      <c r="H41" s="8" t="str">
        <f t="shared" si="42"/>
        <v/>
      </c>
      <c r="I41" s="8" t="str">
        <f t="shared" si="42"/>
        <v/>
      </c>
      <c r="J41" s="8" t="str">
        <f t="shared" si="42"/>
        <v/>
      </c>
      <c r="K41" s="8" t="str">
        <f t="shared" si="42"/>
        <v/>
      </c>
      <c r="L41" s="8" t="str">
        <f t="shared" si="42"/>
        <v/>
      </c>
      <c r="M41" s="8" t="str">
        <f t="shared" si="42"/>
        <v/>
      </c>
      <c r="N41" s="8" t="str">
        <f t="shared" si="42"/>
        <v/>
      </c>
      <c r="O41" s="8" t="str">
        <f t="shared" si="42"/>
        <v/>
      </c>
      <c r="P41" s="8" t="str">
        <f t="shared" si="42"/>
        <v/>
      </c>
      <c r="Q41" s="8" t="str">
        <f t="shared" si="42"/>
        <v/>
      </c>
      <c r="R41" s="8" t="str">
        <f t="shared" si="42"/>
        <v/>
      </c>
      <c r="S41" s="8" t="str">
        <f t="shared" si="42"/>
        <v/>
      </c>
    </row>
    <row r="42" spans="1:19">
      <c r="A42" s="5"/>
      <c r="B42" s="7"/>
      <c r="C42" s="7"/>
      <c r="D42" s="7"/>
      <c r="E42" s="7"/>
      <c r="F42" s="9" t="str">
        <f t="shared" si="8"/>
        <v/>
      </c>
      <c r="G42" s="8" t="str">
        <f t="shared" ref="G42:S42" si="43">F42</f>
        <v/>
      </c>
      <c r="H42" s="8" t="str">
        <f t="shared" si="43"/>
        <v/>
      </c>
      <c r="I42" s="8" t="str">
        <f t="shared" si="43"/>
        <v/>
      </c>
      <c r="J42" s="8" t="str">
        <f t="shared" si="43"/>
        <v/>
      </c>
      <c r="K42" s="8" t="str">
        <f t="shared" si="43"/>
        <v/>
      </c>
      <c r="L42" s="8" t="str">
        <f t="shared" si="43"/>
        <v/>
      </c>
      <c r="M42" s="8" t="str">
        <f t="shared" si="43"/>
        <v/>
      </c>
      <c r="N42" s="8" t="str">
        <f t="shared" si="43"/>
        <v/>
      </c>
      <c r="O42" s="8" t="str">
        <f t="shared" si="43"/>
        <v/>
      </c>
      <c r="P42" s="8" t="str">
        <f t="shared" si="43"/>
        <v/>
      </c>
      <c r="Q42" s="8" t="str">
        <f t="shared" si="43"/>
        <v/>
      </c>
      <c r="R42" s="8" t="str">
        <f t="shared" si="43"/>
        <v/>
      </c>
      <c r="S42" s="8" t="str">
        <f t="shared" si="43"/>
        <v/>
      </c>
    </row>
    <row r="43" spans="1:19">
      <c r="A43" s="6" t="s">
        <v>225</v>
      </c>
      <c r="B43" s="7" t="s">
        <v>226</v>
      </c>
      <c r="C43" s="66" t="s">
        <v>165</v>
      </c>
      <c r="D43" s="7" t="s">
        <v>227</v>
      </c>
      <c r="E43" s="7"/>
      <c r="F43" s="9">
        <v>4</v>
      </c>
      <c r="G43" s="8">
        <f t="shared" ref="G43:S43" si="44">F43</f>
        <v>4</v>
      </c>
      <c r="H43" s="8">
        <f t="shared" si="44"/>
        <v>4</v>
      </c>
      <c r="I43" s="8">
        <f t="shared" si="44"/>
        <v>4</v>
      </c>
      <c r="J43" s="8">
        <f t="shared" si="44"/>
        <v>4</v>
      </c>
      <c r="K43" s="8">
        <f t="shared" si="44"/>
        <v>4</v>
      </c>
      <c r="L43" s="8">
        <f t="shared" si="44"/>
        <v>4</v>
      </c>
      <c r="M43" s="8">
        <f t="shared" si="44"/>
        <v>4</v>
      </c>
      <c r="N43" s="8">
        <f t="shared" si="44"/>
        <v>4</v>
      </c>
      <c r="O43" s="8">
        <f t="shared" si="44"/>
        <v>4</v>
      </c>
      <c r="P43" s="8">
        <f t="shared" si="44"/>
        <v>4</v>
      </c>
      <c r="Q43" s="8">
        <f t="shared" si="44"/>
        <v>4</v>
      </c>
      <c r="R43" s="8">
        <f t="shared" si="44"/>
        <v>4</v>
      </c>
      <c r="S43" s="8">
        <f t="shared" si="44"/>
        <v>4</v>
      </c>
    </row>
    <row r="44" spans="1:19">
      <c r="A44" s="5"/>
      <c r="B44" s="7" t="s">
        <v>228</v>
      </c>
      <c r="C44" s="65" t="s">
        <v>165</v>
      </c>
      <c r="D44" s="7" t="s">
        <v>227</v>
      </c>
      <c r="E44" s="7"/>
      <c r="F44" s="9">
        <v>4</v>
      </c>
      <c r="G44" s="8">
        <f t="shared" ref="G44:S44" si="45">F44</f>
        <v>4</v>
      </c>
      <c r="H44" s="8">
        <f t="shared" si="45"/>
        <v>4</v>
      </c>
      <c r="I44" s="8">
        <f t="shared" si="45"/>
        <v>4</v>
      </c>
      <c r="J44" s="8">
        <f t="shared" si="45"/>
        <v>4</v>
      </c>
      <c r="K44" s="8">
        <f t="shared" si="45"/>
        <v>4</v>
      </c>
      <c r="L44" s="8">
        <f t="shared" si="45"/>
        <v>4</v>
      </c>
      <c r="M44" s="8">
        <f t="shared" si="45"/>
        <v>4</v>
      </c>
      <c r="N44" s="8">
        <f t="shared" si="45"/>
        <v>4</v>
      </c>
      <c r="O44" s="8">
        <f t="shared" si="45"/>
        <v>4</v>
      </c>
      <c r="P44" s="8">
        <f t="shared" si="45"/>
        <v>4</v>
      </c>
      <c r="Q44" s="8">
        <f t="shared" si="45"/>
        <v>4</v>
      </c>
      <c r="R44" s="8">
        <f t="shared" si="45"/>
        <v>4</v>
      </c>
      <c r="S44" s="8">
        <f t="shared" si="45"/>
        <v>4</v>
      </c>
    </row>
    <row r="45" spans="1:19">
      <c r="A45" s="5"/>
      <c r="B45" s="7"/>
      <c r="C45" s="7"/>
      <c r="D45" s="7"/>
      <c r="E45" s="7"/>
      <c r="F45" s="9" t="str">
        <f t="shared" si="8"/>
        <v/>
      </c>
      <c r="G45" s="8" t="str">
        <f t="shared" ref="G45:S45" si="46">F45</f>
        <v/>
      </c>
      <c r="H45" s="8" t="str">
        <f t="shared" si="46"/>
        <v/>
      </c>
      <c r="I45" s="8" t="str">
        <f t="shared" si="46"/>
        <v/>
      </c>
      <c r="J45" s="8" t="str">
        <f t="shared" si="46"/>
        <v/>
      </c>
      <c r="K45" s="8" t="str">
        <f t="shared" si="46"/>
        <v/>
      </c>
      <c r="L45" s="8" t="str">
        <f t="shared" si="46"/>
        <v/>
      </c>
      <c r="M45" s="8" t="str">
        <f t="shared" si="46"/>
        <v/>
      </c>
      <c r="N45" s="8" t="str">
        <f t="shared" si="46"/>
        <v/>
      </c>
      <c r="O45" s="8" t="str">
        <f t="shared" si="46"/>
        <v/>
      </c>
      <c r="P45" s="8" t="str">
        <f t="shared" si="46"/>
        <v/>
      </c>
      <c r="Q45" s="8" t="str">
        <f t="shared" si="46"/>
        <v/>
      </c>
      <c r="R45" s="8" t="str">
        <f t="shared" si="46"/>
        <v/>
      </c>
      <c r="S45" s="8" t="str">
        <f t="shared" si="46"/>
        <v/>
      </c>
    </row>
    <row r="46" spans="1:19">
      <c r="A46" s="5"/>
      <c r="B46" s="7"/>
      <c r="C46" s="7"/>
      <c r="D46" s="7"/>
      <c r="E46" s="7"/>
      <c r="F46" s="9" t="str">
        <f t="shared" si="8"/>
        <v/>
      </c>
      <c r="G46" s="8" t="str">
        <f t="shared" ref="G46:S46" si="47">F46</f>
        <v/>
      </c>
      <c r="H46" s="8" t="str">
        <f t="shared" si="47"/>
        <v/>
      </c>
      <c r="I46" s="8" t="str">
        <f t="shared" si="47"/>
        <v/>
      </c>
      <c r="J46" s="8" t="str">
        <f t="shared" si="47"/>
        <v/>
      </c>
      <c r="K46" s="8" t="str">
        <f t="shared" si="47"/>
        <v/>
      </c>
      <c r="L46" s="8" t="str">
        <f t="shared" si="47"/>
        <v/>
      </c>
      <c r="M46" s="8" t="str">
        <f t="shared" si="47"/>
        <v/>
      </c>
      <c r="N46" s="8" t="str">
        <f t="shared" si="47"/>
        <v/>
      </c>
      <c r="O46" s="8" t="str">
        <f t="shared" si="47"/>
        <v/>
      </c>
      <c r="P46" s="8" t="str">
        <f t="shared" si="47"/>
        <v/>
      </c>
      <c r="Q46" s="8" t="str">
        <f t="shared" si="47"/>
        <v/>
      </c>
      <c r="R46" s="8" t="str">
        <f t="shared" si="47"/>
        <v/>
      </c>
      <c r="S46" s="8" t="str">
        <f t="shared" si="47"/>
        <v/>
      </c>
    </row>
    <row r="47" spans="1:19">
      <c r="A47" s="5"/>
      <c r="B47" s="7"/>
      <c r="C47" s="7"/>
      <c r="D47" s="7"/>
      <c r="E47" s="7"/>
      <c r="F47" s="9" t="str">
        <f t="shared" si="8"/>
        <v/>
      </c>
      <c r="G47" s="8" t="str">
        <f t="shared" ref="G47:S47" si="48">F47</f>
        <v/>
      </c>
      <c r="H47" s="8" t="str">
        <f t="shared" si="48"/>
        <v/>
      </c>
      <c r="I47" s="8" t="str">
        <f t="shared" si="48"/>
        <v/>
      </c>
      <c r="J47" s="8" t="str">
        <f t="shared" si="48"/>
        <v/>
      </c>
      <c r="K47" s="8" t="str">
        <f t="shared" si="48"/>
        <v/>
      </c>
      <c r="L47" s="8" t="str">
        <f t="shared" si="48"/>
        <v/>
      </c>
      <c r="M47" s="8" t="str">
        <f t="shared" si="48"/>
        <v/>
      </c>
      <c r="N47" s="8" t="str">
        <f t="shared" si="48"/>
        <v/>
      </c>
      <c r="O47" s="8" t="str">
        <f t="shared" si="48"/>
        <v/>
      </c>
      <c r="P47" s="8" t="str">
        <f t="shared" si="48"/>
        <v/>
      </c>
      <c r="Q47" s="8" t="str">
        <f t="shared" si="48"/>
        <v/>
      </c>
      <c r="R47" s="8" t="str">
        <f t="shared" si="48"/>
        <v/>
      </c>
      <c r="S47" s="8" t="str">
        <f t="shared" si="48"/>
        <v/>
      </c>
    </row>
    <row r="48" spans="1:19">
      <c r="A48" s="5"/>
      <c r="B48" s="7"/>
      <c r="C48" s="7"/>
      <c r="D48" s="7"/>
      <c r="E48" s="7"/>
      <c r="F48" s="9" t="str">
        <f t="shared" si="8"/>
        <v/>
      </c>
      <c r="G48" s="8" t="str">
        <f t="shared" ref="G48:S48" si="49">F48</f>
        <v/>
      </c>
      <c r="H48" s="8" t="str">
        <f t="shared" si="49"/>
        <v/>
      </c>
      <c r="I48" s="8" t="str">
        <f t="shared" si="49"/>
        <v/>
      </c>
      <c r="J48" s="8" t="str">
        <f t="shared" si="49"/>
        <v/>
      </c>
      <c r="K48" s="8" t="str">
        <f t="shared" si="49"/>
        <v/>
      </c>
      <c r="L48" s="8" t="str">
        <f t="shared" si="49"/>
        <v/>
      </c>
      <c r="M48" s="8" t="str">
        <f t="shared" si="49"/>
        <v/>
      </c>
      <c r="N48" s="8" t="str">
        <f t="shared" si="49"/>
        <v/>
      </c>
      <c r="O48" s="8" t="str">
        <f t="shared" si="49"/>
        <v/>
      </c>
      <c r="P48" s="8" t="str">
        <f t="shared" si="49"/>
        <v/>
      </c>
      <c r="Q48" s="8" t="str">
        <f t="shared" si="49"/>
        <v/>
      </c>
      <c r="R48" s="8" t="str">
        <f t="shared" si="49"/>
        <v/>
      </c>
      <c r="S48" s="8" t="str">
        <f t="shared" si="49"/>
        <v/>
      </c>
    </row>
    <row r="49" spans="1:19">
      <c r="A49" s="5"/>
      <c r="B49" s="7"/>
      <c r="C49" s="7"/>
      <c r="D49" s="7"/>
      <c r="E49" s="7"/>
      <c r="F49" s="9" t="str">
        <f t="shared" si="8"/>
        <v/>
      </c>
      <c r="G49" s="8" t="str">
        <f t="shared" ref="G49:S49" si="50">F49</f>
        <v/>
      </c>
      <c r="H49" s="8" t="str">
        <f t="shared" si="50"/>
        <v/>
      </c>
      <c r="I49" s="8" t="str">
        <f t="shared" si="50"/>
        <v/>
      </c>
      <c r="J49" s="8" t="str">
        <f t="shared" si="50"/>
        <v/>
      </c>
      <c r="K49" s="8" t="str">
        <f t="shared" si="50"/>
        <v/>
      </c>
      <c r="L49" s="8" t="str">
        <f t="shared" si="50"/>
        <v/>
      </c>
      <c r="M49" s="8" t="str">
        <f t="shared" si="50"/>
        <v/>
      </c>
      <c r="N49" s="8" t="str">
        <f t="shared" si="50"/>
        <v/>
      </c>
      <c r="O49" s="8" t="str">
        <f t="shared" si="50"/>
        <v/>
      </c>
      <c r="P49" s="8" t="str">
        <f t="shared" si="50"/>
        <v/>
      </c>
      <c r="Q49" s="8" t="str">
        <f t="shared" si="50"/>
        <v/>
      </c>
      <c r="R49" s="8" t="str">
        <f t="shared" si="50"/>
        <v/>
      </c>
      <c r="S49" s="8" t="str">
        <f t="shared" si="50"/>
        <v/>
      </c>
    </row>
    <row r="50" spans="1:19">
      <c r="A50" s="5"/>
      <c r="B50" s="7"/>
      <c r="C50" s="7"/>
      <c r="D50" s="7"/>
      <c r="E50" s="7"/>
      <c r="F50" s="9" t="str">
        <f t="shared" si="8"/>
        <v/>
      </c>
      <c r="G50" s="8" t="str">
        <f t="shared" ref="G50:S50" si="51">F50</f>
        <v/>
      </c>
      <c r="H50" s="8" t="str">
        <f t="shared" si="51"/>
        <v/>
      </c>
      <c r="I50" s="8" t="str">
        <f t="shared" si="51"/>
        <v/>
      </c>
      <c r="J50" s="8" t="str">
        <f t="shared" si="51"/>
        <v/>
      </c>
      <c r="K50" s="8" t="str">
        <f t="shared" si="51"/>
        <v/>
      </c>
      <c r="L50" s="8" t="str">
        <f t="shared" si="51"/>
        <v/>
      </c>
      <c r="M50" s="8" t="str">
        <f t="shared" si="51"/>
        <v/>
      </c>
      <c r="N50" s="8" t="str">
        <f t="shared" si="51"/>
        <v/>
      </c>
      <c r="O50" s="8" t="str">
        <f t="shared" si="51"/>
        <v/>
      </c>
      <c r="P50" s="8" t="str">
        <f t="shared" si="51"/>
        <v/>
      </c>
      <c r="Q50" s="8" t="str">
        <f t="shared" si="51"/>
        <v/>
      </c>
      <c r="R50" s="8" t="str">
        <f t="shared" si="51"/>
        <v/>
      </c>
      <c r="S50" s="8" t="str">
        <f t="shared" si="51"/>
        <v/>
      </c>
    </row>
    <row r="51" spans="1:19">
      <c r="A51" s="5"/>
      <c r="B51" s="7"/>
      <c r="C51" s="7"/>
      <c r="D51" s="7"/>
      <c r="E51" s="7"/>
      <c r="F51" s="9" t="str">
        <f t="shared" si="8"/>
        <v/>
      </c>
      <c r="G51" s="8" t="str">
        <f t="shared" ref="G51:S51" si="52">F51</f>
        <v/>
      </c>
      <c r="H51" s="8" t="str">
        <f t="shared" si="52"/>
        <v/>
      </c>
      <c r="I51" s="8" t="str">
        <f t="shared" si="52"/>
        <v/>
      </c>
      <c r="J51" s="8" t="str">
        <f t="shared" si="52"/>
        <v/>
      </c>
      <c r="K51" s="8" t="str">
        <f t="shared" si="52"/>
        <v/>
      </c>
      <c r="L51" s="8" t="str">
        <f t="shared" si="52"/>
        <v/>
      </c>
      <c r="M51" s="8" t="str">
        <f t="shared" si="52"/>
        <v/>
      </c>
      <c r="N51" s="8" t="str">
        <f t="shared" si="52"/>
        <v/>
      </c>
      <c r="O51" s="8" t="str">
        <f t="shared" si="52"/>
        <v/>
      </c>
      <c r="P51" s="8" t="str">
        <f t="shared" si="52"/>
        <v/>
      </c>
      <c r="Q51" s="8" t="str">
        <f t="shared" si="52"/>
        <v/>
      </c>
      <c r="R51" s="8" t="str">
        <f t="shared" si="52"/>
        <v/>
      </c>
      <c r="S51" s="8" t="str">
        <f t="shared" si="52"/>
        <v/>
      </c>
    </row>
    <row r="52" spans="1:19">
      <c r="A52" s="5"/>
      <c r="B52" s="7"/>
      <c r="C52" s="7"/>
      <c r="D52" s="7"/>
      <c r="E52" s="7"/>
      <c r="F52" s="9" t="str">
        <f t="shared" si="8"/>
        <v/>
      </c>
      <c r="G52" s="8" t="str">
        <f t="shared" ref="G52:S52" si="53">F52</f>
        <v/>
      </c>
      <c r="H52" s="8" t="str">
        <f t="shared" si="53"/>
        <v/>
      </c>
      <c r="I52" s="8" t="str">
        <f t="shared" si="53"/>
        <v/>
      </c>
      <c r="J52" s="8" t="str">
        <f t="shared" si="53"/>
        <v/>
      </c>
      <c r="K52" s="8" t="str">
        <f t="shared" si="53"/>
        <v/>
      </c>
      <c r="L52" s="8" t="str">
        <f t="shared" si="53"/>
        <v/>
      </c>
      <c r="M52" s="8" t="str">
        <f t="shared" si="53"/>
        <v/>
      </c>
      <c r="N52" s="8" t="str">
        <f t="shared" si="53"/>
        <v/>
      </c>
      <c r="O52" s="8" t="str">
        <f t="shared" si="53"/>
        <v/>
      </c>
      <c r="P52" s="8" t="str">
        <f t="shared" si="53"/>
        <v/>
      </c>
      <c r="Q52" s="8" t="str">
        <f t="shared" si="53"/>
        <v/>
      </c>
      <c r="R52" s="8" t="str">
        <f t="shared" si="53"/>
        <v/>
      </c>
      <c r="S52" s="8" t="str">
        <f t="shared" si="53"/>
        <v/>
      </c>
    </row>
    <row r="53" spans="1:19">
      <c r="A53" s="6" t="s">
        <v>190</v>
      </c>
      <c r="B53" s="7" t="s">
        <v>229</v>
      </c>
      <c r="C53" s="7"/>
      <c r="D53" s="7"/>
      <c r="E53" s="7"/>
      <c r="F53" s="9">
        <f t="shared" si="8"/>
        <v>0</v>
      </c>
      <c r="G53" s="8">
        <f t="shared" ref="G53:S53" si="54">F53</f>
        <v>0</v>
      </c>
      <c r="H53" s="8">
        <f t="shared" si="54"/>
        <v>0</v>
      </c>
      <c r="I53" s="8">
        <f t="shared" si="54"/>
        <v>0</v>
      </c>
      <c r="J53" s="8">
        <f t="shared" si="54"/>
        <v>0</v>
      </c>
      <c r="K53" s="8">
        <f t="shared" si="54"/>
        <v>0</v>
      </c>
      <c r="L53" s="8">
        <f t="shared" si="54"/>
        <v>0</v>
      </c>
      <c r="M53" s="8">
        <f t="shared" si="54"/>
        <v>0</v>
      </c>
      <c r="N53" s="8">
        <f t="shared" si="54"/>
        <v>0</v>
      </c>
      <c r="O53" s="8">
        <f t="shared" si="54"/>
        <v>0</v>
      </c>
      <c r="P53" s="8">
        <f t="shared" si="54"/>
        <v>0</v>
      </c>
      <c r="Q53" s="8">
        <f t="shared" si="54"/>
        <v>0</v>
      </c>
      <c r="R53" s="8">
        <f t="shared" si="54"/>
        <v>0</v>
      </c>
      <c r="S53" s="8">
        <f t="shared" si="54"/>
        <v>0</v>
      </c>
    </row>
    <row r="54" spans="1:19">
      <c r="A54" s="5"/>
      <c r="B54" s="7" t="s">
        <v>230</v>
      </c>
      <c r="C54" s="7"/>
      <c r="D54" s="7"/>
      <c r="E54" s="7"/>
      <c r="F54" s="9">
        <f>IF(B54="","",0)</f>
        <v>0</v>
      </c>
      <c r="G54" s="8">
        <f t="shared" ref="G54:S54" si="55">F54</f>
        <v>0</v>
      </c>
      <c r="H54" s="8">
        <f t="shared" si="55"/>
        <v>0</v>
      </c>
      <c r="I54" s="8">
        <f t="shared" si="55"/>
        <v>0</v>
      </c>
      <c r="J54" s="8">
        <f t="shared" si="55"/>
        <v>0</v>
      </c>
      <c r="K54" s="8">
        <f t="shared" si="55"/>
        <v>0</v>
      </c>
      <c r="L54" s="8">
        <f t="shared" si="55"/>
        <v>0</v>
      </c>
      <c r="M54" s="8">
        <f t="shared" si="55"/>
        <v>0</v>
      </c>
      <c r="N54" s="8">
        <f t="shared" si="55"/>
        <v>0</v>
      </c>
      <c r="O54" s="8">
        <f t="shared" si="55"/>
        <v>0</v>
      </c>
      <c r="P54" s="8">
        <f t="shared" si="55"/>
        <v>0</v>
      </c>
      <c r="Q54" s="8">
        <f t="shared" si="55"/>
        <v>0</v>
      </c>
      <c r="R54" s="8">
        <f t="shared" si="55"/>
        <v>0</v>
      </c>
      <c r="S54" s="8">
        <f t="shared" si="55"/>
        <v>0</v>
      </c>
    </row>
    <row r="55" spans="1:19">
      <c r="A55" s="5"/>
      <c r="B55" s="7" t="s">
        <v>231</v>
      </c>
      <c r="C55" s="7"/>
      <c r="D55" s="7"/>
      <c r="E55" s="7"/>
      <c r="F55" s="9">
        <f>IF(B55="","",0)</f>
        <v>0</v>
      </c>
      <c r="G55" s="8">
        <f t="shared" ref="G55:S55" si="56">F55</f>
        <v>0</v>
      </c>
      <c r="H55" s="8">
        <f t="shared" si="56"/>
        <v>0</v>
      </c>
      <c r="I55" s="8">
        <f t="shared" si="56"/>
        <v>0</v>
      </c>
      <c r="J55" s="8">
        <f t="shared" si="56"/>
        <v>0</v>
      </c>
      <c r="K55" s="8">
        <f t="shared" si="56"/>
        <v>0</v>
      </c>
      <c r="L55" s="8">
        <f t="shared" si="56"/>
        <v>0</v>
      </c>
      <c r="M55" s="8">
        <f t="shared" si="56"/>
        <v>0</v>
      </c>
      <c r="N55" s="8">
        <f t="shared" si="56"/>
        <v>0</v>
      </c>
      <c r="O55" s="8">
        <f t="shared" si="56"/>
        <v>0</v>
      </c>
      <c r="P55" s="8">
        <f t="shared" si="56"/>
        <v>0</v>
      </c>
      <c r="Q55" s="8">
        <f t="shared" si="56"/>
        <v>0</v>
      </c>
      <c r="R55" s="8">
        <f t="shared" si="56"/>
        <v>0</v>
      </c>
      <c r="S55" s="8">
        <f t="shared" si="56"/>
        <v>0</v>
      </c>
    </row>
    <row r="56" spans="1:19">
      <c r="A56" s="5"/>
      <c r="B56" s="7" t="s">
        <v>232</v>
      </c>
      <c r="C56" s="33" t="s">
        <v>129</v>
      </c>
      <c r="D56" s="7" t="s">
        <v>44</v>
      </c>
      <c r="E56" s="7"/>
      <c r="F56" s="9">
        <v>4</v>
      </c>
      <c r="G56" s="8">
        <v>0</v>
      </c>
      <c r="H56" s="8">
        <f t="shared" ref="H56:S56" si="57">G56</f>
        <v>0</v>
      </c>
      <c r="I56" s="8">
        <f t="shared" si="57"/>
        <v>0</v>
      </c>
      <c r="J56" s="8">
        <f t="shared" si="57"/>
        <v>0</v>
      </c>
      <c r="K56" s="8">
        <f t="shared" si="57"/>
        <v>0</v>
      </c>
      <c r="L56" s="8">
        <f t="shared" si="57"/>
        <v>0</v>
      </c>
      <c r="M56" s="8">
        <f t="shared" si="57"/>
        <v>0</v>
      </c>
      <c r="N56" s="8">
        <f t="shared" si="57"/>
        <v>0</v>
      </c>
      <c r="O56" s="8">
        <f t="shared" si="57"/>
        <v>0</v>
      </c>
      <c r="P56" s="8">
        <f t="shared" si="57"/>
        <v>0</v>
      </c>
      <c r="Q56" s="8">
        <f t="shared" si="57"/>
        <v>0</v>
      </c>
      <c r="R56" s="8">
        <f t="shared" si="57"/>
        <v>0</v>
      </c>
      <c r="S56" s="8">
        <f t="shared" si="57"/>
        <v>0</v>
      </c>
    </row>
    <row r="57" spans="1:19">
      <c r="A57" s="5"/>
      <c r="B57" s="7"/>
      <c r="C57" s="7"/>
      <c r="D57" s="7"/>
      <c r="E57" s="7"/>
      <c r="F57" s="9" t="str">
        <f t="shared" si="8"/>
        <v/>
      </c>
      <c r="G57" s="8" t="str">
        <f t="shared" ref="G57:S57" si="58">F57</f>
        <v/>
      </c>
      <c r="H57" s="8" t="str">
        <f t="shared" si="58"/>
        <v/>
      </c>
      <c r="I57" s="8" t="str">
        <f t="shared" si="58"/>
        <v/>
      </c>
      <c r="J57" s="8" t="str">
        <f t="shared" si="58"/>
        <v/>
      </c>
      <c r="K57" s="8" t="str">
        <f t="shared" si="58"/>
        <v/>
      </c>
      <c r="L57" s="8" t="str">
        <f t="shared" si="58"/>
        <v/>
      </c>
      <c r="M57" s="8" t="str">
        <f t="shared" si="58"/>
        <v/>
      </c>
      <c r="N57" s="8" t="str">
        <f t="shared" si="58"/>
        <v/>
      </c>
      <c r="O57" s="8" t="str">
        <f t="shared" si="58"/>
        <v/>
      </c>
      <c r="P57" s="8" t="str">
        <f t="shared" si="58"/>
        <v/>
      </c>
      <c r="Q57" s="8" t="str">
        <f t="shared" si="58"/>
        <v/>
      </c>
      <c r="R57" s="8" t="str">
        <f t="shared" si="58"/>
        <v/>
      </c>
      <c r="S57" s="8" t="str">
        <f t="shared" si="58"/>
        <v/>
      </c>
    </row>
    <row r="58" spans="1:19">
      <c r="A58" s="5"/>
      <c r="B58" s="7"/>
      <c r="C58" s="7"/>
      <c r="D58" s="7"/>
      <c r="E58" s="7"/>
      <c r="F58" s="9" t="str">
        <f t="shared" si="8"/>
        <v/>
      </c>
      <c r="G58" s="8" t="str">
        <f t="shared" ref="G58:S58" si="59">F58</f>
        <v/>
      </c>
      <c r="H58" s="8" t="str">
        <f t="shared" si="59"/>
        <v/>
      </c>
      <c r="I58" s="8" t="str">
        <f t="shared" si="59"/>
        <v/>
      </c>
      <c r="J58" s="8" t="str">
        <f t="shared" si="59"/>
        <v/>
      </c>
      <c r="K58" s="8" t="str">
        <f t="shared" si="59"/>
        <v/>
      </c>
      <c r="L58" s="8" t="str">
        <f t="shared" si="59"/>
        <v/>
      </c>
      <c r="M58" s="8" t="str">
        <f t="shared" si="59"/>
        <v/>
      </c>
      <c r="N58" s="8" t="str">
        <f t="shared" si="59"/>
        <v/>
      </c>
      <c r="O58" s="8" t="str">
        <f t="shared" si="59"/>
        <v/>
      </c>
      <c r="P58" s="8" t="str">
        <f t="shared" si="59"/>
        <v/>
      </c>
      <c r="Q58" s="8" t="str">
        <f t="shared" si="59"/>
        <v/>
      </c>
      <c r="R58" s="8" t="str">
        <f t="shared" si="59"/>
        <v/>
      </c>
      <c r="S58" s="8" t="str">
        <f t="shared" si="59"/>
        <v/>
      </c>
    </row>
    <row r="59" spans="1:19">
      <c r="A59" s="5"/>
      <c r="B59" s="7"/>
      <c r="C59" s="7"/>
      <c r="D59" s="7"/>
      <c r="E59" s="7"/>
      <c r="F59" s="9" t="str">
        <f t="shared" si="8"/>
        <v/>
      </c>
      <c r="G59" s="8" t="str">
        <f t="shared" ref="G59:S59" si="60">F59</f>
        <v/>
      </c>
      <c r="H59" s="8" t="str">
        <f t="shared" si="60"/>
        <v/>
      </c>
      <c r="I59" s="8" t="str">
        <f t="shared" si="60"/>
        <v/>
      </c>
      <c r="J59" s="8" t="str">
        <f t="shared" si="60"/>
        <v/>
      </c>
      <c r="K59" s="8" t="str">
        <f t="shared" si="60"/>
        <v/>
      </c>
      <c r="L59" s="8" t="str">
        <f t="shared" si="60"/>
        <v/>
      </c>
      <c r="M59" s="8" t="str">
        <f t="shared" si="60"/>
        <v/>
      </c>
      <c r="N59" s="8" t="str">
        <f t="shared" si="60"/>
        <v/>
      </c>
      <c r="O59" s="8" t="str">
        <f t="shared" si="60"/>
        <v/>
      </c>
      <c r="P59" s="8" t="str">
        <f t="shared" si="60"/>
        <v/>
      </c>
      <c r="Q59" s="8" t="str">
        <f t="shared" si="60"/>
        <v/>
      </c>
      <c r="R59" s="8" t="str">
        <f t="shared" si="60"/>
        <v/>
      </c>
      <c r="S59" s="8" t="str">
        <f t="shared" si="60"/>
        <v/>
      </c>
    </row>
    <row r="60" spans="1:19">
      <c r="A60" s="5"/>
      <c r="B60" s="7"/>
      <c r="C60" s="7"/>
      <c r="D60" s="7"/>
      <c r="E60" s="7"/>
      <c r="F60" s="9" t="str">
        <f t="shared" si="8"/>
        <v/>
      </c>
      <c r="G60" s="8" t="str">
        <f t="shared" ref="G60:S60" si="61">F60</f>
        <v/>
      </c>
      <c r="H60" s="8" t="str">
        <f t="shared" si="61"/>
        <v/>
      </c>
      <c r="I60" s="8" t="str">
        <f t="shared" si="61"/>
        <v/>
      </c>
      <c r="J60" s="8" t="str">
        <f t="shared" si="61"/>
        <v/>
      </c>
      <c r="K60" s="8" t="str">
        <f t="shared" si="61"/>
        <v/>
      </c>
      <c r="L60" s="8" t="str">
        <f t="shared" si="61"/>
        <v/>
      </c>
      <c r="M60" s="8" t="str">
        <f t="shared" si="61"/>
        <v/>
      </c>
      <c r="N60" s="8" t="str">
        <f t="shared" si="61"/>
        <v/>
      </c>
      <c r="O60" s="8" t="str">
        <f t="shared" si="61"/>
        <v/>
      </c>
      <c r="P60" s="8" t="str">
        <f t="shared" si="61"/>
        <v/>
      </c>
      <c r="Q60" s="8" t="str">
        <f t="shared" si="61"/>
        <v/>
      </c>
      <c r="R60" s="8" t="str">
        <f t="shared" si="61"/>
        <v/>
      </c>
      <c r="S60" s="8" t="str">
        <f t="shared" si="61"/>
        <v/>
      </c>
    </row>
    <row r="61" spans="1:19">
      <c r="A61" s="5"/>
      <c r="B61" s="7"/>
      <c r="C61" s="7"/>
      <c r="D61" s="7"/>
      <c r="E61" s="7"/>
      <c r="F61" s="9" t="str">
        <f t="shared" si="8"/>
        <v/>
      </c>
      <c r="G61" s="8" t="str">
        <f t="shared" ref="G61:S61" si="62">F61</f>
        <v/>
      </c>
      <c r="H61" s="8" t="str">
        <f t="shared" si="62"/>
        <v/>
      </c>
      <c r="I61" s="8" t="str">
        <f t="shared" si="62"/>
        <v/>
      </c>
      <c r="J61" s="8" t="str">
        <f t="shared" si="62"/>
        <v/>
      </c>
      <c r="K61" s="8" t="str">
        <f t="shared" si="62"/>
        <v/>
      </c>
      <c r="L61" s="8" t="str">
        <f t="shared" si="62"/>
        <v/>
      </c>
      <c r="M61" s="8" t="str">
        <f t="shared" si="62"/>
        <v/>
      </c>
      <c r="N61" s="8" t="str">
        <f t="shared" si="62"/>
        <v/>
      </c>
      <c r="O61" s="8" t="str">
        <f t="shared" si="62"/>
        <v/>
      </c>
      <c r="P61" s="8" t="str">
        <f t="shared" si="62"/>
        <v/>
      </c>
      <c r="Q61" s="8" t="str">
        <f t="shared" si="62"/>
        <v/>
      </c>
      <c r="R61" s="8" t="str">
        <f t="shared" si="62"/>
        <v/>
      </c>
      <c r="S61" s="8" t="str">
        <f t="shared" si="62"/>
        <v/>
      </c>
    </row>
    <row r="62" spans="1:19">
      <c r="A62" s="5"/>
      <c r="B62" s="7"/>
      <c r="C62" s="7"/>
      <c r="D62" s="7"/>
      <c r="E62" s="7"/>
      <c r="F62" s="9" t="str">
        <f t="shared" si="8"/>
        <v/>
      </c>
      <c r="G62" s="8" t="str">
        <f t="shared" ref="G62:S62" si="63">F62</f>
        <v/>
      </c>
      <c r="H62" s="8" t="str">
        <f t="shared" si="63"/>
        <v/>
      </c>
      <c r="I62" s="8" t="str">
        <f t="shared" si="63"/>
        <v/>
      </c>
      <c r="J62" s="8" t="str">
        <f t="shared" si="63"/>
        <v/>
      </c>
      <c r="K62" s="8" t="str">
        <f t="shared" si="63"/>
        <v/>
      </c>
      <c r="L62" s="8" t="str">
        <f t="shared" si="63"/>
        <v/>
      </c>
      <c r="M62" s="8" t="str">
        <f t="shared" si="63"/>
        <v/>
      </c>
      <c r="N62" s="8" t="str">
        <f t="shared" si="63"/>
        <v/>
      </c>
      <c r="O62" s="8" t="str">
        <f t="shared" si="63"/>
        <v/>
      </c>
      <c r="P62" s="8" t="str">
        <f t="shared" si="63"/>
        <v/>
      </c>
      <c r="Q62" s="8" t="str">
        <f t="shared" si="63"/>
        <v/>
      </c>
      <c r="R62" s="8" t="str">
        <f t="shared" si="63"/>
        <v/>
      </c>
      <c r="S62" s="8" t="str">
        <f t="shared" si="63"/>
        <v/>
      </c>
    </row>
    <row r="63" spans="1:19">
      <c r="A63" s="6" t="s">
        <v>233</v>
      </c>
      <c r="B63" s="7" t="s">
        <v>234</v>
      </c>
      <c r="C63" s="7"/>
      <c r="D63" s="7"/>
      <c r="E63" s="7"/>
      <c r="F63" s="9">
        <v>2</v>
      </c>
      <c r="G63" s="8">
        <f t="shared" ref="G63:S63" si="64">F63</f>
        <v>2</v>
      </c>
      <c r="H63" s="8">
        <f t="shared" si="64"/>
        <v>2</v>
      </c>
      <c r="I63" s="8">
        <f t="shared" si="64"/>
        <v>2</v>
      </c>
      <c r="J63" s="8">
        <f t="shared" si="64"/>
        <v>2</v>
      </c>
      <c r="K63" s="8">
        <f t="shared" si="64"/>
        <v>2</v>
      </c>
      <c r="L63" s="8">
        <f t="shared" si="64"/>
        <v>2</v>
      </c>
      <c r="M63" s="8">
        <f t="shared" si="64"/>
        <v>2</v>
      </c>
      <c r="N63" s="8">
        <f t="shared" si="64"/>
        <v>2</v>
      </c>
      <c r="O63" s="8">
        <f t="shared" si="64"/>
        <v>2</v>
      </c>
      <c r="P63" s="8">
        <f t="shared" si="64"/>
        <v>2</v>
      </c>
      <c r="Q63" s="8">
        <f t="shared" si="64"/>
        <v>2</v>
      </c>
      <c r="R63" s="8">
        <f t="shared" si="64"/>
        <v>2</v>
      </c>
      <c r="S63" s="8">
        <f t="shared" si="64"/>
        <v>2</v>
      </c>
    </row>
    <row r="64" spans="1:19">
      <c r="A64" s="5"/>
      <c r="B64" s="7" t="s">
        <v>235</v>
      </c>
      <c r="C64" s="7"/>
      <c r="D64" s="7" t="s">
        <v>44</v>
      </c>
      <c r="E64" s="7"/>
      <c r="F64" s="9">
        <v>6</v>
      </c>
      <c r="G64" s="8">
        <f t="shared" ref="G64:S64" si="65">F64</f>
        <v>6</v>
      </c>
      <c r="H64" s="8">
        <f t="shared" si="65"/>
        <v>6</v>
      </c>
      <c r="I64" s="8">
        <f t="shared" si="65"/>
        <v>6</v>
      </c>
      <c r="J64" s="8">
        <f t="shared" si="65"/>
        <v>6</v>
      </c>
      <c r="K64" s="8">
        <f t="shared" si="65"/>
        <v>6</v>
      </c>
      <c r="L64" s="8">
        <f t="shared" si="65"/>
        <v>6</v>
      </c>
      <c r="M64" s="8">
        <f t="shared" si="65"/>
        <v>6</v>
      </c>
      <c r="N64" s="8">
        <f t="shared" si="65"/>
        <v>6</v>
      </c>
      <c r="O64" s="8">
        <f t="shared" si="65"/>
        <v>6</v>
      </c>
      <c r="P64" s="8">
        <f t="shared" si="65"/>
        <v>6</v>
      </c>
      <c r="Q64" s="8">
        <f t="shared" si="65"/>
        <v>6</v>
      </c>
      <c r="R64" s="8">
        <f t="shared" si="65"/>
        <v>6</v>
      </c>
      <c r="S64" s="8">
        <f t="shared" si="65"/>
        <v>6</v>
      </c>
    </row>
    <row r="65" spans="1:19">
      <c r="A65" s="5"/>
      <c r="B65" s="7"/>
      <c r="C65" s="7"/>
      <c r="D65" s="7"/>
      <c r="E65" s="7"/>
      <c r="F65" s="9" t="str">
        <f t="shared" si="8"/>
        <v/>
      </c>
      <c r="G65" s="8" t="str">
        <f t="shared" ref="G65:S65" si="66">F65</f>
        <v/>
      </c>
      <c r="H65" s="8" t="str">
        <f t="shared" si="66"/>
        <v/>
      </c>
      <c r="I65" s="8" t="str">
        <f t="shared" si="66"/>
        <v/>
      </c>
      <c r="J65" s="8" t="str">
        <f t="shared" si="66"/>
        <v/>
      </c>
      <c r="K65" s="8" t="str">
        <f t="shared" si="66"/>
        <v/>
      </c>
      <c r="L65" s="8" t="str">
        <f t="shared" si="66"/>
        <v/>
      </c>
      <c r="M65" s="8" t="str">
        <f t="shared" si="66"/>
        <v/>
      </c>
      <c r="N65" s="8" t="str">
        <f t="shared" si="66"/>
        <v/>
      </c>
      <c r="O65" s="8" t="str">
        <f t="shared" si="66"/>
        <v/>
      </c>
      <c r="P65" s="8" t="str">
        <f t="shared" si="66"/>
        <v/>
      </c>
      <c r="Q65" s="8" t="str">
        <f t="shared" si="66"/>
        <v/>
      </c>
      <c r="R65" s="8" t="str">
        <f t="shared" si="66"/>
        <v/>
      </c>
      <c r="S65" s="8" t="str">
        <f t="shared" si="66"/>
        <v/>
      </c>
    </row>
    <row r="66" spans="1:19">
      <c r="A66" s="5"/>
      <c r="B66" s="7"/>
      <c r="C66" s="7"/>
      <c r="D66" s="7"/>
      <c r="E66" s="7"/>
      <c r="F66" s="9" t="str">
        <f t="shared" si="8"/>
        <v/>
      </c>
      <c r="G66" s="8" t="str">
        <f t="shared" ref="G66:S66" si="67">F66</f>
        <v/>
      </c>
      <c r="H66" s="8" t="str">
        <f t="shared" si="67"/>
        <v/>
      </c>
      <c r="I66" s="8" t="str">
        <f t="shared" si="67"/>
        <v/>
      </c>
      <c r="J66" s="8" t="str">
        <f t="shared" si="67"/>
        <v/>
      </c>
      <c r="K66" s="8" t="str">
        <f t="shared" si="67"/>
        <v/>
      </c>
      <c r="L66" s="8" t="str">
        <f t="shared" si="67"/>
        <v/>
      </c>
      <c r="M66" s="8" t="str">
        <f t="shared" si="67"/>
        <v/>
      </c>
      <c r="N66" s="8" t="str">
        <f t="shared" si="67"/>
        <v/>
      </c>
      <c r="O66" s="8" t="str">
        <f t="shared" si="67"/>
        <v/>
      </c>
      <c r="P66" s="8" t="str">
        <f t="shared" si="67"/>
        <v/>
      </c>
      <c r="Q66" s="8" t="str">
        <f t="shared" si="67"/>
        <v/>
      </c>
      <c r="R66" s="8" t="str">
        <f t="shared" si="67"/>
        <v/>
      </c>
      <c r="S66" s="8" t="str">
        <f t="shared" si="67"/>
        <v/>
      </c>
    </row>
    <row r="67" spans="1:19">
      <c r="A67" s="5"/>
      <c r="B67" s="7"/>
      <c r="C67" s="7"/>
      <c r="D67" s="7"/>
      <c r="E67" s="7"/>
      <c r="F67" s="9" t="str">
        <f t="shared" si="8"/>
        <v/>
      </c>
      <c r="G67" s="8" t="str">
        <f t="shared" ref="G67:S67" si="68">F67</f>
        <v/>
      </c>
      <c r="H67" s="8" t="str">
        <f t="shared" si="68"/>
        <v/>
      </c>
      <c r="I67" s="8" t="str">
        <f t="shared" si="68"/>
        <v/>
      </c>
      <c r="J67" s="8" t="str">
        <f t="shared" si="68"/>
        <v/>
      </c>
      <c r="K67" s="8" t="str">
        <f t="shared" si="68"/>
        <v/>
      </c>
      <c r="L67" s="8" t="str">
        <f t="shared" si="68"/>
        <v/>
      </c>
      <c r="M67" s="8" t="str">
        <f t="shared" si="68"/>
        <v/>
      </c>
      <c r="N67" s="8" t="str">
        <f t="shared" si="68"/>
        <v/>
      </c>
      <c r="O67" s="8" t="str">
        <f t="shared" si="68"/>
        <v/>
      </c>
      <c r="P67" s="8" t="str">
        <f t="shared" si="68"/>
        <v/>
      </c>
      <c r="Q67" s="8" t="str">
        <f t="shared" si="68"/>
        <v/>
      </c>
      <c r="R67" s="8" t="str">
        <f t="shared" si="68"/>
        <v/>
      </c>
      <c r="S67" s="8" t="str">
        <f t="shared" si="68"/>
        <v/>
      </c>
    </row>
    <row r="68" spans="1:19">
      <c r="A68" s="5"/>
      <c r="B68" s="7"/>
      <c r="C68" s="7"/>
      <c r="D68" s="7"/>
      <c r="E68" s="7"/>
      <c r="F68" s="9" t="str">
        <f t="shared" ref="F68:F131" si="69">IF(B68="","",0)</f>
        <v/>
      </c>
      <c r="G68" s="8" t="str">
        <f t="shared" ref="G68:S68" si="70">F68</f>
        <v/>
      </c>
      <c r="H68" s="8" t="str">
        <f t="shared" si="70"/>
        <v/>
      </c>
      <c r="I68" s="8" t="str">
        <f t="shared" si="70"/>
        <v/>
      </c>
      <c r="J68" s="8" t="str">
        <f t="shared" si="70"/>
        <v/>
      </c>
      <c r="K68" s="8" t="str">
        <f t="shared" si="70"/>
        <v/>
      </c>
      <c r="L68" s="8" t="str">
        <f t="shared" si="70"/>
        <v/>
      </c>
      <c r="M68" s="8" t="str">
        <f t="shared" si="70"/>
        <v/>
      </c>
      <c r="N68" s="8" t="str">
        <f t="shared" si="70"/>
        <v/>
      </c>
      <c r="O68" s="8" t="str">
        <f t="shared" si="70"/>
        <v/>
      </c>
      <c r="P68" s="8" t="str">
        <f t="shared" si="70"/>
        <v/>
      </c>
      <c r="Q68" s="8" t="str">
        <f t="shared" si="70"/>
        <v/>
      </c>
      <c r="R68" s="8" t="str">
        <f t="shared" si="70"/>
        <v/>
      </c>
      <c r="S68" s="8" t="str">
        <f t="shared" si="70"/>
        <v/>
      </c>
    </row>
    <row r="69" spans="1:19">
      <c r="A69" s="5"/>
      <c r="B69" s="7"/>
      <c r="C69" s="7"/>
      <c r="D69" s="7"/>
      <c r="E69" s="7"/>
      <c r="F69" s="9" t="str">
        <f t="shared" si="69"/>
        <v/>
      </c>
      <c r="G69" s="8" t="str">
        <f t="shared" ref="G69:S69" si="71">F69</f>
        <v/>
      </c>
      <c r="H69" s="8" t="str">
        <f t="shared" si="71"/>
        <v/>
      </c>
      <c r="I69" s="8" t="str">
        <f t="shared" si="71"/>
        <v/>
      </c>
      <c r="J69" s="8" t="str">
        <f t="shared" si="71"/>
        <v/>
      </c>
      <c r="K69" s="8" t="str">
        <f t="shared" si="71"/>
        <v/>
      </c>
      <c r="L69" s="8" t="str">
        <f t="shared" si="71"/>
        <v/>
      </c>
      <c r="M69" s="8" t="str">
        <f t="shared" si="71"/>
        <v/>
      </c>
      <c r="N69" s="8" t="str">
        <f t="shared" si="71"/>
        <v/>
      </c>
      <c r="O69" s="8" t="str">
        <f t="shared" si="71"/>
        <v/>
      </c>
      <c r="P69" s="8" t="str">
        <f t="shared" si="71"/>
        <v/>
      </c>
      <c r="Q69" s="8" t="str">
        <f t="shared" si="71"/>
        <v/>
      </c>
      <c r="R69" s="8" t="str">
        <f t="shared" si="71"/>
        <v/>
      </c>
      <c r="S69" s="8" t="str">
        <f t="shared" si="71"/>
        <v/>
      </c>
    </row>
    <row r="70" spans="1:19">
      <c r="A70" s="5"/>
      <c r="B70" s="7"/>
      <c r="C70" s="7"/>
      <c r="D70" s="7"/>
      <c r="E70" s="7"/>
      <c r="F70" s="9" t="str">
        <f t="shared" si="69"/>
        <v/>
      </c>
      <c r="G70" s="8" t="str">
        <f t="shared" ref="G70:S70" si="72">F70</f>
        <v/>
      </c>
      <c r="H70" s="8" t="str">
        <f t="shared" si="72"/>
        <v/>
      </c>
      <c r="I70" s="8" t="str">
        <f t="shared" si="72"/>
        <v/>
      </c>
      <c r="J70" s="8" t="str">
        <f t="shared" si="72"/>
        <v/>
      </c>
      <c r="K70" s="8" t="str">
        <f t="shared" si="72"/>
        <v/>
      </c>
      <c r="L70" s="8" t="str">
        <f t="shared" si="72"/>
        <v/>
      </c>
      <c r="M70" s="8" t="str">
        <f t="shared" si="72"/>
        <v/>
      </c>
      <c r="N70" s="8" t="str">
        <f t="shared" si="72"/>
        <v/>
      </c>
      <c r="O70" s="8" t="str">
        <f t="shared" si="72"/>
        <v/>
      </c>
      <c r="P70" s="8" t="str">
        <f t="shared" si="72"/>
        <v/>
      </c>
      <c r="Q70" s="8" t="str">
        <f t="shared" si="72"/>
        <v/>
      </c>
      <c r="R70" s="8" t="str">
        <f t="shared" si="72"/>
        <v/>
      </c>
      <c r="S70" s="8" t="str">
        <f t="shared" si="72"/>
        <v/>
      </c>
    </row>
    <row r="71" spans="1:19">
      <c r="A71" s="5"/>
      <c r="B71" s="7"/>
      <c r="C71" s="7"/>
      <c r="D71" s="7"/>
      <c r="E71" s="7"/>
      <c r="F71" s="9" t="str">
        <f t="shared" si="69"/>
        <v/>
      </c>
      <c r="G71" s="8" t="str">
        <f t="shared" ref="G71:S71" si="73">F71</f>
        <v/>
      </c>
      <c r="H71" s="8" t="str">
        <f t="shared" si="73"/>
        <v/>
      </c>
      <c r="I71" s="8" t="str">
        <f t="shared" si="73"/>
        <v/>
      </c>
      <c r="J71" s="8" t="str">
        <f t="shared" si="73"/>
        <v/>
      </c>
      <c r="K71" s="8" t="str">
        <f t="shared" si="73"/>
        <v/>
      </c>
      <c r="L71" s="8" t="str">
        <f t="shared" si="73"/>
        <v/>
      </c>
      <c r="M71" s="8" t="str">
        <f t="shared" si="73"/>
        <v/>
      </c>
      <c r="N71" s="8" t="str">
        <f t="shared" si="73"/>
        <v/>
      </c>
      <c r="O71" s="8" t="str">
        <f t="shared" si="73"/>
        <v/>
      </c>
      <c r="P71" s="8" t="str">
        <f t="shared" si="73"/>
        <v/>
      </c>
      <c r="Q71" s="8" t="str">
        <f t="shared" si="73"/>
        <v/>
      </c>
      <c r="R71" s="8" t="str">
        <f t="shared" si="73"/>
        <v/>
      </c>
      <c r="S71" s="8" t="str">
        <f t="shared" si="73"/>
        <v/>
      </c>
    </row>
    <row r="72" spans="1:19">
      <c r="A72" s="5"/>
      <c r="B72" s="7"/>
      <c r="C72" s="7"/>
      <c r="D72" s="7"/>
      <c r="E72" s="7"/>
      <c r="F72" s="9" t="str">
        <f t="shared" si="69"/>
        <v/>
      </c>
      <c r="G72" s="8" t="str">
        <f t="shared" ref="G72:S72" si="74">F72</f>
        <v/>
      </c>
      <c r="H72" s="8" t="str">
        <f t="shared" si="74"/>
        <v/>
      </c>
      <c r="I72" s="8" t="str">
        <f t="shared" si="74"/>
        <v/>
      </c>
      <c r="J72" s="8" t="str">
        <f t="shared" si="74"/>
        <v/>
      </c>
      <c r="K72" s="8" t="str">
        <f t="shared" si="74"/>
        <v/>
      </c>
      <c r="L72" s="8" t="str">
        <f t="shared" si="74"/>
        <v/>
      </c>
      <c r="M72" s="8" t="str">
        <f t="shared" si="74"/>
        <v/>
      </c>
      <c r="N72" s="8" t="str">
        <f t="shared" si="74"/>
        <v/>
      </c>
      <c r="O72" s="8" t="str">
        <f t="shared" si="74"/>
        <v/>
      </c>
      <c r="P72" s="8" t="str">
        <f t="shared" si="74"/>
        <v/>
      </c>
      <c r="Q72" s="8" t="str">
        <f t="shared" si="74"/>
        <v/>
      </c>
      <c r="R72" s="8" t="str">
        <f t="shared" si="74"/>
        <v/>
      </c>
      <c r="S72" s="8" t="str">
        <f t="shared" si="74"/>
        <v/>
      </c>
    </row>
    <row r="73" spans="1:19">
      <c r="A73" s="6" t="s">
        <v>236</v>
      </c>
      <c r="B73" s="7" t="s">
        <v>237</v>
      </c>
      <c r="C73" s="33" t="s">
        <v>129</v>
      </c>
      <c r="D73" s="7" t="s">
        <v>211</v>
      </c>
      <c r="E73" s="7"/>
      <c r="F73" s="9">
        <f t="shared" si="69"/>
        <v>0</v>
      </c>
      <c r="G73" s="8">
        <f t="shared" ref="G73:S73" si="75">F73</f>
        <v>0</v>
      </c>
      <c r="H73" s="8">
        <f t="shared" si="75"/>
        <v>0</v>
      </c>
      <c r="I73" s="8">
        <f t="shared" si="75"/>
        <v>0</v>
      </c>
      <c r="J73" s="8">
        <f t="shared" si="75"/>
        <v>0</v>
      </c>
      <c r="K73" s="8">
        <f t="shared" si="75"/>
        <v>0</v>
      </c>
      <c r="L73" s="8">
        <f t="shared" si="75"/>
        <v>0</v>
      </c>
      <c r="M73" s="8">
        <f t="shared" si="75"/>
        <v>0</v>
      </c>
      <c r="N73" s="8">
        <f t="shared" si="75"/>
        <v>0</v>
      </c>
      <c r="O73" s="8">
        <f t="shared" si="75"/>
        <v>0</v>
      </c>
      <c r="P73" s="8">
        <f t="shared" si="75"/>
        <v>0</v>
      </c>
      <c r="Q73" s="8">
        <f t="shared" si="75"/>
        <v>0</v>
      </c>
      <c r="R73" s="8">
        <f t="shared" si="75"/>
        <v>0</v>
      </c>
      <c r="S73" s="8">
        <f t="shared" si="75"/>
        <v>0</v>
      </c>
    </row>
    <row r="74" spans="1:19">
      <c r="A74" s="5"/>
      <c r="B74" s="7"/>
      <c r="C74" s="7"/>
      <c r="D74" s="7"/>
      <c r="E74" s="7"/>
      <c r="F74" s="9" t="str">
        <f t="shared" si="69"/>
        <v/>
      </c>
      <c r="G74" s="8" t="str">
        <f t="shared" ref="G74:S74" si="76">F74</f>
        <v/>
      </c>
      <c r="H74" s="8" t="str">
        <f t="shared" si="76"/>
        <v/>
      </c>
      <c r="I74" s="8" t="str">
        <f t="shared" si="76"/>
        <v/>
      </c>
      <c r="J74" s="8" t="str">
        <f t="shared" si="76"/>
        <v/>
      </c>
      <c r="K74" s="8" t="str">
        <f t="shared" si="76"/>
        <v/>
      </c>
      <c r="L74" s="8" t="str">
        <f t="shared" si="76"/>
        <v/>
      </c>
      <c r="M74" s="8" t="str">
        <f t="shared" si="76"/>
        <v/>
      </c>
      <c r="N74" s="8" t="str">
        <f t="shared" si="76"/>
        <v/>
      </c>
      <c r="O74" s="8" t="str">
        <f t="shared" si="76"/>
        <v/>
      </c>
      <c r="P74" s="8" t="str">
        <f t="shared" si="76"/>
        <v/>
      </c>
      <c r="Q74" s="8" t="str">
        <f t="shared" si="76"/>
        <v/>
      </c>
      <c r="R74" s="8" t="str">
        <f t="shared" si="76"/>
        <v/>
      </c>
      <c r="S74" s="8" t="str">
        <f t="shared" si="76"/>
        <v/>
      </c>
    </row>
    <row r="75" spans="1:19">
      <c r="A75" s="5"/>
      <c r="B75" s="7"/>
      <c r="C75" s="7"/>
      <c r="D75" s="7"/>
      <c r="E75" s="7"/>
      <c r="F75" s="9" t="str">
        <f t="shared" si="69"/>
        <v/>
      </c>
      <c r="G75" s="8" t="str">
        <f t="shared" ref="G75:S75" si="77">F75</f>
        <v/>
      </c>
      <c r="H75" s="8" t="str">
        <f t="shared" si="77"/>
        <v/>
      </c>
      <c r="I75" s="8" t="str">
        <f t="shared" si="77"/>
        <v/>
      </c>
      <c r="J75" s="8" t="str">
        <f t="shared" si="77"/>
        <v/>
      </c>
      <c r="K75" s="8" t="str">
        <f t="shared" si="77"/>
        <v/>
      </c>
      <c r="L75" s="8" t="str">
        <f t="shared" si="77"/>
        <v/>
      </c>
      <c r="M75" s="8" t="str">
        <f t="shared" si="77"/>
        <v/>
      </c>
      <c r="N75" s="8" t="str">
        <f t="shared" si="77"/>
        <v/>
      </c>
      <c r="O75" s="8" t="str">
        <f t="shared" si="77"/>
        <v/>
      </c>
      <c r="P75" s="8" t="str">
        <f t="shared" si="77"/>
        <v/>
      </c>
      <c r="Q75" s="8" t="str">
        <f t="shared" si="77"/>
        <v/>
      </c>
      <c r="R75" s="8" t="str">
        <f t="shared" si="77"/>
        <v/>
      </c>
      <c r="S75" s="8" t="str">
        <f t="shared" si="77"/>
        <v/>
      </c>
    </row>
    <row r="76" spans="1:19">
      <c r="A76" s="5"/>
      <c r="B76" s="7"/>
      <c r="C76" s="7"/>
      <c r="D76" s="7"/>
      <c r="E76" s="7"/>
      <c r="F76" s="9" t="str">
        <f t="shared" si="69"/>
        <v/>
      </c>
      <c r="G76" s="8" t="str">
        <f t="shared" ref="G76:S76" si="78">F76</f>
        <v/>
      </c>
      <c r="H76" s="8" t="str">
        <f t="shared" si="78"/>
        <v/>
      </c>
      <c r="I76" s="8" t="str">
        <f t="shared" si="78"/>
        <v/>
      </c>
      <c r="J76" s="8" t="str">
        <f t="shared" si="78"/>
        <v/>
      </c>
      <c r="K76" s="8" t="str">
        <f t="shared" si="78"/>
        <v/>
      </c>
      <c r="L76" s="8" t="str">
        <f t="shared" si="78"/>
        <v/>
      </c>
      <c r="M76" s="8" t="str">
        <f t="shared" si="78"/>
        <v/>
      </c>
      <c r="N76" s="8" t="str">
        <f t="shared" si="78"/>
        <v/>
      </c>
      <c r="O76" s="8" t="str">
        <f t="shared" si="78"/>
        <v/>
      </c>
      <c r="P76" s="8" t="str">
        <f t="shared" si="78"/>
        <v/>
      </c>
      <c r="Q76" s="8" t="str">
        <f t="shared" si="78"/>
        <v/>
      </c>
      <c r="R76" s="8" t="str">
        <f t="shared" si="78"/>
        <v/>
      </c>
      <c r="S76" s="8" t="str">
        <f t="shared" si="78"/>
        <v/>
      </c>
    </row>
    <row r="77" spans="1:19">
      <c r="A77" s="5"/>
      <c r="B77" s="7"/>
      <c r="C77" s="7"/>
      <c r="D77" s="7"/>
      <c r="E77" s="7"/>
      <c r="F77" s="9" t="str">
        <f t="shared" si="69"/>
        <v/>
      </c>
      <c r="G77" s="8" t="str">
        <f t="shared" ref="G77:S77" si="79">F77</f>
        <v/>
      </c>
      <c r="H77" s="8" t="str">
        <f t="shared" si="79"/>
        <v/>
      </c>
      <c r="I77" s="8" t="str">
        <f t="shared" si="79"/>
        <v/>
      </c>
      <c r="J77" s="8" t="str">
        <f t="shared" si="79"/>
        <v/>
      </c>
      <c r="K77" s="8" t="str">
        <f t="shared" si="79"/>
        <v/>
      </c>
      <c r="L77" s="8" t="str">
        <f t="shared" si="79"/>
        <v/>
      </c>
      <c r="M77" s="8" t="str">
        <f t="shared" si="79"/>
        <v/>
      </c>
      <c r="N77" s="8" t="str">
        <f t="shared" si="79"/>
        <v/>
      </c>
      <c r="O77" s="8" t="str">
        <f t="shared" si="79"/>
        <v/>
      </c>
      <c r="P77" s="8" t="str">
        <f t="shared" si="79"/>
        <v/>
      </c>
      <c r="Q77" s="8" t="str">
        <f t="shared" si="79"/>
        <v/>
      </c>
      <c r="R77" s="8" t="str">
        <f t="shared" si="79"/>
        <v/>
      </c>
      <c r="S77" s="8" t="str">
        <f t="shared" si="79"/>
        <v/>
      </c>
    </row>
    <row r="78" spans="1:19">
      <c r="A78" s="5"/>
      <c r="B78" s="7"/>
      <c r="C78" s="7"/>
      <c r="D78" s="7"/>
      <c r="E78" s="7"/>
      <c r="F78" s="9" t="str">
        <f t="shared" si="69"/>
        <v/>
      </c>
      <c r="G78" s="8" t="str">
        <f t="shared" ref="G78:S78" si="80">F78</f>
        <v/>
      </c>
      <c r="H78" s="8" t="str">
        <f t="shared" si="80"/>
        <v/>
      </c>
      <c r="I78" s="8" t="str">
        <f t="shared" si="80"/>
        <v/>
      </c>
      <c r="J78" s="8" t="str">
        <f t="shared" si="80"/>
        <v/>
      </c>
      <c r="K78" s="8" t="str">
        <f t="shared" si="80"/>
        <v/>
      </c>
      <c r="L78" s="8" t="str">
        <f t="shared" si="80"/>
        <v/>
      </c>
      <c r="M78" s="8" t="str">
        <f t="shared" si="80"/>
        <v/>
      </c>
      <c r="N78" s="8" t="str">
        <f t="shared" si="80"/>
        <v/>
      </c>
      <c r="O78" s="8" t="str">
        <f t="shared" si="80"/>
        <v/>
      </c>
      <c r="P78" s="8" t="str">
        <f t="shared" si="80"/>
        <v/>
      </c>
      <c r="Q78" s="8" t="str">
        <f t="shared" si="80"/>
        <v/>
      </c>
      <c r="R78" s="8" t="str">
        <f t="shared" si="80"/>
        <v/>
      </c>
      <c r="S78" s="8" t="str">
        <f t="shared" si="80"/>
        <v/>
      </c>
    </row>
    <row r="79" spans="1:19">
      <c r="A79" s="5"/>
      <c r="B79" s="7"/>
      <c r="C79" s="7"/>
      <c r="D79" s="7"/>
      <c r="E79" s="7"/>
      <c r="F79" s="9" t="str">
        <f t="shared" si="69"/>
        <v/>
      </c>
      <c r="G79" s="8" t="str">
        <f t="shared" ref="G79:S79" si="81">F79</f>
        <v/>
      </c>
      <c r="H79" s="8" t="str">
        <f t="shared" si="81"/>
        <v/>
      </c>
      <c r="I79" s="8" t="str">
        <f t="shared" si="81"/>
        <v/>
      </c>
      <c r="J79" s="8" t="str">
        <f t="shared" si="81"/>
        <v/>
      </c>
      <c r="K79" s="8" t="str">
        <f t="shared" si="81"/>
        <v/>
      </c>
      <c r="L79" s="8" t="str">
        <f t="shared" si="81"/>
        <v/>
      </c>
      <c r="M79" s="8" t="str">
        <f t="shared" si="81"/>
        <v/>
      </c>
      <c r="N79" s="8" t="str">
        <f t="shared" si="81"/>
        <v/>
      </c>
      <c r="O79" s="8" t="str">
        <f t="shared" si="81"/>
        <v/>
      </c>
      <c r="P79" s="8" t="str">
        <f t="shared" si="81"/>
        <v/>
      </c>
      <c r="Q79" s="8" t="str">
        <f t="shared" si="81"/>
        <v/>
      </c>
      <c r="R79" s="8" t="str">
        <f t="shared" si="81"/>
        <v/>
      </c>
      <c r="S79" s="8" t="str">
        <f t="shared" si="81"/>
        <v/>
      </c>
    </row>
    <row r="80" spans="1:19">
      <c r="A80" s="5"/>
      <c r="B80" s="7"/>
      <c r="C80" s="7"/>
      <c r="D80" s="7"/>
      <c r="E80" s="7"/>
      <c r="F80" s="9" t="str">
        <f t="shared" si="69"/>
        <v/>
      </c>
      <c r="G80" s="8" t="str">
        <f t="shared" ref="G80:S80" si="82">F80</f>
        <v/>
      </c>
      <c r="H80" s="8" t="str">
        <f t="shared" si="82"/>
        <v/>
      </c>
      <c r="I80" s="8" t="str">
        <f t="shared" si="82"/>
        <v/>
      </c>
      <c r="J80" s="8" t="str">
        <f t="shared" si="82"/>
        <v/>
      </c>
      <c r="K80" s="8" t="str">
        <f t="shared" si="82"/>
        <v/>
      </c>
      <c r="L80" s="8" t="str">
        <f t="shared" si="82"/>
        <v/>
      </c>
      <c r="M80" s="8" t="str">
        <f t="shared" si="82"/>
        <v/>
      </c>
      <c r="N80" s="8" t="str">
        <f t="shared" si="82"/>
        <v/>
      </c>
      <c r="O80" s="8" t="str">
        <f t="shared" si="82"/>
        <v/>
      </c>
      <c r="P80" s="8" t="str">
        <f t="shared" si="82"/>
        <v/>
      </c>
      <c r="Q80" s="8" t="str">
        <f t="shared" si="82"/>
        <v/>
      </c>
      <c r="R80" s="8" t="str">
        <f t="shared" si="82"/>
        <v/>
      </c>
      <c r="S80" s="8" t="str">
        <f t="shared" si="82"/>
        <v/>
      </c>
    </row>
    <row r="81" spans="1:19">
      <c r="A81" s="5"/>
      <c r="B81" s="7"/>
      <c r="C81" s="7"/>
      <c r="D81" s="7"/>
      <c r="E81" s="7"/>
      <c r="F81" s="9" t="str">
        <f t="shared" si="69"/>
        <v/>
      </c>
      <c r="G81" s="8" t="str">
        <f t="shared" ref="G81:S81" si="83">F81</f>
        <v/>
      </c>
      <c r="H81" s="8" t="str">
        <f t="shared" si="83"/>
        <v/>
      </c>
      <c r="I81" s="8" t="str">
        <f t="shared" si="83"/>
        <v/>
      </c>
      <c r="J81" s="8" t="str">
        <f t="shared" si="83"/>
        <v/>
      </c>
      <c r="K81" s="8" t="str">
        <f t="shared" si="83"/>
        <v/>
      </c>
      <c r="L81" s="8" t="str">
        <f t="shared" si="83"/>
        <v/>
      </c>
      <c r="M81" s="8" t="str">
        <f t="shared" si="83"/>
        <v/>
      </c>
      <c r="N81" s="8" t="str">
        <f t="shared" si="83"/>
        <v/>
      </c>
      <c r="O81" s="8" t="str">
        <f t="shared" si="83"/>
        <v/>
      </c>
      <c r="P81" s="8" t="str">
        <f t="shared" si="83"/>
        <v/>
      </c>
      <c r="Q81" s="8" t="str">
        <f t="shared" si="83"/>
        <v/>
      </c>
      <c r="R81" s="8" t="str">
        <f t="shared" si="83"/>
        <v/>
      </c>
      <c r="S81" s="8" t="str">
        <f t="shared" si="83"/>
        <v/>
      </c>
    </row>
    <row r="82" spans="1:19">
      <c r="A82" s="5"/>
      <c r="B82" s="7"/>
      <c r="C82" s="7"/>
      <c r="D82" s="7"/>
      <c r="E82" s="7"/>
      <c r="F82" s="9" t="str">
        <f t="shared" si="69"/>
        <v/>
      </c>
      <c r="G82" s="8" t="str">
        <f t="shared" ref="G82:S82" si="84">F82</f>
        <v/>
      </c>
      <c r="H82" s="8" t="str">
        <f t="shared" si="84"/>
        <v/>
      </c>
      <c r="I82" s="8" t="str">
        <f t="shared" si="84"/>
        <v/>
      </c>
      <c r="J82" s="8" t="str">
        <f t="shared" si="84"/>
        <v/>
      </c>
      <c r="K82" s="8" t="str">
        <f t="shared" si="84"/>
        <v/>
      </c>
      <c r="L82" s="8" t="str">
        <f t="shared" si="84"/>
        <v/>
      </c>
      <c r="M82" s="8" t="str">
        <f t="shared" si="84"/>
        <v/>
      </c>
      <c r="N82" s="8" t="str">
        <f t="shared" si="84"/>
        <v/>
      </c>
      <c r="O82" s="8" t="str">
        <f t="shared" si="84"/>
        <v/>
      </c>
      <c r="P82" s="8" t="str">
        <f t="shared" si="84"/>
        <v/>
      </c>
      <c r="Q82" s="8" t="str">
        <f t="shared" si="84"/>
        <v/>
      </c>
      <c r="R82" s="8" t="str">
        <f t="shared" si="84"/>
        <v/>
      </c>
      <c r="S82" s="8" t="str">
        <f t="shared" si="84"/>
        <v/>
      </c>
    </row>
    <row r="83" spans="1:19">
      <c r="A83" s="6" t="s">
        <v>238</v>
      </c>
      <c r="B83" s="7" t="s">
        <v>239</v>
      </c>
      <c r="C83" s="33" t="s">
        <v>129</v>
      </c>
      <c r="D83" s="7" t="s">
        <v>240</v>
      </c>
      <c r="E83" s="7"/>
      <c r="F83" s="9">
        <f>IF(B83="","",2)</f>
        <v>2</v>
      </c>
      <c r="G83" s="8">
        <f t="shared" ref="G83:S83" si="85">F83</f>
        <v>2</v>
      </c>
      <c r="H83" s="8">
        <f t="shared" si="85"/>
        <v>2</v>
      </c>
      <c r="I83" s="8">
        <f t="shared" si="85"/>
        <v>2</v>
      </c>
      <c r="J83" s="8">
        <f t="shared" si="85"/>
        <v>2</v>
      </c>
      <c r="K83" s="8">
        <f t="shared" si="85"/>
        <v>2</v>
      </c>
      <c r="L83" s="8">
        <f t="shared" si="85"/>
        <v>2</v>
      </c>
      <c r="M83" s="8">
        <f t="shared" si="85"/>
        <v>2</v>
      </c>
      <c r="N83" s="8">
        <v>10</v>
      </c>
      <c r="O83" s="8">
        <v>0</v>
      </c>
      <c r="P83" s="8">
        <f>O83</f>
        <v>0</v>
      </c>
      <c r="Q83" s="8">
        <f t="shared" si="85"/>
        <v>0</v>
      </c>
      <c r="R83" s="8">
        <f t="shared" si="85"/>
        <v>0</v>
      </c>
      <c r="S83" s="8">
        <f t="shared" si="85"/>
        <v>0</v>
      </c>
    </row>
    <row r="84" spans="1:19">
      <c r="A84" s="5"/>
      <c r="B84" s="7"/>
      <c r="C84" s="7"/>
      <c r="D84" s="7"/>
      <c r="E84" s="7"/>
      <c r="F84" s="9" t="str">
        <f t="shared" si="69"/>
        <v/>
      </c>
      <c r="G84" s="8" t="str">
        <f t="shared" ref="G84:S84" si="86">F84</f>
        <v/>
      </c>
      <c r="H84" s="8" t="str">
        <f t="shared" si="86"/>
        <v/>
      </c>
      <c r="I84" s="8" t="str">
        <f t="shared" si="86"/>
        <v/>
      </c>
      <c r="J84" s="8" t="str">
        <f t="shared" si="86"/>
        <v/>
      </c>
      <c r="K84" s="8" t="str">
        <f t="shared" si="86"/>
        <v/>
      </c>
      <c r="L84" s="8" t="str">
        <f t="shared" si="86"/>
        <v/>
      </c>
      <c r="M84" s="8" t="str">
        <f t="shared" si="86"/>
        <v/>
      </c>
      <c r="N84" s="8" t="str">
        <f t="shared" si="86"/>
        <v/>
      </c>
      <c r="O84" s="8" t="str">
        <f t="shared" si="86"/>
        <v/>
      </c>
      <c r="P84" s="8" t="str">
        <f t="shared" si="86"/>
        <v/>
      </c>
      <c r="Q84" s="8" t="str">
        <f t="shared" si="86"/>
        <v/>
      </c>
      <c r="R84" s="8" t="str">
        <f t="shared" si="86"/>
        <v/>
      </c>
      <c r="S84" s="8" t="str">
        <f t="shared" si="86"/>
        <v/>
      </c>
    </row>
    <row r="85" spans="1:19">
      <c r="A85" s="5"/>
      <c r="B85" s="7"/>
      <c r="C85" s="7"/>
      <c r="D85" s="7"/>
      <c r="E85" s="7"/>
      <c r="F85" s="9" t="str">
        <f t="shared" si="69"/>
        <v/>
      </c>
      <c r="G85" s="8" t="str">
        <f t="shared" ref="G85:S85" si="87">F85</f>
        <v/>
      </c>
      <c r="H85" s="8" t="str">
        <f t="shared" si="87"/>
        <v/>
      </c>
      <c r="I85" s="8" t="str">
        <f t="shared" si="87"/>
        <v/>
      </c>
      <c r="J85" s="8" t="str">
        <f t="shared" si="87"/>
        <v/>
      </c>
      <c r="K85" s="8" t="str">
        <f t="shared" si="87"/>
        <v/>
      </c>
      <c r="L85" s="8" t="str">
        <f t="shared" si="87"/>
        <v/>
      </c>
      <c r="M85" s="8" t="str">
        <f t="shared" si="87"/>
        <v/>
      </c>
      <c r="N85" s="8" t="str">
        <f t="shared" si="87"/>
        <v/>
      </c>
      <c r="O85" s="8" t="str">
        <f t="shared" si="87"/>
        <v/>
      </c>
      <c r="P85" s="8" t="str">
        <f t="shared" si="87"/>
        <v/>
      </c>
      <c r="Q85" s="8" t="str">
        <f t="shared" si="87"/>
        <v/>
      </c>
      <c r="R85" s="8" t="str">
        <f t="shared" si="87"/>
        <v/>
      </c>
      <c r="S85" s="8" t="str">
        <f t="shared" si="87"/>
        <v/>
      </c>
    </row>
    <row r="86" spans="1:19">
      <c r="A86" s="5"/>
      <c r="B86" s="7"/>
      <c r="C86" s="7"/>
      <c r="D86" s="7"/>
      <c r="E86" s="7"/>
      <c r="F86" s="9" t="str">
        <f t="shared" si="69"/>
        <v/>
      </c>
      <c r="G86" s="8" t="str">
        <f t="shared" ref="G86:S86" si="88">F86</f>
        <v/>
      </c>
      <c r="H86" s="8" t="str">
        <f t="shared" si="88"/>
        <v/>
      </c>
      <c r="I86" s="8" t="str">
        <f t="shared" si="88"/>
        <v/>
      </c>
      <c r="J86" s="8" t="str">
        <f t="shared" si="88"/>
        <v/>
      </c>
      <c r="K86" s="8" t="str">
        <f t="shared" si="88"/>
        <v/>
      </c>
      <c r="L86" s="8" t="str">
        <f t="shared" si="88"/>
        <v/>
      </c>
      <c r="M86" s="8" t="str">
        <f t="shared" si="88"/>
        <v/>
      </c>
      <c r="N86" s="8" t="str">
        <f t="shared" si="88"/>
        <v/>
      </c>
      <c r="O86" s="8" t="str">
        <f t="shared" si="88"/>
        <v/>
      </c>
      <c r="P86" s="8" t="str">
        <f t="shared" si="88"/>
        <v/>
      </c>
      <c r="Q86" s="8" t="str">
        <f t="shared" si="88"/>
        <v/>
      </c>
      <c r="R86" s="8" t="str">
        <f t="shared" si="88"/>
        <v/>
      </c>
      <c r="S86" s="8" t="str">
        <f t="shared" si="88"/>
        <v/>
      </c>
    </row>
    <row r="87" spans="1:19">
      <c r="A87" s="5"/>
      <c r="B87" s="7"/>
      <c r="C87" s="7"/>
      <c r="D87" s="7"/>
      <c r="E87" s="7"/>
      <c r="F87" s="9" t="str">
        <f t="shared" si="69"/>
        <v/>
      </c>
      <c r="G87" s="8" t="str">
        <f t="shared" ref="G87:S87" si="89">F87</f>
        <v/>
      </c>
      <c r="H87" s="8" t="str">
        <f t="shared" si="89"/>
        <v/>
      </c>
      <c r="I87" s="8" t="str">
        <f t="shared" si="89"/>
        <v/>
      </c>
      <c r="J87" s="8" t="str">
        <f t="shared" si="89"/>
        <v/>
      </c>
      <c r="K87" s="8" t="str">
        <f t="shared" si="89"/>
        <v/>
      </c>
      <c r="L87" s="8" t="str">
        <f t="shared" si="89"/>
        <v/>
      </c>
      <c r="M87" s="8" t="str">
        <f t="shared" si="89"/>
        <v/>
      </c>
      <c r="N87" s="8" t="str">
        <f t="shared" si="89"/>
        <v/>
      </c>
      <c r="O87" s="8" t="str">
        <f t="shared" si="89"/>
        <v/>
      </c>
      <c r="P87" s="8" t="str">
        <f t="shared" si="89"/>
        <v/>
      </c>
      <c r="Q87" s="8" t="str">
        <f t="shared" si="89"/>
        <v/>
      </c>
      <c r="R87" s="8" t="str">
        <f t="shared" si="89"/>
        <v/>
      </c>
      <c r="S87" s="8" t="str">
        <f t="shared" si="89"/>
        <v/>
      </c>
    </row>
    <row r="88" spans="1:19">
      <c r="A88" s="5"/>
      <c r="B88" s="7"/>
      <c r="C88" s="7"/>
      <c r="D88" s="7"/>
      <c r="E88" s="7"/>
      <c r="F88" s="9" t="str">
        <f t="shared" si="69"/>
        <v/>
      </c>
      <c r="G88" s="8" t="str">
        <f t="shared" ref="G88:S88" si="90">F88</f>
        <v/>
      </c>
      <c r="H88" s="8" t="str">
        <f t="shared" si="90"/>
        <v/>
      </c>
      <c r="I88" s="8" t="str">
        <f t="shared" si="90"/>
        <v/>
      </c>
      <c r="J88" s="8" t="str">
        <f t="shared" si="90"/>
        <v/>
      </c>
      <c r="K88" s="8" t="str">
        <f t="shared" si="90"/>
        <v/>
      </c>
      <c r="L88" s="8" t="str">
        <f t="shared" si="90"/>
        <v/>
      </c>
      <c r="M88" s="8" t="str">
        <f t="shared" si="90"/>
        <v/>
      </c>
      <c r="N88" s="8" t="str">
        <f t="shared" si="90"/>
        <v/>
      </c>
      <c r="O88" s="8" t="str">
        <f t="shared" si="90"/>
        <v/>
      </c>
      <c r="P88" s="8" t="str">
        <f t="shared" si="90"/>
        <v/>
      </c>
      <c r="Q88" s="8" t="str">
        <f t="shared" si="90"/>
        <v/>
      </c>
      <c r="R88" s="8" t="str">
        <f t="shared" si="90"/>
        <v/>
      </c>
      <c r="S88" s="8" t="str">
        <f t="shared" si="90"/>
        <v/>
      </c>
    </row>
    <row r="89" spans="1:19">
      <c r="A89" s="5"/>
      <c r="B89" s="7"/>
      <c r="C89" s="7"/>
      <c r="D89" s="7"/>
      <c r="E89" s="7"/>
      <c r="F89" s="9" t="str">
        <f t="shared" si="69"/>
        <v/>
      </c>
      <c r="G89" s="8" t="str">
        <f t="shared" ref="G89:S89" si="91">F89</f>
        <v/>
      </c>
      <c r="H89" s="8" t="str">
        <f t="shared" si="91"/>
        <v/>
      </c>
      <c r="I89" s="8" t="str">
        <f t="shared" si="91"/>
        <v/>
      </c>
      <c r="J89" s="8" t="str">
        <f t="shared" si="91"/>
        <v/>
      </c>
      <c r="K89" s="8" t="str">
        <f t="shared" si="91"/>
        <v/>
      </c>
      <c r="L89" s="8" t="str">
        <f t="shared" si="91"/>
        <v/>
      </c>
      <c r="M89" s="8" t="str">
        <f t="shared" si="91"/>
        <v/>
      </c>
      <c r="N89" s="8" t="str">
        <f t="shared" si="91"/>
        <v/>
      </c>
      <c r="O89" s="8" t="str">
        <f t="shared" si="91"/>
        <v/>
      </c>
      <c r="P89" s="8" t="str">
        <f t="shared" si="91"/>
        <v/>
      </c>
      <c r="Q89" s="8" t="str">
        <f t="shared" si="91"/>
        <v/>
      </c>
      <c r="R89" s="8" t="str">
        <f t="shared" si="91"/>
        <v/>
      </c>
      <c r="S89" s="8" t="str">
        <f t="shared" si="91"/>
        <v/>
      </c>
    </row>
    <row r="90" spans="1:19">
      <c r="A90" s="5"/>
      <c r="B90" s="7"/>
      <c r="C90" s="7"/>
      <c r="D90" s="7"/>
      <c r="E90" s="7"/>
      <c r="F90" s="9" t="str">
        <f t="shared" si="69"/>
        <v/>
      </c>
      <c r="G90" s="8" t="str">
        <f t="shared" ref="G90:S90" si="92">F90</f>
        <v/>
      </c>
      <c r="H90" s="8" t="str">
        <f t="shared" si="92"/>
        <v/>
      </c>
      <c r="I90" s="8" t="str">
        <f t="shared" si="92"/>
        <v/>
      </c>
      <c r="J90" s="8" t="str">
        <f t="shared" si="92"/>
        <v/>
      </c>
      <c r="K90" s="8" t="str">
        <f t="shared" si="92"/>
        <v/>
      </c>
      <c r="L90" s="8" t="str">
        <f t="shared" si="92"/>
        <v/>
      </c>
      <c r="M90" s="8" t="str">
        <f t="shared" si="92"/>
        <v/>
      </c>
      <c r="N90" s="8" t="str">
        <f t="shared" si="92"/>
        <v/>
      </c>
      <c r="O90" s="8" t="str">
        <f t="shared" si="92"/>
        <v/>
      </c>
      <c r="P90" s="8" t="str">
        <f t="shared" si="92"/>
        <v/>
      </c>
      <c r="Q90" s="8" t="str">
        <f t="shared" si="92"/>
        <v/>
      </c>
      <c r="R90" s="8" t="str">
        <f t="shared" si="92"/>
        <v/>
      </c>
      <c r="S90" s="8" t="str">
        <f t="shared" si="92"/>
        <v/>
      </c>
    </row>
    <row r="91" spans="1:19">
      <c r="A91" s="5"/>
      <c r="B91" s="7"/>
      <c r="C91" s="7"/>
      <c r="D91" s="7"/>
      <c r="E91" s="7"/>
      <c r="F91" s="9" t="str">
        <f t="shared" si="69"/>
        <v/>
      </c>
      <c r="G91" s="8" t="str">
        <f t="shared" ref="G91:S91" si="93">F91</f>
        <v/>
      </c>
      <c r="H91" s="8" t="str">
        <f t="shared" si="93"/>
        <v/>
      </c>
      <c r="I91" s="8" t="str">
        <f t="shared" si="93"/>
        <v/>
      </c>
      <c r="J91" s="8" t="str">
        <f t="shared" si="93"/>
        <v/>
      </c>
      <c r="K91" s="8" t="str">
        <f t="shared" si="93"/>
        <v/>
      </c>
      <c r="L91" s="8" t="str">
        <f t="shared" si="93"/>
        <v/>
      </c>
      <c r="M91" s="8" t="str">
        <f t="shared" si="93"/>
        <v/>
      </c>
      <c r="N91" s="8" t="str">
        <f t="shared" si="93"/>
        <v/>
      </c>
      <c r="O91" s="8" t="str">
        <f t="shared" si="93"/>
        <v/>
      </c>
      <c r="P91" s="8" t="str">
        <f t="shared" si="93"/>
        <v/>
      </c>
      <c r="Q91" s="8" t="str">
        <f t="shared" si="93"/>
        <v/>
      </c>
      <c r="R91" s="8" t="str">
        <f t="shared" si="93"/>
        <v/>
      </c>
      <c r="S91" s="8" t="str">
        <f t="shared" si="93"/>
        <v/>
      </c>
    </row>
    <row r="92" spans="1:19">
      <c r="A92" s="5"/>
      <c r="B92" s="7"/>
      <c r="C92" s="7"/>
      <c r="D92" s="7"/>
      <c r="E92" s="7"/>
      <c r="F92" s="9" t="str">
        <f t="shared" si="69"/>
        <v/>
      </c>
      <c r="G92" s="8" t="str">
        <f t="shared" ref="G92:S92" si="94">F92</f>
        <v/>
      </c>
      <c r="H92" s="8" t="str">
        <f t="shared" si="94"/>
        <v/>
      </c>
      <c r="I92" s="8" t="str">
        <f t="shared" si="94"/>
        <v/>
      </c>
      <c r="J92" s="8" t="str">
        <f t="shared" si="94"/>
        <v/>
      </c>
      <c r="K92" s="8" t="str">
        <f t="shared" si="94"/>
        <v/>
      </c>
      <c r="L92" s="8" t="str">
        <f t="shared" si="94"/>
        <v/>
      </c>
      <c r="M92" s="8" t="str">
        <f t="shared" si="94"/>
        <v/>
      </c>
      <c r="N92" s="8" t="str">
        <f t="shared" si="94"/>
        <v/>
      </c>
      <c r="O92" s="8" t="str">
        <f t="shared" si="94"/>
        <v/>
      </c>
      <c r="P92" s="8" t="str">
        <f t="shared" si="94"/>
        <v/>
      </c>
      <c r="Q92" s="8" t="str">
        <f t="shared" si="94"/>
        <v/>
      </c>
      <c r="R92" s="8" t="str">
        <f t="shared" si="94"/>
        <v/>
      </c>
      <c r="S92" s="8" t="str">
        <f t="shared" si="94"/>
        <v/>
      </c>
    </row>
    <row r="93" spans="1:19">
      <c r="A93" s="6" t="s">
        <v>68</v>
      </c>
      <c r="B93" s="7"/>
      <c r="C93" s="7"/>
      <c r="D93" s="7"/>
      <c r="E93" s="7"/>
      <c r="F93" s="9" t="str">
        <f t="shared" si="69"/>
        <v/>
      </c>
      <c r="G93" s="8" t="str">
        <f t="shared" ref="G93:S93" si="95">F93</f>
        <v/>
      </c>
      <c r="H93" s="8" t="str">
        <f t="shared" si="95"/>
        <v/>
      </c>
      <c r="I93" s="8" t="str">
        <f t="shared" si="95"/>
        <v/>
      </c>
      <c r="J93" s="8" t="str">
        <f t="shared" si="95"/>
        <v/>
      </c>
      <c r="K93" s="8" t="str">
        <f t="shared" si="95"/>
        <v/>
      </c>
      <c r="L93" s="8" t="str">
        <f t="shared" si="95"/>
        <v/>
      </c>
      <c r="M93" s="8" t="str">
        <f t="shared" si="95"/>
        <v/>
      </c>
      <c r="N93" s="8" t="str">
        <f t="shared" si="95"/>
        <v/>
      </c>
      <c r="O93" s="8" t="str">
        <f t="shared" si="95"/>
        <v/>
      </c>
      <c r="P93" s="8" t="str">
        <f t="shared" si="95"/>
        <v/>
      </c>
      <c r="Q93" s="8" t="str">
        <f t="shared" si="95"/>
        <v/>
      </c>
      <c r="R93" s="8" t="str">
        <f t="shared" si="95"/>
        <v/>
      </c>
      <c r="S93" s="8" t="str">
        <f t="shared" si="95"/>
        <v/>
      </c>
    </row>
    <row r="94" spans="1:19">
      <c r="A94" s="5"/>
      <c r="B94" s="7"/>
      <c r="C94" s="7"/>
      <c r="D94" s="7"/>
      <c r="E94" s="7"/>
      <c r="F94" s="9" t="str">
        <f t="shared" si="69"/>
        <v/>
      </c>
      <c r="G94" s="8" t="str">
        <f t="shared" ref="G94:S94" si="96">F94</f>
        <v/>
      </c>
      <c r="H94" s="8" t="str">
        <f t="shared" si="96"/>
        <v/>
      </c>
      <c r="I94" s="8" t="str">
        <f t="shared" si="96"/>
        <v/>
      </c>
      <c r="J94" s="8" t="str">
        <f t="shared" si="96"/>
        <v/>
      </c>
      <c r="K94" s="8" t="str">
        <f t="shared" si="96"/>
        <v/>
      </c>
      <c r="L94" s="8" t="str">
        <f t="shared" si="96"/>
        <v/>
      </c>
      <c r="M94" s="8" t="str">
        <f t="shared" si="96"/>
        <v/>
      </c>
      <c r="N94" s="8" t="str">
        <f t="shared" si="96"/>
        <v/>
      </c>
      <c r="O94" s="8" t="str">
        <f t="shared" si="96"/>
        <v/>
      </c>
      <c r="P94" s="8" t="str">
        <f t="shared" si="96"/>
        <v/>
      </c>
      <c r="Q94" s="8" t="str">
        <f t="shared" si="96"/>
        <v/>
      </c>
      <c r="R94" s="8" t="str">
        <f t="shared" si="96"/>
        <v/>
      </c>
      <c r="S94" s="8" t="str">
        <f t="shared" si="96"/>
        <v/>
      </c>
    </row>
    <row r="95" spans="1:19">
      <c r="A95" s="5"/>
      <c r="B95" s="7"/>
      <c r="C95" s="7"/>
      <c r="D95" s="7"/>
      <c r="E95" s="7"/>
      <c r="F95" s="9" t="str">
        <f t="shared" si="69"/>
        <v/>
      </c>
      <c r="G95" s="8" t="str">
        <f t="shared" ref="G95:S95" si="97">F95</f>
        <v/>
      </c>
      <c r="H95" s="8" t="str">
        <f t="shared" si="97"/>
        <v/>
      </c>
      <c r="I95" s="8" t="str">
        <f t="shared" si="97"/>
        <v/>
      </c>
      <c r="J95" s="8" t="str">
        <f t="shared" si="97"/>
        <v/>
      </c>
      <c r="K95" s="8" t="str">
        <f t="shared" si="97"/>
        <v/>
      </c>
      <c r="L95" s="8" t="str">
        <f t="shared" si="97"/>
        <v/>
      </c>
      <c r="M95" s="8" t="str">
        <f t="shared" si="97"/>
        <v/>
      </c>
      <c r="N95" s="8" t="str">
        <f t="shared" si="97"/>
        <v/>
      </c>
      <c r="O95" s="8" t="str">
        <f t="shared" si="97"/>
        <v/>
      </c>
      <c r="P95" s="8" t="str">
        <f t="shared" si="97"/>
        <v/>
      </c>
      <c r="Q95" s="8" t="str">
        <f t="shared" si="97"/>
        <v/>
      </c>
      <c r="R95" s="8" t="str">
        <f t="shared" si="97"/>
        <v/>
      </c>
      <c r="S95" s="8" t="str">
        <f t="shared" si="97"/>
        <v/>
      </c>
    </row>
    <row r="96" spans="1:19">
      <c r="A96" s="5"/>
      <c r="B96" s="7"/>
      <c r="C96" s="7"/>
      <c r="D96" s="7"/>
      <c r="E96" s="7"/>
      <c r="F96" s="9" t="str">
        <f t="shared" si="69"/>
        <v/>
      </c>
      <c r="G96" s="8" t="str">
        <f t="shared" ref="G96:S96" si="98">F96</f>
        <v/>
      </c>
      <c r="H96" s="8" t="str">
        <f t="shared" si="98"/>
        <v/>
      </c>
      <c r="I96" s="8" t="str">
        <f t="shared" si="98"/>
        <v/>
      </c>
      <c r="J96" s="8" t="str">
        <f t="shared" si="98"/>
        <v/>
      </c>
      <c r="K96" s="8" t="str">
        <f t="shared" si="98"/>
        <v/>
      </c>
      <c r="L96" s="8" t="str">
        <f t="shared" si="98"/>
        <v/>
      </c>
      <c r="M96" s="8" t="str">
        <f t="shared" si="98"/>
        <v/>
      </c>
      <c r="N96" s="8" t="str">
        <f t="shared" si="98"/>
        <v/>
      </c>
      <c r="O96" s="8" t="str">
        <f t="shared" si="98"/>
        <v/>
      </c>
      <c r="P96" s="8" t="str">
        <f t="shared" si="98"/>
        <v/>
      </c>
      <c r="Q96" s="8" t="str">
        <f t="shared" si="98"/>
        <v/>
      </c>
      <c r="R96" s="8" t="str">
        <f t="shared" si="98"/>
        <v/>
      </c>
      <c r="S96" s="8" t="str">
        <f t="shared" si="98"/>
        <v/>
      </c>
    </row>
    <row r="97" spans="1:19">
      <c r="A97" s="5"/>
      <c r="B97" s="7"/>
      <c r="C97" s="7"/>
      <c r="D97" s="7"/>
      <c r="E97" s="7"/>
      <c r="F97" s="9" t="str">
        <f t="shared" si="69"/>
        <v/>
      </c>
      <c r="G97" s="8" t="str">
        <f t="shared" ref="G97:S97" si="99">F97</f>
        <v/>
      </c>
      <c r="H97" s="8" t="str">
        <f t="shared" si="99"/>
        <v/>
      </c>
      <c r="I97" s="8" t="str">
        <f t="shared" si="99"/>
        <v/>
      </c>
      <c r="J97" s="8" t="str">
        <f t="shared" si="99"/>
        <v/>
      </c>
      <c r="K97" s="8" t="str">
        <f t="shared" si="99"/>
        <v/>
      </c>
      <c r="L97" s="8" t="str">
        <f t="shared" si="99"/>
        <v/>
      </c>
      <c r="M97" s="8" t="str">
        <f t="shared" si="99"/>
        <v/>
      </c>
      <c r="N97" s="8" t="str">
        <f t="shared" si="99"/>
        <v/>
      </c>
      <c r="O97" s="8" t="str">
        <f t="shared" si="99"/>
        <v/>
      </c>
      <c r="P97" s="8" t="str">
        <f t="shared" si="99"/>
        <v/>
      </c>
      <c r="Q97" s="8" t="str">
        <f t="shared" si="99"/>
        <v/>
      </c>
      <c r="R97" s="8" t="str">
        <f t="shared" si="99"/>
        <v/>
      </c>
      <c r="S97" s="8" t="str">
        <f t="shared" si="99"/>
        <v/>
      </c>
    </row>
    <row r="98" spans="1:19">
      <c r="A98" s="5"/>
      <c r="B98" s="7"/>
      <c r="C98" s="7"/>
      <c r="D98" s="7"/>
      <c r="E98" s="7"/>
      <c r="F98" s="9" t="str">
        <f t="shared" si="69"/>
        <v/>
      </c>
      <c r="G98" s="8" t="str">
        <f t="shared" ref="G98:S98" si="100">F98</f>
        <v/>
      </c>
      <c r="H98" s="8" t="str">
        <f t="shared" si="100"/>
        <v/>
      </c>
      <c r="I98" s="8" t="str">
        <f t="shared" si="100"/>
        <v/>
      </c>
      <c r="J98" s="8" t="str">
        <f t="shared" si="100"/>
        <v/>
      </c>
      <c r="K98" s="8" t="str">
        <f t="shared" si="100"/>
        <v/>
      </c>
      <c r="L98" s="8" t="str">
        <f t="shared" si="100"/>
        <v/>
      </c>
      <c r="M98" s="8" t="str">
        <f t="shared" si="100"/>
        <v/>
      </c>
      <c r="N98" s="8" t="str">
        <f t="shared" si="100"/>
        <v/>
      </c>
      <c r="O98" s="8" t="str">
        <f t="shared" si="100"/>
        <v/>
      </c>
      <c r="P98" s="8" t="str">
        <f t="shared" si="100"/>
        <v/>
      </c>
      <c r="Q98" s="8" t="str">
        <f t="shared" si="100"/>
        <v/>
      </c>
      <c r="R98" s="8" t="str">
        <f t="shared" si="100"/>
        <v/>
      </c>
      <c r="S98" s="8" t="str">
        <f t="shared" si="100"/>
        <v/>
      </c>
    </row>
    <row r="99" spans="1:19">
      <c r="A99" s="5"/>
      <c r="B99" s="7"/>
      <c r="C99" s="7"/>
      <c r="D99" s="7"/>
      <c r="E99" s="7"/>
      <c r="F99" s="9" t="str">
        <f t="shared" si="69"/>
        <v/>
      </c>
      <c r="G99" s="8" t="str">
        <f t="shared" ref="G99:S99" si="101">F99</f>
        <v/>
      </c>
      <c r="H99" s="8" t="str">
        <f t="shared" si="101"/>
        <v/>
      </c>
      <c r="I99" s="8" t="str">
        <f t="shared" si="101"/>
        <v/>
      </c>
      <c r="J99" s="8" t="str">
        <f t="shared" si="101"/>
        <v/>
      </c>
      <c r="K99" s="8" t="str">
        <f t="shared" si="101"/>
        <v/>
      </c>
      <c r="L99" s="8" t="str">
        <f t="shared" si="101"/>
        <v/>
      </c>
      <c r="M99" s="8" t="str">
        <f t="shared" si="101"/>
        <v/>
      </c>
      <c r="N99" s="8" t="str">
        <f t="shared" si="101"/>
        <v/>
      </c>
      <c r="O99" s="8" t="str">
        <f t="shared" si="101"/>
        <v/>
      </c>
      <c r="P99" s="8" t="str">
        <f t="shared" si="101"/>
        <v/>
      </c>
      <c r="Q99" s="8" t="str">
        <f t="shared" si="101"/>
        <v/>
      </c>
      <c r="R99" s="8" t="str">
        <f t="shared" si="101"/>
        <v/>
      </c>
      <c r="S99" s="8" t="str">
        <f t="shared" si="101"/>
        <v/>
      </c>
    </row>
    <row r="100" spans="1:19">
      <c r="A100" s="5"/>
      <c r="B100" s="7"/>
      <c r="C100" s="7"/>
      <c r="D100" s="7"/>
      <c r="E100" s="7"/>
      <c r="F100" s="9" t="str">
        <f t="shared" si="69"/>
        <v/>
      </c>
      <c r="G100" s="8" t="str">
        <f t="shared" ref="G100:S100" si="102">F100</f>
        <v/>
      </c>
      <c r="H100" s="8" t="str">
        <f t="shared" si="102"/>
        <v/>
      </c>
      <c r="I100" s="8" t="str">
        <f t="shared" si="102"/>
        <v/>
      </c>
      <c r="J100" s="8" t="str">
        <f t="shared" si="102"/>
        <v/>
      </c>
      <c r="K100" s="8" t="str">
        <f t="shared" si="102"/>
        <v/>
      </c>
      <c r="L100" s="8" t="str">
        <f t="shared" si="102"/>
        <v/>
      </c>
      <c r="M100" s="8" t="str">
        <f t="shared" si="102"/>
        <v/>
      </c>
      <c r="N100" s="8" t="str">
        <f t="shared" si="102"/>
        <v/>
      </c>
      <c r="O100" s="8" t="str">
        <f t="shared" si="102"/>
        <v/>
      </c>
      <c r="P100" s="8" t="str">
        <f t="shared" si="102"/>
        <v/>
      </c>
      <c r="Q100" s="8" t="str">
        <f t="shared" si="102"/>
        <v/>
      </c>
      <c r="R100" s="8" t="str">
        <f t="shared" si="102"/>
        <v/>
      </c>
      <c r="S100" s="8" t="str">
        <f t="shared" si="102"/>
        <v/>
      </c>
    </row>
    <row r="101" spans="1:19">
      <c r="A101" s="5"/>
      <c r="B101" s="7"/>
      <c r="C101" s="7"/>
      <c r="D101" s="7"/>
      <c r="E101" s="7"/>
      <c r="F101" s="9" t="str">
        <f t="shared" si="69"/>
        <v/>
      </c>
      <c r="G101" s="8" t="str">
        <f t="shared" ref="G101:S101" si="103">F101</f>
        <v/>
      </c>
      <c r="H101" s="8" t="str">
        <f t="shared" si="103"/>
        <v/>
      </c>
      <c r="I101" s="8" t="str">
        <f t="shared" si="103"/>
        <v/>
      </c>
      <c r="J101" s="8" t="str">
        <f t="shared" si="103"/>
        <v/>
      </c>
      <c r="K101" s="8" t="str">
        <f t="shared" si="103"/>
        <v/>
      </c>
      <c r="L101" s="8" t="str">
        <f t="shared" si="103"/>
        <v/>
      </c>
      <c r="M101" s="8" t="str">
        <f t="shared" si="103"/>
        <v/>
      </c>
      <c r="N101" s="8" t="str">
        <f t="shared" si="103"/>
        <v/>
      </c>
      <c r="O101" s="8" t="str">
        <f t="shared" si="103"/>
        <v/>
      </c>
      <c r="P101" s="8" t="str">
        <f t="shared" si="103"/>
        <v/>
      </c>
      <c r="Q101" s="8" t="str">
        <f t="shared" si="103"/>
        <v/>
      </c>
      <c r="R101" s="8" t="str">
        <f t="shared" si="103"/>
        <v/>
      </c>
      <c r="S101" s="8" t="str">
        <f t="shared" si="103"/>
        <v/>
      </c>
    </row>
    <row r="102" spans="1:19">
      <c r="A102" s="5"/>
      <c r="B102" s="7"/>
      <c r="C102" s="7"/>
      <c r="D102" s="7"/>
      <c r="E102" s="7"/>
      <c r="F102" s="9" t="str">
        <f t="shared" si="69"/>
        <v/>
      </c>
      <c r="G102" s="8" t="str">
        <f t="shared" ref="G102:S102" si="104">F102</f>
        <v/>
      </c>
      <c r="H102" s="8" t="str">
        <f t="shared" si="104"/>
        <v/>
      </c>
      <c r="I102" s="8" t="str">
        <f t="shared" si="104"/>
        <v/>
      </c>
      <c r="J102" s="8" t="str">
        <f t="shared" si="104"/>
        <v/>
      </c>
      <c r="K102" s="8" t="str">
        <f t="shared" si="104"/>
        <v/>
      </c>
      <c r="L102" s="8" t="str">
        <f t="shared" si="104"/>
        <v/>
      </c>
      <c r="M102" s="8" t="str">
        <f t="shared" si="104"/>
        <v/>
      </c>
      <c r="N102" s="8" t="str">
        <f t="shared" si="104"/>
        <v/>
      </c>
      <c r="O102" s="8" t="str">
        <f t="shared" si="104"/>
        <v/>
      </c>
      <c r="P102" s="8" t="str">
        <f t="shared" si="104"/>
        <v/>
      </c>
      <c r="Q102" s="8" t="str">
        <f t="shared" si="104"/>
        <v/>
      </c>
      <c r="R102" s="8" t="str">
        <f t="shared" si="104"/>
        <v/>
      </c>
      <c r="S102" s="8" t="str">
        <f t="shared" si="104"/>
        <v/>
      </c>
    </row>
    <row r="103" spans="1:19">
      <c r="A103" s="6" t="s">
        <v>68</v>
      </c>
      <c r="B103" s="7"/>
      <c r="C103" s="7"/>
      <c r="D103" s="7"/>
      <c r="E103" s="7"/>
      <c r="F103" s="9" t="str">
        <f t="shared" si="69"/>
        <v/>
      </c>
      <c r="G103" s="8" t="str">
        <f t="shared" ref="G103:S103" si="105">F103</f>
        <v/>
      </c>
      <c r="H103" s="8" t="str">
        <f t="shared" si="105"/>
        <v/>
      </c>
      <c r="I103" s="8" t="str">
        <f t="shared" si="105"/>
        <v/>
      </c>
      <c r="J103" s="8" t="str">
        <f t="shared" si="105"/>
        <v/>
      </c>
      <c r="K103" s="8" t="str">
        <f t="shared" si="105"/>
        <v/>
      </c>
      <c r="L103" s="8" t="str">
        <f t="shared" si="105"/>
        <v/>
      </c>
      <c r="M103" s="8" t="str">
        <f t="shared" si="105"/>
        <v/>
      </c>
      <c r="N103" s="8" t="str">
        <f t="shared" si="105"/>
        <v/>
      </c>
      <c r="O103" s="8" t="str">
        <f t="shared" si="105"/>
        <v/>
      </c>
      <c r="P103" s="8" t="str">
        <f t="shared" si="105"/>
        <v/>
      </c>
      <c r="Q103" s="8" t="str">
        <f t="shared" si="105"/>
        <v/>
      </c>
      <c r="R103" s="8" t="str">
        <f t="shared" si="105"/>
        <v/>
      </c>
      <c r="S103" s="8" t="str">
        <f t="shared" si="105"/>
        <v/>
      </c>
    </row>
    <row r="104" spans="1:19">
      <c r="A104" s="5"/>
      <c r="B104" s="7"/>
      <c r="C104" s="7"/>
      <c r="D104" s="7"/>
      <c r="E104" s="7"/>
      <c r="F104" s="9" t="str">
        <f t="shared" si="69"/>
        <v/>
      </c>
      <c r="G104" s="8" t="str">
        <f t="shared" ref="G104:S104" si="106">F104</f>
        <v/>
      </c>
      <c r="H104" s="8" t="str">
        <f t="shared" si="106"/>
        <v/>
      </c>
      <c r="I104" s="8" t="str">
        <f t="shared" si="106"/>
        <v/>
      </c>
      <c r="J104" s="8" t="str">
        <f t="shared" si="106"/>
        <v/>
      </c>
      <c r="K104" s="8" t="str">
        <f t="shared" si="106"/>
        <v/>
      </c>
      <c r="L104" s="8" t="str">
        <f t="shared" si="106"/>
        <v/>
      </c>
      <c r="M104" s="8" t="str">
        <f t="shared" si="106"/>
        <v/>
      </c>
      <c r="N104" s="8" t="str">
        <f t="shared" si="106"/>
        <v/>
      </c>
      <c r="O104" s="8" t="str">
        <f t="shared" si="106"/>
        <v/>
      </c>
      <c r="P104" s="8" t="str">
        <f t="shared" si="106"/>
        <v/>
      </c>
      <c r="Q104" s="8" t="str">
        <f t="shared" si="106"/>
        <v/>
      </c>
      <c r="R104" s="8" t="str">
        <f t="shared" si="106"/>
        <v/>
      </c>
      <c r="S104" s="8" t="str">
        <f t="shared" si="106"/>
        <v/>
      </c>
    </row>
    <row r="105" spans="1:19">
      <c r="A105" s="5"/>
      <c r="B105" s="7"/>
      <c r="C105" s="7"/>
      <c r="D105" s="7"/>
      <c r="E105" s="7"/>
      <c r="F105" s="9" t="str">
        <f t="shared" si="69"/>
        <v/>
      </c>
      <c r="G105" s="8" t="str">
        <f t="shared" ref="G105:S105" si="107">F105</f>
        <v/>
      </c>
      <c r="H105" s="8" t="str">
        <f t="shared" si="107"/>
        <v/>
      </c>
      <c r="I105" s="8" t="str">
        <f t="shared" si="107"/>
        <v/>
      </c>
      <c r="J105" s="8" t="str">
        <f t="shared" si="107"/>
        <v/>
      </c>
      <c r="K105" s="8" t="str">
        <f t="shared" si="107"/>
        <v/>
      </c>
      <c r="L105" s="8" t="str">
        <f t="shared" si="107"/>
        <v/>
      </c>
      <c r="M105" s="8" t="str">
        <f t="shared" si="107"/>
        <v/>
      </c>
      <c r="N105" s="8" t="str">
        <f t="shared" si="107"/>
        <v/>
      </c>
      <c r="O105" s="8" t="str">
        <f t="shared" si="107"/>
        <v/>
      </c>
      <c r="P105" s="8" t="str">
        <f t="shared" si="107"/>
        <v/>
      </c>
      <c r="Q105" s="8" t="str">
        <f t="shared" si="107"/>
        <v/>
      </c>
      <c r="R105" s="8" t="str">
        <f t="shared" si="107"/>
        <v/>
      </c>
      <c r="S105" s="8" t="str">
        <f t="shared" si="107"/>
        <v/>
      </c>
    </row>
    <row r="106" spans="1:19">
      <c r="A106" s="5"/>
      <c r="B106" s="7"/>
      <c r="C106" s="7"/>
      <c r="D106" s="7"/>
      <c r="E106" s="7"/>
      <c r="F106" s="9" t="str">
        <f t="shared" si="69"/>
        <v/>
      </c>
      <c r="G106" s="8" t="str">
        <f t="shared" ref="G106:S106" si="108">F106</f>
        <v/>
      </c>
      <c r="H106" s="8" t="str">
        <f t="shared" si="108"/>
        <v/>
      </c>
      <c r="I106" s="8" t="str">
        <f t="shared" si="108"/>
        <v/>
      </c>
      <c r="J106" s="8" t="str">
        <f t="shared" si="108"/>
        <v/>
      </c>
      <c r="K106" s="8" t="str">
        <f t="shared" si="108"/>
        <v/>
      </c>
      <c r="L106" s="8" t="str">
        <f t="shared" si="108"/>
        <v/>
      </c>
      <c r="M106" s="8" t="str">
        <f t="shared" si="108"/>
        <v/>
      </c>
      <c r="N106" s="8" t="str">
        <f t="shared" si="108"/>
        <v/>
      </c>
      <c r="O106" s="8" t="str">
        <f t="shared" si="108"/>
        <v/>
      </c>
      <c r="P106" s="8" t="str">
        <f t="shared" si="108"/>
        <v/>
      </c>
      <c r="Q106" s="8" t="str">
        <f t="shared" si="108"/>
        <v/>
      </c>
      <c r="R106" s="8" t="str">
        <f t="shared" si="108"/>
        <v/>
      </c>
      <c r="S106" s="8" t="str">
        <f t="shared" si="108"/>
        <v/>
      </c>
    </row>
    <row r="107" spans="1:19">
      <c r="A107" s="5"/>
      <c r="B107" s="7"/>
      <c r="C107" s="7"/>
      <c r="D107" s="7"/>
      <c r="E107" s="7"/>
      <c r="F107" s="9" t="str">
        <f t="shared" si="69"/>
        <v/>
      </c>
      <c r="G107" s="8" t="str">
        <f t="shared" ref="G107:S107" si="109">F107</f>
        <v/>
      </c>
      <c r="H107" s="8" t="str">
        <f t="shared" si="109"/>
        <v/>
      </c>
      <c r="I107" s="8" t="str">
        <f t="shared" si="109"/>
        <v/>
      </c>
      <c r="J107" s="8" t="str">
        <f t="shared" si="109"/>
        <v/>
      </c>
      <c r="K107" s="8" t="str">
        <f t="shared" si="109"/>
        <v/>
      </c>
      <c r="L107" s="8" t="str">
        <f t="shared" si="109"/>
        <v/>
      </c>
      <c r="M107" s="8" t="str">
        <f t="shared" si="109"/>
        <v/>
      </c>
      <c r="N107" s="8" t="str">
        <f t="shared" si="109"/>
        <v/>
      </c>
      <c r="O107" s="8" t="str">
        <f t="shared" si="109"/>
        <v/>
      </c>
      <c r="P107" s="8" t="str">
        <f t="shared" si="109"/>
        <v/>
      </c>
      <c r="Q107" s="8" t="str">
        <f t="shared" si="109"/>
        <v/>
      </c>
      <c r="R107" s="8" t="str">
        <f t="shared" si="109"/>
        <v/>
      </c>
      <c r="S107" s="8" t="str">
        <f t="shared" si="109"/>
        <v/>
      </c>
    </row>
    <row r="108" spans="1:19">
      <c r="A108" s="5"/>
      <c r="B108" s="7"/>
      <c r="C108" s="7"/>
      <c r="D108" s="7"/>
      <c r="E108" s="7"/>
      <c r="F108" s="9" t="str">
        <f t="shared" si="69"/>
        <v/>
      </c>
      <c r="G108" s="8" t="str">
        <f t="shared" ref="G108:S108" si="110">F108</f>
        <v/>
      </c>
      <c r="H108" s="8" t="str">
        <f t="shared" si="110"/>
        <v/>
      </c>
      <c r="I108" s="8" t="str">
        <f t="shared" si="110"/>
        <v/>
      </c>
      <c r="J108" s="8" t="str">
        <f t="shared" si="110"/>
        <v/>
      </c>
      <c r="K108" s="8" t="str">
        <f t="shared" si="110"/>
        <v/>
      </c>
      <c r="L108" s="8" t="str">
        <f t="shared" si="110"/>
        <v/>
      </c>
      <c r="M108" s="8" t="str">
        <f t="shared" si="110"/>
        <v/>
      </c>
      <c r="N108" s="8" t="str">
        <f t="shared" si="110"/>
        <v/>
      </c>
      <c r="O108" s="8" t="str">
        <f t="shared" si="110"/>
        <v/>
      </c>
      <c r="P108" s="8" t="str">
        <f t="shared" si="110"/>
        <v/>
      </c>
      <c r="Q108" s="8" t="str">
        <f t="shared" si="110"/>
        <v/>
      </c>
      <c r="R108" s="8" t="str">
        <f t="shared" si="110"/>
        <v/>
      </c>
      <c r="S108" s="8" t="str">
        <f t="shared" si="110"/>
        <v/>
      </c>
    </row>
    <row r="109" spans="1:19">
      <c r="A109" s="5"/>
      <c r="B109" s="7"/>
      <c r="C109" s="7"/>
      <c r="D109" s="7"/>
      <c r="E109" s="7"/>
      <c r="F109" s="9" t="str">
        <f t="shared" si="69"/>
        <v/>
      </c>
      <c r="G109" s="8" t="str">
        <f t="shared" ref="G109:S109" si="111">F109</f>
        <v/>
      </c>
      <c r="H109" s="8" t="str">
        <f t="shared" si="111"/>
        <v/>
      </c>
      <c r="I109" s="8" t="str">
        <f t="shared" si="111"/>
        <v/>
      </c>
      <c r="J109" s="8" t="str">
        <f t="shared" si="111"/>
        <v/>
      </c>
      <c r="K109" s="8" t="str">
        <f t="shared" si="111"/>
        <v/>
      </c>
      <c r="L109" s="8" t="str">
        <f t="shared" si="111"/>
        <v/>
      </c>
      <c r="M109" s="8" t="str">
        <f t="shared" si="111"/>
        <v/>
      </c>
      <c r="N109" s="8" t="str">
        <f t="shared" si="111"/>
        <v/>
      </c>
      <c r="O109" s="8" t="str">
        <f t="shared" si="111"/>
        <v/>
      </c>
      <c r="P109" s="8" t="str">
        <f t="shared" si="111"/>
        <v/>
      </c>
      <c r="Q109" s="8" t="str">
        <f t="shared" si="111"/>
        <v/>
      </c>
      <c r="R109" s="8" t="str">
        <f t="shared" si="111"/>
        <v/>
      </c>
      <c r="S109" s="8" t="str">
        <f t="shared" si="111"/>
        <v/>
      </c>
    </row>
    <row r="110" spans="1:19">
      <c r="A110" s="5"/>
      <c r="B110" s="7"/>
      <c r="C110" s="7"/>
      <c r="D110" s="7"/>
      <c r="E110" s="7"/>
      <c r="F110" s="9" t="str">
        <f t="shared" si="69"/>
        <v/>
      </c>
      <c r="G110" s="8" t="str">
        <f t="shared" ref="G110:S110" si="112">F110</f>
        <v/>
      </c>
      <c r="H110" s="8" t="str">
        <f t="shared" si="112"/>
        <v/>
      </c>
      <c r="I110" s="8" t="str">
        <f t="shared" si="112"/>
        <v/>
      </c>
      <c r="J110" s="8" t="str">
        <f t="shared" si="112"/>
        <v/>
      </c>
      <c r="K110" s="8" t="str">
        <f t="shared" si="112"/>
        <v/>
      </c>
      <c r="L110" s="8" t="str">
        <f t="shared" si="112"/>
        <v/>
      </c>
      <c r="M110" s="8" t="str">
        <f t="shared" si="112"/>
        <v/>
      </c>
      <c r="N110" s="8" t="str">
        <f t="shared" si="112"/>
        <v/>
      </c>
      <c r="O110" s="8" t="str">
        <f t="shared" si="112"/>
        <v/>
      </c>
      <c r="P110" s="8" t="str">
        <f t="shared" si="112"/>
        <v/>
      </c>
      <c r="Q110" s="8" t="str">
        <f t="shared" si="112"/>
        <v/>
      </c>
      <c r="R110" s="8" t="str">
        <f t="shared" si="112"/>
        <v/>
      </c>
      <c r="S110" s="8" t="str">
        <f t="shared" si="112"/>
        <v/>
      </c>
    </row>
    <row r="111" spans="1:19">
      <c r="A111" s="5"/>
      <c r="B111" s="7"/>
      <c r="C111" s="7"/>
      <c r="D111" s="7"/>
      <c r="E111" s="7"/>
      <c r="F111" s="9" t="str">
        <f t="shared" si="69"/>
        <v/>
      </c>
      <c r="G111" s="8" t="str">
        <f t="shared" ref="G111:S111" si="113">F111</f>
        <v/>
      </c>
      <c r="H111" s="8" t="str">
        <f t="shared" si="113"/>
        <v/>
      </c>
      <c r="I111" s="8" t="str">
        <f t="shared" si="113"/>
        <v/>
      </c>
      <c r="J111" s="8" t="str">
        <f t="shared" si="113"/>
        <v/>
      </c>
      <c r="K111" s="8" t="str">
        <f t="shared" si="113"/>
        <v/>
      </c>
      <c r="L111" s="8" t="str">
        <f t="shared" si="113"/>
        <v/>
      </c>
      <c r="M111" s="8" t="str">
        <f t="shared" si="113"/>
        <v/>
      </c>
      <c r="N111" s="8" t="str">
        <f t="shared" si="113"/>
        <v/>
      </c>
      <c r="O111" s="8" t="str">
        <f t="shared" si="113"/>
        <v/>
      </c>
      <c r="P111" s="8" t="str">
        <f t="shared" si="113"/>
        <v/>
      </c>
      <c r="Q111" s="8" t="str">
        <f t="shared" si="113"/>
        <v/>
      </c>
      <c r="R111" s="8" t="str">
        <f t="shared" si="113"/>
        <v/>
      </c>
      <c r="S111" s="8" t="str">
        <f t="shared" si="113"/>
        <v/>
      </c>
    </row>
    <row r="112" spans="1:19">
      <c r="A112" s="5"/>
      <c r="B112" s="7"/>
      <c r="C112" s="7"/>
      <c r="D112" s="7"/>
      <c r="E112" s="7"/>
      <c r="F112" s="9" t="str">
        <f t="shared" si="69"/>
        <v/>
      </c>
      <c r="G112" s="8" t="str">
        <f t="shared" ref="G112:S112" si="114">F112</f>
        <v/>
      </c>
      <c r="H112" s="8" t="str">
        <f t="shared" si="114"/>
        <v/>
      </c>
      <c r="I112" s="8" t="str">
        <f t="shared" si="114"/>
        <v/>
      </c>
      <c r="J112" s="8" t="str">
        <f t="shared" si="114"/>
        <v/>
      </c>
      <c r="K112" s="8" t="str">
        <f t="shared" si="114"/>
        <v/>
      </c>
      <c r="L112" s="8" t="str">
        <f t="shared" si="114"/>
        <v/>
      </c>
      <c r="M112" s="8" t="str">
        <f t="shared" si="114"/>
        <v/>
      </c>
      <c r="N112" s="8" t="str">
        <f t="shared" si="114"/>
        <v/>
      </c>
      <c r="O112" s="8" t="str">
        <f t="shared" si="114"/>
        <v/>
      </c>
      <c r="P112" s="8" t="str">
        <f t="shared" si="114"/>
        <v/>
      </c>
      <c r="Q112" s="8" t="str">
        <f t="shared" si="114"/>
        <v/>
      </c>
      <c r="R112" s="8" t="str">
        <f t="shared" si="114"/>
        <v/>
      </c>
      <c r="S112" s="8" t="str">
        <f t="shared" si="114"/>
        <v/>
      </c>
    </row>
    <row r="113" spans="1:19">
      <c r="A113" s="6" t="s">
        <v>68</v>
      </c>
      <c r="B113" s="7"/>
      <c r="C113" s="7"/>
      <c r="D113" s="7"/>
      <c r="E113" s="7"/>
      <c r="F113" s="9" t="str">
        <f t="shared" si="69"/>
        <v/>
      </c>
      <c r="G113" s="8" t="str">
        <f t="shared" ref="G113:S113" si="115">F113</f>
        <v/>
      </c>
      <c r="H113" s="8" t="str">
        <f t="shared" si="115"/>
        <v/>
      </c>
      <c r="I113" s="8" t="str">
        <f t="shared" si="115"/>
        <v/>
      </c>
      <c r="J113" s="8" t="str">
        <f t="shared" si="115"/>
        <v/>
      </c>
      <c r="K113" s="8" t="str">
        <f t="shared" si="115"/>
        <v/>
      </c>
      <c r="L113" s="8" t="str">
        <f t="shared" si="115"/>
        <v/>
      </c>
      <c r="M113" s="8" t="str">
        <f t="shared" si="115"/>
        <v/>
      </c>
      <c r="N113" s="8" t="str">
        <f t="shared" si="115"/>
        <v/>
      </c>
      <c r="O113" s="8" t="str">
        <f t="shared" si="115"/>
        <v/>
      </c>
      <c r="P113" s="8" t="str">
        <f t="shared" si="115"/>
        <v/>
      </c>
      <c r="Q113" s="8" t="str">
        <f t="shared" si="115"/>
        <v/>
      </c>
      <c r="R113" s="8" t="str">
        <f t="shared" si="115"/>
        <v/>
      </c>
      <c r="S113" s="8" t="str">
        <f t="shared" si="115"/>
        <v/>
      </c>
    </row>
    <row r="114" spans="1:19">
      <c r="A114" s="5"/>
      <c r="B114" s="7"/>
      <c r="C114" s="7"/>
      <c r="D114" s="7"/>
      <c r="E114" s="7"/>
      <c r="F114" s="9" t="str">
        <f t="shared" si="69"/>
        <v/>
      </c>
      <c r="G114" s="8" t="str">
        <f t="shared" ref="G114:S114" si="116">F114</f>
        <v/>
      </c>
      <c r="H114" s="8" t="str">
        <f t="shared" si="116"/>
        <v/>
      </c>
      <c r="I114" s="8" t="str">
        <f t="shared" si="116"/>
        <v/>
      </c>
      <c r="J114" s="8" t="str">
        <f t="shared" si="116"/>
        <v/>
      </c>
      <c r="K114" s="8" t="str">
        <f t="shared" si="116"/>
        <v/>
      </c>
      <c r="L114" s="8" t="str">
        <f t="shared" si="116"/>
        <v/>
      </c>
      <c r="M114" s="8" t="str">
        <f t="shared" si="116"/>
        <v/>
      </c>
      <c r="N114" s="8" t="str">
        <f t="shared" si="116"/>
        <v/>
      </c>
      <c r="O114" s="8" t="str">
        <f t="shared" si="116"/>
        <v/>
      </c>
      <c r="P114" s="8" t="str">
        <f t="shared" si="116"/>
        <v/>
      </c>
      <c r="Q114" s="8" t="str">
        <f t="shared" si="116"/>
        <v/>
      </c>
      <c r="R114" s="8" t="str">
        <f t="shared" si="116"/>
        <v/>
      </c>
      <c r="S114" s="8" t="str">
        <f t="shared" si="116"/>
        <v/>
      </c>
    </row>
    <row r="115" spans="1:19">
      <c r="A115" s="5"/>
      <c r="B115" s="7"/>
      <c r="C115" s="7"/>
      <c r="D115" s="7"/>
      <c r="E115" s="7"/>
      <c r="F115" s="9" t="str">
        <f t="shared" si="69"/>
        <v/>
      </c>
      <c r="G115" s="8" t="str">
        <f t="shared" ref="G115:S115" si="117">F115</f>
        <v/>
      </c>
      <c r="H115" s="8" t="str">
        <f t="shared" si="117"/>
        <v/>
      </c>
      <c r="I115" s="8" t="str">
        <f t="shared" si="117"/>
        <v/>
      </c>
      <c r="J115" s="8" t="str">
        <f t="shared" si="117"/>
        <v/>
      </c>
      <c r="K115" s="8" t="str">
        <f t="shared" si="117"/>
        <v/>
      </c>
      <c r="L115" s="8" t="str">
        <f t="shared" si="117"/>
        <v/>
      </c>
      <c r="M115" s="8" t="str">
        <f t="shared" si="117"/>
        <v/>
      </c>
      <c r="N115" s="8" t="str">
        <f t="shared" si="117"/>
        <v/>
      </c>
      <c r="O115" s="8" t="str">
        <f t="shared" si="117"/>
        <v/>
      </c>
      <c r="P115" s="8" t="str">
        <f t="shared" si="117"/>
        <v/>
      </c>
      <c r="Q115" s="8" t="str">
        <f t="shared" si="117"/>
        <v/>
      </c>
      <c r="R115" s="8" t="str">
        <f t="shared" si="117"/>
        <v/>
      </c>
      <c r="S115" s="8" t="str">
        <f t="shared" si="117"/>
        <v/>
      </c>
    </row>
    <row r="116" spans="1:19">
      <c r="A116" s="5"/>
      <c r="B116" s="7"/>
      <c r="C116" s="7"/>
      <c r="D116" s="7"/>
      <c r="E116" s="7"/>
      <c r="F116" s="9" t="str">
        <f t="shared" si="69"/>
        <v/>
      </c>
      <c r="G116" s="8" t="str">
        <f t="shared" ref="G116:S116" si="118">F116</f>
        <v/>
      </c>
      <c r="H116" s="8" t="str">
        <f t="shared" si="118"/>
        <v/>
      </c>
      <c r="I116" s="8" t="str">
        <f t="shared" si="118"/>
        <v/>
      </c>
      <c r="J116" s="8" t="str">
        <f t="shared" si="118"/>
        <v/>
      </c>
      <c r="K116" s="8" t="str">
        <f t="shared" si="118"/>
        <v/>
      </c>
      <c r="L116" s="8" t="str">
        <f t="shared" si="118"/>
        <v/>
      </c>
      <c r="M116" s="8" t="str">
        <f t="shared" si="118"/>
        <v/>
      </c>
      <c r="N116" s="8" t="str">
        <f t="shared" si="118"/>
        <v/>
      </c>
      <c r="O116" s="8" t="str">
        <f t="shared" si="118"/>
        <v/>
      </c>
      <c r="P116" s="8" t="str">
        <f t="shared" si="118"/>
        <v/>
      </c>
      <c r="Q116" s="8" t="str">
        <f t="shared" si="118"/>
        <v/>
      </c>
      <c r="R116" s="8" t="str">
        <f t="shared" si="118"/>
        <v/>
      </c>
      <c r="S116" s="8" t="str">
        <f t="shared" si="118"/>
        <v/>
      </c>
    </row>
    <row r="117" spans="1:19">
      <c r="A117" s="5"/>
      <c r="B117" s="7"/>
      <c r="C117" s="7"/>
      <c r="D117" s="7"/>
      <c r="E117" s="7"/>
      <c r="F117" s="9" t="str">
        <f t="shared" si="69"/>
        <v/>
      </c>
      <c r="G117" s="8" t="str">
        <f t="shared" ref="G117:S117" si="119">F117</f>
        <v/>
      </c>
      <c r="H117" s="8" t="str">
        <f t="shared" si="119"/>
        <v/>
      </c>
      <c r="I117" s="8" t="str">
        <f t="shared" si="119"/>
        <v/>
      </c>
      <c r="J117" s="8" t="str">
        <f t="shared" si="119"/>
        <v/>
      </c>
      <c r="K117" s="8" t="str">
        <f t="shared" si="119"/>
        <v/>
      </c>
      <c r="L117" s="8" t="str">
        <f t="shared" si="119"/>
        <v/>
      </c>
      <c r="M117" s="8" t="str">
        <f t="shared" si="119"/>
        <v/>
      </c>
      <c r="N117" s="8" t="str">
        <f t="shared" si="119"/>
        <v/>
      </c>
      <c r="O117" s="8" t="str">
        <f t="shared" si="119"/>
        <v/>
      </c>
      <c r="P117" s="8" t="str">
        <f t="shared" si="119"/>
        <v/>
      </c>
      <c r="Q117" s="8" t="str">
        <f t="shared" si="119"/>
        <v/>
      </c>
      <c r="R117" s="8" t="str">
        <f t="shared" si="119"/>
        <v/>
      </c>
      <c r="S117" s="8" t="str">
        <f t="shared" si="119"/>
        <v/>
      </c>
    </row>
    <row r="118" spans="1:19">
      <c r="A118" s="5"/>
      <c r="B118" s="7"/>
      <c r="C118" s="7"/>
      <c r="D118" s="7"/>
      <c r="E118" s="7"/>
      <c r="F118" s="9" t="str">
        <f t="shared" si="69"/>
        <v/>
      </c>
      <c r="G118" s="8" t="str">
        <f t="shared" ref="G118:S118" si="120">F118</f>
        <v/>
      </c>
      <c r="H118" s="8" t="str">
        <f t="shared" si="120"/>
        <v/>
      </c>
      <c r="I118" s="8" t="str">
        <f t="shared" si="120"/>
        <v/>
      </c>
      <c r="J118" s="8" t="str">
        <f t="shared" si="120"/>
        <v/>
      </c>
      <c r="K118" s="8" t="str">
        <f t="shared" si="120"/>
        <v/>
      </c>
      <c r="L118" s="8" t="str">
        <f t="shared" si="120"/>
        <v/>
      </c>
      <c r="M118" s="8" t="str">
        <f t="shared" si="120"/>
        <v/>
      </c>
      <c r="N118" s="8" t="str">
        <f t="shared" si="120"/>
        <v/>
      </c>
      <c r="O118" s="8" t="str">
        <f t="shared" si="120"/>
        <v/>
      </c>
      <c r="P118" s="8" t="str">
        <f t="shared" si="120"/>
        <v/>
      </c>
      <c r="Q118" s="8" t="str">
        <f t="shared" si="120"/>
        <v/>
      </c>
      <c r="R118" s="8" t="str">
        <f t="shared" si="120"/>
        <v/>
      </c>
      <c r="S118" s="8" t="str">
        <f t="shared" si="120"/>
        <v/>
      </c>
    </row>
    <row r="119" spans="1:19">
      <c r="A119" s="5"/>
      <c r="B119" s="7"/>
      <c r="C119" s="7"/>
      <c r="D119" s="7"/>
      <c r="E119" s="7"/>
      <c r="F119" s="9" t="str">
        <f t="shared" si="69"/>
        <v/>
      </c>
      <c r="G119" s="8" t="str">
        <f t="shared" ref="G119:S119" si="121">F119</f>
        <v/>
      </c>
      <c r="H119" s="8" t="str">
        <f t="shared" si="121"/>
        <v/>
      </c>
      <c r="I119" s="8" t="str">
        <f t="shared" si="121"/>
        <v/>
      </c>
      <c r="J119" s="8" t="str">
        <f t="shared" si="121"/>
        <v/>
      </c>
      <c r="K119" s="8" t="str">
        <f t="shared" si="121"/>
        <v/>
      </c>
      <c r="L119" s="8" t="str">
        <f t="shared" si="121"/>
        <v/>
      </c>
      <c r="M119" s="8" t="str">
        <f t="shared" si="121"/>
        <v/>
      </c>
      <c r="N119" s="8" t="str">
        <f t="shared" si="121"/>
        <v/>
      </c>
      <c r="O119" s="8" t="str">
        <f t="shared" si="121"/>
        <v/>
      </c>
      <c r="P119" s="8" t="str">
        <f t="shared" si="121"/>
        <v/>
      </c>
      <c r="Q119" s="8" t="str">
        <f t="shared" si="121"/>
        <v/>
      </c>
      <c r="R119" s="8" t="str">
        <f t="shared" si="121"/>
        <v/>
      </c>
      <c r="S119" s="8" t="str">
        <f t="shared" si="121"/>
        <v/>
      </c>
    </row>
    <row r="120" spans="1:19">
      <c r="A120" s="5"/>
      <c r="B120" s="7"/>
      <c r="C120" s="7"/>
      <c r="D120" s="7"/>
      <c r="E120" s="7"/>
      <c r="F120" s="9" t="str">
        <f t="shared" si="69"/>
        <v/>
      </c>
      <c r="G120" s="8" t="str">
        <f t="shared" ref="G120:S120" si="122">F120</f>
        <v/>
      </c>
      <c r="H120" s="8" t="str">
        <f t="shared" si="122"/>
        <v/>
      </c>
      <c r="I120" s="8" t="str">
        <f t="shared" si="122"/>
        <v/>
      </c>
      <c r="J120" s="8" t="str">
        <f t="shared" si="122"/>
        <v/>
      </c>
      <c r="K120" s="8" t="str">
        <f t="shared" si="122"/>
        <v/>
      </c>
      <c r="L120" s="8" t="str">
        <f t="shared" si="122"/>
        <v/>
      </c>
      <c r="M120" s="8" t="str">
        <f t="shared" si="122"/>
        <v/>
      </c>
      <c r="N120" s="8" t="str">
        <f t="shared" si="122"/>
        <v/>
      </c>
      <c r="O120" s="8" t="str">
        <f t="shared" si="122"/>
        <v/>
      </c>
      <c r="P120" s="8" t="str">
        <f t="shared" si="122"/>
        <v/>
      </c>
      <c r="Q120" s="8" t="str">
        <f t="shared" si="122"/>
        <v/>
      </c>
      <c r="R120" s="8" t="str">
        <f t="shared" si="122"/>
        <v/>
      </c>
      <c r="S120" s="8" t="str">
        <f t="shared" si="122"/>
        <v/>
      </c>
    </row>
    <row r="121" spans="1:19">
      <c r="A121" s="5"/>
      <c r="B121" s="7"/>
      <c r="C121" s="7"/>
      <c r="D121" s="7"/>
      <c r="E121" s="7"/>
      <c r="F121" s="9" t="str">
        <f t="shared" si="69"/>
        <v/>
      </c>
      <c r="G121" s="8" t="str">
        <f t="shared" ref="G121:S121" si="123">F121</f>
        <v/>
      </c>
      <c r="H121" s="8" t="str">
        <f t="shared" si="123"/>
        <v/>
      </c>
      <c r="I121" s="8" t="str">
        <f t="shared" si="123"/>
        <v/>
      </c>
      <c r="J121" s="8" t="str">
        <f t="shared" si="123"/>
        <v/>
      </c>
      <c r="K121" s="8" t="str">
        <f t="shared" si="123"/>
        <v/>
      </c>
      <c r="L121" s="8" t="str">
        <f t="shared" si="123"/>
        <v/>
      </c>
      <c r="M121" s="8" t="str">
        <f t="shared" si="123"/>
        <v/>
      </c>
      <c r="N121" s="8" t="str">
        <f t="shared" si="123"/>
        <v/>
      </c>
      <c r="O121" s="8" t="str">
        <f t="shared" si="123"/>
        <v/>
      </c>
      <c r="P121" s="8" t="str">
        <f t="shared" si="123"/>
        <v/>
      </c>
      <c r="Q121" s="8" t="str">
        <f t="shared" si="123"/>
        <v/>
      </c>
      <c r="R121" s="8" t="str">
        <f t="shared" si="123"/>
        <v/>
      </c>
      <c r="S121" s="8" t="str">
        <f t="shared" si="123"/>
        <v/>
      </c>
    </row>
    <row r="122" spans="1:19">
      <c r="A122" s="5"/>
      <c r="B122" s="7"/>
      <c r="C122" s="7"/>
      <c r="D122" s="7"/>
      <c r="E122" s="7"/>
      <c r="F122" s="9" t="str">
        <f t="shared" si="69"/>
        <v/>
      </c>
      <c r="G122" s="8" t="str">
        <f t="shared" ref="G122:S122" si="124">F122</f>
        <v/>
      </c>
      <c r="H122" s="8" t="str">
        <f t="shared" si="124"/>
        <v/>
      </c>
      <c r="I122" s="8" t="str">
        <f t="shared" si="124"/>
        <v/>
      </c>
      <c r="J122" s="8" t="str">
        <f t="shared" si="124"/>
        <v/>
      </c>
      <c r="K122" s="8" t="str">
        <f t="shared" si="124"/>
        <v/>
      </c>
      <c r="L122" s="8" t="str">
        <f t="shared" si="124"/>
        <v/>
      </c>
      <c r="M122" s="8" t="str">
        <f t="shared" si="124"/>
        <v/>
      </c>
      <c r="N122" s="8" t="str">
        <f t="shared" si="124"/>
        <v/>
      </c>
      <c r="O122" s="8" t="str">
        <f t="shared" si="124"/>
        <v/>
      </c>
      <c r="P122" s="8" t="str">
        <f t="shared" si="124"/>
        <v/>
      </c>
      <c r="Q122" s="8" t="str">
        <f t="shared" si="124"/>
        <v/>
      </c>
      <c r="R122" s="8" t="str">
        <f t="shared" si="124"/>
        <v/>
      </c>
      <c r="S122" s="8" t="str">
        <f t="shared" si="124"/>
        <v/>
      </c>
    </row>
    <row r="123" spans="1:19">
      <c r="A123" s="6" t="s">
        <v>68</v>
      </c>
      <c r="B123" s="7"/>
      <c r="C123" s="7"/>
      <c r="D123" s="7"/>
      <c r="E123" s="7"/>
      <c r="F123" s="9" t="str">
        <f t="shared" si="69"/>
        <v/>
      </c>
      <c r="G123" s="8" t="str">
        <f t="shared" ref="G123:S123" si="125">F123</f>
        <v/>
      </c>
      <c r="H123" s="8" t="str">
        <f t="shared" si="125"/>
        <v/>
      </c>
      <c r="I123" s="8" t="str">
        <f t="shared" si="125"/>
        <v/>
      </c>
      <c r="J123" s="8" t="str">
        <f t="shared" si="125"/>
        <v/>
      </c>
      <c r="K123" s="8" t="str">
        <f t="shared" si="125"/>
        <v/>
      </c>
      <c r="L123" s="8" t="str">
        <f t="shared" si="125"/>
        <v/>
      </c>
      <c r="M123" s="8" t="str">
        <f t="shared" si="125"/>
        <v/>
      </c>
      <c r="N123" s="8" t="str">
        <f t="shared" si="125"/>
        <v/>
      </c>
      <c r="O123" s="8" t="str">
        <f t="shared" si="125"/>
        <v/>
      </c>
      <c r="P123" s="8" t="str">
        <f t="shared" si="125"/>
        <v/>
      </c>
      <c r="Q123" s="8" t="str">
        <f t="shared" si="125"/>
        <v/>
      </c>
      <c r="R123" s="8" t="str">
        <f t="shared" si="125"/>
        <v/>
      </c>
      <c r="S123" s="8" t="str">
        <f t="shared" si="125"/>
        <v/>
      </c>
    </row>
    <row r="124" spans="1:19">
      <c r="A124" s="5"/>
      <c r="B124" s="7"/>
      <c r="C124" s="7"/>
      <c r="D124" s="7"/>
      <c r="E124" s="7"/>
      <c r="F124" s="9" t="str">
        <f t="shared" si="69"/>
        <v/>
      </c>
      <c r="G124" s="8" t="str">
        <f t="shared" ref="G124:S124" si="126">F124</f>
        <v/>
      </c>
      <c r="H124" s="8" t="str">
        <f t="shared" si="126"/>
        <v/>
      </c>
      <c r="I124" s="8" t="str">
        <f t="shared" si="126"/>
        <v/>
      </c>
      <c r="J124" s="8" t="str">
        <f t="shared" si="126"/>
        <v/>
      </c>
      <c r="K124" s="8" t="str">
        <f t="shared" si="126"/>
        <v/>
      </c>
      <c r="L124" s="8" t="str">
        <f t="shared" si="126"/>
        <v/>
      </c>
      <c r="M124" s="8" t="str">
        <f t="shared" si="126"/>
        <v/>
      </c>
      <c r="N124" s="8" t="str">
        <f t="shared" si="126"/>
        <v/>
      </c>
      <c r="O124" s="8" t="str">
        <f t="shared" si="126"/>
        <v/>
      </c>
      <c r="P124" s="8" t="str">
        <f t="shared" si="126"/>
        <v/>
      </c>
      <c r="Q124" s="8" t="str">
        <f t="shared" si="126"/>
        <v/>
      </c>
      <c r="R124" s="8" t="str">
        <f t="shared" si="126"/>
        <v/>
      </c>
      <c r="S124" s="8" t="str">
        <f t="shared" si="126"/>
        <v/>
      </c>
    </row>
    <row r="125" spans="1:19">
      <c r="A125" s="5"/>
      <c r="B125" s="7"/>
      <c r="C125" s="7"/>
      <c r="D125" s="7"/>
      <c r="E125" s="7"/>
      <c r="F125" s="9" t="str">
        <f t="shared" si="69"/>
        <v/>
      </c>
      <c r="G125" s="8" t="str">
        <f t="shared" ref="G125:S125" si="127">F125</f>
        <v/>
      </c>
      <c r="H125" s="8" t="str">
        <f t="shared" si="127"/>
        <v/>
      </c>
      <c r="I125" s="8" t="str">
        <f t="shared" si="127"/>
        <v/>
      </c>
      <c r="J125" s="8" t="str">
        <f t="shared" si="127"/>
        <v/>
      </c>
      <c r="K125" s="8" t="str">
        <f t="shared" si="127"/>
        <v/>
      </c>
      <c r="L125" s="8" t="str">
        <f t="shared" si="127"/>
        <v/>
      </c>
      <c r="M125" s="8" t="str">
        <f t="shared" si="127"/>
        <v/>
      </c>
      <c r="N125" s="8" t="str">
        <f t="shared" si="127"/>
        <v/>
      </c>
      <c r="O125" s="8" t="str">
        <f t="shared" si="127"/>
        <v/>
      </c>
      <c r="P125" s="8" t="str">
        <f t="shared" si="127"/>
        <v/>
      </c>
      <c r="Q125" s="8" t="str">
        <f t="shared" si="127"/>
        <v/>
      </c>
      <c r="R125" s="8" t="str">
        <f t="shared" si="127"/>
        <v/>
      </c>
      <c r="S125" s="8" t="str">
        <f t="shared" si="127"/>
        <v/>
      </c>
    </row>
    <row r="126" spans="1:19">
      <c r="A126" s="5"/>
      <c r="B126" s="7"/>
      <c r="C126" s="7"/>
      <c r="D126" s="7"/>
      <c r="E126" s="7"/>
      <c r="F126" s="9" t="str">
        <f t="shared" si="69"/>
        <v/>
      </c>
      <c r="G126" s="8" t="str">
        <f t="shared" ref="G126:S126" si="128">F126</f>
        <v/>
      </c>
      <c r="H126" s="8" t="str">
        <f t="shared" si="128"/>
        <v/>
      </c>
      <c r="I126" s="8" t="str">
        <f t="shared" si="128"/>
        <v/>
      </c>
      <c r="J126" s="8" t="str">
        <f t="shared" si="128"/>
        <v/>
      </c>
      <c r="K126" s="8" t="str">
        <f t="shared" si="128"/>
        <v/>
      </c>
      <c r="L126" s="8" t="str">
        <f t="shared" si="128"/>
        <v/>
      </c>
      <c r="M126" s="8" t="str">
        <f t="shared" si="128"/>
        <v/>
      </c>
      <c r="N126" s="8" t="str">
        <f t="shared" si="128"/>
        <v/>
      </c>
      <c r="O126" s="8" t="str">
        <f t="shared" si="128"/>
        <v/>
      </c>
      <c r="P126" s="8" t="str">
        <f t="shared" si="128"/>
        <v/>
      </c>
      <c r="Q126" s="8" t="str">
        <f t="shared" si="128"/>
        <v/>
      </c>
      <c r="R126" s="8" t="str">
        <f t="shared" si="128"/>
        <v/>
      </c>
      <c r="S126" s="8" t="str">
        <f t="shared" si="128"/>
        <v/>
      </c>
    </row>
    <row r="127" spans="1:19">
      <c r="A127" s="5"/>
      <c r="B127" s="7"/>
      <c r="C127" s="7"/>
      <c r="D127" s="7"/>
      <c r="E127" s="7"/>
      <c r="F127" s="9" t="str">
        <f t="shared" si="69"/>
        <v/>
      </c>
      <c r="G127" s="8" t="str">
        <f t="shared" ref="G127:S127" si="129">F127</f>
        <v/>
      </c>
      <c r="H127" s="8" t="str">
        <f t="shared" si="129"/>
        <v/>
      </c>
      <c r="I127" s="8" t="str">
        <f t="shared" si="129"/>
        <v/>
      </c>
      <c r="J127" s="8" t="str">
        <f t="shared" si="129"/>
        <v/>
      </c>
      <c r="K127" s="8" t="str">
        <f t="shared" si="129"/>
        <v/>
      </c>
      <c r="L127" s="8" t="str">
        <f t="shared" si="129"/>
        <v/>
      </c>
      <c r="M127" s="8" t="str">
        <f t="shared" si="129"/>
        <v/>
      </c>
      <c r="N127" s="8" t="str">
        <f t="shared" si="129"/>
        <v/>
      </c>
      <c r="O127" s="8" t="str">
        <f t="shared" si="129"/>
        <v/>
      </c>
      <c r="P127" s="8" t="str">
        <f t="shared" si="129"/>
        <v/>
      </c>
      <c r="Q127" s="8" t="str">
        <f t="shared" si="129"/>
        <v/>
      </c>
      <c r="R127" s="8" t="str">
        <f t="shared" si="129"/>
        <v/>
      </c>
      <c r="S127" s="8" t="str">
        <f t="shared" si="129"/>
        <v/>
      </c>
    </row>
    <row r="128" spans="1:19">
      <c r="A128" s="5"/>
      <c r="B128" s="7"/>
      <c r="C128" s="7"/>
      <c r="D128" s="7"/>
      <c r="E128" s="7"/>
      <c r="F128" s="9" t="str">
        <f t="shared" si="69"/>
        <v/>
      </c>
      <c r="G128" s="8" t="str">
        <f t="shared" ref="G128:S128" si="130">F128</f>
        <v/>
      </c>
      <c r="H128" s="8" t="str">
        <f t="shared" si="130"/>
        <v/>
      </c>
      <c r="I128" s="8" t="str">
        <f t="shared" si="130"/>
        <v/>
      </c>
      <c r="J128" s="8" t="str">
        <f t="shared" si="130"/>
        <v/>
      </c>
      <c r="K128" s="8" t="str">
        <f t="shared" si="130"/>
        <v/>
      </c>
      <c r="L128" s="8" t="str">
        <f t="shared" si="130"/>
        <v/>
      </c>
      <c r="M128" s="8" t="str">
        <f t="shared" si="130"/>
        <v/>
      </c>
      <c r="N128" s="8" t="str">
        <f t="shared" si="130"/>
        <v/>
      </c>
      <c r="O128" s="8" t="str">
        <f t="shared" si="130"/>
        <v/>
      </c>
      <c r="P128" s="8" t="str">
        <f t="shared" si="130"/>
        <v/>
      </c>
      <c r="Q128" s="8" t="str">
        <f t="shared" si="130"/>
        <v/>
      </c>
      <c r="R128" s="8" t="str">
        <f t="shared" si="130"/>
        <v/>
      </c>
      <c r="S128" s="8" t="str">
        <f t="shared" si="130"/>
        <v/>
      </c>
    </row>
    <row r="129" spans="1:19">
      <c r="A129" s="5"/>
      <c r="B129" s="7"/>
      <c r="C129" s="7"/>
      <c r="D129" s="7"/>
      <c r="E129" s="7"/>
      <c r="F129" s="9" t="str">
        <f t="shared" si="69"/>
        <v/>
      </c>
      <c r="G129" s="8" t="str">
        <f t="shared" ref="G129:S129" si="131">F129</f>
        <v/>
      </c>
      <c r="H129" s="8" t="str">
        <f t="shared" si="131"/>
        <v/>
      </c>
      <c r="I129" s="8" t="str">
        <f t="shared" si="131"/>
        <v/>
      </c>
      <c r="J129" s="8" t="str">
        <f t="shared" si="131"/>
        <v/>
      </c>
      <c r="K129" s="8" t="str">
        <f t="shared" si="131"/>
        <v/>
      </c>
      <c r="L129" s="8" t="str">
        <f t="shared" si="131"/>
        <v/>
      </c>
      <c r="M129" s="8" t="str">
        <f t="shared" si="131"/>
        <v/>
      </c>
      <c r="N129" s="8" t="str">
        <f t="shared" si="131"/>
        <v/>
      </c>
      <c r="O129" s="8" t="str">
        <f t="shared" si="131"/>
        <v/>
      </c>
      <c r="P129" s="8" t="str">
        <f t="shared" si="131"/>
        <v/>
      </c>
      <c r="Q129" s="8" t="str">
        <f t="shared" si="131"/>
        <v/>
      </c>
      <c r="R129" s="8" t="str">
        <f t="shared" si="131"/>
        <v/>
      </c>
      <c r="S129" s="8" t="str">
        <f t="shared" si="131"/>
        <v/>
      </c>
    </row>
    <row r="130" spans="1:19">
      <c r="A130" s="5"/>
      <c r="B130" s="7"/>
      <c r="C130" s="7"/>
      <c r="D130" s="7"/>
      <c r="E130" s="7"/>
      <c r="F130" s="9" t="str">
        <f t="shared" si="69"/>
        <v/>
      </c>
      <c r="G130" s="8" t="str">
        <f t="shared" ref="G130:S130" si="132">F130</f>
        <v/>
      </c>
      <c r="H130" s="8" t="str">
        <f t="shared" si="132"/>
        <v/>
      </c>
      <c r="I130" s="8" t="str">
        <f t="shared" si="132"/>
        <v/>
      </c>
      <c r="J130" s="8" t="str">
        <f t="shared" si="132"/>
        <v/>
      </c>
      <c r="K130" s="8" t="str">
        <f t="shared" si="132"/>
        <v/>
      </c>
      <c r="L130" s="8" t="str">
        <f t="shared" si="132"/>
        <v/>
      </c>
      <c r="M130" s="8" t="str">
        <f t="shared" si="132"/>
        <v/>
      </c>
      <c r="N130" s="8" t="str">
        <f t="shared" si="132"/>
        <v/>
      </c>
      <c r="O130" s="8" t="str">
        <f t="shared" si="132"/>
        <v/>
      </c>
      <c r="P130" s="8" t="str">
        <f t="shared" si="132"/>
        <v/>
      </c>
      <c r="Q130" s="8" t="str">
        <f t="shared" si="132"/>
        <v/>
      </c>
      <c r="R130" s="8" t="str">
        <f t="shared" si="132"/>
        <v/>
      </c>
      <c r="S130" s="8" t="str">
        <f t="shared" si="132"/>
        <v/>
      </c>
    </row>
    <row r="131" spans="1:19">
      <c r="A131" s="5"/>
      <c r="B131" s="7"/>
      <c r="C131" s="7"/>
      <c r="D131" s="7"/>
      <c r="E131" s="7"/>
      <c r="F131" s="9" t="str">
        <f t="shared" si="69"/>
        <v/>
      </c>
      <c r="G131" s="8" t="str">
        <f t="shared" ref="G131:S131" si="133">F131</f>
        <v/>
      </c>
      <c r="H131" s="8" t="str">
        <f t="shared" si="133"/>
        <v/>
      </c>
      <c r="I131" s="8" t="str">
        <f t="shared" si="133"/>
        <v/>
      </c>
      <c r="J131" s="8" t="str">
        <f t="shared" si="133"/>
        <v/>
      </c>
      <c r="K131" s="8" t="str">
        <f t="shared" si="133"/>
        <v/>
      </c>
      <c r="L131" s="8" t="str">
        <f t="shared" si="133"/>
        <v/>
      </c>
      <c r="M131" s="8" t="str">
        <f t="shared" si="133"/>
        <v/>
      </c>
      <c r="N131" s="8" t="str">
        <f t="shared" si="133"/>
        <v/>
      </c>
      <c r="O131" s="8" t="str">
        <f t="shared" si="133"/>
        <v/>
      </c>
      <c r="P131" s="8" t="str">
        <f t="shared" si="133"/>
        <v/>
      </c>
      <c r="Q131" s="8" t="str">
        <f t="shared" si="133"/>
        <v/>
      </c>
      <c r="R131" s="8" t="str">
        <f t="shared" si="133"/>
        <v/>
      </c>
      <c r="S131" s="8" t="str">
        <f t="shared" si="133"/>
        <v/>
      </c>
    </row>
    <row r="132" spans="1:19">
      <c r="A132" s="5"/>
      <c r="B132" s="7"/>
      <c r="C132" s="7"/>
      <c r="D132" s="7"/>
      <c r="E132" s="7"/>
      <c r="F132" s="9" t="str">
        <f t="shared" ref="F132:F167" si="134">IF(B132="","",0)</f>
        <v/>
      </c>
      <c r="G132" s="8" t="str">
        <f t="shared" ref="G132:S132" si="135">F132</f>
        <v/>
      </c>
      <c r="H132" s="8" t="str">
        <f t="shared" si="135"/>
        <v/>
      </c>
      <c r="I132" s="8" t="str">
        <f t="shared" si="135"/>
        <v/>
      </c>
      <c r="J132" s="8" t="str">
        <f t="shared" si="135"/>
        <v/>
      </c>
      <c r="K132" s="8" t="str">
        <f t="shared" si="135"/>
        <v/>
      </c>
      <c r="L132" s="8" t="str">
        <f t="shared" si="135"/>
        <v/>
      </c>
      <c r="M132" s="8" t="str">
        <f t="shared" si="135"/>
        <v/>
      </c>
      <c r="N132" s="8" t="str">
        <f t="shared" si="135"/>
        <v/>
      </c>
      <c r="O132" s="8" t="str">
        <f t="shared" si="135"/>
        <v/>
      </c>
      <c r="P132" s="8" t="str">
        <f t="shared" si="135"/>
        <v/>
      </c>
      <c r="Q132" s="8" t="str">
        <f t="shared" si="135"/>
        <v/>
      </c>
      <c r="R132" s="8" t="str">
        <f t="shared" si="135"/>
        <v/>
      </c>
      <c r="S132" s="8" t="str">
        <f t="shared" si="135"/>
        <v/>
      </c>
    </row>
    <row r="133" spans="1:19">
      <c r="A133" s="6" t="s">
        <v>68</v>
      </c>
      <c r="B133" s="7"/>
      <c r="C133" s="7"/>
      <c r="D133" s="7"/>
      <c r="E133" s="7"/>
      <c r="F133" s="9" t="str">
        <f t="shared" si="134"/>
        <v/>
      </c>
      <c r="G133" s="8" t="str">
        <f t="shared" ref="G133:S133" si="136">F133</f>
        <v/>
      </c>
      <c r="H133" s="8" t="str">
        <f t="shared" si="136"/>
        <v/>
      </c>
      <c r="I133" s="8" t="str">
        <f t="shared" si="136"/>
        <v/>
      </c>
      <c r="J133" s="8" t="str">
        <f t="shared" si="136"/>
        <v/>
      </c>
      <c r="K133" s="8" t="str">
        <f t="shared" si="136"/>
        <v/>
      </c>
      <c r="L133" s="8" t="str">
        <f t="shared" si="136"/>
        <v/>
      </c>
      <c r="M133" s="8" t="str">
        <f t="shared" si="136"/>
        <v/>
      </c>
      <c r="N133" s="8" t="str">
        <f t="shared" si="136"/>
        <v/>
      </c>
      <c r="O133" s="8" t="str">
        <f t="shared" si="136"/>
        <v/>
      </c>
      <c r="P133" s="8" t="str">
        <f t="shared" si="136"/>
        <v/>
      </c>
      <c r="Q133" s="8" t="str">
        <f t="shared" si="136"/>
        <v/>
      </c>
      <c r="R133" s="8" t="str">
        <f t="shared" si="136"/>
        <v/>
      </c>
      <c r="S133" s="8" t="str">
        <f t="shared" si="136"/>
        <v/>
      </c>
    </row>
    <row r="134" spans="1:19">
      <c r="A134" s="5"/>
      <c r="B134" s="7"/>
      <c r="C134" s="7"/>
      <c r="D134" s="7"/>
      <c r="E134" s="7"/>
      <c r="F134" s="9" t="str">
        <f t="shared" si="134"/>
        <v/>
      </c>
      <c r="G134" s="8" t="str">
        <f t="shared" ref="G134:S134" si="137">F134</f>
        <v/>
      </c>
      <c r="H134" s="8" t="str">
        <f t="shared" si="137"/>
        <v/>
      </c>
      <c r="I134" s="8" t="str">
        <f t="shared" si="137"/>
        <v/>
      </c>
      <c r="J134" s="8" t="str">
        <f t="shared" si="137"/>
        <v/>
      </c>
      <c r="K134" s="8" t="str">
        <f t="shared" si="137"/>
        <v/>
      </c>
      <c r="L134" s="8" t="str">
        <f t="shared" si="137"/>
        <v/>
      </c>
      <c r="M134" s="8" t="str">
        <f t="shared" si="137"/>
        <v/>
      </c>
      <c r="N134" s="8" t="str">
        <f t="shared" si="137"/>
        <v/>
      </c>
      <c r="O134" s="8" t="str">
        <f t="shared" si="137"/>
        <v/>
      </c>
      <c r="P134" s="8" t="str">
        <f t="shared" si="137"/>
        <v/>
      </c>
      <c r="Q134" s="8" t="str">
        <f t="shared" si="137"/>
        <v/>
      </c>
      <c r="R134" s="8" t="str">
        <f t="shared" si="137"/>
        <v/>
      </c>
      <c r="S134" s="8" t="str">
        <f t="shared" si="137"/>
        <v/>
      </c>
    </row>
    <row r="135" spans="1:19">
      <c r="A135" s="5"/>
      <c r="B135" s="7"/>
      <c r="C135" s="7"/>
      <c r="D135" s="7"/>
      <c r="E135" s="7"/>
      <c r="F135" s="9" t="str">
        <f t="shared" si="134"/>
        <v/>
      </c>
      <c r="G135" s="8" t="str">
        <f t="shared" ref="G135:S135" si="138">F135</f>
        <v/>
      </c>
      <c r="H135" s="8" t="str">
        <f t="shared" si="138"/>
        <v/>
      </c>
      <c r="I135" s="8" t="str">
        <f t="shared" si="138"/>
        <v/>
      </c>
      <c r="J135" s="8" t="str">
        <f t="shared" si="138"/>
        <v/>
      </c>
      <c r="K135" s="8" t="str">
        <f t="shared" si="138"/>
        <v/>
      </c>
      <c r="L135" s="8" t="str">
        <f t="shared" si="138"/>
        <v/>
      </c>
      <c r="M135" s="8" t="str">
        <f t="shared" si="138"/>
        <v/>
      </c>
      <c r="N135" s="8" t="str">
        <f t="shared" si="138"/>
        <v/>
      </c>
      <c r="O135" s="8" t="str">
        <f t="shared" si="138"/>
        <v/>
      </c>
      <c r="P135" s="8" t="str">
        <f t="shared" si="138"/>
        <v/>
      </c>
      <c r="Q135" s="8" t="str">
        <f t="shared" si="138"/>
        <v/>
      </c>
      <c r="R135" s="8" t="str">
        <f t="shared" si="138"/>
        <v/>
      </c>
      <c r="S135" s="8" t="str">
        <f t="shared" si="138"/>
        <v/>
      </c>
    </row>
    <row r="136" spans="1:19">
      <c r="A136" s="5"/>
      <c r="B136" s="7"/>
      <c r="C136" s="7"/>
      <c r="D136" s="7"/>
      <c r="E136" s="7"/>
      <c r="F136" s="9" t="str">
        <f t="shared" si="134"/>
        <v/>
      </c>
      <c r="G136" s="8" t="str">
        <f t="shared" ref="G136:S136" si="139">F136</f>
        <v/>
      </c>
      <c r="H136" s="8" t="str">
        <f t="shared" si="139"/>
        <v/>
      </c>
      <c r="I136" s="8" t="str">
        <f t="shared" si="139"/>
        <v/>
      </c>
      <c r="J136" s="8" t="str">
        <f t="shared" si="139"/>
        <v/>
      </c>
      <c r="K136" s="8" t="str">
        <f t="shared" si="139"/>
        <v/>
      </c>
      <c r="L136" s="8" t="str">
        <f t="shared" si="139"/>
        <v/>
      </c>
      <c r="M136" s="8" t="str">
        <f t="shared" si="139"/>
        <v/>
      </c>
      <c r="N136" s="8" t="str">
        <f t="shared" si="139"/>
        <v/>
      </c>
      <c r="O136" s="8" t="str">
        <f t="shared" si="139"/>
        <v/>
      </c>
      <c r="P136" s="8" t="str">
        <f t="shared" si="139"/>
        <v/>
      </c>
      <c r="Q136" s="8" t="str">
        <f t="shared" si="139"/>
        <v/>
      </c>
      <c r="R136" s="8" t="str">
        <f t="shared" si="139"/>
        <v/>
      </c>
      <c r="S136" s="8" t="str">
        <f t="shared" si="139"/>
        <v/>
      </c>
    </row>
    <row r="137" spans="1:19">
      <c r="A137" s="5"/>
      <c r="B137" s="7"/>
      <c r="C137" s="7"/>
      <c r="D137" s="7"/>
      <c r="E137" s="7"/>
      <c r="F137" s="9" t="str">
        <f t="shared" si="134"/>
        <v/>
      </c>
      <c r="G137" s="8" t="str">
        <f t="shared" ref="G137:S137" si="140">F137</f>
        <v/>
      </c>
      <c r="H137" s="8" t="str">
        <f t="shared" si="140"/>
        <v/>
      </c>
      <c r="I137" s="8" t="str">
        <f t="shared" si="140"/>
        <v/>
      </c>
      <c r="J137" s="8" t="str">
        <f t="shared" si="140"/>
        <v/>
      </c>
      <c r="K137" s="8" t="str">
        <f t="shared" si="140"/>
        <v/>
      </c>
      <c r="L137" s="8" t="str">
        <f t="shared" si="140"/>
        <v/>
      </c>
      <c r="M137" s="8" t="str">
        <f t="shared" si="140"/>
        <v/>
      </c>
      <c r="N137" s="8" t="str">
        <f t="shared" si="140"/>
        <v/>
      </c>
      <c r="O137" s="8" t="str">
        <f t="shared" si="140"/>
        <v/>
      </c>
      <c r="P137" s="8" t="str">
        <f t="shared" si="140"/>
        <v/>
      </c>
      <c r="Q137" s="8" t="str">
        <f t="shared" si="140"/>
        <v/>
      </c>
      <c r="R137" s="8" t="str">
        <f t="shared" si="140"/>
        <v/>
      </c>
      <c r="S137" s="8" t="str">
        <f t="shared" si="140"/>
        <v/>
      </c>
    </row>
    <row r="138" spans="1:19">
      <c r="A138" s="5"/>
      <c r="B138" s="7"/>
      <c r="C138" s="7"/>
      <c r="D138" s="7"/>
      <c r="E138" s="7"/>
      <c r="F138" s="9" t="str">
        <f t="shared" si="134"/>
        <v/>
      </c>
      <c r="G138" s="8" t="str">
        <f t="shared" ref="G138:S138" si="141">F138</f>
        <v/>
      </c>
      <c r="H138" s="8" t="str">
        <f t="shared" si="141"/>
        <v/>
      </c>
      <c r="I138" s="8" t="str">
        <f t="shared" si="141"/>
        <v/>
      </c>
      <c r="J138" s="8" t="str">
        <f t="shared" si="141"/>
        <v/>
      </c>
      <c r="K138" s="8" t="str">
        <f t="shared" si="141"/>
        <v/>
      </c>
      <c r="L138" s="8" t="str">
        <f t="shared" si="141"/>
        <v/>
      </c>
      <c r="M138" s="8" t="str">
        <f t="shared" si="141"/>
        <v/>
      </c>
      <c r="N138" s="8" t="str">
        <f t="shared" si="141"/>
        <v/>
      </c>
      <c r="O138" s="8" t="str">
        <f t="shared" si="141"/>
        <v/>
      </c>
      <c r="P138" s="8" t="str">
        <f t="shared" si="141"/>
        <v/>
      </c>
      <c r="Q138" s="8" t="str">
        <f t="shared" si="141"/>
        <v/>
      </c>
      <c r="R138" s="8" t="str">
        <f t="shared" si="141"/>
        <v/>
      </c>
      <c r="S138" s="8" t="str">
        <f t="shared" si="141"/>
        <v/>
      </c>
    </row>
    <row r="139" spans="1:19">
      <c r="A139" s="5"/>
      <c r="B139" s="7"/>
      <c r="C139" s="7"/>
      <c r="D139" s="7"/>
      <c r="E139" s="7"/>
      <c r="F139" s="9" t="str">
        <f t="shared" si="134"/>
        <v/>
      </c>
      <c r="G139" s="8" t="str">
        <f t="shared" ref="G139:S139" si="142">F139</f>
        <v/>
      </c>
      <c r="H139" s="8" t="str">
        <f t="shared" si="142"/>
        <v/>
      </c>
      <c r="I139" s="8" t="str">
        <f t="shared" si="142"/>
        <v/>
      </c>
      <c r="J139" s="8" t="str">
        <f t="shared" si="142"/>
        <v/>
      </c>
      <c r="K139" s="8" t="str">
        <f t="shared" si="142"/>
        <v/>
      </c>
      <c r="L139" s="8" t="str">
        <f t="shared" si="142"/>
        <v/>
      </c>
      <c r="M139" s="8" t="str">
        <f t="shared" si="142"/>
        <v/>
      </c>
      <c r="N139" s="8" t="str">
        <f t="shared" si="142"/>
        <v/>
      </c>
      <c r="O139" s="8" t="str">
        <f t="shared" si="142"/>
        <v/>
      </c>
      <c r="P139" s="8" t="str">
        <f t="shared" si="142"/>
        <v/>
      </c>
      <c r="Q139" s="8" t="str">
        <f t="shared" si="142"/>
        <v/>
      </c>
      <c r="R139" s="8" t="str">
        <f t="shared" si="142"/>
        <v/>
      </c>
      <c r="S139" s="8" t="str">
        <f t="shared" si="142"/>
        <v/>
      </c>
    </row>
    <row r="140" spans="1:19">
      <c r="A140" s="5"/>
      <c r="B140" s="7"/>
      <c r="C140" s="7"/>
      <c r="D140" s="7"/>
      <c r="E140" s="7"/>
      <c r="F140" s="9" t="str">
        <f t="shared" si="134"/>
        <v/>
      </c>
      <c r="G140" s="8" t="str">
        <f t="shared" ref="G140:S140" si="143">F140</f>
        <v/>
      </c>
      <c r="H140" s="8" t="str">
        <f t="shared" si="143"/>
        <v/>
      </c>
      <c r="I140" s="8" t="str">
        <f t="shared" si="143"/>
        <v/>
      </c>
      <c r="J140" s="8" t="str">
        <f t="shared" si="143"/>
        <v/>
      </c>
      <c r="K140" s="8" t="str">
        <f t="shared" si="143"/>
        <v/>
      </c>
      <c r="L140" s="8" t="str">
        <f t="shared" si="143"/>
        <v/>
      </c>
      <c r="M140" s="8" t="str">
        <f t="shared" si="143"/>
        <v/>
      </c>
      <c r="N140" s="8" t="str">
        <f t="shared" si="143"/>
        <v/>
      </c>
      <c r="O140" s="8" t="str">
        <f t="shared" si="143"/>
        <v/>
      </c>
      <c r="P140" s="8" t="str">
        <f t="shared" si="143"/>
        <v/>
      </c>
      <c r="Q140" s="8" t="str">
        <f t="shared" si="143"/>
        <v/>
      </c>
      <c r="R140" s="8" t="str">
        <f t="shared" si="143"/>
        <v/>
      </c>
      <c r="S140" s="8" t="str">
        <f t="shared" si="143"/>
        <v/>
      </c>
    </row>
    <row r="141" spans="1:19">
      <c r="A141" s="5"/>
      <c r="B141" s="7"/>
      <c r="C141" s="7"/>
      <c r="D141" s="7"/>
      <c r="E141" s="7"/>
      <c r="F141" s="9" t="str">
        <f t="shared" si="134"/>
        <v/>
      </c>
      <c r="G141" s="8" t="str">
        <f t="shared" ref="G141:S141" si="144">F141</f>
        <v/>
      </c>
      <c r="H141" s="8" t="str">
        <f t="shared" si="144"/>
        <v/>
      </c>
      <c r="I141" s="8" t="str">
        <f t="shared" si="144"/>
        <v/>
      </c>
      <c r="J141" s="8" t="str">
        <f t="shared" si="144"/>
        <v/>
      </c>
      <c r="K141" s="8" t="str">
        <f t="shared" si="144"/>
        <v/>
      </c>
      <c r="L141" s="8" t="str">
        <f t="shared" si="144"/>
        <v/>
      </c>
      <c r="M141" s="8" t="str">
        <f t="shared" si="144"/>
        <v/>
      </c>
      <c r="N141" s="8" t="str">
        <f t="shared" si="144"/>
        <v/>
      </c>
      <c r="O141" s="8" t="str">
        <f t="shared" si="144"/>
        <v/>
      </c>
      <c r="P141" s="8" t="str">
        <f t="shared" si="144"/>
        <v/>
      </c>
      <c r="Q141" s="8" t="str">
        <f t="shared" si="144"/>
        <v/>
      </c>
      <c r="R141" s="8" t="str">
        <f t="shared" si="144"/>
        <v/>
      </c>
      <c r="S141" s="8" t="str">
        <f t="shared" si="144"/>
        <v/>
      </c>
    </row>
    <row r="142" spans="1:19">
      <c r="A142" s="5"/>
      <c r="B142" s="7"/>
      <c r="C142" s="7"/>
      <c r="D142" s="7"/>
      <c r="E142" s="7"/>
      <c r="F142" s="9" t="str">
        <f t="shared" si="134"/>
        <v/>
      </c>
      <c r="G142" s="8" t="str">
        <f t="shared" ref="G142:S142" si="145">F142</f>
        <v/>
      </c>
      <c r="H142" s="8" t="str">
        <f t="shared" si="145"/>
        <v/>
      </c>
      <c r="I142" s="8" t="str">
        <f t="shared" si="145"/>
        <v/>
      </c>
      <c r="J142" s="8" t="str">
        <f t="shared" si="145"/>
        <v/>
      </c>
      <c r="K142" s="8" t="str">
        <f t="shared" si="145"/>
        <v/>
      </c>
      <c r="L142" s="8" t="str">
        <f t="shared" si="145"/>
        <v/>
      </c>
      <c r="M142" s="8" t="str">
        <f t="shared" si="145"/>
        <v/>
      </c>
      <c r="N142" s="8" t="str">
        <f t="shared" si="145"/>
        <v/>
      </c>
      <c r="O142" s="8" t="str">
        <f t="shared" si="145"/>
        <v/>
      </c>
      <c r="P142" s="8" t="str">
        <f t="shared" si="145"/>
        <v/>
      </c>
      <c r="Q142" s="8" t="str">
        <f t="shared" si="145"/>
        <v/>
      </c>
      <c r="R142" s="8" t="str">
        <f t="shared" si="145"/>
        <v/>
      </c>
      <c r="S142" s="8" t="str">
        <f t="shared" si="145"/>
        <v/>
      </c>
    </row>
    <row r="143" spans="1:19">
      <c r="A143" s="6" t="s">
        <v>68</v>
      </c>
      <c r="B143" s="7"/>
      <c r="C143" s="7"/>
      <c r="D143" s="7"/>
      <c r="E143" s="7"/>
      <c r="F143" s="9" t="str">
        <f t="shared" si="134"/>
        <v/>
      </c>
      <c r="G143" s="8" t="str">
        <f t="shared" ref="G143:S143" si="146">F143</f>
        <v/>
      </c>
      <c r="H143" s="8" t="str">
        <f t="shared" si="146"/>
        <v/>
      </c>
      <c r="I143" s="8" t="str">
        <f t="shared" si="146"/>
        <v/>
      </c>
      <c r="J143" s="8" t="str">
        <f t="shared" si="146"/>
        <v/>
      </c>
      <c r="K143" s="8" t="str">
        <f t="shared" si="146"/>
        <v/>
      </c>
      <c r="L143" s="8" t="str">
        <f t="shared" si="146"/>
        <v/>
      </c>
      <c r="M143" s="8" t="str">
        <f t="shared" si="146"/>
        <v/>
      </c>
      <c r="N143" s="8" t="str">
        <f t="shared" si="146"/>
        <v/>
      </c>
      <c r="O143" s="8" t="str">
        <f t="shared" si="146"/>
        <v/>
      </c>
      <c r="P143" s="8" t="str">
        <f t="shared" si="146"/>
        <v/>
      </c>
      <c r="Q143" s="8" t="str">
        <f t="shared" si="146"/>
        <v/>
      </c>
      <c r="R143" s="8" t="str">
        <f t="shared" si="146"/>
        <v/>
      </c>
      <c r="S143" s="8" t="str">
        <f t="shared" si="146"/>
        <v/>
      </c>
    </row>
    <row r="144" spans="1:19">
      <c r="A144" s="5"/>
      <c r="B144" s="7"/>
      <c r="C144" s="7"/>
      <c r="D144" s="7"/>
      <c r="E144" s="7"/>
      <c r="F144" s="9" t="str">
        <f t="shared" si="134"/>
        <v/>
      </c>
      <c r="G144" s="8" t="str">
        <f t="shared" ref="G144:S144" si="147">F144</f>
        <v/>
      </c>
      <c r="H144" s="8" t="str">
        <f t="shared" si="147"/>
        <v/>
      </c>
      <c r="I144" s="8" t="str">
        <f t="shared" si="147"/>
        <v/>
      </c>
      <c r="J144" s="8" t="str">
        <f t="shared" si="147"/>
        <v/>
      </c>
      <c r="K144" s="8" t="str">
        <f t="shared" si="147"/>
        <v/>
      </c>
      <c r="L144" s="8" t="str">
        <f t="shared" si="147"/>
        <v/>
      </c>
      <c r="M144" s="8" t="str">
        <f t="shared" si="147"/>
        <v/>
      </c>
      <c r="N144" s="8" t="str">
        <f t="shared" si="147"/>
        <v/>
      </c>
      <c r="O144" s="8" t="str">
        <f t="shared" si="147"/>
        <v/>
      </c>
      <c r="P144" s="8" t="str">
        <f t="shared" si="147"/>
        <v/>
      </c>
      <c r="Q144" s="8" t="str">
        <f t="shared" si="147"/>
        <v/>
      </c>
      <c r="R144" s="8" t="str">
        <f t="shared" si="147"/>
        <v/>
      </c>
      <c r="S144" s="8" t="str">
        <f t="shared" si="147"/>
        <v/>
      </c>
    </row>
    <row r="145" spans="1:19">
      <c r="A145" s="5"/>
      <c r="B145" s="7"/>
      <c r="C145" s="7"/>
      <c r="D145" s="7"/>
      <c r="E145" s="7"/>
      <c r="F145" s="9" t="str">
        <f t="shared" si="134"/>
        <v/>
      </c>
      <c r="G145" s="8" t="str">
        <f t="shared" ref="G145:S145" si="148">F145</f>
        <v/>
      </c>
      <c r="H145" s="8" t="str">
        <f t="shared" si="148"/>
        <v/>
      </c>
      <c r="I145" s="8" t="str">
        <f t="shared" si="148"/>
        <v/>
      </c>
      <c r="J145" s="8" t="str">
        <f t="shared" si="148"/>
        <v/>
      </c>
      <c r="K145" s="8" t="str">
        <f t="shared" si="148"/>
        <v/>
      </c>
      <c r="L145" s="8" t="str">
        <f t="shared" si="148"/>
        <v/>
      </c>
      <c r="M145" s="8" t="str">
        <f t="shared" si="148"/>
        <v/>
      </c>
      <c r="N145" s="8" t="str">
        <f t="shared" si="148"/>
        <v/>
      </c>
      <c r="O145" s="8" t="str">
        <f t="shared" si="148"/>
        <v/>
      </c>
      <c r="P145" s="8" t="str">
        <f t="shared" si="148"/>
        <v/>
      </c>
      <c r="Q145" s="8" t="str">
        <f t="shared" si="148"/>
        <v/>
      </c>
      <c r="R145" s="8" t="str">
        <f t="shared" si="148"/>
        <v/>
      </c>
      <c r="S145" s="8" t="str">
        <f t="shared" si="148"/>
        <v/>
      </c>
    </row>
    <row r="146" spans="1:19">
      <c r="A146" s="5"/>
      <c r="B146" s="7"/>
      <c r="C146" s="7"/>
      <c r="D146" s="7"/>
      <c r="E146" s="7"/>
      <c r="F146" s="9" t="str">
        <f t="shared" si="134"/>
        <v/>
      </c>
      <c r="G146" s="8" t="str">
        <f t="shared" ref="G146:S146" si="149">F146</f>
        <v/>
      </c>
      <c r="H146" s="8" t="str">
        <f t="shared" si="149"/>
        <v/>
      </c>
      <c r="I146" s="8" t="str">
        <f t="shared" si="149"/>
        <v/>
      </c>
      <c r="J146" s="8" t="str">
        <f t="shared" si="149"/>
        <v/>
      </c>
      <c r="K146" s="8" t="str">
        <f t="shared" si="149"/>
        <v/>
      </c>
      <c r="L146" s="8" t="str">
        <f t="shared" si="149"/>
        <v/>
      </c>
      <c r="M146" s="8" t="str">
        <f t="shared" si="149"/>
        <v/>
      </c>
      <c r="N146" s="8" t="str">
        <f t="shared" si="149"/>
        <v/>
      </c>
      <c r="O146" s="8" t="str">
        <f t="shared" si="149"/>
        <v/>
      </c>
      <c r="P146" s="8" t="str">
        <f t="shared" si="149"/>
        <v/>
      </c>
      <c r="Q146" s="8" t="str">
        <f t="shared" si="149"/>
        <v/>
      </c>
      <c r="R146" s="8" t="str">
        <f t="shared" si="149"/>
        <v/>
      </c>
      <c r="S146" s="8" t="str">
        <f t="shared" si="149"/>
        <v/>
      </c>
    </row>
    <row r="147" spans="1:19">
      <c r="A147" s="4"/>
      <c r="B147" s="7"/>
      <c r="C147" s="7"/>
      <c r="D147" s="7"/>
      <c r="E147" s="7"/>
      <c r="F147" s="9" t="str">
        <f t="shared" si="134"/>
        <v/>
      </c>
      <c r="G147" s="8" t="str">
        <f t="shared" ref="G147:S147" si="150">F147</f>
        <v/>
      </c>
      <c r="H147" s="8" t="str">
        <f t="shared" si="150"/>
        <v/>
      </c>
      <c r="I147" s="8" t="str">
        <f t="shared" si="150"/>
        <v/>
      </c>
      <c r="J147" s="8" t="str">
        <f t="shared" si="150"/>
        <v/>
      </c>
      <c r="K147" s="8" t="str">
        <f t="shared" si="150"/>
        <v/>
      </c>
      <c r="L147" s="8" t="str">
        <f t="shared" si="150"/>
        <v/>
      </c>
      <c r="M147" s="8" t="str">
        <f t="shared" si="150"/>
        <v/>
      </c>
      <c r="N147" s="8" t="str">
        <f t="shared" si="150"/>
        <v/>
      </c>
      <c r="O147" s="8" t="str">
        <f t="shared" si="150"/>
        <v/>
      </c>
      <c r="P147" s="8" t="str">
        <f t="shared" si="150"/>
        <v/>
      </c>
      <c r="Q147" s="8" t="str">
        <f t="shared" si="150"/>
        <v/>
      </c>
      <c r="R147" s="8" t="str">
        <f t="shared" si="150"/>
        <v/>
      </c>
      <c r="S147" s="8" t="str">
        <f t="shared" si="150"/>
        <v/>
      </c>
    </row>
    <row r="148" spans="1:19">
      <c r="A148" s="5"/>
      <c r="B148" s="7"/>
      <c r="C148" s="7"/>
      <c r="D148" s="7"/>
      <c r="E148" s="7"/>
      <c r="F148" s="9" t="str">
        <f t="shared" si="134"/>
        <v/>
      </c>
      <c r="G148" s="8" t="str">
        <f t="shared" ref="G148:S148" si="151">F148</f>
        <v/>
      </c>
      <c r="H148" s="8" t="str">
        <f t="shared" si="151"/>
        <v/>
      </c>
      <c r="I148" s="8" t="str">
        <f t="shared" si="151"/>
        <v/>
      </c>
      <c r="J148" s="8" t="str">
        <f t="shared" si="151"/>
        <v/>
      </c>
      <c r="K148" s="8" t="str">
        <f t="shared" si="151"/>
        <v/>
      </c>
      <c r="L148" s="8" t="str">
        <f t="shared" si="151"/>
        <v/>
      </c>
      <c r="M148" s="8" t="str">
        <f t="shared" si="151"/>
        <v/>
      </c>
      <c r="N148" s="8" t="str">
        <f t="shared" si="151"/>
        <v/>
      </c>
      <c r="O148" s="8" t="str">
        <f t="shared" si="151"/>
        <v/>
      </c>
      <c r="P148" s="8" t="str">
        <f t="shared" si="151"/>
        <v/>
      </c>
      <c r="Q148" s="8" t="str">
        <f t="shared" si="151"/>
        <v/>
      </c>
      <c r="R148" s="8" t="str">
        <f t="shared" si="151"/>
        <v/>
      </c>
      <c r="S148" s="8" t="str">
        <f t="shared" si="151"/>
        <v/>
      </c>
    </row>
    <row r="149" spans="1:19">
      <c r="A149" s="5"/>
      <c r="B149" s="7"/>
      <c r="C149" s="7"/>
      <c r="D149" s="7"/>
      <c r="E149" s="7"/>
      <c r="F149" s="9" t="str">
        <f t="shared" si="134"/>
        <v/>
      </c>
      <c r="G149" s="8" t="str">
        <f t="shared" ref="G149:S149" si="152">F149</f>
        <v/>
      </c>
      <c r="H149" s="8" t="str">
        <f t="shared" si="152"/>
        <v/>
      </c>
      <c r="I149" s="8" t="str">
        <f t="shared" si="152"/>
        <v/>
      </c>
      <c r="J149" s="8" t="str">
        <f t="shared" si="152"/>
        <v/>
      </c>
      <c r="K149" s="8" t="str">
        <f t="shared" si="152"/>
        <v/>
      </c>
      <c r="L149" s="8" t="str">
        <f t="shared" si="152"/>
        <v/>
      </c>
      <c r="M149" s="8" t="str">
        <f t="shared" si="152"/>
        <v/>
      </c>
      <c r="N149" s="8" t="str">
        <f t="shared" si="152"/>
        <v/>
      </c>
      <c r="O149" s="8" t="str">
        <f t="shared" si="152"/>
        <v/>
      </c>
      <c r="P149" s="8" t="str">
        <f t="shared" si="152"/>
        <v/>
      </c>
      <c r="Q149" s="8" t="str">
        <f t="shared" si="152"/>
        <v/>
      </c>
      <c r="R149" s="8" t="str">
        <f t="shared" si="152"/>
        <v/>
      </c>
      <c r="S149" s="8" t="str">
        <f t="shared" si="152"/>
        <v/>
      </c>
    </row>
    <row r="150" spans="1:19">
      <c r="A150" s="5"/>
      <c r="B150" s="7"/>
      <c r="C150" s="7"/>
      <c r="D150" s="7"/>
      <c r="E150" s="7"/>
      <c r="F150" s="9" t="str">
        <f t="shared" si="134"/>
        <v/>
      </c>
      <c r="G150" s="8" t="str">
        <f t="shared" ref="G150:S150" si="153">F150</f>
        <v/>
      </c>
      <c r="H150" s="8" t="str">
        <f t="shared" si="153"/>
        <v/>
      </c>
      <c r="I150" s="8" t="str">
        <f t="shared" si="153"/>
        <v/>
      </c>
      <c r="J150" s="8" t="str">
        <f t="shared" si="153"/>
        <v/>
      </c>
      <c r="K150" s="8" t="str">
        <f t="shared" si="153"/>
        <v/>
      </c>
      <c r="L150" s="8" t="str">
        <f t="shared" si="153"/>
        <v/>
      </c>
      <c r="M150" s="8" t="str">
        <f t="shared" si="153"/>
        <v/>
      </c>
      <c r="N150" s="8" t="str">
        <f t="shared" si="153"/>
        <v/>
      </c>
      <c r="O150" s="8" t="str">
        <f t="shared" si="153"/>
        <v/>
      </c>
      <c r="P150" s="8" t="str">
        <f t="shared" si="153"/>
        <v/>
      </c>
      <c r="Q150" s="8" t="str">
        <f t="shared" si="153"/>
        <v/>
      </c>
      <c r="R150" s="8" t="str">
        <f t="shared" si="153"/>
        <v/>
      </c>
      <c r="S150" s="8" t="str">
        <f t="shared" si="153"/>
        <v/>
      </c>
    </row>
    <row r="151" spans="1:19">
      <c r="A151" s="5"/>
      <c r="B151" s="7"/>
      <c r="C151" s="7"/>
      <c r="D151" s="7"/>
      <c r="E151" s="7"/>
      <c r="F151" s="9" t="str">
        <f t="shared" si="134"/>
        <v/>
      </c>
      <c r="G151" s="8" t="str">
        <f t="shared" ref="G151:S151" si="154">F151</f>
        <v/>
      </c>
      <c r="H151" s="8" t="str">
        <f t="shared" si="154"/>
        <v/>
      </c>
      <c r="I151" s="8" t="str">
        <f t="shared" si="154"/>
        <v/>
      </c>
      <c r="J151" s="8" t="str">
        <f t="shared" si="154"/>
        <v/>
      </c>
      <c r="K151" s="8" t="str">
        <f t="shared" si="154"/>
        <v/>
      </c>
      <c r="L151" s="8" t="str">
        <f t="shared" si="154"/>
        <v/>
      </c>
      <c r="M151" s="8" t="str">
        <f t="shared" si="154"/>
        <v/>
      </c>
      <c r="N151" s="8" t="str">
        <f t="shared" si="154"/>
        <v/>
      </c>
      <c r="O151" s="8" t="str">
        <f t="shared" si="154"/>
        <v/>
      </c>
      <c r="P151" s="8" t="str">
        <f t="shared" si="154"/>
        <v/>
      </c>
      <c r="Q151" s="8" t="str">
        <f t="shared" si="154"/>
        <v/>
      </c>
      <c r="R151" s="8" t="str">
        <f t="shared" si="154"/>
        <v/>
      </c>
      <c r="S151" s="8" t="str">
        <f t="shared" si="154"/>
        <v/>
      </c>
    </row>
    <row r="152" spans="1:19">
      <c r="A152" s="5"/>
      <c r="B152" s="7"/>
      <c r="C152" s="7"/>
      <c r="D152" s="7"/>
      <c r="E152" s="7"/>
      <c r="F152" s="9" t="str">
        <f t="shared" si="134"/>
        <v/>
      </c>
      <c r="G152" s="8" t="str">
        <f t="shared" ref="G152:S152" si="155">F152</f>
        <v/>
      </c>
      <c r="H152" s="8" t="str">
        <f t="shared" si="155"/>
        <v/>
      </c>
      <c r="I152" s="8" t="str">
        <f t="shared" si="155"/>
        <v/>
      </c>
      <c r="J152" s="8" t="str">
        <f t="shared" si="155"/>
        <v/>
      </c>
      <c r="K152" s="8" t="str">
        <f t="shared" si="155"/>
        <v/>
      </c>
      <c r="L152" s="8" t="str">
        <f t="shared" si="155"/>
        <v/>
      </c>
      <c r="M152" s="8" t="str">
        <f t="shared" si="155"/>
        <v/>
      </c>
      <c r="N152" s="8" t="str">
        <f t="shared" si="155"/>
        <v/>
      </c>
      <c r="O152" s="8" t="str">
        <f t="shared" si="155"/>
        <v/>
      </c>
      <c r="P152" s="8" t="str">
        <f t="shared" si="155"/>
        <v/>
      </c>
      <c r="Q152" s="8" t="str">
        <f t="shared" si="155"/>
        <v/>
      </c>
      <c r="R152" s="8" t="str">
        <f t="shared" si="155"/>
        <v/>
      </c>
      <c r="S152" s="8" t="str">
        <f t="shared" si="155"/>
        <v/>
      </c>
    </row>
    <row r="153" spans="1:19">
      <c r="A153" s="5"/>
      <c r="B153" s="7"/>
      <c r="C153" s="7"/>
      <c r="D153" s="7"/>
      <c r="E153" s="7"/>
      <c r="F153" s="9" t="str">
        <f t="shared" si="134"/>
        <v/>
      </c>
      <c r="G153" s="8" t="str">
        <f t="shared" ref="G153:S153" si="156">F153</f>
        <v/>
      </c>
      <c r="H153" s="8" t="str">
        <f t="shared" si="156"/>
        <v/>
      </c>
      <c r="I153" s="8" t="str">
        <f t="shared" si="156"/>
        <v/>
      </c>
      <c r="J153" s="8" t="str">
        <f t="shared" si="156"/>
        <v/>
      </c>
      <c r="K153" s="8" t="str">
        <f t="shared" si="156"/>
        <v/>
      </c>
      <c r="L153" s="8" t="str">
        <f t="shared" si="156"/>
        <v/>
      </c>
      <c r="M153" s="8" t="str">
        <f t="shared" si="156"/>
        <v/>
      </c>
      <c r="N153" s="8" t="str">
        <f t="shared" si="156"/>
        <v/>
      </c>
      <c r="O153" s="8" t="str">
        <f t="shared" si="156"/>
        <v/>
      </c>
      <c r="P153" s="8" t="str">
        <f t="shared" si="156"/>
        <v/>
      </c>
      <c r="Q153" s="8" t="str">
        <f t="shared" si="156"/>
        <v/>
      </c>
      <c r="R153" s="8" t="str">
        <f t="shared" si="156"/>
        <v/>
      </c>
      <c r="S153" s="8" t="str">
        <f t="shared" si="156"/>
        <v/>
      </c>
    </row>
    <row r="154" spans="1:19">
      <c r="A154" s="5"/>
      <c r="B154" s="7"/>
      <c r="C154" s="7"/>
      <c r="D154" s="7"/>
      <c r="E154" s="7"/>
      <c r="F154" s="9" t="str">
        <f t="shared" si="134"/>
        <v/>
      </c>
      <c r="G154" s="8" t="str">
        <f t="shared" ref="G154:S154" si="157">F154</f>
        <v/>
      </c>
      <c r="H154" s="8" t="str">
        <f t="shared" si="157"/>
        <v/>
      </c>
      <c r="I154" s="8" t="str">
        <f t="shared" si="157"/>
        <v/>
      </c>
      <c r="J154" s="8" t="str">
        <f t="shared" si="157"/>
        <v/>
      </c>
      <c r="K154" s="8" t="str">
        <f t="shared" si="157"/>
        <v/>
      </c>
      <c r="L154" s="8" t="str">
        <f t="shared" si="157"/>
        <v/>
      </c>
      <c r="M154" s="8" t="str">
        <f t="shared" si="157"/>
        <v/>
      </c>
      <c r="N154" s="8" t="str">
        <f t="shared" si="157"/>
        <v/>
      </c>
      <c r="O154" s="8" t="str">
        <f t="shared" si="157"/>
        <v/>
      </c>
      <c r="P154" s="8" t="str">
        <f t="shared" si="157"/>
        <v/>
      </c>
      <c r="Q154" s="8" t="str">
        <f t="shared" si="157"/>
        <v/>
      </c>
      <c r="R154" s="8" t="str">
        <f t="shared" si="157"/>
        <v/>
      </c>
      <c r="S154" s="8" t="str">
        <f t="shared" si="157"/>
        <v/>
      </c>
    </row>
    <row r="155" spans="1:19">
      <c r="A155" s="5"/>
      <c r="B155" s="7"/>
      <c r="C155" s="7"/>
      <c r="D155" s="7"/>
      <c r="E155" s="7"/>
      <c r="F155" s="9" t="str">
        <f t="shared" si="134"/>
        <v/>
      </c>
      <c r="G155" s="8" t="str">
        <f t="shared" ref="G155:S155" si="158">F155</f>
        <v/>
      </c>
      <c r="H155" s="8" t="str">
        <f t="shared" si="158"/>
        <v/>
      </c>
      <c r="I155" s="8" t="str">
        <f t="shared" si="158"/>
        <v/>
      </c>
      <c r="J155" s="8" t="str">
        <f t="shared" si="158"/>
        <v/>
      </c>
      <c r="K155" s="8" t="str">
        <f t="shared" si="158"/>
        <v/>
      </c>
      <c r="L155" s="8" t="str">
        <f t="shared" si="158"/>
        <v/>
      </c>
      <c r="M155" s="8" t="str">
        <f t="shared" si="158"/>
        <v/>
      </c>
      <c r="N155" s="8" t="str">
        <f t="shared" si="158"/>
        <v/>
      </c>
      <c r="O155" s="8" t="str">
        <f t="shared" si="158"/>
        <v/>
      </c>
      <c r="P155" s="8" t="str">
        <f t="shared" si="158"/>
        <v/>
      </c>
      <c r="Q155" s="8" t="str">
        <f t="shared" si="158"/>
        <v/>
      </c>
      <c r="R155" s="8" t="str">
        <f t="shared" si="158"/>
        <v/>
      </c>
      <c r="S155" s="8" t="str">
        <f t="shared" si="158"/>
        <v/>
      </c>
    </row>
    <row r="156" spans="1:19">
      <c r="A156" s="5"/>
      <c r="B156" s="7"/>
      <c r="C156" s="7"/>
      <c r="D156" s="7"/>
      <c r="E156" s="7"/>
      <c r="F156" s="9" t="str">
        <f t="shared" si="134"/>
        <v/>
      </c>
      <c r="G156" s="8" t="str">
        <f t="shared" ref="G156:S156" si="159">F156</f>
        <v/>
      </c>
      <c r="H156" s="8" t="str">
        <f t="shared" si="159"/>
        <v/>
      </c>
      <c r="I156" s="8" t="str">
        <f t="shared" si="159"/>
        <v/>
      </c>
      <c r="J156" s="8" t="str">
        <f t="shared" si="159"/>
        <v/>
      </c>
      <c r="K156" s="8" t="str">
        <f t="shared" si="159"/>
        <v/>
      </c>
      <c r="L156" s="8" t="str">
        <f t="shared" si="159"/>
        <v/>
      </c>
      <c r="M156" s="8" t="str">
        <f t="shared" si="159"/>
        <v/>
      </c>
      <c r="N156" s="8" t="str">
        <f t="shared" si="159"/>
        <v/>
      </c>
      <c r="O156" s="8" t="str">
        <f t="shared" si="159"/>
        <v/>
      </c>
      <c r="P156" s="8" t="str">
        <f t="shared" si="159"/>
        <v/>
      </c>
      <c r="Q156" s="8" t="str">
        <f t="shared" si="159"/>
        <v/>
      </c>
      <c r="R156" s="8" t="str">
        <f t="shared" si="159"/>
        <v/>
      </c>
      <c r="S156" s="8" t="str">
        <f t="shared" si="159"/>
        <v/>
      </c>
    </row>
    <row r="157" spans="1:19">
      <c r="A157" s="6" t="s">
        <v>68</v>
      </c>
      <c r="B157" s="7"/>
      <c r="C157" s="7"/>
      <c r="D157" s="7"/>
      <c r="E157" s="7"/>
      <c r="F157" s="9" t="str">
        <f t="shared" si="134"/>
        <v/>
      </c>
      <c r="G157" s="8" t="str">
        <f t="shared" ref="G157:S157" si="160">F157</f>
        <v/>
      </c>
      <c r="H157" s="8" t="str">
        <f t="shared" si="160"/>
        <v/>
      </c>
      <c r="I157" s="8" t="str">
        <f t="shared" si="160"/>
        <v/>
      </c>
      <c r="J157" s="8" t="str">
        <f t="shared" si="160"/>
        <v/>
      </c>
      <c r="K157" s="8" t="str">
        <f t="shared" si="160"/>
        <v/>
      </c>
      <c r="L157" s="8" t="str">
        <f t="shared" si="160"/>
        <v/>
      </c>
      <c r="M157" s="8" t="str">
        <f t="shared" si="160"/>
        <v/>
      </c>
      <c r="N157" s="8" t="str">
        <f t="shared" si="160"/>
        <v/>
      </c>
      <c r="O157" s="8" t="str">
        <f t="shared" si="160"/>
        <v/>
      </c>
      <c r="P157" s="8" t="str">
        <f t="shared" si="160"/>
        <v/>
      </c>
      <c r="Q157" s="8" t="str">
        <f t="shared" si="160"/>
        <v/>
      </c>
      <c r="R157" s="8" t="str">
        <f t="shared" si="160"/>
        <v/>
      </c>
      <c r="S157" s="8" t="str">
        <f t="shared" si="160"/>
        <v/>
      </c>
    </row>
    <row r="158" spans="1:19">
      <c r="A158" s="5"/>
      <c r="B158" s="7"/>
      <c r="C158" s="7"/>
      <c r="D158" s="7"/>
      <c r="E158" s="7"/>
      <c r="F158" s="9" t="str">
        <f t="shared" si="134"/>
        <v/>
      </c>
      <c r="G158" s="8" t="str">
        <f t="shared" ref="G158:S158" si="161">F158</f>
        <v/>
      </c>
      <c r="H158" s="8" t="str">
        <f t="shared" si="161"/>
        <v/>
      </c>
      <c r="I158" s="8" t="str">
        <f t="shared" si="161"/>
        <v/>
      </c>
      <c r="J158" s="8" t="str">
        <f t="shared" si="161"/>
        <v/>
      </c>
      <c r="K158" s="8" t="str">
        <f t="shared" si="161"/>
        <v/>
      </c>
      <c r="L158" s="8" t="str">
        <f t="shared" si="161"/>
        <v/>
      </c>
      <c r="M158" s="8" t="str">
        <f t="shared" si="161"/>
        <v/>
      </c>
      <c r="N158" s="8" t="str">
        <f t="shared" si="161"/>
        <v/>
      </c>
      <c r="O158" s="8" t="str">
        <f t="shared" si="161"/>
        <v/>
      </c>
      <c r="P158" s="8" t="str">
        <f t="shared" si="161"/>
        <v/>
      </c>
      <c r="Q158" s="8" t="str">
        <f t="shared" si="161"/>
        <v/>
      </c>
      <c r="R158" s="8" t="str">
        <f t="shared" si="161"/>
        <v/>
      </c>
      <c r="S158" s="8" t="str">
        <f t="shared" si="161"/>
        <v/>
      </c>
    </row>
    <row r="159" spans="1:19">
      <c r="A159" s="5"/>
      <c r="B159" s="7"/>
      <c r="C159" s="7"/>
      <c r="D159" s="7"/>
      <c r="E159" s="7"/>
      <c r="F159" s="9" t="str">
        <f t="shared" si="134"/>
        <v/>
      </c>
      <c r="G159" s="8" t="str">
        <f t="shared" ref="G159:S159" si="162">F159</f>
        <v/>
      </c>
      <c r="H159" s="8" t="str">
        <f t="shared" si="162"/>
        <v/>
      </c>
      <c r="I159" s="8" t="str">
        <f t="shared" si="162"/>
        <v/>
      </c>
      <c r="J159" s="8" t="str">
        <f t="shared" si="162"/>
        <v/>
      </c>
      <c r="K159" s="8" t="str">
        <f t="shared" si="162"/>
        <v/>
      </c>
      <c r="L159" s="8" t="str">
        <f t="shared" si="162"/>
        <v/>
      </c>
      <c r="M159" s="8" t="str">
        <f t="shared" si="162"/>
        <v/>
      </c>
      <c r="N159" s="8" t="str">
        <f t="shared" si="162"/>
        <v/>
      </c>
      <c r="O159" s="8" t="str">
        <f t="shared" si="162"/>
        <v/>
      </c>
      <c r="P159" s="8" t="str">
        <f t="shared" si="162"/>
        <v/>
      </c>
      <c r="Q159" s="8" t="str">
        <f t="shared" si="162"/>
        <v/>
      </c>
      <c r="R159" s="8" t="str">
        <f t="shared" si="162"/>
        <v/>
      </c>
      <c r="S159" s="8" t="str">
        <f t="shared" si="162"/>
        <v/>
      </c>
    </row>
    <row r="160" spans="1:19">
      <c r="A160" s="5"/>
      <c r="B160" s="7"/>
      <c r="C160" s="7"/>
      <c r="D160" s="7"/>
      <c r="E160" s="7"/>
      <c r="F160" s="9" t="str">
        <f t="shared" si="134"/>
        <v/>
      </c>
      <c r="G160" s="8" t="str">
        <f t="shared" ref="G160:S160" si="163">F160</f>
        <v/>
      </c>
      <c r="H160" s="8" t="str">
        <f t="shared" si="163"/>
        <v/>
      </c>
      <c r="I160" s="8" t="str">
        <f t="shared" si="163"/>
        <v/>
      </c>
      <c r="J160" s="8" t="str">
        <f t="shared" si="163"/>
        <v/>
      </c>
      <c r="K160" s="8" t="str">
        <f t="shared" si="163"/>
        <v/>
      </c>
      <c r="L160" s="8" t="str">
        <f t="shared" si="163"/>
        <v/>
      </c>
      <c r="M160" s="8" t="str">
        <f t="shared" si="163"/>
        <v/>
      </c>
      <c r="N160" s="8" t="str">
        <f t="shared" si="163"/>
        <v/>
      </c>
      <c r="O160" s="8" t="str">
        <f t="shared" si="163"/>
        <v/>
      </c>
      <c r="P160" s="8" t="str">
        <f t="shared" si="163"/>
        <v/>
      </c>
      <c r="Q160" s="8" t="str">
        <f t="shared" si="163"/>
        <v/>
      </c>
      <c r="R160" s="8" t="str">
        <f t="shared" si="163"/>
        <v/>
      </c>
      <c r="S160" s="8" t="str">
        <f t="shared" si="163"/>
        <v/>
      </c>
    </row>
    <row r="161" spans="1:19">
      <c r="A161" s="5"/>
      <c r="B161" s="7"/>
      <c r="C161" s="7"/>
      <c r="D161" s="7"/>
      <c r="E161" s="7"/>
      <c r="F161" s="9" t="str">
        <f t="shared" si="134"/>
        <v/>
      </c>
      <c r="G161" s="8" t="str">
        <f t="shared" ref="G161:S161" si="164">F161</f>
        <v/>
      </c>
      <c r="H161" s="8" t="str">
        <f t="shared" si="164"/>
        <v/>
      </c>
      <c r="I161" s="8" t="str">
        <f t="shared" si="164"/>
        <v/>
      </c>
      <c r="J161" s="8" t="str">
        <f t="shared" si="164"/>
        <v/>
      </c>
      <c r="K161" s="8" t="str">
        <f t="shared" si="164"/>
        <v/>
      </c>
      <c r="L161" s="8" t="str">
        <f t="shared" si="164"/>
        <v/>
      </c>
      <c r="M161" s="8" t="str">
        <f t="shared" si="164"/>
        <v/>
      </c>
      <c r="N161" s="8" t="str">
        <f t="shared" si="164"/>
        <v/>
      </c>
      <c r="O161" s="8" t="str">
        <f t="shared" si="164"/>
        <v/>
      </c>
      <c r="P161" s="8" t="str">
        <f t="shared" si="164"/>
        <v/>
      </c>
      <c r="Q161" s="8" t="str">
        <f t="shared" si="164"/>
        <v/>
      </c>
      <c r="R161" s="8" t="str">
        <f t="shared" si="164"/>
        <v/>
      </c>
      <c r="S161" s="8" t="str">
        <f t="shared" si="164"/>
        <v/>
      </c>
    </row>
    <row r="162" spans="1:19">
      <c r="A162" s="5"/>
      <c r="B162" s="7"/>
      <c r="C162" s="7"/>
      <c r="D162" s="7"/>
      <c r="E162" s="7"/>
      <c r="F162" s="9" t="str">
        <f t="shared" si="134"/>
        <v/>
      </c>
      <c r="G162" s="8" t="str">
        <f t="shared" ref="G162:S162" si="165">F162</f>
        <v/>
      </c>
      <c r="H162" s="8" t="str">
        <f t="shared" si="165"/>
        <v/>
      </c>
      <c r="I162" s="8" t="str">
        <f t="shared" si="165"/>
        <v/>
      </c>
      <c r="J162" s="8" t="str">
        <f t="shared" si="165"/>
        <v/>
      </c>
      <c r="K162" s="8" t="str">
        <f t="shared" si="165"/>
        <v/>
      </c>
      <c r="L162" s="8" t="str">
        <f t="shared" si="165"/>
        <v/>
      </c>
      <c r="M162" s="8" t="str">
        <f t="shared" si="165"/>
        <v/>
      </c>
      <c r="N162" s="8" t="str">
        <f t="shared" si="165"/>
        <v/>
      </c>
      <c r="O162" s="8" t="str">
        <f t="shared" si="165"/>
        <v/>
      </c>
      <c r="P162" s="8" t="str">
        <f t="shared" si="165"/>
        <v/>
      </c>
      <c r="Q162" s="8" t="str">
        <f t="shared" si="165"/>
        <v/>
      </c>
      <c r="R162" s="8" t="str">
        <f t="shared" si="165"/>
        <v/>
      </c>
      <c r="S162" s="8" t="str">
        <f t="shared" si="165"/>
        <v/>
      </c>
    </row>
    <row r="163" spans="1:19">
      <c r="A163" s="5"/>
      <c r="B163" s="7"/>
      <c r="C163" s="7"/>
      <c r="D163" s="7"/>
      <c r="E163" s="7"/>
      <c r="F163" s="9" t="str">
        <f t="shared" si="134"/>
        <v/>
      </c>
      <c r="G163" s="8" t="str">
        <f t="shared" ref="G163:S163" si="166">F163</f>
        <v/>
      </c>
      <c r="H163" s="8" t="str">
        <f t="shared" si="166"/>
        <v/>
      </c>
      <c r="I163" s="8" t="str">
        <f t="shared" si="166"/>
        <v/>
      </c>
      <c r="J163" s="8" t="str">
        <f t="shared" si="166"/>
        <v/>
      </c>
      <c r="K163" s="8" t="str">
        <f t="shared" si="166"/>
        <v/>
      </c>
      <c r="L163" s="8" t="str">
        <f t="shared" si="166"/>
        <v/>
      </c>
      <c r="M163" s="8" t="str">
        <f t="shared" si="166"/>
        <v/>
      </c>
      <c r="N163" s="8" t="str">
        <f t="shared" si="166"/>
        <v/>
      </c>
      <c r="O163" s="8" t="str">
        <f t="shared" si="166"/>
        <v/>
      </c>
      <c r="P163" s="8" t="str">
        <f t="shared" si="166"/>
        <v/>
      </c>
      <c r="Q163" s="8" t="str">
        <f t="shared" si="166"/>
        <v/>
      </c>
      <c r="R163" s="8" t="str">
        <f t="shared" si="166"/>
        <v/>
      </c>
      <c r="S163" s="8" t="str">
        <f t="shared" si="166"/>
        <v/>
      </c>
    </row>
    <row r="164" spans="1:19">
      <c r="A164" s="5"/>
      <c r="B164" s="7"/>
      <c r="C164" s="7"/>
      <c r="D164" s="7"/>
      <c r="E164" s="7"/>
      <c r="F164" s="9" t="str">
        <f t="shared" si="134"/>
        <v/>
      </c>
      <c r="G164" s="8" t="str">
        <f t="shared" ref="G164:S164" si="167">F164</f>
        <v/>
      </c>
      <c r="H164" s="8" t="str">
        <f t="shared" si="167"/>
        <v/>
      </c>
      <c r="I164" s="8" t="str">
        <f t="shared" si="167"/>
        <v/>
      </c>
      <c r="J164" s="8" t="str">
        <f t="shared" si="167"/>
        <v/>
      </c>
      <c r="K164" s="8" t="str">
        <f t="shared" si="167"/>
        <v/>
      </c>
      <c r="L164" s="8" t="str">
        <f t="shared" si="167"/>
        <v/>
      </c>
      <c r="M164" s="8" t="str">
        <f t="shared" si="167"/>
        <v/>
      </c>
      <c r="N164" s="8" t="str">
        <f t="shared" si="167"/>
        <v/>
      </c>
      <c r="O164" s="8" t="str">
        <f t="shared" si="167"/>
        <v/>
      </c>
      <c r="P164" s="8" t="str">
        <f t="shared" si="167"/>
        <v/>
      </c>
      <c r="Q164" s="8" t="str">
        <f t="shared" si="167"/>
        <v/>
      </c>
      <c r="R164" s="8" t="str">
        <f t="shared" si="167"/>
        <v/>
      </c>
      <c r="S164" s="8" t="str">
        <f t="shared" si="167"/>
        <v/>
      </c>
    </row>
    <row r="165" spans="1:19">
      <c r="A165" s="5"/>
      <c r="B165" s="7"/>
      <c r="C165" s="7"/>
      <c r="D165" s="7"/>
      <c r="E165" s="7"/>
      <c r="F165" s="9" t="str">
        <f t="shared" si="134"/>
        <v/>
      </c>
      <c r="G165" s="8" t="str">
        <f t="shared" ref="G165:S165" si="168">F165</f>
        <v/>
      </c>
      <c r="H165" s="8" t="str">
        <f t="shared" si="168"/>
        <v/>
      </c>
      <c r="I165" s="8" t="str">
        <f t="shared" si="168"/>
        <v/>
      </c>
      <c r="J165" s="8" t="str">
        <f t="shared" si="168"/>
        <v/>
      </c>
      <c r="K165" s="8" t="str">
        <f t="shared" si="168"/>
        <v/>
      </c>
      <c r="L165" s="8" t="str">
        <f t="shared" si="168"/>
        <v/>
      </c>
      <c r="M165" s="8" t="str">
        <f t="shared" si="168"/>
        <v/>
      </c>
      <c r="N165" s="8" t="str">
        <f t="shared" si="168"/>
        <v/>
      </c>
      <c r="O165" s="8" t="str">
        <f t="shared" si="168"/>
        <v/>
      </c>
      <c r="P165" s="8" t="str">
        <f t="shared" si="168"/>
        <v/>
      </c>
      <c r="Q165" s="8" t="str">
        <f t="shared" si="168"/>
        <v/>
      </c>
      <c r="R165" s="8" t="str">
        <f t="shared" si="168"/>
        <v/>
      </c>
      <c r="S165" s="8" t="str">
        <f t="shared" si="168"/>
        <v/>
      </c>
    </row>
    <row r="166" spans="1:19">
      <c r="A166" s="5"/>
      <c r="B166" s="7"/>
      <c r="C166" s="7"/>
      <c r="D166" s="7"/>
      <c r="E166" s="7"/>
      <c r="F166" s="9" t="str">
        <f t="shared" si="134"/>
        <v/>
      </c>
      <c r="G166" s="8" t="str">
        <f t="shared" ref="G166:S166" si="169">F166</f>
        <v/>
      </c>
      <c r="H166" s="8" t="str">
        <f t="shared" si="169"/>
        <v/>
      </c>
      <c r="I166" s="8" t="str">
        <f t="shared" si="169"/>
        <v/>
      </c>
      <c r="J166" s="8" t="str">
        <f t="shared" si="169"/>
        <v/>
      </c>
      <c r="K166" s="8" t="str">
        <f t="shared" si="169"/>
        <v/>
      </c>
      <c r="L166" s="8" t="str">
        <f t="shared" si="169"/>
        <v/>
      </c>
      <c r="M166" s="8" t="str">
        <f t="shared" si="169"/>
        <v/>
      </c>
      <c r="N166" s="8" t="str">
        <f t="shared" si="169"/>
        <v/>
      </c>
      <c r="O166" s="8" t="str">
        <f t="shared" si="169"/>
        <v/>
      </c>
      <c r="P166" s="8" t="str">
        <f t="shared" si="169"/>
        <v/>
      </c>
      <c r="Q166" s="8" t="str">
        <f t="shared" si="169"/>
        <v/>
      </c>
      <c r="R166" s="8" t="str">
        <f t="shared" si="169"/>
        <v/>
      </c>
      <c r="S166" s="8" t="str">
        <f t="shared" si="169"/>
        <v/>
      </c>
    </row>
    <row r="167" spans="1:19">
      <c r="A167" s="5"/>
      <c r="B167" s="7"/>
      <c r="C167" s="7"/>
      <c r="D167" s="7"/>
      <c r="E167" s="7"/>
      <c r="F167" s="9" t="str">
        <f t="shared" si="134"/>
        <v/>
      </c>
      <c r="G167" s="8" t="str">
        <f t="shared" ref="G167:S167" si="170">F167</f>
        <v/>
      </c>
      <c r="H167" s="8" t="str">
        <f t="shared" si="170"/>
        <v/>
      </c>
      <c r="I167" s="8" t="str">
        <f t="shared" si="170"/>
        <v/>
      </c>
      <c r="J167" s="8" t="str">
        <f t="shared" si="170"/>
        <v/>
      </c>
      <c r="K167" s="8" t="str">
        <f t="shared" si="170"/>
        <v/>
      </c>
      <c r="L167" s="8" t="str">
        <f t="shared" si="170"/>
        <v/>
      </c>
      <c r="M167" s="8" t="str">
        <f t="shared" si="170"/>
        <v/>
      </c>
      <c r="N167" s="8" t="str">
        <f t="shared" si="170"/>
        <v/>
      </c>
      <c r="O167" s="8" t="str">
        <f t="shared" si="170"/>
        <v/>
      </c>
      <c r="P167" s="8" t="str">
        <f t="shared" si="170"/>
        <v/>
      </c>
      <c r="Q167" s="8" t="str">
        <f t="shared" si="170"/>
        <v/>
      </c>
      <c r="R167" s="8" t="str">
        <f t="shared" si="170"/>
        <v/>
      </c>
      <c r="S167" s="8" t="str">
        <f t="shared" si="170"/>
        <v/>
      </c>
    </row>
    <row r="168" spans="1:19">
      <c r="F168" s="73">
        <f>SUM(F3:F167)</f>
        <v>104</v>
      </c>
      <c r="G168" s="73">
        <f t="shared" ref="G168:S168" si="171">SUM(G3:G167)</f>
        <v>100</v>
      </c>
      <c r="H168" s="73">
        <f t="shared" si="171"/>
        <v>98</v>
      </c>
      <c r="I168" s="73">
        <f t="shared" si="171"/>
        <v>93</v>
      </c>
      <c r="J168" s="73">
        <f t="shared" si="171"/>
        <v>87</v>
      </c>
      <c r="K168" s="73">
        <f t="shared" si="171"/>
        <v>87</v>
      </c>
      <c r="L168" s="73">
        <f t="shared" si="171"/>
        <v>87</v>
      </c>
      <c r="M168" s="73">
        <f t="shared" si="171"/>
        <v>80</v>
      </c>
      <c r="N168" s="73">
        <f t="shared" si="171"/>
        <v>87</v>
      </c>
      <c r="O168" s="73">
        <f t="shared" si="171"/>
        <v>77</v>
      </c>
      <c r="P168" s="73">
        <f t="shared" si="171"/>
        <v>77</v>
      </c>
      <c r="Q168" s="73">
        <f t="shared" si="171"/>
        <v>77</v>
      </c>
      <c r="R168" s="73">
        <f t="shared" si="171"/>
        <v>77</v>
      </c>
      <c r="S168" s="73">
        <f t="shared" si="171"/>
        <v>77</v>
      </c>
    </row>
  </sheetData>
  <mergeCells count="3">
    <mergeCell ref="F1:S1"/>
    <mergeCell ref="V1:AK1"/>
    <mergeCell ref="AM1:AN1"/>
  </mergeCells>
  <pageMargins left="0.7" right="0.7" top="0.75" bottom="0.75" header="0.3" footer="0.3"/>
  <pageSetup paperSize="9" fitToHeight="0"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3D5C3-CE0B-4BFB-8CD0-A07641212911}">
  <sheetPr>
    <pageSetUpPr fitToPage="1"/>
  </sheetPr>
  <dimension ref="A1:AU180"/>
  <sheetViews>
    <sheetView topLeftCell="P1" workbookViewId="0">
      <pane ySplit="2" topLeftCell="A3" activePane="bottomLeft" state="frozen"/>
      <selection pane="bottomLeft" activeCell="B44" sqref="B44"/>
    </sheetView>
  </sheetViews>
  <sheetFormatPr defaultColWidth="8.85546875" defaultRowHeight="15"/>
  <cols>
    <col min="1" max="1" width="46.42578125" bestFit="1" customWidth="1"/>
    <col min="2" max="2" width="48.28515625" bestFit="1" customWidth="1"/>
    <col min="3" max="3" width="23.140625" customWidth="1"/>
    <col min="4" max="4" width="17.42578125" customWidth="1"/>
    <col min="5" max="5" width="17" bestFit="1" customWidth="1"/>
    <col min="6" max="19" width="4.42578125" customWidth="1"/>
    <col min="21" max="21" width="13" bestFit="1" customWidth="1"/>
    <col min="23" max="23" width="9.28515625" bestFit="1" customWidth="1"/>
  </cols>
  <sheetData>
    <row r="1" spans="1:47">
      <c r="F1" s="75" t="s">
        <v>28</v>
      </c>
      <c r="G1" s="75"/>
      <c r="H1" s="75"/>
      <c r="I1" s="75"/>
      <c r="J1" s="75"/>
      <c r="K1" s="75"/>
      <c r="L1" s="75"/>
      <c r="M1" s="75"/>
      <c r="N1" s="75"/>
      <c r="O1" s="75"/>
      <c r="P1" s="75"/>
      <c r="Q1" s="75"/>
      <c r="R1" s="75"/>
      <c r="S1" s="75"/>
      <c r="V1" s="75" t="s">
        <v>29</v>
      </c>
      <c r="W1" s="75"/>
      <c r="X1" s="75"/>
      <c r="Y1" s="75"/>
      <c r="Z1" s="75"/>
      <c r="AA1" s="75"/>
      <c r="AB1" s="75"/>
      <c r="AC1" s="75"/>
      <c r="AD1" s="75"/>
      <c r="AE1" s="75"/>
      <c r="AF1" s="75"/>
      <c r="AG1" s="75"/>
      <c r="AH1" s="75"/>
      <c r="AI1" s="75"/>
      <c r="AJ1" s="75"/>
      <c r="AK1" s="75"/>
      <c r="AM1" s="76"/>
      <c r="AN1" s="76"/>
      <c r="AO1" s="10"/>
      <c r="AP1" s="10"/>
      <c r="AQ1" s="10"/>
      <c r="AR1" s="10"/>
      <c r="AS1" s="10"/>
      <c r="AT1" s="10"/>
      <c r="AU1" s="10"/>
    </row>
    <row r="2" spans="1:47">
      <c r="A2" s="2" t="s">
        <v>1</v>
      </c>
      <c r="B2" s="73" t="s">
        <v>30</v>
      </c>
      <c r="C2" s="73" t="s">
        <v>2</v>
      </c>
      <c r="D2" s="73" t="s">
        <v>31</v>
      </c>
      <c r="E2" s="73" t="s">
        <v>32</v>
      </c>
      <c r="F2" s="73">
        <v>1</v>
      </c>
      <c r="G2" s="73">
        <v>2</v>
      </c>
      <c r="H2" s="73">
        <v>3</v>
      </c>
      <c r="I2" s="73">
        <v>4</v>
      </c>
      <c r="J2" s="73">
        <v>5</v>
      </c>
      <c r="K2" s="73">
        <v>6</v>
      </c>
      <c r="L2" s="73">
        <v>7</v>
      </c>
      <c r="M2" s="73">
        <v>8</v>
      </c>
      <c r="N2" s="73">
        <v>9</v>
      </c>
      <c r="O2" s="73">
        <v>10</v>
      </c>
      <c r="P2" s="73">
        <v>11</v>
      </c>
      <c r="Q2" s="73">
        <v>12</v>
      </c>
      <c r="R2" s="73">
        <v>13</v>
      </c>
      <c r="S2" s="73">
        <v>14</v>
      </c>
      <c r="W2" s="74" t="s">
        <v>34</v>
      </c>
      <c r="X2" s="74" t="s">
        <v>35</v>
      </c>
      <c r="Y2" s="74" t="s">
        <v>36</v>
      </c>
      <c r="Z2" s="74" t="s">
        <v>37</v>
      </c>
      <c r="AA2" s="74" t="s">
        <v>38</v>
      </c>
      <c r="AB2" s="74" t="s">
        <v>39</v>
      </c>
      <c r="AC2" s="74" t="s">
        <v>33</v>
      </c>
      <c r="AD2" s="74" t="s">
        <v>34</v>
      </c>
      <c r="AE2" s="74" t="s">
        <v>35</v>
      </c>
      <c r="AF2" s="74" t="s">
        <v>36</v>
      </c>
      <c r="AG2" s="74" t="s">
        <v>37</v>
      </c>
      <c r="AH2" s="74" t="s">
        <v>38</v>
      </c>
      <c r="AI2" s="74" t="s">
        <v>39</v>
      </c>
      <c r="AJ2" s="74" t="s">
        <v>33</v>
      </c>
    </row>
    <row r="3" spans="1:47">
      <c r="A3" s="4" t="s">
        <v>241</v>
      </c>
      <c r="B3" s="7" t="s">
        <v>242</v>
      </c>
      <c r="C3" s="33" t="s">
        <v>129</v>
      </c>
      <c r="D3" s="7" t="s">
        <v>56</v>
      </c>
      <c r="E3" s="7" t="s">
        <v>44</v>
      </c>
      <c r="F3" s="9">
        <f>IF(B3="","",6)</f>
        <v>6</v>
      </c>
      <c r="G3" s="9">
        <f>F3</f>
        <v>6</v>
      </c>
      <c r="H3" s="9">
        <f t="shared" ref="H3:S3" si="0">G3</f>
        <v>6</v>
      </c>
      <c r="I3" s="9">
        <f t="shared" si="0"/>
        <v>6</v>
      </c>
      <c r="J3" s="9">
        <v>2</v>
      </c>
      <c r="K3" s="9">
        <f t="shared" si="0"/>
        <v>2</v>
      </c>
      <c r="L3" s="9">
        <f t="shared" si="0"/>
        <v>2</v>
      </c>
      <c r="M3" s="9">
        <f t="shared" si="0"/>
        <v>2</v>
      </c>
      <c r="N3" s="9">
        <v>0</v>
      </c>
      <c r="O3" s="9">
        <f t="shared" si="0"/>
        <v>0</v>
      </c>
      <c r="P3" s="9">
        <f t="shared" si="0"/>
        <v>0</v>
      </c>
      <c r="Q3" s="9">
        <f t="shared" si="0"/>
        <v>0</v>
      </c>
      <c r="R3" s="9">
        <f t="shared" si="0"/>
        <v>0</v>
      </c>
      <c r="S3" s="9">
        <f t="shared" si="0"/>
        <v>0</v>
      </c>
      <c r="W3" s="21">
        <v>44278</v>
      </c>
      <c r="X3" s="21">
        <f>W3+1</f>
        <v>44279</v>
      </c>
      <c r="Y3" s="21">
        <f t="shared" ref="Y3:AJ3" si="1">X3+1</f>
        <v>44280</v>
      </c>
      <c r="Z3" s="21">
        <f t="shared" si="1"/>
        <v>44281</v>
      </c>
      <c r="AA3" s="21">
        <f t="shared" si="1"/>
        <v>44282</v>
      </c>
      <c r="AB3" s="21">
        <f t="shared" si="1"/>
        <v>44283</v>
      </c>
      <c r="AC3" s="21">
        <f t="shared" si="1"/>
        <v>44284</v>
      </c>
      <c r="AD3" s="21">
        <f t="shared" si="1"/>
        <v>44285</v>
      </c>
      <c r="AE3" s="21">
        <f t="shared" si="1"/>
        <v>44286</v>
      </c>
      <c r="AF3" s="21">
        <f t="shared" si="1"/>
        <v>44287</v>
      </c>
      <c r="AG3" s="21">
        <f t="shared" si="1"/>
        <v>44288</v>
      </c>
      <c r="AH3" s="21">
        <f t="shared" si="1"/>
        <v>44289</v>
      </c>
      <c r="AI3" s="21">
        <f t="shared" si="1"/>
        <v>44290</v>
      </c>
      <c r="AJ3" s="21">
        <f t="shared" si="1"/>
        <v>44291</v>
      </c>
      <c r="AK3" s="20" t="s">
        <v>40</v>
      </c>
    </row>
    <row r="4" spans="1:47">
      <c r="A4" s="5"/>
      <c r="B4" s="7" t="s">
        <v>243</v>
      </c>
      <c r="C4" s="33" t="s">
        <v>129</v>
      </c>
      <c r="D4" s="7" t="s">
        <v>58</v>
      </c>
      <c r="E4" s="7"/>
      <c r="F4" s="9">
        <f>IF(B4="","",4)</f>
        <v>4</v>
      </c>
      <c r="G4" s="9">
        <f t="shared" ref="G4:R4" si="2">F4</f>
        <v>4</v>
      </c>
      <c r="H4" s="9">
        <f t="shared" si="2"/>
        <v>4</v>
      </c>
      <c r="I4" s="9">
        <f t="shared" si="2"/>
        <v>4</v>
      </c>
      <c r="J4" s="9">
        <f t="shared" si="2"/>
        <v>4</v>
      </c>
      <c r="K4" s="9">
        <f t="shared" si="2"/>
        <v>4</v>
      </c>
      <c r="L4" s="9">
        <f t="shared" si="2"/>
        <v>4</v>
      </c>
      <c r="M4" s="9">
        <f t="shared" si="2"/>
        <v>4</v>
      </c>
      <c r="N4" s="9">
        <f t="shared" si="2"/>
        <v>4</v>
      </c>
      <c r="O4" s="9">
        <f t="shared" si="2"/>
        <v>4</v>
      </c>
      <c r="P4" s="9">
        <f t="shared" si="2"/>
        <v>4</v>
      </c>
      <c r="Q4" s="9">
        <f t="shared" si="2"/>
        <v>4</v>
      </c>
      <c r="R4" s="9">
        <f t="shared" si="2"/>
        <v>4</v>
      </c>
      <c r="S4" s="9">
        <v>0</v>
      </c>
      <c r="U4" s="3"/>
      <c r="V4" s="42" t="s">
        <v>44</v>
      </c>
      <c r="W4" s="43">
        <v>2.5</v>
      </c>
      <c r="X4" s="43">
        <v>0.5</v>
      </c>
      <c r="Y4" s="43"/>
      <c r="Z4" s="43"/>
      <c r="AA4" s="43"/>
      <c r="AB4" s="43">
        <v>1</v>
      </c>
      <c r="AC4" s="43">
        <v>0.5</v>
      </c>
      <c r="AD4" s="43">
        <v>1.5</v>
      </c>
      <c r="AE4" s="43">
        <v>1.5</v>
      </c>
      <c r="AF4" s="43"/>
      <c r="AG4" s="43"/>
      <c r="AH4" s="43">
        <v>2</v>
      </c>
      <c r="AI4" s="43">
        <v>3</v>
      </c>
      <c r="AJ4" s="43">
        <v>8</v>
      </c>
      <c r="AK4" s="44">
        <f t="shared" ref="AK4:AK11" si="3">SUM(W4:AJ4)</f>
        <v>20.5</v>
      </c>
      <c r="AN4" s="12"/>
    </row>
    <row r="5" spans="1:47">
      <c r="A5" s="5"/>
      <c r="B5" s="7" t="s">
        <v>244</v>
      </c>
      <c r="C5" s="33" t="s">
        <v>129</v>
      </c>
      <c r="D5" s="7" t="s">
        <v>58</v>
      </c>
      <c r="E5" s="7"/>
      <c r="F5" s="9">
        <f>IF(B5="","",4)</f>
        <v>4</v>
      </c>
      <c r="G5" s="9">
        <f t="shared" ref="G5:R5" si="4">F5</f>
        <v>4</v>
      </c>
      <c r="H5" s="9">
        <f t="shared" si="4"/>
        <v>4</v>
      </c>
      <c r="I5" s="9">
        <f t="shared" si="4"/>
        <v>4</v>
      </c>
      <c r="J5" s="9">
        <f t="shared" si="4"/>
        <v>4</v>
      </c>
      <c r="K5" s="9">
        <f t="shared" si="4"/>
        <v>4</v>
      </c>
      <c r="L5" s="9">
        <f t="shared" si="4"/>
        <v>4</v>
      </c>
      <c r="M5" s="9">
        <f t="shared" si="4"/>
        <v>4</v>
      </c>
      <c r="N5" s="9">
        <f t="shared" si="4"/>
        <v>4</v>
      </c>
      <c r="O5" s="9">
        <f t="shared" si="4"/>
        <v>4</v>
      </c>
      <c r="P5" s="9">
        <f t="shared" si="4"/>
        <v>4</v>
      </c>
      <c r="Q5" s="9">
        <f t="shared" si="4"/>
        <v>4</v>
      </c>
      <c r="R5" s="9">
        <f t="shared" si="4"/>
        <v>4</v>
      </c>
      <c r="S5" s="9">
        <v>0</v>
      </c>
      <c r="U5" s="3"/>
      <c r="V5" s="45" t="s">
        <v>46</v>
      </c>
      <c r="W5" s="46">
        <v>1</v>
      </c>
      <c r="X5" s="46">
        <v>0.6</v>
      </c>
      <c r="Y5" s="46">
        <v>3</v>
      </c>
      <c r="Z5" s="46">
        <v>4</v>
      </c>
      <c r="AA5" s="46"/>
      <c r="AB5" s="46"/>
      <c r="AC5" s="46"/>
      <c r="AD5" s="46"/>
      <c r="AE5" s="46">
        <v>0.75</v>
      </c>
      <c r="AF5" s="46">
        <v>4</v>
      </c>
      <c r="AG5" s="46">
        <v>3</v>
      </c>
      <c r="AH5" s="46"/>
      <c r="AI5" s="46">
        <v>2.5</v>
      </c>
      <c r="AJ5" s="46">
        <v>9.5</v>
      </c>
      <c r="AK5" s="47">
        <f t="shared" si="3"/>
        <v>28.35</v>
      </c>
      <c r="AN5" s="12"/>
    </row>
    <row r="6" spans="1:47">
      <c r="A6" s="5"/>
      <c r="B6" s="7" t="s">
        <v>245</v>
      </c>
      <c r="C6" s="33" t="s">
        <v>129</v>
      </c>
      <c r="D6" s="7" t="s">
        <v>56</v>
      </c>
      <c r="E6" s="7"/>
      <c r="F6" s="9">
        <f t="shared" ref="F6:F67" si="5">IF(B6="","",0)</f>
        <v>0</v>
      </c>
      <c r="G6" s="9">
        <f t="shared" ref="G6:R6" si="6">F6</f>
        <v>0</v>
      </c>
      <c r="H6" s="9">
        <f t="shared" si="6"/>
        <v>0</v>
      </c>
      <c r="I6" s="9">
        <f t="shared" si="6"/>
        <v>0</v>
      </c>
      <c r="J6" s="9">
        <f t="shared" si="6"/>
        <v>0</v>
      </c>
      <c r="K6" s="9">
        <f t="shared" si="6"/>
        <v>0</v>
      </c>
      <c r="L6" s="9">
        <f t="shared" si="6"/>
        <v>0</v>
      </c>
      <c r="M6" s="9">
        <f t="shared" si="6"/>
        <v>0</v>
      </c>
      <c r="N6" s="9">
        <f t="shared" si="6"/>
        <v>0</v>
      </c>
      <c r="O6" s="9">
        <f t="shared" si="6"/>
        <v>0</v>
      </c>
      <c r="P6" s="9">
        <v>3</v>
      </c>
      <c r="Q6" s="9">
        <v>1</v>
      </c>
      <c r="R6" s="9">
        <f t="shared" si="6"/>
        <v>1</v>
      </c>
      <c r="S6" s="9">
        <v>0</v>
      </c>
      <c r="U6" s="3"/>
      <c r="V6" s="48" t="s">
        <v>48</v>
      </c>
      <c r="W6" s="49">
        <v>0</v>
      </c>
      <c r="X6" s="49">
        <v>0</v>
      </c>
      <c r="Y6" s="49">
        <v>0</v>
      </c>
      <c r="Z6" s="49">
        <v>0</v>
      </c>
      <c r="AA6" s="49">
        <v>0</v>
      </c>
      <c r="AB6" s="49">
        <v>0</v>
      </c>
      <c r="AC6" s="49">
        <v>0</v>
      </c>
      <c r="AD6" s="49">
        <v>0</v>
      </c>
      <c r="AE6" s="49">
        <v>0</v>
      </c>
      <c r="AF6" s="49">
        <v>0</v>
      </c>
      <c r="AG6" s="49">
        <v>0</v>
      </c>
      <c r="AH6" s="49">
        <v>0</v>
      </c>
      <c r="AI6" s="49">
        <v>0</v>
      </c>
      <c r="AJ6" s="49">
        <v>0</v>
      </c>
      <c r="AK6" s="50">
        <f t="shared" si="3"/>
        <v>0</v>
      </c>
      <c r="AN6" s="12"/>
    </row>
    <row r="7" spans="1:47">
      <c r="A7" s="5"/>
      <c r="B7" s="7"/>
      <c r="C7" s="7"/>
      <c r="D7" s="7"/>
      <c r="E7" s="7"/>
      <c r="F7" s="9" t="str">
        <f t="shared" si="5"/>
        <v/>
      </c>
      <c r="G7" s="9" t="str">
        <f t="shared" ref="G7:S7" si="7">F7</f>
        <v/>
      </c>
      <c r="H7" s="9" t="str">
        <f t="shared" si="7"/>
        <v/>
      </c>
      <c r="I7" s="9" t="str">
        <f t="shared" si="7"/>
        <v/>
      </c>
      <c r="J7" s="9" t="str">
        <f t="shared" si="7"/>
        <v/>
      </c>
      <c r="K7" s="9" t="str">
        <f t="shared" si="7"/>
        <v/>
      </c>
      <c r="L7" s="9" t="str">
        <f t="shared" si="7"/>
        <v/>
      </c>
      <c r="M7" s="9" t="str">
        <f t="shared" si="7"/>
        <v/>
      </c>
      <c r="N7" s="9" t="str">
        <f t="shared" si="7"/>
        <v/>
      </c>
      <c r="O7" s="9" t="str">
        <f t="shared" si="7"/>
        <v/>
      </c>
      <c r="P7" s="9" t="str">
        <f t="shared" si="7"/>
        <v/>
      </c>
      <c r="Q7" s="9" t="str">
        <f t="shared" si="7"/>
        <v/>
      </c>
      <c r="R7" s="9" t="str">
        <f t="shared" si="7"/>
        <v/>
      </c>
      <c r="S7" s="9" t="str">
        <f t="shared" si="7"/>
        <v/>
      </c>
      <c r="U7" s="3"/>
      <c r="V7" s="51" t="s">
        <v>50</v>
      </c>
      <c r="W7" s="52"/>
      <c r="X7" s="52"/>
      <c r="Y7" s="52">
        <v>3</v>
      </c>
      <c r="Z7" s="52">
        <v>4</v>
      </c>
      <c r="AA7" s="52"/>
      <c r="AB7" s="52"/>
      <c r="AC7" s="52">
        <v>4</v>
      </c>
      <c r="AD7" s="52">
        <v>2</v>
      </c>
      <c r="AE7" s="52"/>
      <c r="AF7" s="52"/>
      <c r="AG7" s="52"/>
      <c r="AH7" s="52"/>
      <c r="AI7" s="52">
        <v>3</v>
      </c>
      <c r="AJ7" s="52"/>
      <c r="AK7" s="53">
        <f t="shared" si="3"/>
        <v>16</v>
      </c>
      <c r="AN7" s="12"/>
    </row>
    <row r="8" spans="1:47">
      <c r="A8" s="5"/>
      <c r="B8" s="7"/>
      <c r="C8" s="7"/>
      <c r="D8" s="7"/>
      <c r="E8" s="7"/>
      <c r="F8" s="9" t="str">
        <f t="shared" si="5"/>
        <v/>
      </c>
      <c r="G8" s="9" t="str">
        <f t="shared" ref="G8:S8" si="8">F8</f>
        <v/>
      </c>
      <c r="H8" s="9" t="str">
        <f t="shared" si="8"/>
        <v/>
      </c>
      <c r="I8" s="9" t="str">
        <f t="shared" si="8"/>
        <v/>
      </c>
      <c r="J8" s="9" t="str">
        <f t="shared" si="8"/>
        <v/>
      </c>
      <c r="K8" s="9" t="str">
        <f t="shared" si="8"/>
        <v/>
      </c>
      <c r="L8" s="9" t="str">
        <f t="shared" si="8"/>
        <v/>
      </c>
      <c r="M8" s="9" t="str">
        <f t="shared" si="8"/>
        <v/>
      </c>
      <c r="N8" s="9" t="str">
        <f t="shared" si="8"/>
        <v/>
      </c>
      <c r="O8" s="9" t="str">
        <f t="shared" si="8"/>
        <v/>
      </c>
      <c r="P8" s="9" t="str">
        <f t="shared" si="8"/>
        <v/>
      </c>
      <c r="Q8" s="9" t="str">
        <f t="shared" si="8"/>
        <v/>
      </c>
      <c r="R8" s="9" t="str">
        <f t="shared" si="8"/>
        <v/>
      </c>
      <c r="S8" s="9" t="str">
        <f t="shared" si="8"/>
        <v/>
      </c>
      <c r="U8" s="3"/>
      <c r="V8" s="48" t="s">
        <v>52</v>
      </c>
      <c r="W8" s="49">
        <v>0</v>
      </c>
      <c r="X8" s="49">
        <v>0</v>
      </c>
      <c r="Y8" s="49">
        <v>0</v>
      </c>
      <c r="Z8" s="49">
        <v>0</v>
      </c>
      <c r="AA8" s="49">
        <v>0</v>
      </c>
      <c r="AB8" s="49">
        <v>0</v>
      </c>
      <c r="AC8" s="49">
        <v>0</v>
      </c>
      <c r="AD8" s="49">
        <v>0</v>
      </c>
      <c r="AE8" s="49">
        <v>0</v>
      </c>
      <c r="AF8" s="49">
        <v>0</v>
      </c>
      <c r="AG8" s="49">
        <v>0</v>
      </c>
      <c r="AH8" s="49">
        <v>0</v>
      </c>
      <c r="AI8" s="49">
        <v>0</v>
      </c>
      <c r="AJ8" s="49">
        <v>0</v>
      </c>
      <c r="AK8" s="50">
        <f t="shared" si="3"/>
        <v>0</v>
      </c>
      <c r="AM8" s="3"/>
      <c r="AN8" s="12"/>
    </row>
    <row r="9" spans="1:47">
      <c r="A9" s="5"/>
      <c r="B9" s="7"/>
      <c r="C9" s="7"/>
      <c r="D9" s="7"/>
      <c r="E9" s="7"/>
      <c r="F9" s="9" t="str">
        <f t="shared" si="5"/>
        <v/>
      </c>
      <c r="G9" s="9" t="str">
        <f t="shared" ref="G9:S9" si="9">F9</f>
        <v/>
      </c>
      <c r="H9" s="9" t="str">
        <f t="shared" si="9"/>
        <v/>
      </c>
      <c r="I9" s="9" t="str">
        <f t="shared" si="9"/>
        <v/>
      </c>
      <c r="J9" s="9" t="str">
        <f t="shared" si="9"/>
        <v/>
      </c>
      <c r="K9" s="9" t="str">
        <f t="shared" si="9"/>
        <v/>
      </c>
      <c r="L9" s="9" t="str">
        <f t="shared" si="9"/>
        <v/>
      </c>
      <c r="M9" s="9" t="str">
        <f t="shared" si="9"/>
        <v/>
      </c>
      <c r="N9" s="9" t="str">
        <f t="shared" si="9"/>
        <v/>
      </c>
      <c r="O9" s="9" t="str">
        <f t="shared" si="9"/>
        <v/>
      </c>
      <c r="P9" s="9" t="str">
        <f t="shared" si="9"/>
        <v/>
      </c>
      <c r="Q9" s="9" t="str">
        <f t="shared" si="9"/>
        <v/>
      </c>
      <c r="R9" s="9" t="str">
        <f t="shared" si="9"/>
        <v/>
      </c>
      <c r="S9" s="9" t="str">
        <f t="shared" si="9"/>
        <v/>
      </c>
      <c r="U9" s="3"/>
      <c r="V9" s="54" t="s">
        <v>54</v>
      </c>
      <c r="W9" s="55">
        <v>2</v>
      </c>
      <c r="X9" s="55">
        <v>0.5</v>
      </c>
      <c r="Y9" s="55"/>
      <c r="Z9" s="55"/>
      <c r="AA9" s="55"/>
      <c r="AB9" s="55">
        <v>1</v>
      </c>
      <c r="AC9" s="55">
        <v>4</v>
      </c>
      <c r="AD9" s="55">
        <v>2</v>
      </c>
      <c r="AE9" s="55">
        <v>1.5</v>
      </c>
      <c r="AF9" s="55">
        <v>2</v>
      </c>
      <c r="AG9" s="55"/>
      <c r="AH9" s="55"/>
      <c r="AI9" s="55"/>
      <c r="AJ9" s="55">
        <v>1.5</v>
      </c>
      <c r="AK9" s="56">
        <f t="shared" si="3"/>
        <v>14.5</v>
      </c>
    </row>
    <row r="10" spans="1:47">
      <c r="A10" s="5"/>
      <c r="B10" s="7"/>
      <c r="C10" s="7"/>
      <c r="D10" s="7"/>
      <c r="E10" s="7"/>
      <c r="F10" s="9" t="str">
        <f t="shared" si="5"/>
        <v/>
      </c>
      <c r="G10" s="9" t="str">
        <f t="shared" ref="G10:S10" si="10">F10</f>
        <v/>
      </c>
      <c r="H10" s="9" t="str">
        <f t="shared" si="10"/>
        <v/>
      </c>
      <c r="I10" s="9" t="str">
        <f t="shared" si="10"/>
        <v/>
      </c>
      <c r="J10" s="9" t="str">
        <f t="shared" si="10"/>
        <v/>
      </c>
      <c r="K10" s="9" t="str">
        <f t="shared" si="10"/>
        <v/>
      </c>
      <c r="L10" s="9" t="str">
        <f t="shared" si="10"/>
        <v/>
      </c>
      <c r="M10" s="9" t="str">
        <f t="shared" si="10"/>
        <v/>
      </c>
      <c r="N10" s="9" t="str">
        <f t="shared" si="10"/>
        <v/>
      </c>
      <c r="O10" s="9" t="str">
        <f t="shared" si="10"/>
        <v/>
      </c>
      <c r="P10" s="9" t="str">
        <f t="shared" si="10"/>
        <v/>
      </c>
      <c r="Q10" s="9" t="str">
        <f t="shared" si="10"/>
        <v/>
      </c>
      <c r="R10" s="9" t="str">
        <f t="shared" si="10"/>
        <v/>
      </c>
      <c r="S10" s="9" t="str">
        <f t="shared" si="10"/>
        <v/>
      </c>
      <c r="U10" s="3"/>
      <c r="V10" s="57" t="s">
        <v>56</v>
      </c>
      <c r="W10" s="58">
        <v>3.75</v>
      </c>
      <c r="X10" s="58">
        <v>2.5</v>
      </c>
      <c r="Y10" s="58">
        <v>0.25</v>
      </c>
      <c r="Z10" s="58">
        <v>4</v>
      </c>
      <c r="AA10" s="58"/>
      <c r="AB10" s="58">
        <v>0.5</v>
      </c>
      <c r="AC10" s="58">
        <v>2.5</v>
      </c>
      <c r="AD10" s="58">
        <v>3</v>
      </c>
      <c r="AE10" s="58">
        <v>3</v>
      </c>
      <c r="AF10" s="58">
        <v>3</v>
      </c>
      <c r="AG10" s="58">
        <v>0.5</v>
      </c>
      <c r="AH10" s="58">
        <v>2</v>
      </c>
      <c r="AI10" s="58"/>
      <c r="AJ10" s="58">
        <v>2.5</v>
      </c>
      <c r="AK10" s="59">
        <f t="shared" si="3"/>
        <v>27.5</v>
      </c>
    </row>
    <row r="11" spans="1:47">
      <c r="A11" s="5"/>
      <c r="B11" s="7"/>
      <c r="C11" s="7"/>
      <c r="D11" s="7"/>
      <c r="E11" s="7"/>
      <c r="F11" s="9" t="str">
        <f t="shared" si="5"/>
        <v/>
      </c>
      <c r="G11" s="9" t="str">
        <f t="shared" ref="G11:S11" si="11">F11</f>
        <v/>
      </c>
      <c r="H11" s="9" t="str">
        <f t="shared" si="11"/>
        <v/>
      </c>
      <c r="I11" s="9" t="str">
        <f t="shared" si="11"/>
        <v/>
      </c>
      <c r="J11" s="9" t="str">
        <f t="shared" si="11"/>
        <v/>
      </c>
      <c r="K11" s="9" t="str">
        <f t="shared" si="11"/>
        <v/>
      </c>
      <c r="L11" s="9" t="str">
        <f t="shared" si="11"/>
        <v/>
      </c>
      <c r="M11" s="9" t="str">
        <f t="shared" si="11"/>
        <v/>
      </c>
      <c r="N11" s="9" t="str">
        <f t="shared" si="11"/>
        <v/>
      </c>
      <c r="O11" s="9" t="str">
        <f t="shared" si="11"/>
        <v/>
      </c>
      <c r="P11" s="9" t="str">
        <f t="shared" si="11"/>
        <v/>
      </c>
      <c r="Q11" s="9" t="str">
        <f t="shared" si="11"/>
        <v/>
      </c>
      <c r="R11" s="9" t="str">
        <f t="shared" si="11"/>
        <v/>
      </c>
      <c r="S11" s="9" t="str">
        <f t="shared" si="11"/>
        <v/>
      </c>
      <c r="U11" s="3"/>
      <c r="V11" s="60" t="s">
        <v>58</v>
      </c>
      <c r="W11" s="61">
        <v>3</v>
      </c>
      <c r="X11" s="61"/>
      <c r="Y11" s="61"/>
      <c r="Z11" s="61"/>
      <c r="AA11" s="61"/>
      <c r="AB11" s="61"/>
      <c r="AC11" s="61">
        <v>2.5</v>
      </c>
      <c r="AD11" s="61">
        <v>0.5</v>
      </c>
      <c r="AE11" s="61">
        <v>2.5</v>
      </c>
      <c r="AF11" s="61"/>
      <c r="AG11" s="61">
        <v>4</v>
      </c>
      <c r="AH11" s="61"/>
      <c r="AI11" s="61"/>
      <c r="AJ11" s="61">
        <v>4</v>
      </c>
      <c r="AK11" s="62">
        <f t="shared" si="3"/>
        <v>16.5</v>
      </c>
    </row>
    <row r="12" spans="1:47">
      <c r="A12" s="5"/>
      <c r="B12" s="7"/>
      <c r="C12" s="7"/>
      <c r="D12" s="7"/>
      <c r="E12" s="7"/>
      <c r="F12" s="9" t="str">
        <f t="shared" si="5"/>
        <v/>
      </c>
      <c r="G12" s="9" t="str">
        <f t="shared" ref="G12:S12" si="12">F12</f>
        <v/>
      </c>
      <c r="H12" s="9" t="str">
        <f t="shared" si="12"/>
        <v/>
      </c>
      <c r="I12" s="9" t="str">
        <f t="shared" si="12"/>
        <v/>
      </c>
      <c r="J12" s="9" t="str">
        <f t="shared" si="12"/>
        <v/>
      </c>
      <c r="K12" s="9" t="str">
        <f t="shared" si="12"/>
        <v/>
      </c>
      <c r="L12" s="9" t="str">
        <f t="shared" si="12"/>
        <v/>
      </c>
      <c r="M12" s="9" t="str">
        <f t="shared" si="12"/>
        <v/>
      </c>
      <c r="N12" s="9" t="str">
        <f t="shared" si="12"/>
        <v/>
      </c>
      <c r="O12" s="9" t="str">
        <f t="shared" si="12"/>
        <v/>
      </c>
      <c r="P12" s="9" t="str">
        <f t="shared" si="12"/>
        <v/>
      </c>
      <c r="Q12" s="9" t="str">
        <f t="shared" si="12"/>
        <v/>
      </c>
      <c r="R12" s="9" t="str">
        <f t="shared" si="12"/>
        <v/>
      </c>
      <c r="S12" s="9" t="str">
        <f t="shared" si="12"/>
        <v/>
      </c>
      <c r="V12" s="3" t="s">
        <v>40</v>
      </c>
      <c r="W12" s="74">
        <f t="shared" ref="W12:AK12" si="13">SUM(W4:W11)</f>
        <v>12.25</v>
      </c>
      <c r="X12" s="74">
        <f t="shared" si="13"/>
        <v>4.0999999999999996</v>
      </c>
      <c r="Y12" s="74">
        <f t="shared" si="13"/>
        <v>6.25</v>
      </c>
      <c r="Z12" s="74">
        <f t="shared" si="13"/>
        <v>12</v>
      </c>
      <c r="AA12" s="74">
        <f t="shared" si="13"/>
        <v>0</v>
      </c>
      <c r="AB12" s="74">
        <f t="shared" si="13"/>
        <v>2.5</v>
      </c>
      <c r="AC12" s="74">
        <f t="shared" si="13"/>
        <v>13.5</v>
      </c>
      <c r="AD12" s="74">
        <f t="shared" si="13"/>
        <v>9</v>
      </c>
      <c r="AE12" s="74">
        <f t="shared" si="13"/>
        <v>9.25</v>
      </c>
      <c r="AF12" s="74">
        <f t="shared" si="13"/>
        <v>9</v>
      </c>
      <c r="AG12" s="74">
        <f t="shared" si="13"/>
        <v>7.5</v>
      </c>
      <c r="AH12" s="74">
        <f t="shared" si="13"/>
        <v>4</v>
      </c>
      <c r="AI12" s="74">
        <f t="shared" si="13"/>
        <v>8.5</v>
      </c>
      <c r="AJ12" s="74">
        <f t="shared" si="13"/>
        <v>25.5</v>
      </c>
      <c r="AK12" s="74">
        <f t="shared" si="13"/>
        <v>123.35</v>
      </c>
    </row>
    <row r="13" spans="1:47">
      <c r="A13" s="6" t="s">
        <v>20</v>
      </c>
      <c r="B13" s="7" t="s">
        <v>246</v>
      </c>
      <c r="C13" s="33" t="s">
        <v>129</v>
      </c>
      <c r="D13" s="7" t="s">
        <v>211</v>
      </c>
      <c r="E13" s="7"/>
      <c r="F13" s="9">
        <f>IF(B13="","",4)</f>
        <v>4</v>
      </c>
      <c r="G13" s="9">
        <v>3</v>
      </c>
      <c r="H13" s="9">
        <v>3</v>
      </c>
      <c r="I13" s="9">
        <v>1</v>
      </c>
      <c r="J13" s="9">
        <f t="shared" ref="J13:R13" si="14">I13</f>
        <v>1</v>
      </c>
      <c r="K13" s="9">
        <f t="shared" si="14"/>
        <v>1</v>
      </c>
      <c r="L13" s="9">
        <f t="shared" si="14"/>
        <v>1</v>
      </c>
      <c r="M13" s="9">
        <v>0</v>
      </c>
      <c r="N13" s="9">
        <f t="shared" si="14"/>
        <v>0</v>
      </c>
      <c r="O13" s="9">
        <f t="shared" si="14"/>
        <v>0</v>
      </c>
      <c r="P13" s="9">
        <f t="shared" si="14"/>
        <v>0</v>
      </c>
      <c r="Q13" s="9">
        <f t="shared" si="14"/>
        <v>0</v>
      </c>
      <c r="R13" s="9">
        <f t="shared" si="14"/>
        <v>0</v>
      </c>
      <c r="S13" s="9">
        <v>0</v>
      </c>
    </row>
    <row r="14" spans="1:47">
      <c r="A14" s="5"/>
      <c r="B14" s="7" t="s">
        <v>247</v>
      </c>
      <c r="C14" s="33" t="s">
        <v>129</v>
      </c>
      <c r="D14" s="7" t="s">
        <v>211</v>
      </c>
      <c r="E14" s="7"/>
      <c r="F14" s="9">
        <f>IF(B14="","",4)</f>
        <v>4</v>
      </c>
      <c r="G14" s="9">
        <f t="shared" ref="G14:R14" si="15">F14</f>
        <v>4</v>
      </c>
      <c r="H14" s="9">
        <f t="shared" si="15"/>
        <v>4</v>
      </c>
      <c r="I14" s="9">
        <f t="shared" si="15"/>
        <v>4</v>
      </c>
      <c r="J14" s="9">
        <f t="shared" si="15"/>
        <v>4</v>
      </c>
      <c r="K14" s="9">
        <f t="shared" si="15"/>
        <v>4</v>
      </c>
      <c r="L14" s="9">
        <v>1</v>
      </c>
      <c r="M14" s="9">
        <v>0</v>
      </c>
      <c r="N14" s="9">
        <f t="shared" si="15"/>
        <v>0</v>
      </c>
      <c r="O14" s="9">
        <f t="shared" si="15"/>
        <v>0</v>
      </c>
      <c r="P14" s="9">
        <f t="shared" si="15"/>
        <v>0</v>
      </c>
      <c r="Q14" s="9">
        <f t="shared" si="15"/>
        <v>0</v>
      </c>
      <c r="R14" s="9">
        <f t="shared" si="15"/>
        <v>0</v>
      </c>
      <c r="S14" s="9">
        <v>0</v>
      </c>
    </row>
    <row r="15" spans="1:47">
      <c r="A15" s="5"/>
      <c r="B15" s="7" t="s">
        <v>248</v>
      </c>
      <c r="C15" s="33" t="s">
        <v>129</v>
      </c>
      <c r="D15" s="7" t="s">
        <v>44</v>
      </c>
      <c r="E15" s="7"/>
      <c r="F15" s="9">
        <f>IF(B15="","",4)</f>
        <v>4</v>
      </c>
      <c r="G15" s="9">
        <f t="shared" ref="G15:R15" si="16">F15</f>
        <v>4</v>
      </c>
      <c r="H15" s="9">
        <f t="shared" si="16"/>
        <v>4</v>
      </c>
      <c r="I15" s="9">
        <f t="shared" si="16"/>
        <v>4</v>
      </c>
      <c r="J15" s="9">
        <f t="shared" si="16"/>
        <v>4</v>
      </c>
      <c r="K15" s="9">
        <f t="shared" si="16"/>
        <v>4</v>
      </c>
      <c r="L15" s="9">
        <f t="shared" si="16"/>
        <v>4</v>
      </c>
      <c r="M15" s="9">
        <f t="shared" si="16"/>
        <v>4</v>
      </c>
      <c r="N15" s="9">
        <f t="shared" si="16"/>
        <v>4</v>
      </c>
      <c r="O15" s="9">
        <f t="shared" si="16"/>
        <v>4</v>
      </c>
      <c r="P15" s="9">
        <f t="shared" si="16"/>
        <v>4</v>
      </c>
      <c r="Q15" s="9">
        <f t="shared" si="16"/>
        <v>4</v>
      </c>
      <c r="R15" s="9">
        <f t="shared" si="16"/>
        <v>4</v>
      </c>
      <c r="S15" s="9">
        <v>0</v>
      </c>
    </row>
    <row r="16" spans="1:47">
      <c r="A16" s="5"/>
      <c r="B16" s="7"/>
      <c r="C16" s="7"/>
      <c r="D16" s="7"/>
      <c r="E16" s="7"/>
      <c r="F16" s="9" t="str">
        <f t="shared" si="5"/>
        <v/>
      </c>
      <c r="G16" s="9" t="str">
        <f t="shared" ref="G16:S16" si="17">F16</f>
        <v/>
      </c>
      <c r="H16" s="9" t="str">
        <f t="shared" si="17"/>
        <v/>
      </c>
      <c r="I16" s="9" t="str">
        <f t="shared" si="17"/>
        <v/>
      </c>
      <c r="J16" s="9" t="str">
        <f t="shared" si="17"/>
        <v/>
      </c>
      <c r="K16" s="9" t="str">
        <f t="shared" si="17"/>
        <v/>
      </c>
      <c r="L16" s="9" t="str">
        <f t="shared" si="17"/>
        <v/>
      </c>
      <c r="M16" s="9" t="str">
        <f t="shared" si="17"/>
        <v/>
      </c>
      <c r="N16" s="9" t="str">
        <f t="shared" si="17"/>
        <v/>
      </c>
      <c r="O16" s="9" t="str">
        <f t="shared" si="17"/>
        <v/>
      </c>
      <c r="P16" s="9" t="str">
        <f t="shared" si="17"/>
        <v/>
      </c>
      <c r="Q16" s="9" t="str">
        <f t="shared" si="17"/>
        <v/>
      </c>
      <c r="R16" s="9" t="str">
        <f t="shared" si="17"/>
        <v/>
      </c>
      <c r="S16" s="9" t="str">
        <f t="shared" si="17"/>
        <v/>
      </c>
    </row>
    <row r="17" spans="1:19">
      <c r="A17" s="5"/>
      <c r="B17" s="7"/>
      <c r="C17" s="7"/>
      <c r="D17" s="7"/>
      <c r="E17" s="7"/>
      <c r="F17" s="9" t="str">
        <f t="shared" si="5"/>
        <v/>
      </c>
      <c r="G17" s="9" t="str">
        <f t="shared" ref="G17:S17" si="18">F17</f>
        <v/>
      </c>
      <c r="H17" s="9" t="str">
        <f t="shared" si="18"/>
        <v/>
      </c>
      <c r="I17" s="9" t="str">
        <f t="shared" si="18"/>
        <v/>
      </c>
      <c r="J17" s="9" t="str">
        <f t="shared" si="18"/>
        <v/>
      </c>
      <c r="K17" s="9" t="str">
        <f t="shared" si="18"/>
        <v/>
      </c>
      <c r="L17" s="9" t="str">
        <f t="shared" si="18"/>
        <v/>
      </c>
      <c r="M17" s="9" t="str">
        <f t="shared" si="18"/>
        <v/>
      </c>
      <c r="N17" s="9" t="str">
        <f t="shared" si="18"/>
        <v/>
      </c>
      <c r="O17" s="9" t="str">
        <f t="shared" si="18"/>
        <v/>
      </c>
      <c r="P17" s="9" t="str">
        <f t="shared" si="18"/>
        <v/>
      </c>
      <c r="Q17" s="9" t="str">
        <f t="shared" si="18"/>
        <v/>
      </c>
      <c r="R17" s="9" t="str">
        <f t="shared" si="18"/>
        <v/>
      </c>
      <c r="S17" s="9" t="str">
        <f t="shared" si="18"/>
        <v/>
      </c>
    </row>
    <row r="18" spans="1:19">
      <c r="A18" s="5"/>
      <c r="B18" s="7"/>
      <c r="C18" s="7"/>
      <c r="D18" s="7"/>
      <c r="E18" s="7"/>
      <c r="F18" s="9" t="str">
        <f t="shared" si="5"/>
        <v/>
      </c>
      <c r="G18" s="9" t="str">
        <f t="shared" ref="G18:S18" si="19">F18</f>
        <v/>
      </c>
      <c r="H18" s="9" t="str">
        <f t="shared" si="19"/>
        <v/>
      </c>
      <c r="I18" s="9" t="str">
        <f t="shared" si="19"/>
        <v/>
      </c>
      <c r="J18" s="9" t="str">
        <f t="shared" si="19"/>
        <v/>
      </c>
      <c r="K18" s="9" t="str">
        <f t="shared" si="19"/>
        <v/>
      </c>
      <c r="L18" s="9" t="str">
        <f t="shared" si="19"/>
        <v/>
      </c>
      <c r="M18" s="9" t="str">
        <f t="shared" si="19"/>
        <v/>
      </c>
      <c r="N18" s="9" t="str">
        <f t="shared" si="19"/>
        <v/>
      </c>
      <c r="O18" s="9" t="str">
        <f t="shared" si="19"/>
        <v/>
      </c>
      <c r="P18" s="9" t="str">
        <f t="shared" si="19"/>
        <v/>
      </c>
      <c r="Q18" s="9" t="str">
        <f t="shared" si="19"/>
        <v/>
      </c>
      <c r="R18" s="9" t="str">
        <f t="shared" si="19"/>
        <v/>
      </c>
      <c r="S18" s="9" t="str">
        <f t="shared" si="19"/>
        <v/>
      </c>
    </row>
    <row r="19" spans="1:19">
      <c r="A19" s="5"/>
      <c r="B19" s="7"/>
      <c r="C19" s="7"/>
      <c r="D19" s="7"/>
      <c r="E19" s="7"/>
      <c r="F19" s="9" t="str">
        <f t="shared" si="5"/>
        <v/>
      </c>
      <c r="G19" s="9" t="str">
        <f t="shared" ref="G19:S19" si="20">F19</f>
        <v/>
      </c>
      <c r="H19" s="9" t="str">
        <f t="shared" si="20"/>
        <v/>
      </c>
      <c r="I19" s="9" t="str">
        <f t="shared" si="20"/>
        <v/>
      </c>
      <c r="J19" s="9" t="str">
        <f t="shared" si="20"/>
        <v/>
      </c>
      <c r="K19" s="9" t="str">
        <f t="shared" si="20"/>
        <v/>
      </c>
      <c r="L19" s="9" t="str">
        <f t="shared" si="20"/>
        <v/>
      </c>
      <c r="M19" s="9" t="str">
        <f t="shared" si="20"/>
        <v/>
      </c>
      <c r="N19" s="9" t="str">
        <f t="shared" si="20"/>
        <v/>
      </c>
      <c r="O19" s="9" t="str">
        <f t="shared" si="20"/>
        <v/>
      </c>
      <c r="P19" s="9" t="str">
        <f t="shared" si="20"/>
        <v/>
      </c>
      <c r="Q19" s="9" t="str">
        <f t="shared" si="20"/>
        <v/>
      </c>
      <c r="R19" s="9" t="str">
        <f t="shared" si="20"/>
        <v/>
      </c>
      <c r="S19" s="9" t="str">
        <f t="shared" si="20"/>
        <v/>
      </c>
    </row>
    <row r="20" spans="1:19">
      <c r="A20" s="5"/>
      <c r="B20" s="7"/>
      <c r="C20" s="7"/>
      <c r="D20" s="7"/>
      <c r="E20" s="7"/>
      <c r="F20" s="9" t="str">
        <f t="shared" si="5"/>
        <v/>
      </c>
      <c r="G20" s="9" t="str">
        <f t="shared" ref="G20:S20" si="21">F20</f>
        <v/>
      </c>
      <c r="H20" s="9" t="str">
        <f t="shared" si="21"/>
        <v/>
      </c>
      <c r="I20" s="9" t="str">
        <f t="shared" si="21"/>
        <v/>
      </c>
      <c r="J20" s="9" t="str">
        <f t="shared" si="21"/>
        <v/>
      </c>
      <c r="K20" s="9" t="str">
        <f t="shared" si="21"/>
        <v/>
      </c>
      <c r="L20" s="9" t="str">
        <f t="shared" si="21"/>
        <v/>
      </c>
      <c r="M20" s="9" t="str">
        <f t="shared" si="21"/>
        <v/>
      </c>
      <c r="N20" s="9" t="str">
        <f t="shared" si="21"/>
        <v/>
      </c>
      <c r="O20" s="9" t="str">
        <f t="shared" si="21"/>
        <v/>
      </c>
      <c r="P20" s="9" t="str">
        <f t="shared" si="21"/>
        <v/>
      </c>
      <c r="Q20" s="9" t="str">
        <f t="shared" si="21"/>
        <v/>
      </c>
      <c r="R20" s="9" t="str">
        <f t="shared" si="21"/>
        <v/>
      </c>
      <c r="S20" s="9" t="str">
        <f t="shared" si="21"/>
        <v/>
      </c>
    </row>
    <row r="21" spans="1:19">
      <c r="A21" s="5"/>
      <c r="B21" s="7"/>
      <c r="C21" s="7"/>
      <c r="D21" s="7"/>
      <c r="E21" s="7"/>
      <c r="F21" s="9" t="str">
        <f t="shared" si="5"/>
        <v/>
      </c>
      <c r="G21" s="9" t="str">
        <f t="shared" ref="G21:S21" si="22">F21</f>
        <v/>
      </c>
      <c r="H21" s="9" t="str">
        <f t="shared" si="22"/>
        <v/>
      </c>
      <c r="I21" s="9" t="str">
        <f t="shared" si="22"/>
        <v/>
      </c>
      <c r="J21" s="9" t="str">
        <f t="shared" si="22"/>
        <v/>
      </c>
      <c r="K21" s="9" t="str">
        <f t="shared" si="22"/>
        <v/>
      </c>
      <c r="L21" s="9" t="str">
        <f t="shared" si="22"/>
        <v/>
      </c>
      <c r="M21" s="9" t="str">
        <f t="shared" si="22"/>
        <v/>
      </c>
      <c r="N21" s="9" t="str">
        <f t="shared" si="22"/>
        <v/>
      </c>
      <c r="O21" s="9" t="str">
        <f t="shared" si="22"/>
        <v/>
      </c>
      <c r="P21" s="9" t="str">
        <f t="shared" si="22"/>
        <v/>
      </c>
      <c r="Q21" s="9" t="str">
        <f t="shared" si="22"/>
        <v/>
      </c>
      <c r="R21" s="9" t="str">
        <f t="shared" si="22"/>
        <v/>
      </c>
      <c r="S21" s="9" t="str">
        <f t="shared" si="22"/>
        <v/>
      </c>
    </row>
    <row r="22" spans="1:19">
      <c r="A22" s="5"/>
      <c r="B22" s="7"/>
      <c r="C22" s="7"/>
      <c r="D22" s="7"/>
      <c r="E22" s="7"/>
      <c r="F22" s="9" t="str">
        <f t="shared" si="5"/>
        <v/>
      </c>
      <c r="G22" s="9" t="str">
        <f t="shared" ref="G22:S22" si="23">F22</f>
        <v/>
      </c>
      <c r="H22" s="9" t="str">
        <f t="shared" si="23"/>
        <v/>
      </c>
      <c r="I22" s="9" t="str">
        <f t="shared" si="23"/>
        <v/>
      </c>
      <c r="J22" s="9" t="str">
        <f t="shared" si="23"/>
        <v/>
      </c>
      <c r="K22" s="9" t="str">
        <f t="shared" si="23"/>
        <v/>
      </c>
      <c r="L22" s="9" t="str">
        <f t="shared" si="23"/>
        <v/>
      </c>
      <c r="M22" s="9" t="str">
        <f t="shared" si="23"/>
        <v/>
      </c>
      <c r="N22" s="9" t="str">
        <f t="shared" si="23"/>
        <v/>
      </c>
      <c r="O22" s="9" t="str">
        <f t="shared" si="23"/>
        <v/>
      </c>
      <c r="P22" s="9" t="str">
        <f t="shared" si="23"/>
        <v/>
      </c>
      <c r="Q22" s="9" t="str">
        <f t="shared" si="23"/>
        <v/>
      </c>
      <c r="R22" s="9" t="str">
        <f t="shared" si="23"/>
        <v/>
      </c>
      <c r="S22" s="9" t="str">
        <f t="shared" si="23"/>
        <v/>
      </c>
    </row>
    <row r="23" spans="1:19">
      <c r="A23" s="6" t="s">
        <v>249</v>
      </c>
      <c r="B23" s="7" t="s">
        <v>250</v>
      </c>
      <c r="C23" s="33" t="s">
        <v>129</v>
      </c>
      <c r="D23" s="7" t="s">
        <v>54</v>
      </c>
      <c r="E23" s="7"/>
      <c r="F23" s="9">
        <f>IF(B23="","",0)</f>
        <v>0</v>
      </c>
      <c r="G23" s="9">
        <f t="shared" ref="G23:R23" si="24">F23</f>
        <v>0</v>
      </c>
      <c r="H23" s="9">
        <f t="shared" si="24"/>
        <v>0</v>
      </c>
      <c r="I23" s="9">
        <f>H23</f>
        <v>0</v>
      </c>
      <c r="J23" s="9">
        <f t="shared" si="24"/>
        <v>0</v>
      </c>
      <c r="K23" s="9">
        <f t="shared" si="24"/>
        <v>0</v>
      </c>
      <c r="L23" s="9">
        <f t="shared" si="24"/>
        <v>0</v>
      </c>
      <c r="M23" s="9">
        <f t="shared" si="24"/>
        <v>0</v>
      </c>
      <c r="N23" s="9">
        <f t="shared" si="24"/>
        <v>0</v>
      </c>
      <c r="O23" s="9">
        <f>N23</f>
        <v>0</v>
      </c>
      <c r="P23" s="9">
        <f t="shared" si="24"/>
        <v>0</v>
      </c>
      <c r="Q23" s="9">
        <f>P23</f>
        <v>0</v>
      </c>
      <c r="R23" s="9">
        <f t="shared" si="24"/>
        <v>0</v>
      </c>
      <c r="S23" s="9">
        <f>R23</f>
        <v>0</v>
      </c>
    </row>
    <row r="24" spans="1:19">
      <c r="A24" s="5"/>
      <c r="B24" s="7" t="s">
        <v>251</v>
      </c>
      <c r="C24" s="33" t="s">
        <v>129</v>
      </c>
      <c r="D24" s="7" t="s">
        <v>54</v>
      </c>
      <c r="E24" s="7"/>
      <c r="F24" s="9">
        <f>IF(B24="","",5)</f>
        <v>5</v>
      </c>
      <c r="G24" s="9">
        <f t="shared" ref="G24:S24" si="25">F24</f>
        <v>5</v>
      </c>
      <c r="H24" s="9">
        <f t="shared" si="25"/>
        <v>5</v>
      </c>
      <c r="I24" s="9">
        <f t="shared" si="25"/>
        <v>5</v>
      </c>
      <c r="J24" s="9">
        <f>I24</f>
        <v>5</v>
      </c>
      <c r="K24" s="9">
        <f t="shared" si="25"/>
        <v>5</v>
      </c>
      <c r="L24" s="9">
        <f>K24</f>
        <v>5</v>
      </c>
      <c r="M24" s="9">
        <f>L24</f>
        <v>5</v>
      </c>
      <c r="N24" s="9">
        <f>0</f>
        <v>0</v>
      </c>
      <c r="O24" s="9">
        <f>N24</f>
        <v>0</v>
      </c>
      <c r="P24" s="9">
        <f t="shared" si="25"/>
        <v>0</v>
      </c>
      <c r="Q24" s="9">
        <f>P24</f>
        <v>0</v>
      </c>
      <c r="R24" s="9">
        <f t="shared" si="25"/>
        <v>0</v>
      </c>
      <c r="S24" s="9">
        <f t="shared" si="25"/>
        <v>0</v>
      </c>
    </row>
    <row r="25" spans="1:19">
      <c r="A25" s="5"/>
      <c r="B25" s="7" t="s">
        <v>252</v>
      </c>
      <c r="C25" s="33" t="s">
        <v>129</v>
      </c>
      <c r="D25" s="7" t="s">
        <v>54</v>
      </c>
      <c r="E25" s="7"/>
      <c r="F25" s="9">
        <f>IF(B25="","",7)</f>
        <v>7</v>
      </c>
      <c r="G25" s="9">
        <f t="shared" ref="G25:R25" si="26">F25</f>
        <v>7</v>
      </c>
      <c r="H25" s="9">
        <f t="shared" si="26"/>
        <v>7</v>
      </c>
      <c r="I25" s="9">
        <f t="shared" si="26"/>
        <v>7</v>
      </c>
      <c r="J25" s="9">
        <f t="shared" si="26"/>
        <v>7</v>
      </c>
      <c r="K25" s="9">
        <f>6</f>
        <v>6</v>
      </c>
      <c r="L25" s="9">
        <f>1</f>
        <v>1</v>
      </c>
      <c r="M25" s="9">
        <f t="shared" si="26"/>
        <v>1</v>
      </c>
      <c r="N25" s="9">
        <f t="shared" si="26"/>
        <v>1</v>
      </c>
      <c r="O25" s="9">
        <v>3</v>
      </c>
      <c r="P25" s="9">
        <f t="shared" si="26"/>
        <v>3</v>
      </c>
      <c r="Q25" s="9">
        <f t="shared" si="26"/>
        <v>3</v>
      </c>
      <c r="R25" s="9">
        <f t="shared" si="26"/>
        <v>3</v>
      </c>
      <c r="S25" s="9">
        <f>0</f>
        <v>0</v>
      </c>
    </row>
    <row r="26" spans="1:19">
      <c r="A26" s="5"/>
      <c r="B26" s="7" t="s">
        <v>253</v>
      </c>
      <c r="C26" s="7"/>
      <c r="D26" s="7" t="s">
        <v>56</v>
      </c>
      <c r="E26" s="7"/>
      <c r="F26" s="9">
        <f t="shared" si="5"/>
        <v>0</v>
      </c>
      <c r="G26" s="9">
        <f t="shared" ref="G26:S26" si="27">F26</f>
        <v>0</v>
      </c>
      <c r="H26" s="9">
        <f t="shared" si="27"/>
        <v>0</v>
      </c>
      <c r="I26" s="9">
        <f t="shared" si="27"/>
        <v>0</v>
      </c>
      <c r="J26" s="9">
        <f t="shared" si="27"/>
        <v>0</v>
      </c>
      <c r="K26" s="9">
        <f t="shared" si="27"/>
        <v>0</v>
      </c>
      <c r="L26" s="9">
        <v>6</v>
      </c>
      <c r="M26" s="9">
        <v>5</v>
      </c>
      <c r="N26" s="9">
        <f t="shared" si="27"/>
        <v>5</v>
      </c>
      <c r="O26" s="9">
        <f t="shared" si="27"/>
        <v>5</v>
      </c>
      <c r="P26" s="9">
        <f t="shared" si="27"/>
        <v>5</v>
      </c>
      <c r="Q26" s="9">
        <f t="shared" si="27"/>
        <v>5</v>
      </c>
      <c r="R26" s="9">
        <f t="shared" si="27"/>
        <v>5</v>
      </c>
      <c r="S26" s="9">
        <f t="shared" si="27"/>
        <v>5</v>
      </c>
    </row>
    <row r="27" spans="1:19">
      <c r="A27" s="5"/>
      <c r="B27" s="7"/>
      <c r="C27" s="7"/>
      <c r="D27" s="7"/>
      <c r="E27" s="7"/>
      <c r="F27" s="9" t="str">
        <f t="shared" si="5"/>
        <v/>
      </c>
      <c r="G27" s="9" t="str">
        <f t="shared" ref="G27:S27" si="28">F27</f>
        <v/>
      </c>
      <c r="H27" s="9" t="str">
        <f t="shared" si="28"/>
        <v/>
      </c>
      <c r="I27" s="9" t="str">
        <f t="shared" si="28"/>
        <v/>
      </c>
      <c r="J27" s="9" t="str">
        <f t="shared" si="28"/>
        <v/>
      </c>
      <c r="K27" s="9" t="str">
        <f t="shared" si="28"/>
        <v/>
      </c>
      <c r="L27" s="9" t="str">
        <f t="shared" si="28"/>
        <v/>
      </c>
      <c r="M27" s="9" t="str">
        <f t="shared" si="28"/>
        <v/>
      </c>
      <c r="N27" s="9" t="str">
        <f t="shared" si="28"/>
        <v/>
      </c>
      <c r="O27" s="9" t="str">
        <f t="shared" si="28"/>
        <v/>
      </c>
      <c r="P27" s="9" t="str">
        <f t="shared" si="28"/>
        <v/>
      </c>
      <c r="Q27" s="9" t="str">
        <f t="shared" si="28"/>
        <v/>
      </c>
      <c r="R27" s="9" t="str">
        <f t="shared" si="28"/>
        <v/>
      </c>
      <c r="S27" s="9" t="str">
        <f t="shared" si="28"/>
        <v/>
      </c>
    </row>
    <row r="28" spans="1:19">
      <c r="A28" s="5"/>
      <c r="B28" s="7"/>
      <c r="C28" s="7"/>
      <c r="D28" s="7"/>
      <c r="E28" s="7"/>
      <c r="F28" s="9" t="str">
        <f t="shared" si="5"/>
        <v/>
      </c>
      <c r="G28" s="9" t="str">
        <f t="shared" ref="G28:S28" si="29">F28</f>
        <v/>
      </c>
      <c r="H28" s="9" t="str">
        <f t="shared" si="29"/>
        <v/>
      </c>
      <c r="I28" s="9" t="str">
        <f t="shared" si="29"/>
        <v/>
      </c>
      <c r="J28" s="9" t="str">
        <f t="shared" si="29"/>
        <v/>
      </c>
      <c r="K28" s="9" t="str">
        <f t="shared" si="29"/>
        <v/>
      </c>
      <c r="L28" s="9" t="str">
        <f t="shared" si="29"/>
        <v/>
      </c>
      <c r="M28" s="9" t="str">
        <f t="shared" si="29"/>
        <v/>
      </c>
      <c r="N28" s="9" t="str">
        <f t="shared" si="29"/>
        <v/>
      </c>
      <c r="O28" s="9" t="str">
        <f t="shared" si="29"/>
        <v/>
      </c>
      <c r="P28" s="9" t="str">
        <f t="shared" si="29"/>
        <v/>
      </c>
      <c r="Q28" s="9" t="str">
        <f t="shared" si="29"/>
        <v/>
      </c>
      <c r="R28" s="9" t="str">
        <f t="shared" si="29"/>
        <v/>
      </c>
      <c r="S28" s="9" t="str">
        <f t="shared" si="29"/>
        <v/>
      </c>
    </row>
    <row r="29" spans="1:19">
      <c r="A29" s="5"/>
      <c r="B29" s="7"/>
      <c r="C29" s="7"/>
      <c r="D29" s="7"/>
      <c r="E29" s="7"/>
      <c r="F29" s="9" t="str">
        <f t="shared" si="5"/>
        <v/>
      </c>
      <c r="G29" s="9" t="str">
        <f t="shared" ref="G29:S29" si="30">F29</f>
        <v/>
      </c>
      <c r="H29" s="9" t="str">
        <f t="shared" si="30"/>
        <v/>
      </c>
      <c r="I29" s="9" t="str">
        <f t="shared" si="30"/>
        <v/>
      </c>
      <c r="J29" s="9" t="str">
        <f t="shared" si="30"/>
        <v/>
      </c>
      <c r="K29" s="9" t="str">
        <f t="shared" si="30"/>
        <v/>
      </c>
      <c r="L29" s="9" t="str">
        <f t="shared" si="30"/>
        <v/>
      </c>
      <c r="M29" s="9" t="str">
        <f t="shared" si="30"/>
        <v/>
      </c>
      <c r="N29" s="9" t="str">
        <f t="shared" si="30"/>
        <v/>
      </c>
      <c r="O29" s="9" t="str">
        <f t="shared" si="30"/>
        <v/>
      </c>
      <c r="P29" s="9" t="str">
        <f t="shared" si="30"/>
        <v/>
      </c>
      <c r="Q29" s="9" t="str">
        <f t="shared" si="30"/>
        <v/>
      </c>
      <c r="R29" s="9" t="str">
        <f t="shared" si="30"/>
        <v/>
      </c>
      <c r="S29" s="9" t="str">
        <f t="shared" si="30"/>
        <v/>
      </c>
    </row>
    <row r="30" spans="1:19">
      <c r="A30" s="5"/>
      <c r="B30" s="7"/>
      <c r="C30" s="7"/>
      <c r="D30" s="7"/>
      <c r="E30" s="7"/>
      <c r="F30" s="9" t="str">
        <f t="shared" si="5"/>
        <v/>
      </c>
      <c r="G30" s="9" t="str">
        <f t="shared" ref="G30:S30" si="31">F30</f>
        <v/>
      </c>
      <c r="H30" s="9" t="str">
        <f t="shared" si="31"/>
        <v/>
      </c>
      <c r="I30" s="9" t="str">
        <f t="shared" si="31"/>
        <v/>
      </c>
      <c r="J30" s="9" t="str">
        <f t="shared" si="31"/>
        <v/>
      </c>
      <c r="K30" s="9" t="str">
        <f t="shared" si="31"/>
        <v/>
      </c>
      <c r="L30" s="9" t="str">
        <f t="shared" si="31"/>
        <v/>
      </c>
      <c r="M30" s="9" t="str">
        <f t="shared" si="31"/>
        <v/>
      </c>
      <c r="N30" s="9" t="str">
        <f t="shared" si="31"/>
        <v/>
      </c>
      <c r="O30" s="9" t="str">
        <f t="shared" si="31"/>
        <v/>
      </c>
      <c r="P30" s="9" t="str">
        <f t="shared" si="31"/>
        <v/>
      </c>
      <c r="Q30" s="9" t="str">
        <f t="shared" si="31"/>
        <v/>
      </c>
      <c r="R30" s="9" t="str">
        <f t="shared" si="31"/>
        <v/>
      </c>
      <c r="S30" s="9" t="str">
        <f t="shared" si="31"/>
        <v/>
      </c>
    </row>
    <row r="31" spans="1:19">
      <c r="A31" s="5"/>
      <c r="B31" s="7"/>
      <c r="C31" s="7"/>
      <c r="D31" s="7"/>
      <c r="E31" s="7"/>
      <c r="F31" s="9" t="str">
        <f t="shared" si="5"/>
        <v/>
      </c>
      <c r="G31" s="9" t="str">
        <f t="shared" ref="G31:S31" si="32">F31</f>
        <v/>
      </c>
      <c r="H31" s="9" t="str">
        <f t="shared" si="32"/>
        <v/>
      </c>
      <c r="I31" s="9" t="str">
        <f t="shared" si="32"/>
        <v/>
      </c>
      <c r="J31" s="9" t="str">
        <f t="shared" si="32"/>
        <v/>
      </c>
      <c r="K31" s="9" t="str">
        <f t="shared" si="32"/>
        <v/>
      </c>
      <c r="L31" s="9" t="str">
        <f t="shared" si="32"/>
        <v/>
      </c>
      <c r="M31" s="9" t="str">
        <f t="shared" si="32"/>
        <v/>
      </c>
      <c r="N31" s="9" t="str">
        <f t="shared" si="32"/>
        <v/>
      </c>
      <c r="O31" s="9" t="str">
        <f t="shared" si="32"/>
        <v/>
      </c>
      <c r="P31" s="9" t="str">
        <f t="shared" si="32"/>
        <v/>
      </c>
      <c r="Q31" s="9" t="str">
        <f t="shared" si="32"/>
        <v/>
      </c>
      <c r="R31" s="9" t="str">
        <f t="shared" si="32"/>
        <v/>
      </c>
      <c r="S31" s="9" t="str">
        <f t="shared" si="32"/>
        <v/>
      </c>
    </row>
    <row r="32" spans="1:19">
      <c r="A32" s="5"/>
      <c r="B32" s="7"/>
      <c r="C32" s="7"/>
      <c r="D32" s="7"/>
      <c r="E32" s="7"/>
      <c r="F32" s="9" t="str">
        <f t="shared" si="5"/>
        <v/>
      </c>
      <c r="G32" s="9" t="str">
        <f t="shared" ref="G32:S32" si="33">F32</f>
        <v/>
      </c>
      <c r="H32" s="9" t="str">
        <f t="shared" si="33"/>
        <v/>
      </c>
      <c r="I32" s="9" t="str">
        <f t="shared" si="33"/>
        <v/>
      </c>
      <c r="J32" s="9" t="str">
        <f t="shared" si="33"/>
        <v/>
      </c>
      <c r="K32" s="9" t="str">
        <f t="shared" si="33"/>
        <v/>
      </c>
      <c r="L32" s="9" t="str">
        <f t="shared" si="33"/>
        <v/>
      </c>
      <c r="M32" s="9" t="str">
        <f t="shared" si="33"/>
        <v/>
      </c>
      <c r="N32" s="9" t="str">
        <f t="shared" si="33"/>
        <v/>
      </c>
      <c r="O32" s="9" t="str">
        <f t="shared" si="33"/>
        <v/>
      </c>
      <c r="P32" s="9" t="str">
        <f t="shared" si="33"/>
        <v/>
      </c>
      <c r="Q32" s="9" t="str">
        <f t="shared" si="33"/>
        <v/>
      </c>
      <c r="R32" s="9" t="str">
        <f t="shared" si="33"/>
        <v/>
      </c>
      <c r="S32" s="9" t="str">
        <f t="shared" si="33"/>
        <v/>
      </c>
    </row>
    <row r="33" spans="1:19">
      <c r="A33" s="6" t="s">
        <v>254</v>
      </c>
      <c r="B33" s="7" t="s">
        <v>255</v>
      </c>
      <c r="C33" s="33" t="s">
        <v>43</v>
      </c>
      <c r="D33" s="7" t="s">
        <v>256</v>
      </c>
      <c r="E33" s="7"/>
      <c r="F33" s="9">
        <f>IF(B33="","",2)</f>
        <v>2</v>
      </c>
      <c r="G33" s="9">
        <f t="shared" ref="G33:S33" si="34">F33</f>
        <v>2</v>
      </c>
      <c r="H33" s="9">
        <f t="shared" si="34"/>
        <v>2</v>
      </c>
      <c r="I33" s="9">
        <f t="shared" si="34"/>
        <v>2</v>
      </c>
      <c r="J33" s="9">
        <f t="shared" si="34"/>
        <v>2</v>
      </c>
      <c r="K33" s="9">
        <f t="shared" si="34"/>
        <v>2</v>
      </c>
      <c r="L33" s="9">
        <f t="shared" si="34"/>
        <v>2</v>
      </c>
      <c r="M33" s="9">
        <v>0</v>
      </c>
      <c r="N33" s="9">
        <f t="shared" si="34"/>
        <v>0</v>
      </c>
      <c r="O33" s="9">
        <f t="shared" si="34"/>
        <v>0</v>
      </c>
      <c r="P33" s="9">
        <f t="shared" si="34"/>
        <v>0</v>
      </c>
      <c r="Q33" s="9">
        <f t="shared" si="34"/>
        <v>0</v>
      </c>
      <c r="R33" s="9">
        <f t="shared" si="34"/>
        <v>0</v>
      </c>
      <c r="S33" s="9">
        <f t="shared" si="34"/>
        <v>0</v>
      </c>
    </row>
    <row r="34" spans="1:19">
      <c r="A34" s="5"/>
      <c r="B34" s="7" t="s">
        <v>257</v>
      </c>
      <c r="C34" s="33" t="s">
        <v>129</v>
      </c>
      <c r="D34" s="7" t="s">
        <v>54</v>
      </c>
      <c r="E34" s="7"/>
      <c r="F34" s="9">
        <f>IF(B34="","",2)</f>
        <v>2</v>
      </c>
      <c r="G34" s="9">
        <f t="shared" ref="G34:R34" si="35">F34</f>
        <v>2</v>
      </c>
      <c r="H34" s="9">
        <f t="shared" si="35"/>
        <v>2</v>
      </c>
      <c r="I34" s="9">
        <f t="shared" si="35"/>
        <v>2</v>
      </c>
      <c r="J34" s="9">
        <f t="shared" si="35"/>
        <v>2</v>
      </c>
      <c r="K34" s="9">
        <f t="shared" si="35"/>
        <v>2</v>
      </c>
      <c r="L34" s="9">
        <f t="shared" si="35"/>
        <v>2</v>
      </c>
      <c r="M34" s="9">
        <f t="shared" si="35"/>
        <v>2</v>
      </c>
      <c r="N34" s="9">
        <f t="shared" si="35"/>
        <v>2</v>
      </c>
      <c r="O34" s="9">
        <f>0</f>
        <v>0</v>
      </c>
      <c r="P34" s="9">
        <f t="shared" si="35"/>
        <v>0</v>
      </c>
      <c r="Q34" s="9">
        <f t="shared" si="35"/>
        <v>0</v>
      </c>
      <c r="R34" s="9">
        <f t="shared" si="35"/>
        <v>0</v>
      </c>
      <c r="S34" s="9">
        <f>R34</f>
        <v>0</v>
      </c>
    </row>
    <row r="35" spans="1:19">
      <c r="A35" s="5"/>
      <c r="B35" s="7" t="s">
        <v>258</v>
      </c>
      <c r="C35" s="33" t="s">
        <v>129</v>
      </c>
      <c r="D35" s="7" t="s">
        <v>54</v>
      </c>
      <c r="E35" s="7"/>
      <c r="F35" s="9">
        <f>IF(B35="","",2)</f>
        <v>2</v>
      </c>
      <c r="G35" s="9">
        <f t="shared" ref="G35:S35" si="36">F35</f>
        <v>2</v>
      </c>
      <c r="H35" s="9">
        <f t="shared" si="36"/>
        <v>2</v>
      </c>
      <c r="I35" s="9">
        <f t="shared" si="36"/>
        <v>2</v>
      </c>
      <c r="J35" s="9">
        <f t="shared" si="36"/>
        <v>2</v>
      </c>
      <c r="K35" s="9">
        <f t="shared" si="36"/>
        <v>2</v>
      </c>
      <c r="L35" s="9">
        <f t="shared" si="36"/>
        <v>2</v>
      </c>
      <c r="M35" s="9">
        <f t="shared" si="36"/>
        <v>2</v>
      </c>
      <c r="N35" s="9">
        <f t="shared" si="36"/>
        <v>2</v>
      </c>
      <c r="O35" s="9">
        <f>0</f>
        <v>0</v>
      </c>
      <c r="P35" s="9">
        <f t="shared" si="36"/>
        <v>0</v>
      </c>
      <c r="Q35" s="9">
        <f t="shared" si="36"/>
        <v>0</v>
      </c>
      <c r="R35" s="9">
        <f t="shared" si="36"/>
        <v>0</v>
      </c>
      <c r="S35" s="9">
        <f t="shared" si="36"/>
        <v>0</v>
      </c>
    </row>
    <row r="36" spans="1:19">
      <c r="A36" s="5"/>
      <c r="B36" s="7" t="s">
        <v>259</v>
      </c>
      <c r="C36" s="38" t="s">
        <v>260</v>
      </c>
      <c r="D36" s="7" t="s">
        <v>44</v>
      </c>
      <c r="E36" s="7"/>
      <c r="F36" s="9">
        <f>IF(B36="","",2)</f>
        <v>2</v>
      </c>
      <c r="G36" s="9">
        <f t="shared" ref="G36:R36" si="37">F36</f>
        <v>2</v>
      </c>
      <c r="H36" s="9">
        <f t="shared" si="37"/>
        <v>2</v>
      </c>
      <c r="I36" s="9">
        <f t="shared" si="37"/>
        <v>2</v>
      </c>
      <c r="J36" s="9">
        <f t="shared" si="37"/>
        <v>2</v>
      </c>
      <c r="K36" s="9">
        <f t="shared" si="37"/>
        <v>2</v>
      </c>
      <c r="L36" s="9">
        <f t="shared" si="37"/>
        <v>2</v>
      </c>
      <c r="M36" s="9">
        <v>1</v>
      </c>
      <c r="N36" s="9">
        <f t="shared" si="37"/>
        <v>1</v>
      </c>
      <c r="O36" s="9">
        <f t="shared" si="37"/>
        <v>1</v>
      </c>
      <c r="P36" s="9">
        <f t="shared" si="37"/>
        <v>1</v>
      </c>
      <c r="Q36" s="9">
        <f t="shared" si="37"/>
        <v>1</v>
      </c>
      <c r="R36" s="9">
        <f t="shared" si="37"/>
        <v>1</v>
      </c>
      <c r="S36" s="9">
        <v>1</v>
      </c>
    </row>
    <row r="37" spans="1:19">
      <c r="A37" s="5"/>
      <c r="B37" s="7" t="s">
        <v>261</v>
      </c>
      <c r="C37" s="7"/>
      <c r="D37" s="7" t="s">
        <v>56</v>
      </c>
      <c r="E37" s="7"/>
      <c r="F37" s="9">
        <f t="shared" si="5"/>
        <v>0</v>
      </c>
      <c r="G37" s="9">
        <f t="shared" ref="G37:S37" si="38">F37</f>
        <v>0</v>
      </c>
      <c r="H37" s="9">
        <f t="shared" si="38"/>
        <v>0</v>
      </c>
      <c r="I37" s="9">
        <f t="shared" si="38"/>
        <v>0</v>
      </c>
      <c r="J37" s="9">
        <f t="shared" si="38"/>
        <v>0</v>
      </c>
      <c r="K37" s="9">
        <f t="shared" si="38"/>
        <v>0</v>
      </c>
      <c r="L37" s="9">
        <f t="shared" si="38"/>
        <v>0</v>
      </c>
      <c r="M37" s="9">
        <f t="shared" si="38"/>
        <v>0</v>
      </c>
      <c r="N37" s="9">
        <v>3</v>
      </c>
      <c r="O37" s="9">
        <v>1</v>
      </c>
      <c r="P37" s="9">
        <f t="shared" si="38"/>
        <v>1</v>
      </c>
      <c r="Q37" s="9">
        <f t="shared" si="38"/>
        <v>1</v>
      </c>
      <c r="R37" s="9">
        <f t="shared" si="38"/>
        <v>1</v>
      </c>
      <c r="S37" s="9">
        <f t="shared" si="38"/>
        <v>1</v>
      </c>
    </row>
    <row r="38" spans="1:19">
      <c r="A38" s="5"/>
      <c r="B38" s="7"/>
      <c r="C38" s="7"/>
      <c r="D38" s="7"/>
      <c r="E38" s="7"/>
      <c r="F38" s="9" t="str">
        <f t="shared" si="5"/>
        <v/>
      </c>
      <c r="G38" s="9" t="str">
        <f t="shared" ref="G38:S38" si="39">F38</f>
        <v/>
      </c>
      <c r="H38" s="9" t="str">
        <f t="shared" si="39"/>
        <v/>
      </c>
      <c r="I38" s="9" t="str">
        <f t="shared" si="39"/>
        <v/>
      </c>
      <c r="J38" s="9" t="str">
        <f t="shared" si="39"/>
        <v/>
      </c>
      <c r="K38" s="9" t="str">
        <f t="shared" si="39"/>
        <v/>
      </c>
      <c r="L38" s="9" t="str">
        <f t="shared" si="39"/>
        <v/>
      </c>
      <c r="M38" s="9" t="str">
        <f t="shared" si="39"/>
        <v/>
      </c>
      <c r="N38" s="9" t="str">
        <f t="shared" si="39"/>
        <v/>
      </c>
      <c r="O38" s="9" t="str">
        <f t="shared" si="39"/>
        <v/>
      </c>
      <c r="P38" s="9" t="str">
        <f t="shared" si="39"/>
        <v/>
      </c>
      <c r="Q38" s="9" t="str">
        <f t="shared" si="39"/>
        <v/>
      </c>
      <c r="R38" s="9" t="str">
        <f t="shared" si="39"/>
        <v/>
      </c>
      <c r="S38" s="9" t="str">
        <f t="shared" si="39"/>
        <v/>
      </c>
    </row>
    <row r="39" spans="1:19">
      <c r="A39" s="5"/>
      <c r="B39" s="7"/>
      <c r="C39" s="7"/>
      <c r="D39" s="7"/>
      <c r="E39" s="7"/>
      <c r="F39" s="9" t="str">
        <f t="shared" si="5"/>
        <v/>
      </c>
      <c r="G39" s="9" t="str">
        <f t="shared" ref="G39:S39" si="40">F39</f>
        <v/>
      </c>
      <c r="H39" s="9" t="str">
        <f t="shared" si="40"/>
        <v/>
      </c>
      <c r="I39" s="9" t="str">
        <f t="shared" si="40"/>
        <v/>
      </c>
      <c r="J39" s="9" t="str">
        <f t="shared" si="40"/>
        <v/>
      </c>
      <c r="K39" s="9" t="str">
        <f t="shared" si="40"/>
        <v/>
      </c>
      <c r="L39" s="9" t="str">
        <f t="shared" si="40"/>
        <v/>
      </c>
      <c r="M39" s="9" t="str">
        <f t="shared" si="40"/>
        <v/>
      </c>
      <c r="N39" s="9" t="str">
        <f t="shared" si="40"/>
        <v/>
      </c>
      <c r="O39" s="9" t="str">
        <f t="shared" si="40"/>
        <v/>
      </c>
      <c r="P39" s="9" t="str">
        <f t="shared" si="40"/>
        <v/>
      </c>
      <c r="Q39" s="9" t="str">
        <f t="shared" si="40"/>
        <v/>
      </c>
      <c r="R39" s="9" t="str">
        <f t="shared" si="40"/>
        <v/>
      </c>
      <c r="S39" s="9" t="str">
        <f t="shared" si="40"/>
        <v/>
      </c>
    </row>
    <row r="40" spans="1:19">
      <c r="A40" s="5"/>
      <c r="B40" s="7"/>
      <c r="C40" s="7"/>
      <c r="D40" s="7"/>
      <c r="E40" s="7"/>
      <c r="F40" s="9" t="str">
        <f t="shared" si="5"/>
        <v/>
      </c>
      <c r="G40" s="9" t="str">
        <f t="shared" ref="G40:S40" si="41">F40</f>
        <v/>
      </c>
      <c r="H40" s="9" t="str">
        <f t="shared" si="41"/>
        <v/>
      </c>
      <c r="I40" s="9" t="str">
        <f t="shared" si="41"/>
        <v/>
      </c>
      <c r="J40" s="9" t="str">
        <f t="shared" si="41"/>
        <v/>
      </c>
      <c r="K40" s="9" t="str">
        <f t="shared" si="41"/>
        <v/>
      </c>
      <c r="L40" s="9" t="str">
        <f t="shared" si="41"/>
        <v/>
      </c>
      <c r="M40" s="9" t="str">
        <f t="shared" si="41"/>
        <v/>
      </c>
      <c r="N40" s="9" t="str">
        <f t="shared" si="41"/>
        <v/>
      </c>
      <c r="O40" s="9" t="str">
        <f t="shared" si="41"/>
        <v/>
      </c>
      <c r="P40" s="9" t="str">
        <f t="shared" si="41"/>
        <v/>
      </c>
      <c r="Q40" s="9" t="str">
        <f t="shared" si="41"/>
        <v/>
      </c>
      <c r="R40" s="9" t="str">
        <f t="shared" si="41"/>
        <v/>
      </c>
      <c r="S40" s="9" t="str">
        <f t="shared" si="41"/>
        <v/>
      </c>
    </row>
    <row r="41" spans="1:19">
      <c r="A41" s="5"/>
      <c r="B41" s="7"/>
      <c r="C41" s="7"/>
      <c r="D41" s="7"/>
      <c r="E41" s="7"/>
      <c r="F41" s="9" t="str">
        <f t="shared" si="5"/>
        <v/>
      </c>
      <c r="G41" s="9" t="str">
        <f t="shared" ref="G41:S41" si="42">F41</f>
        <v/>
      </c>
      <c r="H41" s="9" t="str">
        <f t="shared" si="42"/>
        <v/>
      </c>
      <c r="I41" s="9" t="str">
        <f t="shared" si="42"/>
        <v/>
      </c>
      <c r="J41" s="9" t="str">
        <f t="shared" si="42"/>
        <v/>
      </c>
      <c r="K41" s="9" t="str">
        <f t="shared" si="42"/>
        <v/>
      </c>
      <c r="L41" s="9" t="str">
        <f t="shared" si="42"/>
        <v/>
      </c>
      <c r="M41" s="9" t="str">
        <f t="shared" si="42"/>
        <v/>
      </c>
      <c r="N41" s="9" t="str">
        <f t="shared" si="42"/>
        <v/>
      </c>
      <c r="O41" s="9" t="str">
        <f t="shared" si="42"/>
        <v/>
      </c>
      <c r="P41" s="9" t="str">
        <f t="shared" si="42"/>
        <v/>
      </c>
      <c r="Q41" s="9" t="str">
        <f t="shared" si="42"/>
        <v/>
      </c>
      <c r="R41" s="9" t="str">
        <f t="shared" si="42"/>
        <v/>
      </c>
      <c r="S41" s="9" t="str">
        <f t="shared" si="42"/>
        <v/>
      </c>
    </row>
    <row r="42" spans="1:19">
      <c r="A42" s="5"/>
      <c r="B42" s="7"/>
      <c r="C42" s="7"/>
      <c r="D42" s="7"/>
      <c r="E42" s="7"/>
      <c r="F42" s="9" t="str">
        <f t="shared" si="5"/>
        <v/>
      </c>
      <c r="G42" s="9" t="str">
        <f t="shared" ref="G42:S42" si="43">F42</f>
        <v/>
      </c>
      <c r="H42" s="9" t="str">
        <f t="shared" si="43"/>
        <v/>
      </c>
      <c r="I42" s="9" t="str">
        <f t="shared" si="43"/>
        <v/>
      </c>
      <c r="J42" s="9" t="str">
        <f t="shared" si="43"/>
        <v/>
      </c>
      <c r="K42" s="9" t="str">
        <f t="shared" si="43"/>
        <v/>
      </c>
      <c r="L42" s="9" t="str">
        <f t="shared" si="43"/>
        <v/>
      </c>
      <c r="M42" s="9" t="str">
        <f t="shared" si="43"/>
        <v/>
      </c>
      <c r="N42" s="9" t="str">
        <f t="shared" si="43"/>
        <v/>
      </c>
      <c r="O42" s="9" t="str">
        <f t="shared" si="43"/>
        <v/>
      </c>
      <c r="P42" s="9" t="str">
        <f t="shared" si="43"/>
        <v/>
      </c>
      <c r="Q42" s="9" t="str">
        <f t="shared" si="43"/>
        <v/>
      </c>
      <c r="R42" s="9" t="str">
        <f t="shared" si="43"/>
        <v/>
      </c>
      <c r="S42" s="9" t="str">
        <f t="shared" si="43"/>
        <v/>
      </c>
    </row>
    <row r="43" spans="1:19">
      <c r="A43" s="5"/>
      <c r="B43" s="7"/>
      <c r="C43" s="7"/>
      <c r="D43" s="7"/>
      <c r="E43" s="7"/>
      <c r="F43" s="9" t="str">
        <f t="shared" si="5"/>
        <v/>
      </c>
      <c r="G43" s="9" t="str">
        <f t="shared" ref="G43:S43" si="44">F43</f>
        <v/>
      </c>
      <c r="H43" s="9" t="str">
        <f t="shared" si="44"/>
        <v/>
      </c>
      <c r="I43" s="9" t="str">
        <f t="shared" si="44"/>
        <v/>
      </c>
      <c r="J43" s="9" t="str">
        <f t="shared" si="44"/>
        <v/>
      </c>
      <c r="K43" s="9" t="str">
        <f t="shared" si="44"/>
        <v/>
      </c>
      <c r="L43" s="9" t="str">
        <f t="shared" si="44"/>
        <v/>
      </c>
      <c r="M43" s="9" t="str">
        <f t="shared" si="44"/>
        <v/>
      </c>
      <c r="N43" s="9" t="str">
        <f t="shared" si="44"/>
        <v/>
      </c>
      <c r="O43" s="9" t="str">
        <f t="shared" si="44"/>
        <v/>
      </c>
      <c r="P43" s="9" t="str">
        <f t="shared" si="44"/>
        <v/>
      </c>
      <c r="Q43" s="9" t="str">
        <f t="shared" si="44"/>
        <v/>
      </c>
      <c r="R43" s="9" t="str">
        <f t="shared" si="44"/>
        <v/>
      </c>
      <c r="S43" s="9" t="str">
        <f t="shared" si="44"/>
        <v/>
      </c>
    </row>
    <row r="44" spans="1:19">
      <c r="A44" s="6" t="s">
        <v>233</v>
      </c>
      <c r="B44" s="7" t="s">
        <v>234</v>
      </c>
      <c r="C44" s="7"/>
      <c r="D44" s="7"/>
      <c r="E44" s="7"/>
      <c r="F44" s="9">
        <f>IF(B44="","",2)</f>
        <v>2</v>
      </c>
      <c r="G44" s="9">
        <f t="shared" ref="G44:S44" si="45">F44</f>
        <v>2</v>
      </c>
      <c r="H44" s="9">
        <f t="shared" si="45"/>
        <v>2</v>
      </c>
      <c r="I44" s="9">
        <f t="shared" si="45"/>
        <v>2</v>
      </c>
      <c r="J44" s="9">
        <f t="shared" si="45"/>
        <v>2</v>
      </c>
      <c r="K44" s="9">
        <f t="shared" si="45"/>
        <v>2</v>
      </c>
      <c r="L44" s="9">
        <f t="shared" si="45"/>
        <v>2</v>
      </c>
      <c r="M44" s="9">
        <f t="shared" si="45"/>
        <v>2</v>
      </c>
      <c r="N44" s="9">
        <f t="shared" si="45"/>
        <v>2</v>
      </c>
      <c r="O44" s="9">
        <f t="shared" si="45"/>
        <v>2</v>
      </c>
      <c r="P44" s="9">
        <f t="shared" si="45"/>
        <v>2</v>
      </c>
      <c r="Q44" s="9">
        <f t="shared" si="45"/>
        <v>2</v>
      </c>
      <c r="R44" s="9">
        <f t="shared" si="45"/>
        <v>2</v>
      </c>
      <c r="S44" s="9">
        <f t="shared" si="45"/>
        <v>2</v>
      </c>
    </row>
    <row r="45" spans="1:19">
      <c r="A45" s="5"/>
      <c r="B45" s="7" t="s">
        <v>235</v>
      </c>
      <c r="C45" s="7"/>
      <c r="D45" s="7"/>
      <c r="E45" s="7"/>
      <c r="F45" s="9">
        <f>IF(B45="","",10)</f>
        <v>10</v>
      </c>
      <c r="G45" s="9">
        <f t="shared" ref="G45:S45" si="46">F45</f>
        <v>10</v>
      </c>
      <c r="H45" s="9">
        <f t="shared" si="46"/>
        <v>10</v>
      </c>
      <c r="I45" s="9">
        <f t="shared" si="46"/>
        <v>10</v>
      </c>
      <c r="J45" s="9">
        <f t="shared" si="46"/>
        <v>10</v>
      </c>
      <c r="K45" s="9">
        <f t="shared" si="46"/>
        <v>10</v>
      </c>
      <c r="L45" s="9">
        <f t="shared" si="46"/>
        <v>10</v>
      </c>
      <c r="M45" s="9">
        <f t="shared" si="46"/>
        <v>10</v>
      </c>
      <c r="N45" s="9">
        <f t="shared" si="46"/>
        <v>10</v>
      </c>
      <c r="O45" s="9">
        <f t="shared" si="46"/>
        <v>10</v>
      </c>
      <c r="P45" s="9">
        <f t="shared" si="46"/>
        <v>10</v>
      </c>
      <c r="Q45" s="9">
        <f t="shared" si="46"/>
        <v>10</v>
      </c>
      <c r="R45" s="9">
        <f t="shared" si="46"/>
        <v>10</v>
      </c>
      <c r="S45" s="9">
        <f t="shared" si="46"/>
        <v>10</v>
      </c>
    </row>
    <row r="46" spans="1:19">
      <c r="A46" s="5"/>
      <c r="B46" s="7"/>
      <c r="C46" s="7"/>
      <c r="D46" s="7"/>
      <c r="E46" s="7"/>
      <c r="F46" s="9" t="str">
        <f t="shared" si="5"/>
        <v/>
      </c>
      <c r="G46" s="9" t="str">
        <f t="shared" ref="G46:S46" si="47">F46</f>
        <v/>
      </c>
      <c r="H46" s="9" t="str">
        <f t="shared" si="47"/>
        <v/>
      </c>
      <c r="I46" s="9" t="str">
        <f t="shared" si="47"/>
        <v/>
      </c>
      <c r="J46" s="9" t="str">
        <f t="shared" si="47"/>
        <v/>
      </c>
      <c r="K46" s="9" t="str">
        <f t="shared" si="47"/>
        <v/>
      </c>
      <c r="L46" s="9" t="str">
        <f t="shared" si="47"/>
        <v/>
      </c>
      <c r="M46" s="9" t="str">
        <f t="shared" si="47"/>
        <v/>
      </c>
      <c r="N46" s="9" t="str">
        <f t="shared" si="47"/>
        <v/>
      </c>
      <c r="O46" s="9" t="str">
        <f t="shared" si="47"/>
        <v/>
      </c>
      <c r="P46" s="9" t="str">
        <f t="shared" si="47"/>
        <v/>
      </c>
      <c r="Q46" s="9" t="str">
        <f t="shared" si="47"/>
        <v/>
      </c>
      <c r="R46" s="9" t="str">
        <f t="shared" si="47"/>
        <v/>
      </c>
      <c r="S46" s="9" t="str">
        <f t="shared" si="47"/>
        <v/>
      </c>
    </row>
    <row r="47" spans="1:19">
      <c r="A47" s="5"/>
      <c r="B47" s="7"/>
      <c r="C47" s="7"/>
      <c r="D47" s="7"/>
      <c r="E47" s="7"/>
      <c r="F47" s="9" t="str">
        <f t="shared" si="5"/>
        <v/>
      </c>
      <c r="G47" s="9" t="str">
        <f t="shared" ref="G47:S47" si="48">F47</f>
        <v/>
      </c>
      <c r="H47" s="9" t="str">
        <f t="shared" si="48"/>
        <v/>
      </c>
      <c r="I47" s="9" t="str">
        <f t="shared" si="48"/>
        <v/>
      </c>
      <c r="J47" s="9" t="str">
        <f t="shared" si="48"/>
        <v/>
      </c>
      <c r="K47" s="9" t="str">
        <f t="shared" si="48"/>
        <v/>
      </c>
      <c r="L47" s="9" t="str">
        <f t="shared" si="48"/>
        <v/>
      </c>
      <c r="M47" s="9" t="str">
        <f t="shared" si="48"/>
        <v/>
      </c>
      <c r="N47" s="9" t="str">
        <f t="shared" si="48"/>
        <v/>
      </c>
      <c r="O47" s="9" t="str">
        <f t="shared" si="48"/>
        <v/>
      </c>
      <c r="P47" s="9" t="str">
        <f t="shared" si="48"/>
        <v/>
      </c>
      <c r="Q47" s="9" t="str">
        <f t="shared" si="48"/>
        <v/>
      </c>
      <c r="R47" s="9" t="str">
        <f t="shared" si="48"/>
        <v/>
      </c>
      <c r="S47" s="9" t="str">
        <f t="shared" si="48"/>
        <v/>
      </c>
    </row>
    <row r="48" spans="1:19">
      <c r="A48" s="5"/>
      <c r="B48" s="7"/>
      <c r="C48" s="7"/>
      <c r="D48" s="7"/>
      <c r="E48" s="7"/>
      <c r="F48" s="9" t="str">
        <f t="shared" si="5"/>
        <v/>
      </c>
      <c r="G48" s="9" t="str">
        <f t="shared" ref="G48:S48" si="49">F48</f>
        <v/>
      </c>
      <c r="H48" s="9" t="str">
        <f t="shared" si="49"/>
        <v/>
      </c>
      <c r="I48" s="9" t="str">
        <f t="shared" si="49"/>
        <v/>
      </c>
      <c r="J48" s="9" t="str">
        <f t="shared" si="49"/>
        <v/>
      </c>
      <c r="K48" s="9" t="str">
        <f t="shared" si="49"/>
        <v/>
      </c>
      <c r="L48" s="9" t="str">
        <f t="shared" si="49"/>
        <v/>
      </c>
      <c r="M48" s="9" t="str">
        <f t="shared" si="49"/>
        <v/>
      </c>
      <c r="N48" s="9" t="str">
        <f t="shared" si="49"/>
        <v/>
      </c>
      <c r="O48" s="9" t="str">
        <f t="shared" si="49"/>
        <v/>
      </c>
      <c r="P48" s="9" t="str">
        <f t="shared" si="49"/>
        <v/>
      </c>
      <c r="Q48" s="9" t="str">
        <f t="shared" si="49"/>
        <v/>
      </c>
      <c r="R48" s="9" t="str">
        <f t="shared" si="49"/>
        <v/>
      </c>
      <c r="S48" s="9" t="str">
        <f t="shared" si="49"/>
        <v/>
      </c>
    </row>
    <row r="49" spans="1:19">
      <c r="A49" s="5"/>
      <c r="B49" s="7"/>
      <c r="C49" s="7"/>
      <c r="D49" s="7"/>
      <c r="E49" s="7"/>
      <c r="F49" s="9" t="str">
        <f t="shared" si="5"/>
        <v/>
      </c>
      <c r="G49" s="9" t="str">
        <f t="shared" ref="G49:S49" si="50">F49</f>
        <v/>
      </c>
      <c r="H49" s="9" t="str">
        <f t="shared" si="50"/>
        <v/>
      </c>
      <c r="I49" s="9" t="str">
        <f t="shared" si="50"/>
        <v/>
      </c>
      <c r="J49" s="9" t="str">
        <f t="shared" si="50"/>
        <v/>
      </c>
      <c r="K49" s="9" t="str">
        <f t="shared" si="50"/>
        <v/>
      </c>
      <c r="L49" s="9" t="str">
        <f t="shared" si="50"/>
        <v/>
      </c>
      <c r="M49" s="9" t="str">
        <f t="shared" si="50"/>
        <v/>
      </c>
      <c r="N49" s="9" t="str">
        <f t="shared" si="50"/>
        <v/>
      </c>
      <c r="O49" s="9" t="str">
        <f t="shared" si="50"/>
        <v/>
      </c>
      <c r="P49" s="9" t="str">
        <f t="shared" si="50"/>
        <v/>
      </c>
      <c r="Q49" s="9" t="str">
        <f t="shared" si="50"/>
        <v/>
      </c>
      <c r="R49" s="9" t="str">
        <f t="shared" si="50"/>
        <v/>
      </c>
      <c r="S49" s="9" t="str">
        <f t="shared" si="50"/>
        <v/>
      </c>
    </row>
    <row r="50" spans="1:19">
      <c r="A50" s="5"/>
      <c r="B50" s="7"/>
      <c r="C50" s="7"/>
      <c r="D50" s="7"/>
      <c r="E50" s="7"/>
      <c r="F50" s="9" t="str">
        <f t="shared" si="5"/>
        <v/>
      </c>
      <c r="G50" s="9" t="str">
        <f t="shared" ref="G50:S50" si="51">F50</f>
        <v/>
      </c>
      <c r="H50" s="9" t="str">
        <f t="shared" si="51"/>
        <v/>
      </c>
      <c r="I50" s="9" t="str">
        <f t="shared" si="51"/>
        <v/>
      </c>
      <c r="J50" s="9" t="str">
        <f t="shared" si="51"/>
        <v/>
      </c>
      <c r="K50" s="9" t="str">
        <f t="shared" si="51"/>
        <v/>
      </c>
      <c r="L50" s="9" t="str">
        <f t="shared" si="51"/>
        <v/>
      </c>
      <c r="M50" s="9" t="str">
        <f t="shared" si="51"/>
        <v/>
      </c>
      <c r="N50" s="9" t="str">
        <f t="shared" si="51"/>
        <v/>
      </c>
      <c r="O50" s="9" t="str">
        <f t="shared" si="51"/>
        <v/>
      </c>
      <c r="P50" s="9" t="str">
        <f t="shared" si="51"/>
        <v/>
      </c>
      <c r="Q50" s="9" t="str">
        <f t="shared" si="51"/>
        <v/>
      </c>
      <c r="R50" s="9" t="str">
        <f t="shared" si="51"/>
        <v/>
      </c>
      <c r="S50" s="9" t="str">
        <f t="shared" si="51"/>
        <v/>
      </c>
    </row>
    <row r="51" spans="1:19">
      <c r="A51" s="5"/>
      <c r="B51" s="7"/>
      <c r="C51" s="7"/>
      <c r="D51" s="7"/>
      <c r="E51" s="7"/>
      <c r="F51" s="9" t="str">
        <f t="shared" si="5"/>
        <v/>
      </c>
      <c r="G51" s="9" t="str">
        <f t="shared" ref="G51:S51" si="52">F51</f>
        <v/>
      </c>
      <c r="H51" s="9" t="str">
        <f t="shared" si="52"/>
        <v/>
      </c>
      <c r="I51" s="9" t="str">
        <f t="shared" si="52"/>
        <v/>
      </c>
      <c r="J51" s="9" t="str">
        <f t="shared" si="52"/>
        <v/>
      </c>
      <c r="K51" s="9" t="str">
        <f t="shared" si="52"/>
        <v/>
      </c>
      <c r="L51" s="9" t="str">
        <f t="shared" si="52"/>
        <v/>
      </c>
      <c r="M51" s="9" t="str">
        <f t="shared" si="52"/>
        <v/>
      </c>
      <c r="N51" s="9" t="str">
        <f t="shared" si="52"/>
        <v/>
      </c>
      <c r="O51" s="9" t="str">
        <f t="shared" si="52"/>
        <v/>
      </c>
      <c r="P51" s="9" t="str">
        <f t="shared" si="52"/>
        <v/>
      </c>
      <c r="Q51" s="9" t="str">
        <f t="shared" si="52"/>
        <v/>
      </c>
      <c r="R51" s="9" t="str">
        <f t="shared" si="52"/>
        <v/>
      </c>
      <c r="S51" s="9" t="str">
        <f t="shared" si="52"/>
        <v/>
      </c>
    </row>
    <row r="52" spans="1:19">
      <c r="A52" s="5"/>
      <c r="B52" s="7"/>
      <c r="C52" s="7"/>
      <c r="D52" s="7"/>
      <c r="E52" s="7"/>
      <c r="F52" s="9" t="str">
        <f t="shared" si="5"/>
        <v/>
      </c>
      <c r="G52" s="9" t="str">
        <f t="shared" ref="G52:S52" si="53">F52</f>
        <v/>
      </c>
      <c r="H52" s="9" t="str">
        <f t="shared" si="53"/>
        <v/>
      </c>
      <c r="I52" s="9" t="str">
        <f t="shared" si="53"/>
        <v/>
      </c>
      <c r="J52" s="9" t="str">
        <f t="shared" si="53"/>
        <v/>
      </c>
      <c r="K52" s="9" t="str">
        <f t="shared" si="53"/>
        <v/>
      </c>
      <c r="L52" s="9" t="str">
        <f t="shared" si="53"/>
        <v/>
      </c>
      <c r="M52" s="9" t="str">
        <f t="shared" si="53"/>
        <v/>
      </c>
      <c r="N52" s="9" t="str">
        <f t="shared" si="53"/>
        <v/>
      </c>
      <c r="O52" s="9" t="str">
        <f t="shared" si="53"/>
        <v/>
      </c>
      <c r="P52" s="9" t="str">
        <f t="shared" si="53"/>
        <v/>
      </c>
      <c r="Q52" s="9" t="str">
        <f t="shared" si="53"/>
        <v/>
      </c>
      <c r="R52" s="9" t="str">
        <f t="shared" si="53"/>
        <v/>
      </c>
      <c r="S52" s="9" t="str">
        <f t="shared" si="53"/>
        <v/>
      </c>
    </row>
    <row r="53" spans="1:19">
      <c r="A53" s="5"/>
      <c r="B53" s="7"/>
      <c r="C53" s="7"/>
      <c r="D53" s="7"/>
      <c r="E53" s="7"/>
      <c r="F53" s="9" t="str">
        <f t="shared" si="5"/>
        <v/>
      </c>
      <c r="G53" s="9" t="str">
        <f t="shared" ref="G53:S53" si="54">F53</f>
        <v/>
      </c>
      <c r="H53" s="9" t="str">
        <f t="shared" si="54"/>
        <v/>
      </c>
      <c r="I53" s="9" t="str">
        <f t="shared" si="54"/>
        <v/>
      </c>
      <c r="J53" s="9" t="str">
        <f t="shared" si="54"/>
        <v/>
      </c>
      <c r="K53" s="9" t="str">
        <f t="shared" si="54"/>
        <v/>
      </c>
      <c r="L53" s="9" t="str">
        <f t="shared" si="54"/>
        <v/>
      </c>
      <c r="M53" s="9" t="str">
        <f t="shared" si="54"/>
        <v/>
      </c>
      <c r="N53" s="9" t="str">
        <f t="shared" si="54"/>
        <v/>
      </c>
      <c r="O53" s="9" t="str">
        <f t="shared" si="54"/>
        <v/>
      </c>
      <c r="P53" s="9" t="str">
        <f t="shared" si="54"/>
        <v/>
      </c>
      <c r="Q53" s="9" t="str">
        <f t="shared" si="54"/>
        <v/>
      </c>
      <c r="R53" s="9" t="str">
        <f t="shared" si="54"/>
        <v/>
      </c>
      <c r="S53" s="9" t="str">
        <f t="shared" si="54"/>
        <v/>
      </c>
    </row>
    <row r="54" spans="1:19">
      <c r="A54" s="6" t="s">
        <v>262</v>
      </c>
      <c r="B54" s="7" t="s">
        <v>263</v>
      </c>
      <c r="C54" s="33" t="s">
        <v>43</v>
      </c>
      <c r="D54" s="7" t="s">
        <v>56</v>
      </c>
      <c r="E54" s="7"/>
      <c r="F54" s="9">
        <v>4</v>
      </c>
      <c r="G54" s="9">
        <v>1</v>
      </c>
      <c r="H54" s="9">
        <f t="shared" ref="H54:S54" si="55">G54</f>
        <v>1</v>
      </c>
      <c r="I54" s="9">
        <f t="shared" si="55"/>
        <v>1</v>
      </c>
      <c r="J54" s="9">
        <f t="shared" si="55"/>
        <v>1</v>
      </c>
      <c r="K54" s="9">
        <f t="shared" si="55"/>
        <v>1</v>
      </c>
      <c r="L54" s="9">
        <v>0</v>
      </c>
      <c r="M54" s="9">
        <f t="shared" si="55"/>
        <v>0</v>
      </c>
      <c r="N54" s="9">
        <f t="shared" si="55"/>
        <v>0</v>
      </c>
      <c r="O54" s="9">
        <f t="shared" si="55"/>
        <v>0</v>
      </c>
      <c r="P54" s="9">
        <f t="shared" si="55"/>
        <v>0</v>
      </c>
      <c r="Q54" s="9">
        <f t="shared" si="55"/>
        <v>0</v>
      </c>
      <c r="R54" s="9">
        <f t="shared" si="55"/>
        <v>0</v>
      </c>
      <c r="S54" s="9">
        <f t="shared" si="55"/>
        <v>0</v>
      </c>
    </row>
    <row r="55" spans="1:19">
      <c r="A55" s="5"/>
      <c r="B55" s="7"/>
      <c r="C55" s="7"/>
      <c r="D55" s="7"/>
      <c r="E55" s="7"/>
      <c r="F55" s="9" t="str">
        <f t="shared" si="5"/>
        <v/>
      </c>
      <c r="G55" s="9" t="str">
        <f t="shared" ref="G55:S55" si="56">F55</f>
        <v/>
      </c>
      <c r="H55" s="9" t="str">
        <f t="shared" si="56"/>
        <v/>
      </c>
      <c r="I55" s="9" t="str">
        <f t="shared" si="56"/>
        <v/>
      </c>
      <c r="J55" s="9" t="str">
        <f t="shared" si="56"/>
        <v/>
      </c>
      <c r="K55" s="9" t="str">
        <f t="shared" si="56"/>
        <v/>
      </c>
      <c r="L55" s="9" t="str">
        <f t="shared" si="56"/>
        <v/>
      </c>
      <c r="M55" s="9" t="str">
        <f t="shared" si="56"/>
        <v/>
      </c>
      <c r="N55" s="9" t="str">
        <f t="shared" si="56"/>
        <v/>
      </c>
      <c r="O55" s="9" t="str">
        <f t="shared" si="56"/>
        <v/>
      </c>
      <c r="P55" s="9" t="str">
        <f t="shared" si="56"/>
        <v/>
      </c>
      <c r="Q55" s="9" t="str">
        <f t="shared" si="56"/>
        <v/>
      </c>
      <c r="R55" s="9" t="str">
        <f t="shared" si="56"/>
        <v/>
      </c>
      <c r="S55" s="9" t="str">
        <f t="shared" si="56"/>
        <v/>
      </c>
    </row>
    <row r="56" spans="1:19">
      <c r="A56" s="5"/>
      <c r="B56" s="7"/>
      <c r="C56" s="7"/>
      <c r="D56" s="7"/>
      <c r="E56" s="7"/>
      <c r="F56" s="9" t="str">
        <f t="shared" si="5"/>
        <v/>
      </c>
      <c r="G56" s="9" t="str">
        <f t="shared" ref="G56:S56" si="57">F56</f>
        <v/>
      </c>
      <c r="H56" s="9" t="str">
        <f t="shared" si="57"/>
        <v/>
      </c>
      <c r="I56" s="9" t="str">
        <f t="shared" si="57"/>
        <v/>
      </c>
      <c r="J56" s="9" t="str">
        <f t="shared" si="57"/>
        <v/>
      </c>
      <c r="K56" s="9" t="str">
        <f t="shared" si="57"/>
        <v/>
      </c>
      <c r="L56" s="9" t="str">
        <f t="shared" si="57"/>
        <v/>
      </c>
      <c r="M56" s="9" t="str">
        <f t="shared" si="57"/>
        <v/>
      </c>
      <c r="N56" s="9" t="str">
        <f t="shared" si="57"/>
        <v/>
      </c>
      <c r="O56" s="9" t="str">
        <f t="shared" si="57"/>
        <v/>
      </c>
      <c r="P56" s="9" t="str">
        <f t="shared" si="57"/>
        <v/>
      </c>
      <c r="Q56" s="9" t="str">
        <f t="shared" si="57"/>
        <v/>
      </c>
      <c r="R56" s="9" t="str">
        <f t="shared" si="57"/>
        <v/>
      </c>
      <c r="S56" s="9" t="str">
        <f t="shared" si="57"/>
        <v/>
      </c>
    </row>
    <row r="57" spans="1:19">
      <c r="A57" s="5"/>
      <c r="B57" s="7"/>
      <c r="C57" s="7"/>
      <c r="D57" s="7"/>
      <c r="E57" s="7"/>
      <c r="F57" s="9" t="str">
        <f t="shared" si="5"/>
        <v/>
      </c>
      <c r="G57" s="9" t="str">
        <f t="shared" ref="G57:S57" si="58">F57</f>
        <v/>
      </c>
      <c r="H57" s="9" t="str">
        <f t="shared" si="58"/>
        <v/>
      </c>
      <c r="I57" s="9" t="str">
        <f t="shared" si="58"/>
        <v/>
      </c>
      <c r="J57" s="9" t="str">
        <f t="shared" si="58"/>
        <v/>
      </c>
      <c r="K57" s="9" t="str">
        <f t="shared" si="58"/>
        <v/>
      </c>
      <c r="L57" s="9" t="str">
        <f t="shared" si="58"/>
        <v/>
      </c>
      <c r="M57" s="9" t="str">
        <f t="shared" si="58"/>
        <v/>
      </c>
      <c r="N57" s="9" t="str">
        <f t="shared" si="58"/>
        <v/>
      </c>
      <c r="O57" s="9" t="str">
        <f t="shared" si="58"/>
        <v/>
      </c>
      <c r="P57" s="9" t="str">
        <f t="shared" si="58"/>
        <v/>
      </c>
      <c r="Q57" s="9" t="str">
        <f t="shared" si="58"/>
        <v/>
      </c>
      <c r="R57" s="9" t="str">
        <f t="shared" si="58"/>
        <v/>
      </c>
      <c r="S57" s="9" t="str">
        <f t="shared" si="58"/>
        <v/>
      </c>
    </row>
    <row r="58" spans="1:19">
      <c r="A58" s="5"/>
      <c r="B58" s="7"/>
      <c r="C58" s="7"/>
      <c r="D58" s="7"/>
      <c r="E58" s="7"/>
      <c r="F58" s="9" t="str">
        <f t="shared" si="5"/>
        <v/>
      </c>
      <c r="G58" s="9" t="str">
        <f t="shared" ref="G58:S58" si="59">F58</f>
        <v/>
      </c>
      <c r="H58" s="9" t="str">
        <f t="shared" si="59"/>
        <v/>
      </c>
      <c r="I58" s="9" t="str">
        <f t="shared" si="59"/>
        <v/>
      </c>
      <c r="J58" s="9" t="str">
        <f t="shared" si="59"/>
        <v/>
      </c>
      <c r="K58" s="9" t="str">
        <f t="shared" si="59"/>
        <v/>
      </c>
      <c r="L58" s="9" t="str">
        <f t="shared" si="59"/>
        <v/>
      </c>
      <c r="M58" s="9" t="str">
        <f t="shared" si="59"/>
        <v/>
      </c>
      <c r="N58" s="9" t="str">
        <f t="shared" si="59"/>
        <v/>
      </c>
      <c r="O58" s="9" t="str">
        <f t="shared" si="59"/>
        <v/>
      </c>
      <c r="P58" s="9" t="str">
        <f t="shared" si="59"/>
        <v/>
      </c>
      <c r="Q58" s="9" t="str">
        <f t="shared" si="59"/>
        <v/>
      </c>
      <c r="R58" s="9" t="str">
        <f t="shared" si="59"/>
        <v/>
      </c>
      <c r="S58" s="9" t="str">
        <f t="shared" si="59"/>
        <v/>
      </c>
    </row>
    <row r="59" spans="1:19">
      <c r="A59" s="5"/>
      <c r="B59" s="7"/>
      <c r="C59" s="7"/>
      <c r="D59" s="7"/>
      <c r="E59" s="7"/>
      <c r="F59" s="9" t="str">
        <f t="shared" si="5"/>
        <v/>
      </c>
      <c r="G59" s="9" t="str">
        <f t="shared" ref="G59:S59" si="60">F59</f>
        <v/>
      </c>
      <c r="H59" s="9" t="str">
        <f t="shared" si="60"/>
        <v/>
      </c>
      <c r="I59" s="9" t="str">
        <f t="shared" si="60"/>
        <v/>
      </c>
      <c r="J59" s="9" t="str">
        <f t="shared" si="60"/>
        <v/>
      </c>
      <c r="K59" s="9" t="str">
        <f t="shared" si="60"/>
        <v/>
      </c>
      <c r="L59" s="9" t="str">
        <f t="shared" si="60"/>
        <v/>
      </c>
      <c r="M59" s="9" t="str">
        <f t="shared" si="60"/>
        <v/>
      </c>
      <c r="N59" s="9" t="str">
        <f t="shared" si="60"/>
        <v/>
      </c>
      <c r="O59" s="9" t="str">
        <f t="shared" si="60"/>
        <v/>
      </c>
      <c r="P59" s="9" t="str">
        <f t="shared" si="60"/>
        <v/>
      </c>
      <c r="Q59" s="9" t="str">
        <f t="shared" si="60"/>
        <v/>
      </c>
      <c r="R59" s="9" t="str">
        <f t="shared" si="60"/>
        <v/>
      </c>
      <c r="S59" s="9" t="str">
        <f t="shared" si="60"/>
        <v/>
      </c>
    </row>
    <row r="60" spans="1:19">
      <c r="A60" s="5"/>
      <c r="B60" s="7"/>
      <c r="C60" s="7"/>
      <c r="D60" s="7"/>
      <c r="E60" s="7"/>
      <c r="F60" s="9" t="str">
        <f t="shared" si="5"/>
        <v/>
      </c>
      <c r="G60" s="9" t="str">
        <f t="shared" ref="G60:S60" si="61">F60</f>
        <v/>
      </c>
      <c r="H60" s="9" t="str">
        <f t="shared" si="61"/>
        <v/>
      </c>
      <c r="I60" s="9" t="str">
        <f t="shared" si="61"/>
        <v/>
      </c>
      <c r="J60" s="9" t="str">
        <f t="shared" si="61"/>
        <v/>
      </c>
      <c r="K60" s="9" t="str">
        <f t="shared" si="61"/>
        <v/>
      </c>
      <c r="L60" s="9" t="str">
        <f t="shared" si="61"/>
        <v/>
      </c>
      <c r="M60" s="9" t="str">
        <f t="shared" si="61"/>
        <v/>
      </c>
      <c r="N60" s="9" t="str">
        <f t="shared" si="61"/>
        <v/>
      </c>
      <c r="O60" s="9" t="str">
        <f t="shared" si="61"/>
        <v/>
      </c>
      <c r="P60" s="9" t="str">
        <f t="shared" si="61"/>
        <v/>
      </c>
      <c r="Q60" s="9" t="str">
        <f t="shared" si="61"/>
        <v/>
      </c>
      <c r="R60" s="9" t="str">
        <f t="shared" si="61"/>
        <v/>
      </c>
      <c r="S60" s="9" t="str">
        <f t="shared" si="61"/>
        <v/>
      </c>
    </row>
    <row r="61" spans="1:19">
      <c r="A61" s="5"/>
      <c r="B61" s="7"/>
      <c r="C61" s="7"/>
      <c r="D61" s="7"/>
      <c r="E61" s="7"/>
      <c r="F61" s="9" t="str">
        <f t="shared" si="5"/>
        <v/>
      </c>
      <c r="G61" s="9" t="str">
        <f t="shared" ref="G61:S61" si="62">F61</f>
        <v/>
      </c>
      <c r="H61" s="9" t="str">
        <f t="shared" si="62"/>
        <v/>
      </c>
      <c r="I61" s="9" t="str">
        <f t="shared" si="62"/>
        <v/>
      </c>
      <c r="J61" s="9" t="str">
        <f t="shared" si="62"/>
        <v/>
      </c>
      <c r="K61" s="9" t="str">
        <f t="shared" si="62"/>
        <v/>
      </c>
      <c r="L61" s="9" t="str">
        <f t="shared" si="62"/>
        <v/>
      </c>
      <c r="M61" s="9" t="str">
        <f t="shared" si="62"/>
        <v/>
      </c>
      <c r="N61" s="9" t="str">
        <f t="shared" si="62"/>
        <v/>
      </c>
      <c r="O61" s="9" t="str">
        <f t="shared" si="62"/>
        <v/>
      </c>
      <c r="P61" s="9" t="str">
        <f t="shared" si="62"/>
        <v/>
      </c>
      <c r="Q61" s="9" t="str">
        <f t="shared" si="62"/>
        <v/>
      </c>
      <c r="R61" s="9" t="str">
        <f t="shared" si="62"/>
        <v/>
      </c>
      <c r="S61" s="9" t="str">
        <f t="shared" si="62"/>
        <v/>
      </c>
    </row>
    <row r="62" spans="1:19">
      <c r="A62" s="5"/>
      <c r="B62" s="7"/>
      <c r="C62" s="7"/>
      <c r="D62" s="7"/>
      <c r="E62" s="7"/>
      <c r="F62" s="9" t="str">
        <f t="shared" si="5"/>
        <v/>
      </c>
      <c r="G62" s="9" t="str">
        <f t="shared" ref="G62:S62" si="63">F62</f>
        <v/>
      </c>
      <c r="H62" s="9" t="str">
        <f t="shared" si="63"/>
        <v/>
      </c>
      <c r="I62" s="9" t="str">
        <f t="shared" si="63"/>
        <v/>
      </c>
      <c r="J62" s="9" t="str">
        <f t="shared" si="63"/>
        <v/>
      </c>
      <c r="K62" s="9" t="str">
        <f t="shared" si="63"/>
        <v/>
      </c>
      <c r="L62" s="9" t="str">
        <f t="shared" si="63"/>
        <v/>
      </c>
      <c r="M62" s="9" t="str">
        <f t="shared" si="63"/>
        <v/>
      </c>
      <c r="N62" s="9" t="str">
        <f t="shared" si="63"/>
        <v/>
      </c>
      <c r="O62" s="9" t="str">
        <f t="shared" si="63"/>
        <v/>
      </c>
      <c r="P62" s="9" t="str">
        <f t="shared" si="63"/>
        <v/>
      </c>
      <c r="Q62" s="9" t="str">
        <f t="shared" si="63"/>
        <v/>
      </c>
      <c r="R62" s="9" t="str">
        <f t="shared" si="63"/>
        <v/>
      </c>
      <c r="S62" s="9" t="str">
        <f t="shared" si="63"/>
        <v/>
      </c>
    </row>
    <row r="63" spans="1:19">
      <c r="A63" s="5"/>
      <c r="B63" s="7"/>
      <c r="C63" s="7"/>
      <c r="D63" s="7"/>
      <c r="E63" s="7"/>
      <c r="F63" s="9" t="str">
        <f t="shared" si="5"/>
        <v/>
      </c>
      <c r="G63" s="9" t="str">
        <f t="shared" ref="G63:S63" si="64">F63</f>
        <v/>
      </c>
      <c r="H63" s="9" t="str">
        <f t="shared" si="64"/>
        <v/>
      </c>
      <c r="I63" s="9" t="str">
        <f t="shared" si="64"/>
        <v/>
      </c>
      <c r="J63" s="9" t="str">
        <f t="shared" si="64"/>
        <v/>
      </c>
      <c r="K63" s="9" t="str">
        <f t="shared" si="64"/>
        <v/>
      </c>
      <c r="L63" s="9" t="str">
        <f t="shared" si="64"/>
        <v/>
      </c>
      <c r="M63" s="9" t="str">
        <f t="shared" si="64"/>
        <v/>
      </c>
      <c r="N63" s="9" t="str">
        <f t="shared" si="64"/>
        <v/>
      </c>
      <c r="O63" s="9" t="str">
        <f t="shared" si="64"/>
        <v/>
      </c>
      <c r="P63" s="9" t="str">
        <f t="shared" si="64"/>
        <v/>
      </c>
      <c r="Q63" s="9" t="str">
        <f t="shared" si="64"/>
        <v/>
      </c>
      <c r="R63" s="9" t="str">
        <f t="shared" si="64"/>
        <v/>
      </c>
      <c r="S63" s="9" t="str">
        <f t="shared" si="64"/>
        <v/>
      </c>
    </row>
    <row r="64" spans="1:19">
      <c r="A64" s="6" t="s">
        <v>68</v>
      </c>
      <c r="B64" s="7"/>
      <c r="C64" s="7"/>
      <c r="D64" s="7"/>
      <c r="E64" s="7"/>
      <c r="F64" s="9" t="str">
        <f t="shared" si="5"/>
        <v/>
      </c>
      <c r="G64" s="9" t="str">
        <f t="shared" ref="G64:S64" si="65">F64</f>
        <v/>
      </c>
      <c r="H64" s="9" t="str">
        <f t="shared" si="65"/>
        <v/>
      </c>
      <c r="I64" s="9" t="str">
        <f t="shared" si="65"/>
        <v/>
      </c>
      <c r="J64" s="9" t="str">
        <f t="shared" si="65"/>
        <v/>
      </c>
      <c r="K64" s="9" t="str">
        <f t="shared" si="65"/>
        <v/>
      </c>
      <c r="L64" s="9" t="str">
        <f t="shared" si="65"/>
        <v/>
      </c>
      <c r="M64" s="9" t="str">
        <f t="shared" si="65"/>
        <v/>
      </c>
      <c r="N64" s="9" t="str">
        <f t="shared" si="65"/>
        <v/>
      </c>
      <c r="O64" s="9" t="str">
        <f t="shared" si="65"/>
        <v/>
      </c>
      <c r="P64" s="9" t="str">
        <f t="shared" si="65"/>
        <v/>
      </c>
      <c r="Q64" s="9" t="str">
        <f t="shared" si="65"/>
        <v/>
      </c>
      <c r="R64" s="9" t="str">
        <f t="shared" si="65"/>
        <v/>
      </c>
      <c r="S64" s="9" t="str">
        <f t="shared" si="65"/>
        <v/>
      </c>
    </row>
    <row r="65" spans="1:19">
      <c r="A65" s="5"/>
      <c r="B65" s="7"/>
      <c r="C65" s="7"/>
      <c r="D65" s="7"/>
      <c r="E65" s="7"/>
      <c r="F65" s="9" t="str">
        <f t="shared" si="5"/>
        <v/>
      </c>
      <c r="G65" s="9" t="str">
        <f t="shared" ref="G65:S65" si="66">F65</f>
        <v/>
      </c>
      <c r="H65" s="9" t="str">
        <f t="shared" si="66"/>
        <v/>
      </c>
      <c r="I65" s="9" t="str">
        <f t="shared" si="66"/>
        <v/>
      </c>
      <c r="J65" s="9" t="str">
        <f t="shared" si="66"/>
        <v/>
      </c>
      <c r="K65" s="9" t="str">
        <f t="shared" si="66"/>
        <v/>
      </c>
      <c r="L65" s="9" t="str">
        <f t="shared" si="66"/>
        <v/>
      </c>
      <c r="M65" s="9" t="str">
        <f t="shared" si="66"/>
        <v/>
      </c>
      <c r="N65" s="9" t="str">
        <f t="shared" si="66"/>
        <v/>
      </c>
      <c r="O65" s="9" t="str">
        <f t="shared" si="66"/>
        <v/>
      </c>
      <c r="P65" s="9" t="str">
        <f t="shared" si="66"/>
        <v/>
      </c>
      <c r="Q65" s="9" t="str">
        <f t="shared" si="66"/>
        <v/>
      </c>
      <c r="R65" s="9" t="str">
        <f t="shared" si="66"/>
        <v/>
      </c>
      <c r="S65" s="9" t="str">
        <f t="shared" si="66"/>
        <v/>
      </c>
    </row>
    <row r="66" spans="1:19">
      <c r="A66" s="5"/>
      <c r="B66" s="7"/>
      <c r="C66" s="7"/>
      <c r="D66" s="7"/>
      <c r="E66" s="7"/>
      <c r="F66" s="9" t="str">
        <f t="shared" si="5"/>
        <v/>
      </c>
      <c r="G66" s="9" t="str">
        <f t="shared" ref="G66:S66" si="67">F66</f>
        <v/>
      </c>
      <c r="H66" s="9" t="str">
        <f t="shared" si="67"/>
        <v/>
      </c>
      <c r="I66" s="9" t="str">
        <f t="shared" si="67"/>
        <v/>
      </c>
      <c r="J66" s="9" t="str">
        <f t="shared" si="67"/>
        <v/>
      </c>
      <c r="K66" s="9" t="str">
        <f t="shared" si="67"/>
        <v/>
      </c>
      <c r="L66" s="9" t="str">
        <f t="shared" si="67"/>
        <v/>
      </c>
      <c r="M66" s="9" t="str">
        <f t="shared" si="67"/>
        <v/>
      </c>
      <c r="N66" s="9" t="str">
        <f t="shared" si="67"/>
        <v/>
      </c>
      <c r="O66" s="9" t="str">
        <f t="shared" si="67"/>
        <v/>
      </c>
      <c r="P66" s="9" t="str">
        <f t="shared" si="67"/>
        <v/>
      </c>
      <c r="Q66" s="9" t="str">
        <f t="shared" si="67"/>
        <v/>
      </c>
      <c r="R66" s="9" t="str">
        <f t="shared" si="67"/>
        <v/>
      </c>
      <c r="S66" s="9" t="str">
        <f t="shared" si="67"/>
        <v/>
      </c>
    </row>
    <row r="67" spans="1:19">
      <c r="A67" s="5"/>
      <c r="B67" s="7"/>
      <c r="C67" s="7"/>
      <c r="D67" s="7"/>
      <c r="E67" s="7"/>
      <c r="F67" s="9" t="str">
        <f t="shared" si="5"/>
        <v/>
      </c>
      <c r="G67" s="9" t="str">
        <f t="shared" ref="G67:S67" si="68">F67</f>
        <v/>
      </c>
      <c r="H67" s="9" t="str">
        <f t="shared" si="68"/>
        <v/>
      </c>
      <c r="I67" s="9" t="str">
        <f t="shared" si="68"/>
        <v/>
      </c>
      <c r="J67" s="9" t="str">
        <f t="shared" si="68"/>
        <v/>
      </c>
      <c r="K67" s="9" t="str">
        <f t="shared" si="68"/>
        <v/>
      </c>
      <c r="L67" s="9" t="str">
        <f t="shared" si="68"/>
        <v/>
      </c>
      <c r="M67" s="9" t="str">
        <f t="shared" si="68"/>
        <v/>
      </c>
      <c r="N67" s="9" t="str">
        <f t="shared" si="68"/>
        <v/>
      </c>
      <c r="O67" s="9" t="str">
        <f t="shared" si="68"/>
        <v/>
      </c>
      <c r="P67" s="9" t="str">
        <f t="shared" si="68"/>
        <v/>
      </c>
      <c r="Q67" s="9" t="str">
        <f t="shared" si="68"/>
        <v/>
      </c>
      <c r="R67" s="9" t="str">
        <f t="shared" si="68"/>
        <v/>
      </c>
      <c r="S67" s="9" t="str">
        <f t="shared" si="68"/>
        <v/>
      </c>
    </row>
    <row r="68" spans="1:19">
      <c r="A68" s="5"/>
      <c r="B68" s="7"/>
      <c r="C68" s="7"/>
      <c r="D68" s="7"/>
      <c r="E68" s="7"/>
      <c r="F68" s="9" t="str">
        <f t="shared" ref="F68:F131" si="69">IF(B68="","",0)</f>
        <v/>
      </c>
      <c r="G68" s="9" t="str">
        <f t="shared" ref="G68:S68" si="70">F68</f>
        <v/>
      </c>
      <c r="H68" s="9" t="str">
        <f t="shared" si="70"/>
        <v/>
      </c>
      <c r="I68" s="9" t="str">
        <f t="shared" si="70"/>
        <v/>
      </c>
      <c r="J68" s="9" t="str">
        <f t="shared" si="70"/>
        <v/>
      </c>
      <c r="K68" s="9" t="str">
        <f t="shared" si="70"/>
        <v/>
      </c>
      <c r="L68" s="9" t="str">
        <f t="shared" si="70"/>
        <v/>
      </c>
      <c r="M68" s="9" t="str">
        <f t="shared" si="70"/>
        <v/>
      </c>
      <c r="N68" s="9" t="str">
        <f t="shared" si="70"/>
        <v/>
      </c>
      <c r="O68" s="9" t="str">
        <f t="shared" si="70"/>
        <v/>
      </c>
      <c r="P68" s="9" t="str">
        <f t="shared" si="70"/>
        <v/>
      </c>
      <c r="Q68" s="9" t="str">
        <f t="shared" si="70"/>
        <v/>
      </c>
      <c r="R68" s="9" t="str">
        <f t="shared" si="70"/>
        <v/>
      </c>
      <c r="S68" s="9" t="str">
        <f t="shared" si="70"/>
        <v/>
      </c>
    </row>
    <row r="69" spans="1:19">
      <c r="A69" s="5"/>
      <c r="B69" s="7"/>
      <c r="C69" s="7"/>
      <c r="D69" s="7"/>
      <c r="E69" s="7"/>
      <c r="F69" s="9" t="str">
        <f t="shared" si="69"/>
        <v/>
      </c>
      <c r="G69" s="9" t="str">
        <f t="shared" ref="G69:S69" si="71">F69</f>
        <v/>
      </c>
      <c r="H69" s="9" t="str">
        <f t="shared" si="71"/>
        <v/>
      </c>
      <c r="I69" s="9" t="str">
        <f t="shared" si="71"/>
        <v/>
      </c>
      <c r="J69" s="9" t="str">
        <f t="shared" si="71"/>
        <v/>
      </c>
      <c r="K69" s="9" t="str">
        <f t="shared" si="71"/>
        <v/>
      </c>
      <c r="L69" s="9" t="str">
        <f t="shared" si="71"/>
        <v/>
      </c>
      <c r="M69" s="9" t="str">
        <f t="shared" si="71"/>
        <v/>
      </c>
      <c r="N69" s="9" t="str">
        <f t="shared" si="71"/>
        <v/>
      </c>
      <c r="O69" s="9" t="str">
        <f t="shared" si="71"/>
        <v/>
      </c>
      <c r="P69" s="9" t="str">
        <f t="shared" si="71"/>
        <v/>
      </c>
      <c r="Q69" s="9" t="str">
        <f t="shared" si="71"/>
        <v/>
      </c>
      <c r="R69" s="9" t="str">
        <f t="shared" si="71"/>
        <v/>
      </c>
      <c r="S69" s="9" t="str">
        <f t="shared" si="71"/>
        <v/>
      </c>
    </row>
    <row r="70" spans="1:19">
      <c r="A70" s="5"/>
      <c r="B70" s="7"/>
      <c r="C70" s="7"/>
      <c r="D70" s="7"/>
      <c r="E70" s="7"/>
      <c r="F70" s="9" t="str">
        <f t="shared" si="69"/>
        <v/>
      </c>
      <c r="G70" s="9" t="str">
        <f t="shared" ref="G70:S70" si="72">F70</f>
        <v/>
      </c>
      <c r="H70" s="9" t="str">
        <f t="shared" si="72"/>
        <v/>
      </c>
      <c r="I70" s="9" t="str">
        <f t="shared" si="72"/>
        <v/>
      </c>
      <c r="J70" s="9" t="str">
        <f t="shared" si="72"/>
        <v/>
      </c>
      <c r="K70" s="9" t="str">
        <f t="shared" si="72"/>
        <v/>
      </c>
      <c r="L70" s="9" t="str">
        <f t="shared" si="72"/>
        <v/>
      </c>
      <c r="M70" s="9" t="str">
        <f t="shared" si="72"/>
        <v/>
      </c>
      <c r="N70" s="9" t="str">
        <f t="shared" si="72"/>
        <v/>
      </c>
      <c r="O70" s="9" t="str">
        <f t="shared" si="72"/>
        <v/>
      </c>
      <c r="P70" s="9" t="str">
        <f t="shared" si="72"/>
        <v/>
      </c>
      <c r="Q70" s="9" t="str">
        <f t="shared" si="72"/>
        <v/>
      </c>
      <c r="R70" s="9" t="str">
        <f t="shared" si="72"/>
        <v/>
      </c>
      <c r="S70" s="9" t="str">
        <f t="shared" si="72"/>
        <v/>
      </c>
    </row>
    <row r="71" spans="1:19">
      <c r="A71" s="5"/>
      <c r="B71" s="7"/>
      <c r="C71" s="7"/>
      <c r="D71" s="7"/>
      <c r="E71" s="7"/>
      <c r="F71" s="9" t="str">
        <f t="shared" si="69"/>
        <v/>
      </c>
      <c r="G71" s="9" t="str">
        <f t="shared" ref="G71:S71" si="73">F71</f>
        <v/>
      </c>
      <c r="H71" s="9" t="str">
        <f t="shared" si="73"/>
        <v/>
      </c>
      <c r="I71" s="9" t="str">
        <f t="shared" si="73"/>
        <v/>
      </c>
      <c r="J71" s="9" t="str">
        <f t="shared" si="73"/>
        <v/>
      </c>
      <c r="K71" s="9" t="str">
        <f t="shared" si="73"/>
        <v/>
      </c>
      <c r="L71" s="9" t="str">
        <f t="shared" si="73"/>
        <v/>
      </c>
      <c r="M71" s="9" t="str">
        <f t="shared" si="73"/>
        <v/>
      </c>
      <c r="N71" s="9" t="str">
        <f t="shared" si="73"/>
        <v/>
      </c>
      <c r="O71" s="9" t="str">
        <f t="shared" si="73"/>
        <v/>
      </c>
      <c r="P71" s="9" t="str">
        <f t="shared" si="73"/>
        <v/>
      </c>
      <c r="Q71" s="9" t="str">
        <f t="shared" si="73"/>
        <v/>
      </c>
      <c r="R71" s="9" t="str">
        <f t="shared" si="73"/>
        <v/>
      </c>
      <c r="S71" s="9" t="str">
        <f t="shared" si="73"/>
        <v/>
      </c>
    </row>
    <row r="72" spans="1:19">
      <c r="A72" s="5"/>
      <c r="B72" s="7"/>
      <c r="C72" s="7"/>
      <c r="D72" s="7"/>
      <c r="E72" s="7"/>
      <c r="F72" s="9" t="str">
        <f t="shared" si="69"/>
        <v/>
      </c>
      <c r="G72" s="9" t="str">
        <f t="shared" ref="G72:S72" si="74">F72</f>
        <v/>
      </c>
      <c r="H72" s="9" t="str">
        <f t="shared" si="74"/>
        <v/>
      </c>
      <c r="I72" s="9" t="str">
        <f t="shared" si="74"/>
        <v/>
      </c>
      <c r="J72" s="9" t="str">
        <f t="shared" si="74"/>
        <v/>
      </c>
      <c r="K72" s="9" t="str">
        <f t="shared" si="74"/>
        <v/>
      </c>
      <c r="L72" s="9" t="str">
        <f t="shared" si="74"/>
        <v/>
      </c>
      <c r="M72" s="9" t="str">
        <f t="shared" si="74"/>
        <v/>
      </c>
      <c r="N72" s="9" t="str">
        <f t="shared" si="74"/>
        <v/>
      </c>
      <c r="O72" s="9" t="str">
        <f t="shared" si="74"/>
        <v/>
      </c>
      <c r="P72" s="9" t="str">
        <f t="shared" si="74"/>
        <v/>
      </c>
      <c r="Q72" s="9" t="str">
        <f t="shared" si="74"/>
        <v/>
      </c>
      <c r="R72" s="9" t="str">
        <f t="shared" si="74"/>
        <v/>
      </c>
      <c r="S72" s="9" t="str">
        <f t="shared" si="74"/>
        <v/>
      </c>
    </row>
    <row r="73" spans="1:19">
      <c r="A73" s="5"/>
      <c r="B73" s="7"/>
      <c r="C73" s="7"/>
      <c r="D73" s="7"/>
      <c r="E73" s="7"/>
      <c r="F73" s="9" t="str">
        <f t="shared" si="69"/>
        <v/>
      </c>
      <c r="G73" s="9" t="str">
        <f t="shared" ref="G73:S73" si="75">F73</f>
        <v/>
      </c>
      <c r="H73" s="9" t="str">
        <f t="shared" si="75"/>
        <v/>
      </c>
      <c r="I73" s="9" t="str">
        <f t="shared" si="75"/>
        <v/>
      </c>
      <c r="J73" s="9" t="str">
        <f t="shared" si="75"/>
        <v/>
      </c>
      <c r="K73" s="9" t="str">
        <f t="shared" si="75"/>
        <v/>
      </c>
      <c r="L73" s="9" t="str">
        <f t="shared" si="75"/>
        <v/>
      </c>
      <c r="M73" s="9" t="str">
        <f t="shared" si="75"/>
        <v/>
      </c>
      <c r="N73" s="9" t="str">
        <f t="shared" si="75"/>
        <v/>
      </c>
      <c r="O73" s="9" t="str">
        <f t="shared" si="75"/>
        <v/>
      </c>
      <c r="P73" s="9" t="str">
        <f t="shared" si="75"/>
        <v/>
      </c>
      <c r="Q73" s="9" t="str">
        <f t="shared" si="75"/>
        <v/>
      </c>
      <c r="R73" s="9" t="str">
        <f t="shared" si="75"/>
        <v/>
      </c>
      <c r="S73" s="9" t="str">
        <f t="shared" si="75"/>
        <v/>
      </c>
    </row>
    <row r="74" spans="1:19">
      <c r="A74" s="6" t="s">
        <v>68</v>
      </c>
      <c r="B74" s="7"/>
      <c r="C74" s="7"/>
      <c r="D74" s="7"/>
      <c r="E74" s="7"/>
      <c r="F74" s="9" t="str">
        <f t="shared" si="69"/>
        <v/>
      </c>
      <c r="G74" s="9" t="str">
        <f t="shared" ref="G74:S74" si="76">F74</f>
        <v/>
      </c>
      <c r="H74" s="9" t="str">
        <f t="shared" si="76"/>
        <v/>
      </c>
      <c r="I74" s="9" t="str">
        <f t="shared" si="76"/>
        <v/>
      </c>
      <c r="J74" s="9" t="str">
        <f t="shared" si="76"/>
        <v/>
      </c>
      <c r="K74" s="9" t="str">
        <f t="shared" si="76"/>
        <v/>
      </c>
      <c r="L74" s="9" t="str">
        <f t="shared" si="76"/>
        <v/>
      </c>
      <c r="M74" s="9" t="str">
        <f t="shared" si="76"/>
        <v/>
      </c>
      <c r="N74" s="9" t="str">
        <f t="shared" si="76"/>
        <v/>
      </c>
      <c r="O74" s="9" t="str">
        <f t="shared" si="76"/>
        <v/>
      </c>
      <c r="P74" s="9" t="str">
        <f t="shared" si="76"/>
        <v/>
      </c>
      <c r="Q74" s="9" t="str">
        <f t="shared" si="76"/>
        <v/>
      </c>
      <c r="R74" s="9" t="str">
        <f t="shared" si="76"/>
        <v/>
      </c>
      <c r="S74" s="9" t="str">
        <f t="shared" si="76"/>
        <v/>
      </c>
    </row>
    <row r="75" spans="1:19">
      <c r="A75" s="5"/>
      <c r="B75" s="7"/>
      <c r="C75" s="7"/>
      <c r="D75" s="7"/>
      <c r="E75" s="7"/>
      <c r="F75" s="9" t="str">
        <f t="shared" si="69"/>
        <v/>
      </c>
      <c r="G75" s="9" t="str">
        <f t="shared" ref="G75:S75" si="77">F75</f>
        <v/>
      </c>
      <c r="H75" s="9" t="str">
        <f t="shared" si="77"/>
        <v/>
      </c>
      <c r="I75" s="9" t="str">
        <f t="shared" si="77"/>
        <v/>
      </c>
      <c r="J75" s="9" t="str">
        <f t="shared" si="77"/>
        <v/>
      </c>
      <c r="K75" s="9" t="str">
        <f t="shared" si="77"/>
        <v/>
      </c>
      <c r="L75" s="9" t="str">
        <f t="shared" si="77"/>
        <v/>
      </c>
      <c r="M75" s="9" t="str">
        <f t="shared" si="77"/>
        <v/>
      </c>
      <c r="N75" s="9" t="str">
        <f t="shared" si="77"/>
        <v/>
      </c>
      <c r="O75" s="9" t="str">
        <f t="shared" si="77"/>
        <v/>
      </c>
      <c r="P75" s="9" t="str">
        <f t="shared" si="77"/>
        <v/>
      </c>
      <c r="Q75" s="9" t="str">
        <f t="shared" si="77"/>
        <v/>
      </c>
      <c r="R75" s="9" t="str">
        <f t="shared" si="77"/>
        <v/>
      </c>
      <c r="S75" s="9" t="str">
        <f t="shared" si="77"/>
        <v/>
      </c>
    </row>
    <row r="76" spans="1:19">
      <c r="A76" s="5"/>
      <c r="B76" s="7"/>
      <c r="C76" s="7"/>
      <c r="D76" s="7"/>
      <c r="E76" s="7"/>
      <c r="F76" s="9" t="str">
        <f t="shared" si="69"/>
        <v/>
      </c>
      <c r="G76" s="9" t="str">
        <f t="shared" ref="G76:S76" si="78">F76</f>
        <v/>
      </c>
      <c r="H76" s="9" t="str">
        <f t="shared" si="78"/>
        <v/>
      </c>
      <c r="I76" s="9" t="str">
        <f t="shared" si="78"/>
        <v/>
      </c>
      <c r="J76" s="9" t="str">
        <f t="shared" si="78"/>
        <v/>
      </c>
      <c r="K76" s="9" t="str">
        <f t="shared" si="78"/>
        <v/>
      </c>
      <c r="L76" s="9" t="str">
        <f t="shared" si="78"/>
        <v/>
      </c>
      <c r="M76" s="9" t="str">
        <f t="shared" si="78"/>
        <v/>
      </c>
      <c r="N76" s="9" t="str">
        <f t="shared" si="78"/>
        <v/>
      </c>
      <c r="O76" s="9" t="str">
        <f t="shared" si="78"/>
        <v/>
      </c>
      <c r="P76" s="9" t="str">
        <f t="shared" si="78"/>
        <v/>
      </c>
      <c r="Q76" s="9" t="str">
        <f t="shared" si="78"/>
        <v/>
      </c>
      <c r="R76" s="9" t="str">
        <f t="shared" si="78"/>
        <v/>
      </c>
      <c r="S76" s="9" t="str">
        <f t="shared" si="78"/>
        <v/>
      </c>
    </row>
    <row r="77" spans="1:19">
      <c r="A77" s="5"/>
      <c r="B77" s="7"/>
      <c r="C77" s="7"/>
      <c r="D77" s="7"/>
      <c r="E77" s="7"/>
      <c r="F77" s="9" t="str">
        <f t="shared" si="69"/>
        <v/>
      </c>
      <c r="G77" s="9" t="str">
        <f t="shared" ref="G77:S77" si="79">F77</f>
        <v/>
      </c>
      <c r="H77" s="9" t="str">
        <f t="shared" si="79"/>
        <v/>
      </c>
      <c r="I77" s="9" t="str">
        <f t="shared" si="79"/>
        <v/>
      </c>
      <c r="J77" s="9" t="str">
        <f t="shared" si="79"/>
        <v/>
      </c>
      <c r="K77" s="9" t="str">
        <f t="shared" si="79"/>
        <v/>
      </c>
      <c r="L77" s="9" t="str">
        <f t="shared" si="79"/>
        <v/>
      </c>
      <c r="M77" s="9" t="str">
        <f t="shared" si="79"/>
        <v/>
      </c>
      <c r="N77" s="9" t="str">
        <f t="shared" si="79"/>
        <v/>
      </c>
      <c r="O77" s="9" t="str">
        <f t="shared" si="79"/>
        <v/>
      </c>
      <c r="P77" s="9" t="str">
        <f t="shared" si="79"/>
        <v/>
      </c>
      <c r="Q77" s="9" t="str">
        <f t="shared" si="79"/>
        <v/>
      </c>
      <c r="R77" s="9" t="str">
        <f t="shared" si="79"/>
        <v/>
      </c>
      <c r="S77" s="9" t="str">
        <f t="shared" si="79"/>
        <v/>
      </c>
    </row>
    <row r="78" spans="1:19">
      <c r="A78" s="5"/>
      <c r="B78" s="7"/>
      <c r="C78" s="7"/>
      <c r="D78" s="7"/>
      <c r="E78" s="7"/>
      <c r="F78" s="9" t="str">
        <f t="shared" si="69"/>
        <v/>
      </c>
      <c r="G78" s="9" t="str">
        <f t="shared" ref="G78:S78" si="80">F78</f>
        <v/>
      </c>
      <c r="H78" s="9" t="str">
        <f t="shared" si="80"/>
        <v/>
      </c>
      <c r="I78" s="9" t="str">
        <f t="shared" si="80"/>
        <v/>
      </c>
      <c r="J78" s="9" t="str">
        <f t="shared" si="80"/>
        <v/>
      </c>
      <c r="K78" s="9" t="str">
        <f t="shared" si="80"/>
        <v/>
      </c>
      <c r="L78" s="9" t="str">
        <f t="shared" si="80"/>
        <v/>
      </c>
      <c r="M78" s="9" t="str">
        <f t="shared" si="80"/>
        <v/>
      </c>
      <c r="N78" s="9" t="str">
        <f t="shared" si="80"/>
        <v/>
      </c>
      <c r="O78" s="9" t="str">
        <f t="shared" si="80"/>
        <v/>
      </c>
      <c r="P78" s="9" t="str">
        <f t="shared" si="80"/>
        <v/>
      </c>
      <c r="Q78" s="9" t="str">
        <f t="shared" si="80"/>
        <v/>
      </c>
      <c r="R78" s="9" t="str">
        <f t="shared" si="80"/>
        <v/>
      </c>
      <c r="S78" s="9" t="str">
        <f t="shared" si="80"/>
        <v/>
      </c>
    </row>
    <row r="79" spans="1:19">
      <c r="A79" s="5"/>
      <c r="B79" s="7"/>
      <c r="C79" s="7"/>
      <c r="D79" s="7"/>
      <c r="E79" s="7"/>
      <c r="F79" s="9" t="str">
        <f t="shared" si="69"/>
        <v/>
      </c>
      <c r="G79" s="9" t="str">
        <f t="shared" ref="G79:S79" si="81">F79</f>
        <v/>
      </c>
      <c r="H79" s="9" t="str">
        <f t="shared" si="81"/>
        <v/>
      </c>
      <c r="I79" s="9" t="str">
        <f t="shared" si="81"/>
        <v/>
      </c>
      <c r="J79" s="9" t="str">
        <f t="shared" si="81"/>
        <v/>
      </c>
      <c r="K79" s="9" t="str">
        <f t="shared" si="81"/>
        <v/>
      </c>
      <c r="L79" s="9" t="str">
        <f t="shared" si="81"/>
        <v/>
      </c>
      <c r="M79" s="9" t="str">
        <f t="shared" si="81"/>
        <v/>
      </c>
      <c r="N79" s="9" t="str">
        <f t="shared" si="81"/>
        <v/>
      </c>
      <c r="O79" s="9" t="str">
        <f t="shared" si="81"/>
        <v/>
      </c>
      <c r="P79" s="9" t="str">
        <f t="shared" si="81"/>
        <v/>
      </c>
      <c r="Q79" s="9" t="str">
        <f t="shared" si="81"/>
        <v/>
      </c>
      <c r="R79" s="9" t="str">
        <f t="shared" si="81"/>
        <v/>
      </c>
      <c r="S79" s="9" t="str">
        <f t="shared" si="81"/>
        <v/>
      </c>
    </row>
    <row r="80" spans="1:19">
      <c r="A80" s="5"/>
      <c r="B80" s="7"/>
      <c r="C80" s="7"/>
      <c r="D80" s="7"/>
      <c r="E80" s="7"/>
      <c r="F80" s="9" t="str">
        <f t="shared" si="69"/>
        <v/>
      </c>
      <c r="G80" s="9" t="str">
        <f t="shared" ref="G80:S80" si="82">F80</f>
        <v/>
      </c>
      <c r="H80" s="9" t="str">
        <f t="shared" si="82"/>
        <v/>
      </c>
      <c r="I80" s="9" t="str">
        <f t="shared" si="82"/>
        <v/>
      </c>
      <c r="J80" s="9" t="str">
        <f t="shared" si="82"/>
        <v/>
      </c>
      <c r="K80" s="9" t="str">
        <f t="shared" si="82"/>
        <v/>
      </c>
      <c r="L80" s="9" t="str">
        <f t="shared" si="82"/>
        <v/>
      </c>
      <c r="M80" s="9" t="str">
        <f t="shared" si="82"/>
        <v/>
      </c>
      <c r="N80" s="9" t="str">
        <f t="shared" si="82"/>
        <v/>
      </c>
      <c r="O80" s="9" t="str">
        <f t="shared" si="82"/>
        <v/>
      </c>
      <c r="P80" s="9" t="str">
        <f t="shared" si="82"/>
        <v/>
      </c>
      <c r="Q80" s="9" t="str">
        <f t="shared" si="82"/>
        <v/>
      </c>
      <c r="R80" s="9" t="str">
        <f t="shared" si="82"/>
        <v/>
      </c>
      <c r="S80" s="9" t="str">
        <f t="shared" si="82"/>
        <v/>
      </c>
    </row>
    <row r="81" spans="1:19">
      <c r="A81" s="5"/>
      <c r="B81" s="7"/>
      <c r="C81" s="7"/>
      <c r="D81" s="7"/>
      <c r="E81" s="7"/>
      <c r="F81" s="9" t="str">
        <f t="shared" si="69"/>
        <v/>
      </c>
      <c r="G81" s="9" t="str">
        <f t="shared" ref="G81:S81" si="83">F81</f>
        <v/>
      </c>
      <c r="H81" s="9" t="str">
        <f t="shared" si="83"/>
        <v/>
      </c>
      <c r="I81" s="9" t="str">
        <f t="shared" si="83"/>
        <v/>
      </c>
      <c r="J81" s="9" t="str">
        <f t="shared" si="83"/>
        <v/>
      </c>
      <c r="K81" s="9" t="str">
        <f t="shared" si="83"/>
        <v/>
      </c>
      <c r="L81" s="9" t="str">
        <f t="shared" si="83"/>
        <v/>
      </c>
      <c r="M81" s="9" t="str">
        <f t="shared" si="83"/>
        <v/>
      </c>
      <c r="N81" s="9" t="str">
        <f t="shared" si="83"/>
        <v/>
      </c>
      <c r="O81" s="9" t="str">
        <f t="shared" si="83"/>
        <v/>
      </c>
      <c r="P81" s="9" t="str">
        <f t="shared" si="83"/>
        <v/>
      </c>
      <c r="Q81" s="9" t="str">
        <f t="shared" si="83"/>
        <v/>
      </c>
      <c r="R81" s="9" t="str">
        <f t="shared" si="83"/>
        <v/>
      </c>
      <c r="S81" s="9" t="str">
        <f t="shared" si="83"/>
        <v/>
      </c>
    </row>
    <row r="82" spans="1:19">
      <c r="A82" s="5"/>
      <c r="B82" s="7"/>
      <c r="C82" s="7"/>
      <c r="D82" s="7"/>
      <c r="E82" s="7"/>
      <c r="F82" s="9" t="str">
        <f t="shared" si="69"/>
        <v/>
      </c>
      <c r="G82" s="9" t="str">
        <f t="shared" ref="G82:S82" si="84">F82</f>
        <v/>
      </c>
      <c r="H82" s="9" t="str">
        <f t="shared" si="84"/>
        <v/>
      </c>
      <c r="I82" s="9" t="str">
        <f t="shared" si="84"/>
        <v/>
      </c>
      <c r="J82" s="9" t="str">
        <f t="shared" si="84"/>
        <v/>
      </c>
      <c r="K82" s="9" t="str">
        <f t="shared" si="84"/>
        <v/>
      </c>
      <c r="L82" s="9" t="str">
        <f t="shared" si="84"/>
        <v/>
      </c>
      <c r="M82" s="9" t="str">
        <f t="shared" si="84"/>
        <v/>
      </c>
      <c r="N82" s="9" t="str">
        <f t="shared" si="84"/>
        <v/>
      </c>
      <c r="O82" s="9" t="str">
        <f t="shared" si="84"/>
        <v/>
      </c>
      <c r="P82" s="9" t="str">
        <f t="shared" si="84"/>
        <v/>
      </c>
      <c r="Q82" s="9" t="str">
        <f t="shared" si="84"/>
        <v/>
      </c>
      <c r="R82" s="9" t="str">
        <f t="shared" si="84"/>
        <v/>
      </c>
      <c r="S82" s="9" t="str">
        <f t="shared" si="84"/>
        <v/>
      </c>
    </row>
    <row r="83" spans="1:19">
      <c r="A83" s="5"/>
      <c r="B83" s="7"/>
      <c r="C83" s="7"/>
      <c r="D83" s="7"/>
      <c r="E83" s="7"/>
      <c r="F83" s="9" t="str">
        <f t="shared" si="69"/>
        <v/>
      </c>
      <c r="G83" s="9" t="str">
        <f t="shared" ref="G83:S83" si="85">F83</f>
        <v/>
      </c>
      <c r="H83" s="9" t="str">
        <f t="shared" si="85"/>
        <v/>
      </c>
      <c r="I83" s="9" t="str">
        <f t="shared" si="85"/>
        <v/>
      </c>
      <c r="J83" s="9" t="str">
        <f t="shared" si="85"/>
        <v/>
      </c>
      <c r="K83" s="9" t="str">
        <f t="shared" si="85"/>
        <v/>
      </c>
      <c r="L83" s="9" t="str">
        <f t="shared" si="85"/>
        <v/>
      </c>
      <c r="M83" s="9" t="str">
        <f t="shared" si="85"/>
        <v/>
      </c>
      <c r="N83" s="9" t="str">
        <f t="shared" si="85"/>
        <v/>
      </c>
      <c r="O83" s="9" t="str">
        <f t="shared" si="85"/>
        <v/>
      </c>
      <c r="P83" s="9" t="str">
        <f t="shared" si="85"/>
        <v/>
      </c>
      <c r="Q83" s="9" t="str">
        <f t="shared" si="85"/>
        <v/>
      </c>
      <c r="R83" s="9" t="str">
        <f t="shared" si="85"/>
        <v/>
      </c>
      <c r="S83" s="9" t="str">
        <f t="shared" si="85"/>
        <v/>
      </c>
    </row>
    <row r="84" spans="1:19">
      <c r="A84" s="6" t="s">
        <v>68</v>
      </c>
      <c r="B84" s="7"/>
      <c r="C84" s="7"/>
      <c r="D84" s="7"/>
      <c r="E84" s="7"/>
      <c r="F84" s="9" t="str">
        <f t="shared" si="69"/>
        <v/>
      </c>
      <c r="G84" s="9" t="str">
        <f t="shared" ref="G84:S84" si="86">F84</f>
        <v/>
      </c>
      <c r="H84" s="9" t="str">
        <f t="shared" si="86"/>
        <v/>
      </c>
      <c r="I84" s="9" t="str">
        <f t="shared" si="86"/>
        <v/>
      </c>
      <c r="J84" s="9" t="str">
        <f t="shared" si="86"/>
        <v/>
      </c>
      <c r="K84" s="9" t="str">
        <f t="shared" si="86"/>
        <v/>
      </c>
      <c r="L84" s="9" t="str">
        <f t="shared" si="86"/>
        <v/>
      </c>
      <c r="M84" s="9" t="str">
        <f t="shared" si="86"/>
        <v/>
      </c>
      <c r="N84" s="9" t="str">
        <f t="shared" si="86"/>
        <v/>
      </c>
      <c r="O84" s="9" t="str">
        <f t="shared" si="86"/>
        <v/>
      </c>
      <c r="P84" s="9" t="str">
        <f t="shared" si="86"/>
        <v/>
      </c>
      <c r="Q84" s="9" t="str">
        <f t="shared" si="86"/>
        <v/>
      </c>
      <c r="R84" s="9" t="str">
        <f t="shared" si="86"/>
        <v/>
      </c>
      <c r="S84" s="9" t="str">
        <f t="shared" si="86"/>
        <v/>
      </c>
    </row>
    <row r="85" spans="1:19">
      <c r="A85" s="5"/>
      <c r="B85" s="7"/>
      <c r="C85" s="7"/>
      <c r="D85" s="7"/>
      <c r="E85" s="7"/>
      <c r="F85" s="9" t="str">
        <f t="shared" si="69"/>
        <v/>
      </c>
      <c r="G85" s="9" t="str">
        <f t="shared" ref="G85:S85" si="87">F85</f>
        <v/>
      </c>
      <c r="H85" s="9" t="str">
        <f t="shared" si="87"/>
        <v/>
      </c>
      <c r="I85" s="9" t="str">
        <f t="shared" si="87"/>
        <v/>
      </c>
      <c r="J85" s="9" t="str">
        <f t="shared" si="87"/>
        <v/>
      </c>
      <c r="K85" s="9" t="str">
        <f t="shared" si="87"/>
        <v/>
      </c>
      <c r="L85" s="9" t="str">
        <f t="shared" si="87"/>
        <v/>
      </c>
      <c r="M85" s="9" t="str">
        <f t="shared" si="87"/>
        <v/>
      </c>
      <c r="N85" s="9" t="str">
        <f t="shared" si="87"/>
        <v/>
      </c>
      <c r="O85" s="9" t="str">
        <f t="shared" si="87"/>
        <v/>
      </c>
      <c r="P85" s="9" t="str">
        <f t="shared" si="87"/>
        <v/>
      </c>
      <c r="Q85" s="9" t="str">
        <f t="shared" si="87"/>
        <v/>
      </c>
      <c r="R85" s="9" t="str">
        <f t="shared" si="87"/>
        <v/>
      </c>
      <c r="S85" s="9" t="str">
        <f t="shared" si="87"/>
        <v/>
      </c>
    </row>
    <row r="86" spans="1:19">
      <c r="A86" s="5"/>
      <c r="B86" s="7"/>
      <c r="C86" s="7"/>
      <c r="D86" s="7"/>
      <c r="E86" s="7"/>
      <c r="F86" s="9" t="str">
        <f t="shared" si="69"/>
        <v/>
      </c>
      <c r="G86" s="9" t="str">
        <f t="shared" ref="G86:S86" si="88">F86</f>
        <v/>
      </c>
      <c r="H86" s="9" t="str">
        <f t="shared" si="88"/>
        <v/>
      </c>
      <c r="I86" s="9" t="str">
        <f t="shared" si="88"/>
        <v/>
      </c>
      <c r="J86" s="9" t="str">
        <f t="shared" si="88"/>
        <v/>
      </c>
      <c r="K86" s="9" t="str">
        <f t="shared" si="88"/>
        <v/>
      </c>
      <c r="L86" s="9" t="str">
        <f t="shared" si="88"/>
        <v/>
      </c>
      <c r="M86" s="9" t="str">
        <f t="shared" si="88"/>
        <v/>
      </c>
      <c r="N86" s="9" t="str">
        <f t="shared" si="88"/>
        <v/>
      </c>
      <c r="O86" s="9" t="str">
        <f t="shared" si="88"/>
        <v/>
      </c>
      <c r="P86" s="9" t="str">
        <f t="shared" si="88"/>
        <v/>
      </c>
      <c r="Q86" s="9" t="str">
        <f t="shared" si="88"/>
        <v/>
      </c>
      <c r="R86" s="9" t="str">
        <f t="shared" si="88"/>
        <v/>
      </c>
      <c r="S86" s="9" t="str">
        <f t="shared" si="88"/>
        <v/>
      </c>
    </row>
    <row r="87" spans="1:19">
      <c r="A87" s="5"/>
      <c r="B87" s="7"/>
      <c r="C87" s="7"/>
      <c r="D87" s="7"/>
      <c r="E87" s="7"/>
      <c r="F87" s="9" t="str">
        <f t="shared" si="69"/>
        <v/>
      </c>
      <c r="G87" s="9" t="str">
        <f t="shared" ref="G87:S87" si="89">F87</f>
        <v/>
      </c>
      <c r="H87" s="9" t="str">
        <f t="shared" si="89"/>
        <v/>
      </c>
      <c r="I87" s="9" t="str">
        <f t="shared" si="89"/>
        <v/>
      </c>
      <c r="J87" s="9" t="str">
        <f t="shared" si="89"/>
        <v/>
      </c>
      <c r="K87" s="9" t="str">
        <f t="shared" si="89"/>
        <v/>
      </c>
      <c r="L87" s="9" t="str">
        <f t="shared" si="89"/>
        <v/>
      </c>
      <c r="M87" s="9" t="str">
        <f t="shared" si="89"/>
        <v/>
      </c>
      <c r="N87" s="9" t="str">
        <f t="shared" si="89"/>
        <v/>
      </c>
      <c r="O87" s="9" t="str">
        <f t="shared" si="89"/>
        <v/>
      </c>
      <c r="P87" s="9" t="str">
        <f t="shared" si="89"/>
        <v/>
      </c>
      <c r="Q87" s="9" t="str">
        <f t="shared" si="89"/>
        <v/>
      </c>
      <c r="R87" s="9" t="str">
        <f t="shared" si="89"/>
        <v/>
      </c>
      <c r="S87" s="9" t="str">
        <f t="shared" si="89"/>
        <v/>
      </c>
    </row>
    <row r="88" spans="1:19">
      <c r="A88" s="5"/>
      <c r="B88" s="7"/>
      <c r="C88" s="7"/>
      <c r="D88" s="7"/>
      <c r="E88" s="7"/>
      <c r="F88" s="9" t="str">
        <f t="shared" si="69"/>
        <v/>
      </c>
      <c r="G88" s="9" t="str">
        <f t="shared" ref="G88:S88" si="90">F88</f>
        <v/>
      </c>
      <c r="H88" s="9" t="str">
        <f t="shared" si="90"/>
        <v/>
      </c>
      <c r="I88" s="9" t="str">
        <f t="shared" si="90"/>
        <v/>
      </c>
      <c r="J88" s="9" t="str">
        <f t="shared" si="90"/>
        <v/>
      </c>
      <c r="K88" s="9" t="str">
        <f t="shared" si="90"/>
        <v/>
      </c>
      <c r="L88" s="9" t="str">
        <f t="shared" si="90"/>
        <v/>
      </c>
      <c r="M88" s="9" t="str">
        <f t="shared" si="90"/>
        <v/>
      </c>
      <c r="N88" s="9" t="str">
        <f t="shared" si="90"/>
        <v/>
      </c>
      <c r="O88" s="9" t="str">
        <f t="shared" si="90"/>
        <v/>
      </c>
      <c r="P88" s="9" t="str">
        <f t="shared" si="90"/>
        <v/>
      </c>
      <c r="Q88" s="9" t="str">
        <f t="shared" si="90"/>
        <v/>
      </c>
      <c r="R88" s="9" t="str">
        <f t="shared" si="90"/>
        <v/>
      </c>
      <c r="S88" s="9" t="str">
        <f t="shared" si="90"/>
        <v/>
      </c>
    </row>
    <row r="89" spans="1:19">
      <c r="A89" s="5"/>
      <c r="B89" s="7"/>
      <c r="C89" s="7"/>
      <c r="D89" s="7"/>
      <c r="E89" s="7"/>
      <c r="F89" s="9" t="str">
        <f t="shared" si="69"/>
        <v/>
      </c>
      <c r="G89" s="9" t="str">
        <f t="shared" ref="G89:S89" si="91">F89</f>
        <v/>
      </c>
      <c r="H89" s="9" t="str">
        <f t="shared" si="91"/>
        <v/>
      </c>
      <c r="I89" s="9" t="str">
        <f t="shared" si="91"/>
        <v/>
      </c>
      <c r="J89" s="9" t="str">
        <f t="shared" si="91"/>
        <v/>
      </c>
      <c r="K89" s="9" t="str">
        <f t="shared" si="91"/>
        <v/>
      </c>
      <c r="L89" s="9" t="str">
        <f t="shared" si="91"/>
        <v/>
      </c>
      <c r="M89" s="9" t="str">
        <f t="shared" si="91"/>
        <v/>
      </c>
      <c r="N89" s="9" t="str">
        <f t="shared" si="91"/>
        <v/>
      </c>
      <c r="O89" s="9" t="str">
        <f t="shared" si="91"/>
        <v/>
      </c>
      <c r="P89" s="9" t="str">
        <f t="shared" si="91"/>
        <v/>
      </c>
      <c r="Q89" s="9" t="str">
        <f t="shared" si="91"/>
        <v/>
      </c>
      <c r="R89" s="9" t="str">
        <f t="shared" si="91"/>
        <v/>
      </c>
      <c r="S89" s="9" t="str">
        <f t="shared" si="91"/>
        <v/>
      </c>
    </row>
    <row r="90" spans="1:19">
      <c r="A90" s="5"/>
      <c r="B90" s="7"/>
      <c r="C90" s="7"/>
      <c r="D90" s="7"/>
      <c r="E90" s="7"/>
      <c r="F90" s="9" t="str">
        <f t="shared" si="69"/>
        <v/>
      </c>
      <c r="G90" s="9" t="str">
        <f t="shared" ref="G90:S90" si="92">F90</f>
        <v/>
      </c>
      <c r="H90" s="9" t="str">
        <f t="shared" si="92"/>
        <v/>
      </c>
      <c r="I90" s="9" t="str">
        <f t="shared" si="92"/>
        <v/>
      </c>
      <c r="J90" s="9" t="str">
        <f t="shared" si="92"/>
        <v/>
      </c>
      <c r="K90" s="9" t="str">
        <f t="shared" si="92"/>
        <v/>
      </c>
      <c r="L90" s="9" t="str">
        <f t="shared" si="92"/>
        <v/>
      </c>
      <c r="M90" s="9" t="str">
        <f t="shared" si="92"/>
        <v/>
      </c>
      <c r="N90" s="9" t="str">
        <f t="shared" si="92"/>
        <v/>
      </c>
      <c r="O90" s="9" t="str">
        <f t="shared" si="92"/>
        <v/>
      </c>
      <c r="P90" s="9" t="str">
        <f t="shared" si="92"/>
        <v/>
      </c>
      <c r="Q90" s="9" t="str">
        <f t="shared" si="92"/>
        <v/>
      </c>
      <c r="R90" s="9" t="str">
        <f t="shared" si="92"/>
        <v/>
      </c>
      <c r="S90" s="9" t="str">
        <f t="shared" si="92"/>
        <v/>
      </c>
    </row>
    <row r="91" spans="1:19">
      <c r="A91" s="5"/>
      <c r="B91" s="7"/>
      <c r="C91" s="7"/>
      <c r="D91" s="7"/>
      <c r="E91" s="7"/>
      <c r="F91" s="9" t="str">
        <f t="shared" si="69"/>
        <v/>
      </c>
      <c r="G91" s="9" t="str">
        <f t="shared" ref="G91:S91" si="93">F91</f>
        <v/>
      </c>
      <c r="H91" s="9" t="str">
        <f t="shared" si="93"/>
        <v/>
      </c>
      <c r="I91" s="9" t="str">
        <f t="shared" si="93"/>
        <v/>
      </c>
      <c r="J91" s="9" t="str">
        <f t="shared" si="93"/>
        <v/>
      </c>
      <c r="K91" s="9" t="str">
        <f t="shared" si="93"/>
        <v/>
      </c>
      <c r="L91" s="9" t="str">
        <f t="shared" si="93"/>
        <v/>
      </c>
      <c r="M91" s="9" t="str">
        <f t="shared" si="93"/>
        <v/>
      </c>
      <c r="N91" s="9" t="str">
        <f t="shared" si="93"/>
        <v/>
      </c>
      <c r="O91" s="9" t="str">
        <f t="shared" si="93"/>
        <v/>
      </c>
      <c r="P91" s="9" t="str">
        <f t="shared" si="93"/>
        <v/>
      </c>
      <c r="Q91" s="9" t="str">
        <f t="shared" si="93"/>
        <v/>
      </c>
      <c r="R91" s="9" t="str">
        <f t="shared" si="93"/>
        <v/>
      </c>
      <c r="S91" s="9" t="str">
        <f t="shared" si="93"/>
        <v/>
      </c>
    </row>
    <row r="92" spans="1:19">
      <c r="A92" s="5"/>
      <c r="B92" s="7"/>
      <c r="C92" s="7"/>
      <c r="D92" s="7"/>
      <c r="E92" s="7"/>
      <c r="F92" s="9" t="str">
        <f t="shared" si="69"/>
        <v/>
      </c>
      <c r="G92" s="9" t="str">
        <f t="shared" ref="G92:S92" si="94">F92</f>
        <v/>
      </c>
      <c r="H92" s="9" t="str">
        <f t="shared" si="94"/>
        <v/>
      </c>
      <c r="I92" s="9" t="str">
        <f t="shared" si="94"/>
        <v/>
      </c>
      <c r="J92" s="9" t="str">
        <f t="shared" si="94"/>
        <v/>
      </c>
      <c r="K92" s="9" t="str">
        <f t="shared" si="94"/>
        <v/>
      </c>
      <c r="L92" s="9" t="str">
        <f t="shared" si="94"/>
        <v/>
      </c>
      <c r="M92" s="9" t="str">
        <f t="shared" si="94"/>
        <v/>
      </c>
      <c r="N92" s="9" t="str">
        <f t="shared" si="94"/>
        <v/>
      </c>
      <c r="O92" s="9" t="str">
        <f t="shared" si="94"/>
        <v/>
      </c>
      <c r="P92" s="9" t="str">
        <f t="shared" si="94"/>
        <v/>
      </c>
      <c r="Q92" s="9" t="str">
        <f t="shared" si="94"/>
        <v/>
      </c>
      <c r="R92" s="9" t="str">
        <f t="shared" si="94"/>
        <v/>
      </c>
      <c r="S92" s="9" t="str">
        <f t="shared" si="94"/>
        <v/>
      </c>
    </row>
    <row r="93" spans="1:19">
      <c r="A93" s="5"/>
      <c r="B93" s="7"/>
      <c r="C93" s="7"/>
      <c r="D93" s="7"/>
      <c r="E93" s="7"/>
      <c r="F93" s="9" t="str">
        <f t="shared" si="69"/>
        <v/>
      </c>
      <c r="G93" s="9" t="str">
        <f t="shared" ref="G93:S93" si="95">F93</f>
        <v/>
      </c>
      <c r="H93" s="9" t="str">
        <f t="shared" si="95"/>
        <v/>
      </c>
      <c r="I93" s="9" t="str">
        <f t="shared" si="95"/>
        <v/>
      </c>
      <c r="J93" s="9" t="str">
        <f t="shared" si="95"/>
        <v/>
      </c>
      <c r="K93" s="9" t="str">
        <f t="shared" si="95"/>
        <v/>
      </c>
      <c r="L93" s="9" t="str">
        <f t="shared" si="95"/>
        <v/>
      </c>
      <c r="M93" s="9" t="str">
        <f t="shared" si="95"/>
        <v/>
      </c>
      <c r="N93" s="9" t="str">
        <f t="shared" si="95"/>
        <v/>
      </c>
      <c r="O93" s="9" t="str">
        <f t="shared" si="95"/>
        <v/>
      </c>
      <c r="P93" s="9" t="str">
        <f t="shared" si="95"/>
        <v/>
      </c>
      <c r="Q93" s="9" t="str">
        <f t="shared" si="95"/>
        <v/>
      </c>
      <c r="R93" s="9" t="str">
        <f t="shared" si="95"/>
        <v/>
      </c>
      <c r="S93" s="9" t="str">
        <f t="shared" si="95"/>
        <v/>
      </c>
    </row>
    <row r="94" spans="1:19">
      <c r="A94" s="6" t="s">
        <v>68</v>
      </c>
      <c r="B94" s="7"/>
      <c r="C94" s="7"/>
      <c r="D94" s="7"/>
      <c r="E94" s="7"/>
      <c r="F94" s="9" t="str">
        <f t="shared" si="69"/>
        <v/>
      </c>
      <c r="G94" s="9" t="str">
        <f t="shared" ref="G94:S94" si="96">F94</f>
        <v/>
      </c>
      <c r="H94" s="9" t="str">
        <f t="shared" si="96"/>
        <v/>
      </c>
      <c r="I94" s="9" t="str">
        <f t="shared" si="96"/>
        <v/>
      </c>
      <c r="J94" s="9" t="str">
        <f t="shared" si="96"/>
        <v/>
      </c>
      <c r="K94" s="9" t="str">
        <f t="shared" si="96"/>
        <v/>
      </c>
      <c r="L94" s="9" t="str">
        <f t="shared" si="96"/>
        <v/>
      </c>
      <c r="M94" s="9" t="str">
        <f t="shared" si="96"/>
        <v/>
      </c>
      <c r="N94" s="9" t="str">
        <f t="shared" si="96"/>
        <v/>
      </c>
      <c r="O94" s="9" t="str">
        <f t="shared" si="96"/>
        <v/>
      </c>
      <c r="P94" s="9" t="str">
        <f t="shared" si="96"/>
        <v/>
      </c>
      <c r="Q94" s="9" t="str">
        <f t="shared" si="96"/>
        <v/>
      </c>
      <c r="R94" s="9" t="str">
        <f t="shared" si="96"/>
        <v/>
      </c>
      <c r="S94" s="9" t="str">
        <f t="shared" si="96"/>
        <v/>
      </c>
    </row>
    <row r="95" spans="1:19">
      <c r="A95" s="5"/>
      <c r="B95" s="7"/>
      <c r="C95" s="7"/>
      <c r="D95" s="7"/>
      <c r="E95" s="7"/>
      <c r="F95" s="9" t="str">
        <f t="shared" si="69"/>
        <v/>
      </c>
      <c r="G95" s="9" t="str">
        <f t="shared" ref="G95:S95" si="97">F95</f>
        <v/>
      </c>
      <c r="H95" s="9" t="str">
        <f t="shared" si="97"/>
        <v/>
      </c>
      <c r="I95" s="9" t="str">
        <f t="shared" si="97"/>
        <v/>
      </c>
      <c r="J95" s="9" t="str">
        <f t="shared" si="97"/>
        <v/>
      </c>
      <c r="K95" s="9" t="str">
        <f t="shared" si="97"/>
        <v/>
      </c>
      <c r="L95" s="9" t="str">
        <f t="shared" si="97"/>
        <v/>
      </c>
      <c r="M95" s="9" t="str">
        <f t="shared" si="97"/>
        <v/>
      </c>
      <c r="N95" s="9" t="str">
        <f t="shared" si="97"/>
        <v/>
      </c>
      <c r="O95" s="9" t="str">
        <f t="shared" si="97"/>
        <v/>
      </c>
      <c r="P95" s="9" t="str">
        <f t="shared" si="97"/>
        <v/>
      </c>
      <c r="Q95" s="9" t="str">
        <f t="shared" si="97"/>
        <v/>
      </c>
      <c r="R95" s="9" t="str">
        <f t="shared" si="97"/>
        <v/>
      </c>
      <c r="S95" s="9" t="str">
        <f t="shared" si="97"/>
        <v/>
      </c>
    </row>
    <row r="96" spans="1:19">
      <c r="A96" s="5"/>
      <c r="B96" s="7"/>
      <c r="C96" s="7"/>
      <c r="D96" s="7"/>
      <c r="E96" s="7"/>
      <c r="F96" s="9" t="str">
        <f t="shared" si="69"/>
        <v/>
      </c>
      <c r="G96" s="9" t="str">
        <f t="shared" ref="G96:S96" si="98">F96</f>
        <v/>
      </c>
      <c r="H96" s="9" t="str">
        <f t="shared" si="98"/>
        <v/>
      </c>
      <c r="I96" s="9" t="str">
        <f t="shared" si="98"/>
        <v/>
      </c>
      <c r="J96" s="9" t="str">
        <f t="shared" si="98"/>
        <v/>
      </c>
      <c r="K96" s="9" t="str">
        <f t="shared" si="98"/>
        <v/>
      </c>
      <c r="L96" s="9" t="str">
        <f t="shared" si="98"/>
        <v/>
      </c>
      <c r="M96" s="9" t="str">
        <f t="shared" si="98"/>
        <v/>
      </c>
      <c r="N96" s="9" t="str">
        <f t="shared" si="98"/>
        <v/>
      </c>
      <c r="O96" s="9" t="str">
        <f t="shared" si="98"/>
        <v/>
      </c>
      <c r="P96" s="9" t="str">
        <f t="shared" si="98"/>
        <v/>
      </c>
      <c r="Q96" s="9" t="str">
        <f t="shared" si="98"/>
        <v/>
      </c>
      <c r="R96" s="9" t="str">
        <f t="shared" si="98"/>
        <v/>
      </c>
      <c r="S96" s="9" t="str">
        <f t="shared" si="98"/>
        <v/>
      </c>
    </row>
    <row r="97" spans="1:19">
      <c r="A97" s="5"/>
      <c r="B97" s="7"/>
      <c r="C97" s="7"/>
      <c r="D97" s="7"/>
      <c r="E97" s="7"/>
      <c r="F97" s="9" t="str">
        <f t="shared" si="69"/>
        <v/>
      </c>
      <c r="G97" s="9" t="str">
        <f t="shared" ref="G97:S97" si="99">F97</f>
        <v/>
      </c>
      <c r="H97" s="9" t="str">
        <f t="shared" si="99"/>
        <v/>
      </c>
      <c r="I97" s="9" t="str">
        <f t="shared" si="99"/>
        <v/>
      </c>
      <c r="J97" s="9" t="str">
        <f t="shared" si="99"/>
        <v/>
      </c>
      <c r="K97" s="9" t="str">
        <f t="shared" si="99"/>
        <v/>
      </c>
      <c r="L97" s="9" t="str">
        <f t="shared" si="99"/>
        <v/>
      </c>
      <c r="M97" s="9" t="str">
        <f t="shared" si="99"/>
        <v/>
      </c>
      <c r="N97" s="9" t="str">
        <f t="shared" si="99"/>
        <v/>
      </c>
      <c r="O97" s="9" t="str">
        <f t="shared" si="99"/>
        <v/>
      </c>
      <c r="P97" s="9" t="str">
        <f t="shared" si="99"/>
        <v/>
      </c>
      <c r="Q97" s="9" t="str">
        <f t="shared" si="99"/>
        <v/>
      </c>
      <c r="R97" s="9" t="str">
        <f t="shared" si="99"/>
        <v/>
      </c>
      <c r="S97" s="9" t="str">
        <f t="shared" si="99"/>
        <v/>
      </c>
    </row>
    <row r="98" spans="1:19">
      <c r="A98" s="5"/>
      <c r="B98" s="7"/>
      <c r="C98" s="7"/>
      <c r="D98" s="7"/>
      <c r="E98" s="7"/>
      <c r="F98" s="9" t="str">
        <f t="shared" si="69"/>
        <v/>
      </c>
      <c r="G98" s="9" t="str">
        <f t="shared" ref="G98:S98" si="100">F98</f>
        <v/>
      </c>
      <c r="H98" s="9" t="str">
        <f t="shared" si="100"/>
        <v/>
      </c>
      <c r="I98" s="9" t="str">
        <f t="shared" si="100"/>
        <v/>
      </c>
      <c r="J98" s="9" t="str">
        <f t="shared" si="100"/>
        <v/>
      </c>
      <c r="K98" s="9" t="str">
        <f t="shared" si="100"/>
        <v/>
      </c>
      <c r="L98" s="9" t="str">
        <f t="shared" si="100"/>
        <v/>
      </c>
      <c r="M98" s="9" t="str">
        <f t="shared" si="100"/>
        <v/>
      </c>
      <c r="N98" s="9" t="str">
        <f t="shared" si="100"/>
        <v/>
      </c>
      <c r="O98" s="9" t="str">
        <f t="shared" si="100"/>
        <v/>
      </c>
      <c r="P98" s="9" t="str">
        <f t="shared" si="100"/>
        <v/>
      </c>
      <c r="Q98" s="9" t="str">
        <f t="shared" si="100"/>
        <v/>
      </c>
      <c r="R98" s="9" t="str">
        <f t="shared" si="100"/>
        <v/>
      </c>
      <c r="S98" s="9" t="str">
        <f t="shared" si="100"/>
        <v/>
      </c>
    </row>
    <row r="99" spans="1:19">
      <c r="A99" s="5"/>
      <c r="B99" s="7"/>
      <c r="C99" s="7"/>
      <c r="D99" s="7"/>
      <c r="E99" s="7"/>
      <c r="F99" s="9" t="str">
        <f t="shared" si="69"/>
        <v/>
      </c>
      <c r="G99" s="9" t="str">
        <f t="shared" ref="G99:S99" si="101">F99</f>
        <v/>
      </c>
      <c r="H99" s="9" t="str">
        <f t="shared" si="101"/>
        <v/>
      </c>
      <c r="I99" s="9" t="str">
        <f t="shared" si="101"/>
        <v/>
      </c>
      <c r="J99" s="9" t="str">
        <f t="shared" si="101"/>
        <v/>
      </c>
      <c r="K99" s="9" t="str">
        <f t="shared" si="101"/>
        <v/>
      </c>
      <c r="L99" s="9" t="str">
        <f t="shared" si="101"/>
        <v/>
      </c>
      <c r="M99" s="9" t="str">
        <f t="shared" si="101"/>
        <v/>
      </c>
      <c r="N99" s="9" t="str">
        <f t="shared" si="101"/>
        <v/>
      </c>
      <c r="O99" s="9" t="str">
        <f t="shared" si="101"/>
        <v/>
      </c>
      <c r="P99" s="9" t="str">
        <f t="shared" si="101"/>
        <v/>
      </c>
      <c r="Q99" s="9" t="str">
        <f t="shared" si="101"/>
        <v/>
      </c>
      <c r="R99" s="9" t="str">
        <f t="shared" si="101"/>
        <v/>
      </c>
      <c r="S99" s="9" t="str">
        <f t="shared" si="101"/>
        <v/>
      </c>
    </row>
    <row r="100" spans="1:19">
      <c r="A100" s="5"/>
      <c r="B100" s="7"/>
      <c r="C100" s="7"/>
      <c r="D100" s="7"/>
      <c r="E100" s="7"/>
      <c r="F100" s="9" t="str">
        <f t="shared" si="69"/>
        <v/>
      </c>
      <c r="G100" s="9" t="str">
        <f t="shared" ref="G100:S100" si="102">F100</f>
        <v/>
      </c>
      <c r="H100" s="9" t="str">
        <f t="shared" si="102"/>
        <v/>
      </c>
      <c r="I100" s="9" t="str">
        <f t="shared" si="102"/>
        <v/>
      </c>
      <c r="J100" s="9" t="str">
        <f t="shared" si="102"/>
        <v/>
      </c>
      <c r="K100" s="9" t="str">
        <f t="shared" si="102"/>
        <v/>
      </c>
      <c r="L100" s="9" t="str">
        <f t="shared" si="102"/>
        <v/>
      </c>
      <c r="M100" s="9" t="str">
        <f t="shared" si="102"/>
        <v/>
      </c>
      <c r="N100" s="9" t="str">
        <f t="shared" si="102"/>
        <v/>
      </c>
      <c r="O100" s="9" t="str">
        <f t="shared" si="102"/>
        <v/>
      </c>
      <c r="P100" s="9" t="str">
        <f t="shared" si="102"/>
        <v/>
      </c>
      <c r="Q100" s="9" t="str">
        <f t="shared" si="102"/>
        <v/>
      </c>
      <c r="R100" s="9" t="str">
        <f t="shared" si="102"/>
        <v/>
      </c>
      <c r="S100" s="9" t="str">
        <f t="shared" si="102"/>
        <v/>
      </c>
    </row>
    <row r="101" spans="1:19">
      <c r="A101" s="5"/>
      <c r="B101" s="7"/>
      <c r="C101" s="7"/>
      <c r="D101" s="7"/>
      <c r="E101" s="7"/>
      <c r="F101" s="9" t="str">
        <f t="shared" si="69"/>
        <v/>
      </c>
      <c r="G101" s="9" t="str">
        <f t="shared" ref="G101:S101" si="103">F101</f>
        <v/>
      </c>
      <c r="H101" s="9" t="str">
        <f t="shared" si="103"/>
        <v/>
      </c>
      <c r="I101" s="9" t="str">
        <f t="shared" si="103"/>
        <v/>
      </c>
      <c r="J101" s="9" t="str">
        <f t="shared" si="103"/>
        <v/>
      </c>
      <c r="K101" s="9" t="str">
        <f t="shared" si="103"/>
        <v/>
      </c>
      <c r="L101" s="9" t="str">
        <f t="shared" si="103"/>
        <v/>
      </c>
      <c r="M101" s="9" t="str">
        <f t="shared" si="103"/>
        <v/>
      </c>
      <c r="N101" s="9" t="str">
        <f t="shared" si="103"/>
        <v/>
      </c>
      <c r="O101" s="9" t="str">
        <f t="shared" si="103"/>
        <v/>
      </c>
      <c r="P101" s="9" t="str">
        <f t="shared" si="103"/>
        <v/>
      </c>
      <c r="Q101" s="9" t="str">
        <f t="shared" si="103"/>
        <v/>
      </c>
      <c r="R101" s="9" t="str">
        <f t="shared" si="103"/>
        <v/>
      </c>
      <c r="S101" s="9" t="str">
        <f t="shared" si="103"/>
        <v/>
      </c>
    </row>
    <row r="102" spans="1:19">
      <c r="A102" s="5"/>
      <c r="B102" s="7"/>
      <c r="C102" s="7"/>
      <c r="D102" s="7"/>
      <c r="E102" s="7"/>
      <c r="F102" s="9" t="str">
        <f t="shared" si="69"/>
        <v/>
      </c>
      <c r="G102" s="9" t="str">
        <f t="shared" ref="G102:S102" si="104">F102</f>
        <v/>
      </c>
      <c r="H102" s="9" t="str">
        <f t="shared" si="104"/>
        <v/>
      </c>
      <c r="I102" s="9" t="str">
        <f t="shared" si="104"/>
        <v/>
      </c>
      <c r="J102" s="9" t="str">
        <f t="shared" si="104"/>
        <v/>
      </c>
      <c r="K102" s="9" t="str">
        <f t="shared" si="104"/>
        <v/>
      </c>
      <c r="L102" s="9" t="str">
        <f t="shared" si="104"/>
        <v/>
      </c>
      <c r="M102" s="9" t="str">
        <f t="shared" si="104"/>
        <v/>
      </c>
      <c r="N102" s="9" t="str">
        <f t="shared" si="104"/>
        <v/>
      </c>
      <c r="O102" s="9" t="str">
        <f t="shared" si="104"/>
        <v/>
      </c>
      <c r="P102" s="9" t="str">
        <f t="shared" si="104"/>
        <v/>
      </c>
      <c r="Q102" s="9" t="str">
        <f t="shared" si="104"/>
        <v/>
      </c>
      <c r="R102" s="9" t="str">
        <f t="shared" si="104"/>
        <v/>
      </c>
      <c r="S102" s="9" t="str">
        <f t="shared" si="104"/>
        <v/>
      </c>
    </row>
    <row r="103" spans="1:19">
      <c r="A103" s="5"/>
      <c r="B103" s="7"/>
      <c r="C103" s="7"/>
      <c r="D103" s="7"/>
      <c r="E103" s="7"/>
      <c r="F103" s="9" t="str">
        <f t="shared" si="69"/>
        <v/>
      </c>
      <c r="G103" s="9" t="str">
        <f t="shared" ref="G103:S103" si="105">F103</f>
        <v/>
      </c>
      <c r="H103" s="9" t="str">
        <f t="shared" si="105"/>
        <v/>
      </c>
      <c r="I103" s="9" t="str">
        <f t="shared" si="105"/>
        <v/>
      </c>
      <c r="J103" s="9" t="str">
        <f t="shared" si="105"/>
        <v/>
      </c>
      <c r="K103" s="9" t="str">
        <f t="shared" si="105"/>
        <v/>
      </c>
      <c r="L103" s="9" t="str">
        <f t="shared" si="105"/>
        <v/>
      </c>
      <c r="M103" s="9" t="str">
        <f t="shared" si="105"/>
        <v/>
      </c>
      <c r="N103" s="9" t="str">
        <f t="shared" si="105"/>
        <v/>
      </c>
      <c r="O103" s="9" t="str">
        <f t="shared" si="105"/>
        <v/>
      </c>
      <c r="P103" s="9" t="str">
        <f t="shared" si="105"/>
        <v/>
      </c>
      <c r="Q103" s="9" t="str">
        <f t="shared" si="105"/>
        <v/>
      </c>
      <c r="R103" s="9" t="str">
        <f t="shared" si="105"/>
        <v/>
      </c>
      <c r="S103" s="9" t="str">
        <f t="shared" si="105"/>
        <v/>
      </c>
    </row>
    <row r="104" spans="1:19">
      <c r="A104" s="6" t="s">
        <v>68</v>
      </c>
      <c r="B104" s="7"/>
      <c r="C104" s="7"/>
      <c r="D104" s="7"/>
      <c r="E104" s="7"/>
      <c r="F104" s="9" t="str">
        <f t="shared" si="69"/>
        <v/>
      </c>
      <c r="G104" s="9" t="str">
        <f t="shared" ref="G104:S104" si="106">F104</f>
        <v/>
      </c>
      <c r="H104" s="9" t="str">
        <f t="shared" si="106"/>
        <v/>
      </c>
      <c r="I104" s="9" t="str">
        <f t="shared" si="106"/>
        <v/>
      </c>
      <c r="J104" s="9" t="str">
        <f t="shared" si="106"/>
        <v/>
      </c>
      <c r="K104" s="9" t="str">
        <f t="shared" si="106"/>
        <v/>
      </c>
      <c r="L104" s="9" t="str">
        <f t="shared" si="106"/>
        <v/>
      </c>
      <c r="M104" s="9" t="str">
        <f t="shared" si="106"/>
        <v/>
      </c>
      <c r="N104" s="9" t="str">
        <f t="shared" si="106"/>
        <v/>
      </c>
      <c r="O104" s="9" t="str">
        <f t="shared" si="106"/>
        <v/>
      </c>
      <c r="P104" s="9" t="str">
        <f t="shared" si="106"/>
        <v/>
      </c>
      <c r="Q104" s="9" t="str">
        <f t="shared" si="106"/>
        <v/>
      </c>
      <c r="R104" s="9" t="str">
        <f t="shared" si="106"/>
        <v/>
      </c>
      <c r="S104" s="9" t="str">
        <f t="shared" si="106"/>
        <v/>
      </c>
    </row>
    <row r="105" spans="1:19">
      <c r="A105" s="5"/>
      <c r="B105" s="7"/>
      <c r="C105" s="7"/>
      <c r="D105" s="7"/>
      <c r="E105" s="7"/>
      <c r="F105" s="9" t="str">
        <f t="shared" si="69"/>
        <v/>
      </c>
      <c r="G105" s="9" t="str">
        <f t="shared" ref="G105:S105" si="107">F105</f>
        <v/>
      </c>
      <c r="H105" s="9" t="str">
        <f t="shared" si="107"/>
        <v/>
      </c>
      <c r="I105" s="9" t="str">
        <f t="shared" si="107"/>
        <v/>
      </c>
      <c r="J105" s="9" t="str">
        <f t="shared" si="107"/>
        <v/>
      </c>
      <c r="K105" s="9" t="str">
        <f t="shared" si="107"/>
        <v/>
      </c>
      <c r="L105" s="9" t="str">
        <f t="shared" si="107"/>
        <v/>
      </c>
      <c r="M105" s="9" t="str">
        <f t="shared" si="107"/>
        <v/>
      </c>
      <c r="N105" s="9" t="str">
        <f t="shared" si="107"/>
        <v/>
      </c>
      <c r="O105" s="9" t="str">
        <f t="shared" si="107"/>
        <v/>
      </c>
      <c r="P105" s="9" t="str">
        <f t="shared" si="107"/>
        <v/>
      </c>
      <c r="Q105" s="9" t="str">
        <f t="shared" si="107"/>
        <v/>
      </c>
      <c r="R105" s="9" t="str">
        <f t="shared" si="107"/>
        <v/>
      </c>
      <c r="S105" s="9" t="str">
        <f t="shared" si="107"/>
        <v/>
      </c>
    </row>
    <row r="106" spans="1:19">
      <c r="A106" s="5"/>
      <c r="B106" s="7"/>
      <c r="C106" s="7"/>
      <c r="D106" s="7"/>
      <c r="E106" s="7"/>
      <c r="F106" s="9" t="str">
        <f t="shared" si="69"/>
        <v/>
      </c>
      <c r="G106" s="9" t="str">
        <f t="shared" ref="G106:S106" si="108">F106</f>
        <v/>
      </c>
      <c r="H106" s="9" t="str">
        <f t="shared" si="108"/>
        <v/>
      </c>
      <c r="I106" s="9" t="str">
        <f t="shared" si="108"/>
        <v/>
      </c>
      <c r="J106" s="9" t="str">
        <f t="shared" si="108"/>
        <v/>
      </c>
      <c r="K106" s="9" t="str">
        <f t="shared" si="108"/>
        <v/>
      </c>
      <c r="L106" s="9" t="str">
        <f t="shared" si="108"/>
        <v/>
      </c>
      <c r="M106" s="9" t="str">
        <f t="shared" si="108"/>
        <v/>
      </c>
      <c r="N106" s="9" t="str">
        <f t="shared" si="108"/>
        <v/>
      </c>
      <c r="O106" s="9" t="str">
        <f t="shared" si="108"/>
        <v/>
      </c>
      <c r="P106" s="9" t="str">
        <f t="shared" si="108"/>
        <v/>
      </c>
      <c r="Q106" s="9" t="str">
        <f t="shared" si="108"/>
        <v/>
      </c>
      <c r="R106" s="9" t="str">
        <f t="shared" si="108"/>
        <v/>
      </c>
      <c r="S106" s="9" t="str">
        <f t="shared" si="108"/>
        <v/>
      </c>
    </row>
    <row r="107" spans="1:19">
      <c r="A107" s="5"/>
      <c r="B107" s="7"/>
      <c r="C107" s="7"/>
      <c r="D107" s="7"/>
      <c r="E107" s="7"/>
      <c r="F107" s="9" t="str">
        <f t="shared" si="69"/>
        <v/>
      </c>
      <c r="G107" s="9" t="str">
        <f t="shared" ref="G107:S107" si="109">F107</f>
        <v/>
      </c>
      <c r="H107" s="9" t="str">
        <f t="shared" si="109"/>
        <v/>
      </c>
      <c r="I107" s="9" t="str">
        <f t="shared" si="109"/>
        <v/>
      </c>
      <c r="J107" s="9" t="str">
        <f t="shared" si="109"/>
        <v/>
      </c>
      <c r="K107" s="9" t="str">
        <f t="shared" si="109"/>
        <v/>
      </c>
      <c r="L107" s="9" t="str">
        <f t="shared" si="109"/>
        <v/>
      </c>
      <c r="M107" s="9" t="str">
        <f t="shared" si="109"/>
        <v/>
      </c>
      <c r="N107" s="9" t="str">
        <f t="shared" si="109"/>
        <v/>
      </c>
      <c r="O107" s="9" t="str">
        <f t="shared" si="109"/>
        <v/>
      </c>
      <c r="P107" s="9" t="str">
        <f t="shared" si="109"/>
        <v/>
      </c>
      <c r="Q107" s="9" t="str">
        <f t="shared" si="109"/>
        <v/>
      </c>
      <c r="R107" s="9" t="str">
        <f t="shared" si="109"/>
        <v/>
      </c>
      <c r="S107" s="9" t="str">
        <f t="shared" si="109"/>
        <v/>
      </c>
    </row>
    <row r="108" spans="1:19">
      <c r="A108" s="5"/>
      <c r="B108" s="7"/>
      <c r="C108" s="7"/>
      <c r="D108" s="7"/>
      <c r="E108" s="7"/>
      <c r="F108" s="9" t="str">
        <f t="shared" si="69"/>
        <v/>
      </c>
      <c r="G108" s="9" t="str">
        <f t="shared" ref="G108:S108" si="110">F108</f>
        <v/>
      </c>
      <c r="H108" s="9" t="str">
        <f t="shared" si="110"/>
        <v/>
      </c>
      <c r="I108" s="9" t="str">
        <f t="shared" si="110"/>
        <v/>
      </c>
      <c r="J108" s="9" t="str">
        <f t="shared" si="110"/>
        <v/>
      </c>
      <c r="K108" s="9" t="str">
        <f t="shared" si="110"/>
        <v/>
      </c>
      <c r="L108" s="9" t="str">
        <f t="shared" si="110"/>
        <v/>
      </c>
      <c r="M108" s="9" t="str">
        <f t="shared" si="110"/>
        <v/>
      </c>
      <c r="N108" s="9" t="str">
        <f t="shared" si="110"/>
        <v/>
      </c>
      <c r="O108" s="9" t="str">
        <f t="shared" si="110"/>
        <v/>
      </c>
      <c r="P108" s="9" t="str">
        <f t="shared" si="110"/>
        <v/>
      </c>
      <c r="Q108" s="9" t="str">
        <f t="shared" si="110"/>
        <v/>
      </c>
      <c r="R108" s="9" t="str">
        <f t="shared" si="110"/>
        <v/>
      </c>
      <c r="S108" s="9" t="str">
        <f t="shared" si="110"/>
        <v/>
      </c>
    </row>
    <row r="109" spans="1:19">
      <c r="A109" s="5"/>
      <c r="B109" s="7"/>
      <c r="C109" s="7"/>
      <c r="D109" s="7"/>
      <c r="E109" s="7"/>
      <c r="F109" s="9" t="str">
        <f t="shared" si="69"/>
        <v/>
      </c>
      <c r="G109" s="9" t="str">
        <f t="shared" ref="G109:S109" si="111">F109</f>
        <v/>
      </c>
      <c r="H109" s="9" t="str">
        <f t="shared" si="111"/>
        <v/>
      </c>
      <c r="I109" s="9" t="str">
        <f t="shared" si="111"/>
        <v/>
      </c>
      <c r="J109" s="9" t="str">
        <f t="shared" si="111"/>
        <v/>
      </c>
      <c r="K109" s="9" t="str">
        <f t="shared" si="111"/>
        <v/>
      </c>
      <c r="L109" s="9" t="str">
        <f t="shared" si="111"/>
        <v/>
      </c>
      <c r="M109" s="9" t="str">
        <f t="shared" si="111"/>
        <v/>
      </c>
      <c r="N109" s="9" t="str">
        <f t="shared" si="111"/>
        <v/>
      </c>
      <c r="O109" s="9" t="str">
        <f t="shared" si="111"/>
        <v/>
      </c>
      <c r="P109" s="9" t="str">
        <f t="shared" si="111"/>
        <v/>
      </c>
      <c r="Q109" s="9" t="str">
        <f t="shared" si="111"/>
        <v/>
      </c>
      <c r="R109" s="9" t="str">
        <f t="shared" si="111"/>
        <v/>
      </c>
      <c r="S109" s="9" t="str">
        <f t="shared" si="111"/>
        <v/>
      </c>
    </row>
    <row r="110" spans="1:19">
      <c r="A110" s="5"/>
      <c r="B110" s="7"/>
      <c r="C110" s="7"/>
      <c r="D110" s="7"/>
      <c r="E110" s="7"/>
      <c r="F110" s="9" t="str">
        <f t="shared" si="69"/>
        <v/>
      </c>
      <c r="G110" s="9" t="str">
        <f t="shared" ref="G110:S110" si="112">F110</f>
        <v/>
      </c>
      <c r="H110" s="9" t="str">
        <f t="shared" si="112"/>
        <v/>
      </c>
      <c r="I110" s="9" t="str">
        <f t="shared" si="112"/>
        <v/>
      </c>
      <c r="J110" s="9" t="str">
        <f t="shared" si="112"/>
        <v/>
      </c>
      <c r="K110" s="9" t="str">
        <f t="shared" si="112"/>
        <v/>
      </c>
      <c r="L110" s="9" t="str">
        <f t="shared" si="112"/>
        <v/>
      </c>
      <c r="M110" s="9" t="str">
        <f t="shared" si="112"/>
        <v/>
      </c>
      <c r="N110" s="9" t="str">
        <f t="shared" si="112"/>
        <v/>
      </c>
      <c r="O110" s="9" t="str">
        <f t="shared" si="112"/>
        <v/>
      </c>
      <c r="P110" s="9" t="str">
        <f t="shared" si="112"/>
        <v/>
      </c>
      <c r="Q110" s="9" t="str">
        <f t="shared" si="112"/>
        <v/>
      </c>
      <c r="R110" s="9" t="str">
        <f t="shared" si="112"/>
        <v/>
      </c>
      <c r="S110" s="9" t="str">
        <f t="shared" si="112"/>
        <v/>
      </c>
    </row>
    <row r="111" spans="1:19">
      <c r="A111" s="5"/>
      <c r="B111" s="7"/>
      <c r="C111" s="7"/>
      <c r="D111" s="7"/>
      <c r="E111" s="7"/>
      <c r="F111" s="9" t="str">
        <f t="shared" si="69"/>
        <v/>
      </c>
      <c r="G111" s="9" t="str">
        <f t="shared" ref="G111:S111" si="113">F111</f>
        <v/>
      </c>
      <c r="H111" s="9" t="str">
        <f t="shared" si="113"/>
        <v/>
      </c>
      <c r="I111" s="9" t="str">
        <f t="shared" si="113"/>
        <v/>
      </c>
      <c r="J111" s="9" t="str">
        <f t="shared" si="113"/>
        <v/>
      </c>
      <c r="K111" s="9" t="str">
        <f t="shared" si="113"/>
        <v/>
      </c>
      <c r="L111" s="9" t="str">
        <f t="shared" si="113"/>
        <v/>
      </c>
      <c r="M111" s="9" t="str">
        <f t="shared" si="113"/>
        <v/>
      </c>
      <c r="N111" s="9" t="str">
        <f t="shared" si="113"/>
        <v/>
      </c>
      <c r="O111" s="9" t="str">
        <f t="shared" si="113"/>
        <v/>
      </c>
      <c r="P111" s="9" t="str">
        <f t="shared" si="113"/>
        <v/>
      </c>
      <c r="Q111" s="9" t="str">
        <f t="shared" si="113"/>
        <v/>
      </c>
      <c r="R111" s="9" t="str">
        <f t="shared" si="113"/>
        <v/>
      </c>
      <c r="S111" s="9" t="str">
        <f t="shared" si="113"/>
        <v/>
      </c>
    </row>
    <row r="112" spans="1:19">
      <c r="A112" s="5"/>
      <c r="B112" s="7"/>
      <c r="C112" s="7"/>
      <c r="D112" s="7"/>
      <c r="E112" s="7"/>
      <c r="F112" s="9" t="str">
        <f t="shared" si="69"/>
        <v/>
      </c>
      <c r="G112" s="9" t="str">
        <f t="shared" ref="G112:S112" si="114">F112</f>
        <v/>
      </c>
      <c r="H112" s="9" t="str">
        <f t="shared" si="114"/>
        <v/>
      </c>
      <c r="I112" s="9" t="str">
        <f t="shared" si="114"/>
        <v/>
      </c>
      <c r="J112" s="9" t="str">
        <f t="shared" si="114"/>
        <v/>
      </c>
      <c r="K112" s="9" t="str">
        <f t="shared" si="114"/>
        <v/>
      </c>
      <c r="L112" s="9" t="str">
        <f t="shared" si="114"/>
        <v/>
      </c>
      <c r="M112" s="9" t="str">
        <f t="shared" si="114"/>
        <v/>
      </c>
      <c r="N112" s="9" t="str">
        <f t="shared" si="114"/>
        <v/>
      </c>
      <c r="O112" s="9" t="str">
        <f t="shared" si="114"/>
        <v/>
      </c>
      <c r="P112" s="9" t="str">
        <f t="shared" si="114"/>
        <v/>
      </c>
      <c r="Q112" s="9" t="str">
        <f t="shared" si="114"/>
        <v/>
      </c>
      <c r="R112" s="9" t="str">
        <f t="shared" si="114"/>
        <v/>
      </c>
      <c r="S112" s="9" t="str">
        <f t="shared" si="114"/>
        <v/>
      </c>
    </row>
    <row r="113" spans="1:19">
      <c r="A113" s="5"/>
      <c r="B113" s="7"/>
      <c r="C113" s="7"/>
      <c r="D113" s="7"/>
      <c r="E113" s="7"/>
      <c r="F113" s="9" t="str">
        <f t="shared" si="69"/>
        <v/>
      </c>
      <c r="G113" s="9" t="str">
        <f t="shared" ref="G113:S113" si="115">F113</f>
        <v/>
      </c>
      <c r="H113" s="9" t="str">
        <f t="shared" si="115"/>
        <v/>
      </c>
      <c r="I113" s="9" t="str">
        <f t="shared" si="115"/>
        <v/>
      </c>
      <c r="J113" s="9" t="str">
        <f t="shared" si="115"/>
        <v/>
      </c>
      <c r="K113" s="9" t="str">
        <f t="shared" si="115"/>
        <v/>
      </c>
      <c r="L113" s="9" t="str">
        <f t="shared" si="115"/>
        <v/>
      </c>
      <c r="M113" s="9" t="str">
        <f t="shared" si="115"/>
        <v/>
      </c>
      <c r="N113" s="9" t="str">
        <f t="shared" si="115"/>
        <v/>
      </c>
      <c r="O113" s="9" t="str">
        <f t="shared" si="115"/>
        <v/>
      </c>
      <c r="P113" s="9" t="str">
        <f t="shared" si="115"/>
        <v/>
      </c>
      <c r="Q113" s="9" t="str">
        <f t="shared" si="115"/>
        <v/>
      </c>
      <c r="R113" s="9" t="str">
        <f t="shared" si="115"/>
        <v/>
      </c>
      <c r="S113" s="9" t="str">
        <f t="shared" si="115"/>
        <v/>
      </c>
    </row>
    <row r="114" spans="1:19">
      <c r="A114" s="6" t="s">
        <v>68</v>
      </c>
      <c r="B114" s="7"/>
      <c r="C114" s="7"/>
      <c r="D114" s="7"/>
      <c r="E114" s="7"/>
      <c r="F114" s="9" t="str">
        <f t="shared" si="69"/>
        <v/>
      </c>
      <c r="G114" s="9" t="str">
        <f t="shared" ref="G114:S114" si="116">F114</f>
        <v/>
      </c>
      <c r="H114" s="9" t="str">
        <f t="shared" si="116"/>
        <v/>
      </c>
      <c r="I114" s="9" t="str">
        <f t="shared" si="116"/>
        <v/>
      </c>
      <c r="J114" s="9" t="str">
        <f t="shared" si="116"/>
        <v/>
      </c>
      <c r="K114" s="9" t="str">
        <f t="shared" si="116"/>
        <v/>
      </c>
      <c r="L114" s="9" t="str">
        <f t="shared" si="116"/>
        <v/>
      </c>
      <c r="M114" s="9" t="str">
        <f t="shared" si="116"/>
        <v/>
      </c>
      <c r="N114" s="9" t="str">
        <f t="shared" si="116"/>
        <v/>
      </c>
      <c r="O114" s="9" t="str">
        <f t="shared" si="116"/>
        <v/>
      </c>
      <c r="P114" s="9" t="str">
        <f t="shared" si="116"/>
        <v/>
      </c>
      <c r="Q114" s="9" t="str">
        <f t="shared" si="116"/>
        <v/>
      </c>
      <c r="R114" s="9" t="str">
        <f t="shared" si="116"/>
        <v/>
      </c>
      <c r="S114" s="9" t="str">
        <f t="shared" si="116"/>
        <v/>
      </c>
    </row>
    <row r="115" spans="1:19">
      <c r="A115" s="5"/>
      <c r="B115" s="7"/>
      <c r="C115" s="7"/>
      <c r="D115" s="7"/>
      <c r="E115" s="7"/>
      <c r="F115" s="9" t="str">
        <f t="shared" si="69"/>
        <v/>
      </c>
      <c r="G115" s="9" t="str">
        <f t="shared" ref="G115:S115" si="117">F115</f>
        <v/>
      </c>
      <c r="H115" s="9" t="str">
        <f t="shared" si="117"/>
        <v/>
      </c>
      <c r="I115" s="9" t="str">
        <f t="shared" si="117"/>
        <v/>
      </c>
      <c r="J115" s="9" t="str">
        <f t="shared" si="117"/>
        <v/>
      </c>
      <c r="K115" s="9" t="str">
        <f t="shared" si="117"/>
        <v/>
      </c>
      <c r="L115" s="9" t="str">
        <f t="shared" si="117"/>
        <v/>
      </c>
      <c r="M115" s="9" t="str">
        <f t="shared" si="117"/>
        <v/>
      </c>
      <c r="N115" s="9" t="str">
        <f t="shared" si="117"/>
        <v/>
      </c>
      <c r="O115" s="9" t="str">
        <f t="shared" si="117"/>
        <v/>
      </c>
      <c r="P115" s="9" t="str">
        <f t="shared" si="117"/>
        <v/>
      </c>
      <c r="Q115" s="9" t="str">
        <f t="shared" si="117"/>
        <v/>
      </c>
      <c r="R115" s="9" t="str">
        <f t="shared" si="117"/>
        <v/>
      </c>
      <c r="S115" s="9" t="str">
        <f t="shared" si="117"/>
        <v/>
      </c>
    </row>
    <row r="116" spans="1:19">
      <c r="A116" s="5"/>
      <c r="B116" s="7"/>
      <c r="C116" s="7"/>
      <c r="D116" s="7"/>
      <c r="E116" s="7"/>
      <c r="F116" s="9" t="str">
        <f t="shared" si="69"/>
        <v/>
      </c>
      <c r="G116" s="9" t="str">
        <f t="shared" ref="G116:S116" si="118">F116</f>
        <v/>
      </c>
      <c r="H116" s="9" t="str">
        <f t="shared" si="118"/>
        <v/>
      </c>
      <c r="I116" s="9" t="str">
        <f t="shared" si="118"/>
        <v/>
      </c>
      <c r="J116" s="9" t="str">
        <f t="shared" si="118"/>
        <v/>
      </c>
      <c r="K116" s="9" t="str">
        <f t="shared" si="118"/>
        <v/>
      </c>
      <c r="L116" s="9" t="str">
        <f t="shared" si="118"/>
        <v/>
      </c>
      <c r="M116" s="9" t="str">
        <f t="shared" si="118"/>
        <v/>
      </c>
      <c r="N116" s="9" t="str">
        <f t="shared" si="118"/>
        <v/>
      </c>
      <c r="O116" s="9" t="str">
        <f t="shared" si="118"/>
        <v/>
      </c>
      <c r="P116" s="9" t="str">
        <f t="shared" si="118"/>
        <v/>
      </c>
      <c r="Q116" s="9" t="str">
        <f t="shared" si="118"/>
        <v/>
      </c>
      <c r="R116" s="9" t="str">
        <f t="shared" si="118"/>
        <v/>
      </c>
      <c r="S116" s="9" t="str">
        <f t="shared" si="118"/>
        <v/>
      </c>
    </row>
    <row r="117" spans="1:19">
      <c r="A117" s="5"/>
      <c r="B117" s="7"/>
      <c r="C117" s="7"/>
      <c r="D117" s="7"/>
      <c r="E117" s="7"/>
      <c r="F117" s="9" t="str">
        <f t="shared" si="69"/>
        <v/>
      </c>
      <c r="G117" s="9" t="str">
        <f t="shared" ref="G117:S117" si="119">F117</f>
        <v/>
      </c>
      <c r="H117" s="9" t="str">
        <f t="shared" si="119"/>
        <v/>
      </c>
      <c r="I117" s="9" t="str">
        <f t="shared" si="119"/>
        <v/>
      </c>
      <c r="J117" s="9" t="str">
        <f t="shared" si="119"/>
        <v/>
      </c>
      <c r="K117" s="9" t="str">
        <f t="shared" si="119"/>
        <v/>
      </c>
      <c r="L117" s="9" t="str">
        <f t="shared" si="119"/>
        <v/>
      </c>
      <c r="M117" s="9" t="str">
        <f t="shared" si="119"/>
        <v/>
      </c>
      <c r="N117" s="9" t="str">
        <f t="shared" si="119"/>
        <v/>
      </c>
      <c r="O117" s="9" t="str">
        <f t="shared" si="119"/>
        <v/>
      </c>
      <c r="P117" s="9" t="str">
        <f t="shared" si="119"/>
        <v/>
      </c>
      <c r="Q117" s="9" t="str">
        <f t="shared" si="119"/>
        <v/>
      </c>
      <c r="R117" s="9" t="str">
        <f t="shared" si="119"/>
        <v/>
      </c>
      <c r="S117" s="9" t="str">
        <f t="shared" si="119"/>
        <v/>
      </c>
    </row>
    <row r="118" spans="1:19">
      <c r="A118" s="5"/>
      <c r="B118" s="7"/>
      <c r="C118" s="7"/>
      <c r="D118" s="7"/>
      <c r="E118" s="7"/>
      <c r="F118" s="9" t="str">
        <f t="shared" si="69"/>
        <v/>
      </c>
      <c r="G118" s="9" t="str">
        <f t="shared" ref="G118:S118" si="120">F118</f>
        <v/>
      </c>
      <c r="H118" s="9" t="str">
        <f t="shared" si="120"/>
        <v/>
      </c>
      <c r="I118" s="9" t="str">
        <f t="shared" si="120"/>
        <v/>
      </c>
      <c r="J118" s="9" t="str">
        <f t="shared" si="120"/>
        <v/>
      </c>
      <c r="K118" s="9" t="str">
        <f t="shared" si="120"/>
        <v/>
      </c>
      <c r="L118" s="9" t="str">
        <f t="shared" si="120"/>
        <v/>
      </c>
      <c r="M118" s="9" t="str">
        <f t="shared" si="120"/>
        <v/>
      </c>
      <c r="N118" s="9" t="str">
        <f t="shared" si="120"/>
        <v/>
      </c>
      <c r="O118" s="9" t="str">
        <f t="shared" si="120"/>
        <v/>
      </c>
      <c r="P118" s="9" t="str">
        <f t="shared" si="120"/>
        <v/>
      </c>
      <c r="Q118" s="9" t="str">
        <f t="shared" si="120"/>
        <v/>
      </c>
      <c r="R118" s="9" t="str">
        <f t="shared" si="120"/>
        <v/>
      </c>
      <c r="S118" s="9" t="str">
        <f t="shared" si="120"/>
        <v/>
      </c>
    </row>
    <row r="119" spans="1:19">
      <c r="A119" s="5"/>
      <c r="B119" s="7"/>
      <c r="C119" s="7"/>
      <c r="D119" s="7"/>
      <c r="E119" s="7"/>
      <c r="F119" s="9" t="str">
        <f t="shared" si="69"/>
        <v/>
      </c>
      <c r="G119" s="9" t="str">
        <f t="shared" ref="G119:S119" si="121">F119</f>
        <v/>
      </c>
      <c r="H119" s="9" t="str">
        <f t="shared" si="121"/>
        <v/>
      </c>
      <c r="I119" s="9" t="str">
        <f t="shared" si="121"/>
        <v/>
      </c>
      <c r="J119" s="9" t="str">
        <f t="shared" si="121"/>
        <v/>
      </c>
      <c r="K119" s="9" t="str">
        <f t="shared" si="121"/>
        <v/>
      </c>
      <c r="L119" s="9" t="str">
        <f t="shared" si="121"/>
        <v/>
      </c>
      <c r="M119" s="9" t="str">
        <f t="shared" si="121"/>
        <v/>
      </c>
      <c r="N119" s="9" t="str">
        <f t="shared" si="121"/>
        <v/>
      </c>
      <c r="O119" s="9" t="str">
        <f t="shared" si="121"/>
        <v/>
      </c>
      <c r="P119" s="9" t="str">
        <f t="shared" si="121"/>
        <v/>
      </c>
      <c r="Q119" s="9" t="str">
        <f t="shared" si="121"/>
        <v/>
      </c>
      <c r="R119" s="9" t="str">
        <f t="shared" si="121"/>
        <v/>
      </c>
      <c r="S119" s="9" t="str">
        <f t="shared" si="121"/>
        <v/>
      </c>
    </row>
    <row r="120" spans="1:19">
      <c r="A120" s="5"/>
      <c r="B120" s="7"/>
      <c r="C120" s="7"/>
      <c r="D120" s="7"/>
      <c r="E120" s="7"/>
      <c r="F120" s="9" t="str">
        <f t="shared" si="69"/>
        <v/>
      </c>
      <c r="G120" s="9" t="str">
        <f t="shared" ref="G120:S120" si="122">F120</f>
        <v/>
      </c>
      <c r="H120" s="9" t="str">
        <f t="shared" si="122"/>
        <v/>
      </c>
      <c r="I120" s="9" t="str">
        <f t="shared" si="122"/>
        <v/>
      </c>
      <c r="J120" s="9" t="str">
        <f t="shared" si="122"/>
        <v/>
      </c>
      <c r="K120" s="9" t="str">
        <f t="shared" si="122"/>
        <v/>
      </c>
      <c r="L120" s="9" t="str">
        <f t="shared" si="122"/>
        <v/>
      </c>
      <c r="M120" s="9" t="str">
        <f t="shared" si="122"/>
        <v/>
      </c>
      <c r="N120" s="9" t="str">
        <f t="shared" si="122"/>
        <v/>
      </c>
      <c r="O120" s="9" t="str">
        <f t="shared" si="122"/>
        <v/>
      </c>
      <c r="P120" s="9" t="str">
        <f t="shared" si="122"/>
        <v/>
      </c>
      <c r="Q120" s="9" t="str">
        <f t="shared" si="122"/>
        <v/>
      </c>
      <c r="R120" s="9" t="str">
        <f t="shared" si="122"/>
        <v/>
      </c>
      <c r="S120" s="9" t="str">
        <f t="shared" si="122"/>
        <v/>
      </c>
    </row>
    <row r="121" spans="1:19">
      <c r="A121" s="5"/>
      <c r="B121" s="7"/>
      <c r="C121" s="7"/>
      <c r="D121" s="7"/>
      <c r="E121" s="7"/>
      <c r="F121" s="9" t="str">
        <f t="shared" si="69"/>
        <v/>
      </c>
      <c r="G121" s="9" t="str">
        <f t="shared" ref="G121:S121" si="123">F121</f>
        <v/>
      </c>
      <c r="H121" s="9" t="str">
        <f t="shared" si="123"/>
        <v/>
      </c>
      <c r="I121" s="9" t="str">
        <f t="shared" si="123"/>
        <v/>
      </c>
      <c r="J121" s="9" t="str">
        <f t="shared" si="123"/>
        <v/>
      </c>
      <c r="K121" s="9" t="str">
        <f t="shared" si="123"/>
        <v/>
      </c>
      <c r="L121" s="9" t="str">
        <f t="shared" si="123"/>
        <v/>
      </c>
      <c r="M121" s="9" t="str">
        <f t="shared" si="123"/>
        <v/>
      </c>
      <c r="N121" s="9" t="str">
        <f t="shared" si="123"/>
        <v/>
      </c>
      <c r="O121" s="9" t="str">
        <f t="shared" si="123"/>
        <v/>
      </c>
      <c r="P121" s="9" t="str">
        <f t="shared" si="123"/>
        <v/>
      </c>
      <c r="Q121" s="9" t="str">
        <f t="shared" si="123"/>
        <v/>
      </c>
      <c r="R121" s="9" t="str">
        <f t="shared" si="123"/>
        <v/>
      </c>
      <c r="S121" s="9" t="str">
        <f t="shared" si="123"/>
        <v/>
      </c>
    </row>
    <row r="122" spans="1:19">
      <c r="A122" s="5"/>
      <c r="B122" s="7"/>
      <c r="C122" s="7"/>
      <c r="D122" s="7"/>
      <c r="E122" s="7"/>
      <c r="F122" s="9" t="str">
        <f t="shared" si="69"/>
        <v/>
      </c>
      <c r="G122" s="9" t="str">
        <f t="shared" ref="G122:S122" si="124">F122</f>
        <v/>
      </c>
      <c r="H122" s="9" t="str">
        <f t="shared" si="124"/>
        <v/>
      </c>
      <c r="I122" s="9" t="str">
        <f t="shared" si="124"/>
        <v/>
      </c>
      <c r="J122" s="9" t="str">
        <f t="shared" si="124"/>
        <v/>
      </c>
      <c r="K122" s="9" t="str">
        <f t="shared" si="124"/>
        <v/>
      </c>
      <c r="L122" s="9" t="str">
        <f t="shared" si="124"/>
        <v/>
      </c>
      <c r="M122" s="9" t="str">
        <f t="shared" si="124"/>
        <v/>
      </c>
      <c r="N122" s="9" t="str">
        <f t="shared" si="124"/>
        <v/>
      </c>
      <c r="O122" s="9" t="str">
        <f t="shared" si="124"/>
        <v/>
      </c>
      <c r="P122" s="9" t="str">
        <f t="shared" si="124"/>
        <v/>
      </c>
      <c r="Q122" s="9" t="str">
        <f t="shared" si="124"/>
        <v/>
      </c>
      <c r="R122" s="9" t="str">
        <f t="shared" si="124"/>
        <v/>
      </c>
      <c r="S122" s="9" t="str">
        <f t="shared" si="124"/>
        <v/>
      </c>
    </row>
    <row r="123" spans="1:19">
      <c r="A123" s="5"/>
      <c r="B123" s="7"/>
      <c r="C123" s="7"/>
      <c r="D123" s="7"/>
      <c r="E123" s="7"/>
      <c r="F123" s="9" t="str">
        <f t="shared" si="69"/>
        <v/>
      </c>
      <c r="G123" s="9" t="str">
        <f t="shared" ref="G123:S123" si="125">F123</f>
        <v/>
      </c>
      <c r="H123" s="9" t="str">
        <f t="shared" si="125"/>
        <v/>
      </c>
      <c r="I123" s="9" t="str">
        <f t="shared" si="125"/>
        <v/>
      </c>
      <c r="J123" s="9" t="str">
        <f t="shared" si="125"/>
        <v/>
      </c>
      <c r="K123" s="9" t="str">
        <f t="shared" si="125"/>
        <v/>
      </c>
      <c r="L123" s="9" t="str">
        <f t="shared" si="125"/>
        <v/>
      </c>
      <c r="M123" s="9" t="str">
        <f t="shared" si="125"/>
        <v/>
      </c>
      <c r="N123" s="9" t="str">
        <f t="shared" si="125"/>
        <v/>
      </c>
      <c r="O123" s="9" t="str">
        <f t="shared" si="125"/>
        <v/>
      </c>
      <c r="P123" s="9" t="str">
        <f t="shared" si="125"/>
        <v/>
      </c>
      <c r="Q123" s="9" t="str">
        <f t="shared" si="125"/>
        <v/>
      </c>
      <c r="R123" s="9" t="str">
        <f t="shared" si="125"/>
        <v/>
      </c>
      <c r="S123" s="9" t="str">
        <f t="shared" si="125"/>
        <v/>
      </c>
    </row>
    <row r="124" spans="1:19">
      <c r="A124" s="6" t="s">
        <v>68</v>
      </c>
      <c r="B124" s="7"/>
      <c r="C124" s="7"/>
      <c r="D124" s="7"/>
      <c r="E124" s="7"/>
      <c r="F124" s="9" t="str">
        <f t="shared" si="69"/>
        <v/>
      </c>
      <c r="G124" s="9" t="str">
        <f t="shared" ref="G124:S124" si="126">F124</f>
        <v/>
      </c>
      <c r="H124" s="9" t="str">
        <f t="shared" si="126"/>
        <v/>
      </c>
      <c r="I124" s="9" t="str">
        <f t="shared" si="126"/>
        <v/>
      </c>
      <c r="J124" s="9" t="str">
        <f t="shared" si="126"/>
        <v/>
      </c>
      <c r="K124" s="9" t="str">
        <f t="shared" si="126"/>
        <v/>
      </c>
      <c r="L124" s="9" t="str">
        <f t="shared" si="126"/>
        <v/>
      </c>
      <c r="M124" s="9" t="str">
        <f t="shared" si="126"/>
        <v/>
      </c>
      <c r="N124" s="9" t="str">
        <f t="shared" si="126"/>
        <v/>
      </c>
      <c r="O124" s="9" t="str">
        <f t="shared" si="126"/>
        <v/>
      </c>
      <c r="P124" s="9" t="str">
        <f t="shared" si="126"/>
        <v/>
      </c>
      <c r="Q124" s="9" t="str">
        <f t="shared" si="126"/>
        <v/>
      </c>
      <c r="R124" s="9" t="str">
        <f t="shared" si="126"/>
        <v/>
      </c>
      <c r="S124" s="9" t="str">
        <f t="shared" si="126"/>
        <v/>
      </c>
    </row>
    <row r="125" spans="1:19">
      <c r="A125" s="5"/>
      <c r="B125" s="7"/>
      <c r="C125" s="7"/>
      <c r="D125" s="7"/>
      <c r="E125" s="7"/>
      <c r="F125" s="9" t="str">
        <f t="shared" si="69"/>
        <v/>
      </c>
      <c r="G125" s="9" t="str">
        <f t="shared" ref="G125:S125" si="127">F125</f>
        <v/>
      </c>
      <c r="H125" s="9" t="str">
        <f t="shared" si="127"/>
        <v/>
      </c>
      <c r="I125" s="9" t="str">
        <f t="shared" si="127"/>
        <v/>
      </c>
      <c r="J125" s="9" t="str">
        <f t="shared" si="127"/>
        <v/>
      </c>
      <c r="K125" s="9" t="str">
        <f t="shared" si="127"/>
        <v/>
      </c>
      <c r="L125" s="9" t="str">
        <f t="shared" si="127"/>
        <v/>
      </c>
      <c r="M125" s="9" t="str">
        <f t="shared" si="127"/>
        <v/>
      </c>
      <c r="N125" s="9" t="str">
        <f t="shared" si="127"/>
        <v/>
      </c>
      <c r="O125" s="9" t="str">
        <f t="shared" si="127"/>
        <v/>
      </c>
      <c r="P125" s="9" t="str">
        <f t="shared" si="127"/>
        <v/>
      </c>
      <c r="Q125" s="9" t="str">
        <f t="shared" si="127"/>
        <v/>
      </c>
      <c r="R125" s="9" t="str">
        <f t="shared" si="127"/>
        <v/>
      </c>
      <c r="S125" s="9" t="str">
        <f t="shared" si="127"/>
        <v/>
      </c>
    </row>
    <row r="126" spans="1:19">
      <c r="A126" s="5"/>
      <c r="B126" s="7"/>
      <c r="C126" s="7"/>
      <c r="D126" s="7"/>
      <c r="E126" s="7"/>
      <c r="F126" s="9" t="str">
        <f t="shared" si="69"/>
        <v/>
      </c>
      <c r="G126" s="9" t="str">
        <f t="shared" ref="G126:S126" si="128">F126</f>
        <v/>
      </c>
      <c r="H126" s="9" t="str">
        <f t="shared" si="128"/>
        <v/>
      </c>
      <c r="I126" s="9" t="str">
        <f t="shared" si="128"/>
        <v/>
      </c>
      <c r="J126" s="9" t="str">
        <f t="shared" si="128"/>
        <v/>
      </c>
      <c r="K126" s="9" t="str">
        <f t="shared" si="128"/>
        <v/>
      </c>
      <c r="L126" s="9" t="str">
        <f t="shared" si="128"/>
        <v/>
      </c>
      <c r="M126" s="9" t="str">
        <f t="shared" si="128"/>
        <v/>
      </c>
      <c r="N126" s="9" t="str">
        <f t="shared" si="128"/>
        <v/>
      </c>
      <c r="O126" s="9" t="str">
        <f t="shared" si="128"/>
        <v/>
      </c>
      <c r="P126" s="9" t="str">
        <f t="shared" si="128"/>
        <v/>
      </c>
      <c r="Q126" s="9" t="str">
        <f t="shared" si="128"/>
        <v/>
      </c>
      <c r="R126" s="9" t="str">
        <f t="shared" si="128"/>
        <v/>
      </c>
      <c r="S126" s="9" t="str">
        <f t="shared" si="128"/>
        <v/>
      </c>
    </row>
    <row r="127" spans="1:19">
      <c r="A127" s="5"/>
      <c r="B127" s="7"/>
      <c r="C127" s="7"/>
      <c r="D127" s="7"/>
      <c r="E127" s="7"/>
      <c r="F127" s="9" t="str">
        <f t="shared" si="69"/>
        <v/>
      </c>
      <c r="G127" s="9" t="str">
        <f t="shared" ref="G127:S127" si="129">F127</f>
        <v/>
      </c>
      <c r="H127" s="9" t="str">
        <f t="shared" si="129"/>
        <v/>
      </c>
      <c r="I127" s="9" t="str">
        <f t="shared" si="129"/>
        <v/>
      </c>
      <c r="J127" s="9" t="str">
        <f t="shared" si="129"/>
        <v/>
      </c>
      <c r="K127" s="9" t="str">
        <f t="shared" si="129"/>
        <v/>
      </c>
      <c r="L127" s="9" t="str">
        <f t="shared" si="129"/>
        <v/>
      </c>
      <c r="M127" s="9" t="str">
        <f t="shared" si="129"/>
        <v/>
      </c>
      <c r="N127" s="9" t="str">
        <f t="shared" si="129"/>
        <v/>
      </c>
      <c r="O127" s="9" t="str">
        <f t="shared" si="129"/>
        <v/>
      </c>
      <c r="P127" s="9" t="str">
        <f t="shared" si="129"/>
        <v/>
      </c>
      <c r="Q127" s="9" t="str">
        <f t="shared" si="129"/>
        <v/>
      </c>
      <c r="R127" s="9" t="str">
        <f t="shared" si="129"/>
        <v/>
      </c>
      <c r="S127" s="9" t="str">
        <f t="shared" si="129"/>
        <v/>
      </c>
    </row>
    <row r="128" spans="1:19">
      <c r="A128" s="5"/>
      <c r="B128" s="7"/>
      <c r="C128" s="7"/>
      <c r="D128" s="7"/>
      <c r="E128" s="7"/>
      <c r="F128" s="9" t="str">
        <f t="shared" si="69"/>
        <v/>
      </c>
      <c r="G128" s="9" t="str">
        <f t="shared" ref="G128:S128" si="130">F128</f>
        <v/>
      </c>
      <c r="H128" s="9" t="str">
        <f t="shared" si="130"/>
        <v/>
      </c>
      <c r="I128" s="9" t="str">
        <f t="shared" si="130"/>
        <v/>
      </c>
      <c r="J128" s="9" t="str">
        <f t="shared" si="130"/>
        <v/>
      </c>
      <c r="K128" s="9" t="str">
        <f t="shared" si="130"/>
        <v/>
      </c>
      <c r="L128" s="9" t="str">
        <f t="shared" si="130"/>
        <v/>
      </c>
      <c r="M128" s="9" t="str">
        <f t="shared" si="130"/>
        <v/>
      </c>
      <c r="N128" s="9" t="str">
        <f t="shared" si="130"/>
        <v/>
      </c>
      <c r="O128" s="9" t="str">
        <f t="shared" si="130"/>
        <v/>
      </c>
      <c r="P128" s="9" t="str">
        <f t="shared" si="130"/>
        <v/>
      </c>
      <c r="Q128" s="9" t="str">
        <f t="shared" si="130"/>
        <v/>
      </c>
      <c r="R128" s="9" t="str">
        <f t="shared" si="130"/>
        <v/>
      </c>
      <c r="S128" s="9" t="str">
        <f t="shared" si="130"/>
        <v/>
      </c>
    </row>
    <row r="129" spans="1:19">
      <c r="A129" s="5"/>
      <c r="B129" s="7"/>
      <c r="C129" s="7"/>
      <c r="D129" s="7"/>
      <c r="E129" s="7"/>
      <c r="F129" s="9" t="str">
        <f t="shared" si="69"/>
        <v/>
      </c>
      <c r="G129" s="9" t="str">
        <f t="shared" ref="G129:S129" si="131">F129</f>
        <v/>
      </c>
      <c r="H129" s="9" t="str">
        <f t="shared" si="131"/>
        <v/>
      </c>
      <c r="I129" s="9" t="str">
        <f t="shared" si="131"/>
        <v/>
      </c>
      <c r="J129" s="9" t="str">
        <f t="shared" si="131"/>
        <v/>
      </c>
      <c r="K129" s="9" t="str">
        <f t="shared" si="131"/>
        <v/>
      </c>
      <c r="L129" s="9" t="str">
        <f t="shared" si="131"/>
        <v/>
      </c>
      <c r="M129" s="9" t="str">
        <f t="shared" si="131"/>
        <v/>
      </c>
      <c r="N129" s="9" t="str">
        <f t="shared" si="131"/>
        <v/>
      </c>
      <c r="O129" s="9" t="str">
        <f t="shared" si="131"/>
        <v/>
      </c>
      <c r="P129" s="9" t="str">
        <f t="shared" si="131"/>
        <v/>
      </c>
      <c r="Q129" s="9" t="str">
        <f t="shared" si="131"/>
        <v/>
      </c>
      <c r="R129" s="9" t="str">
        <f t="shared" si="131"/>
        <v/>
      </c>
      <c r="S129" s="9" t="str">
        <f t="shared" si="131"/>
        <v/>
      </c>
    </row>
    <row r="130" spans="1:19">
      <c r="A130" s="5"/>
      <c r="B130" s="7"/>
      <c r="C130" s="7"/>
      <c r="D130" s="7"/>
      <c r="E130" s="7"/>
      <c r="F130" s="9" t="str">
        <f t="shared" si="69"/>
        <v/>
      </c>
      <c r="G130" s="9" t="str">
        <f t="shared" ref="G130:S130" si="132">F130</f>
        <v/>
      </c>
      <c r="H130" s="9" t="str">
        <f t="shared" si="132"/>
        <v/>
      </c>
      <c r="I130" s="9" t="str">
        <f t="shared" si="132"/>
        <v/>
      </c>
      <c r="J130" s="9" t="str">
        <f t="shared" si="132"/>
        <v/>
      </c>
      <c r="K130" s="9" t="str">
        <f t="shared" si="132"/>
        <v/>
      </c>
      <c r="L130" s="9" t="str">
        <f t="shared" si="132"/>
        <v/>
      </c>
      <c r="M130" s="9" t="str">
        <f t="shared" si="132"/>
        <v/>
      </c>
      <c r="N130" s="9" t="str">
        <f t="shared" si="132"/>
        <v/>
      </c>
      <c r="O130" s="9" t="str">
        <f t="shared" si="132"/>
        <v/>
      </c>
      <c r="P130" s="9" t="str">
        <f t="shared" si="132"/>
        <v/>
      </c>
      <c r="Q130" s="9" t="str">
        <f t="shared" si="132"/>
        <v/>
      </c>
      <c r="R130" s="9" t="str">
        <f t="shared" si="132"/>
        <v/>
      </c>
      <c r="S130" s="9" t="str">
        <f t="shared" si="132"/>
        <v/>
      </c>
    </row>
    <row r="131" spans="1:19">
      <c r="A131" s="5"/>
      <c r="B131" s="7"/>
      <c r="C131" s="7"/>
      <c r="D131" s="7"/>
      <c r="E131" s="7"/>
      <c r="F131" s="9" t="str">
        <f t="shared" si="69"/>
        <v/>
      </c>
      <c r="G131" s="9" t="str">
        <f t="shared" ref="G131:S131" si="133">F131</f>
        <v/>
      </c>
      <c r="H131" s="9" t="str">
        <f t="shared" si="133"/>
        <v/>
      </c>
      <c r="I131" s="9" t="str">
        <f t="shared" si="133"/>
        <v/>
      </c>
      <c r="J131" s="9" t="str">
        <f t="shared" si="133"/>
        <v/>
      </c>
      <c r="K131" s="9" t="str">
        <f t="shared" si="133"/>
        <v/>
      </c>
      <c r="L131" s="9" t="str">
        <f t="shared" si="133"/>
        <v/>
      </c>
      <c r="M131" s="9" t="str">
        <f t="shared" si="133"/>
        <v/>
      </c>
      <c r="N131" s="9" t="str">
        <f t="shared" si="133"/>
        <v/>
      </c>
      <c r="O131" s="9" t="str">
        <f t="shared" si="133"/>
        <v/>
      </c>
      <c r="P131" s="9" t="str">
        <f t="shared" si="133"/>
        <v/>
      </c>
      <c r="Q131" s="9" t="str">
        <f t="shared" si="133"/>
        <v/>
      </c>
      <c r="R131" s="9" t="str">
        <f t="shared" si="133"/>
        <v/>
      </c>
      <c r="S131" s="9" t="str">
        <f t="shared" si="133"/>
        <v/>
      </c>
    </row>
    <row r="132" spans="1:19">
      <c r="A132" s="5"/>
      <c r="B132" s="7"/>
      <c r="C132" s="7"/>
      <c r="D132" s="7"/>
      <c r="E132" s="7"/>
      <c r="F132" s="9" t="str">
        <f t="shared" ref="F132:F179" si="134">IF(B132="","",0)</f>
        <v/>
      </c>
      <c r="G132" s="9" t="str">
        <f t="shared" ref="G132:S132" si="135">F132</f>
        <v/>
      </c>
      <c r="H132" s="9" t="str">
        <f t="shared" si="135"/>
        <v/>
      </c>
      <c r="I132" s="9" t="str">
        <f t="shared" si="135"/>
        <v/>
      </c>
      <c r="J132" s="9" t="str">
        <f t="shared" si="135"/>
        <v/>
      </c>
      <c r="K132" s="9" t="str">
        <f t="shared" si="135"/>
        <v/>
      </c>
      <c r="L132" s="9" t="str">
        <f t="shared" si="135"/>
        <v/>
      </c>
      <c r="M132" s="9" t="str">
        <f t="shared" si="135"/>
        <v/>
      </c>
      <c r="N132" s="9" t="str">
        <f t="shared" si="135"/>
        <v/>
      </c>
      <c r="O132" s="9" t="str">
        <f t="shared" si="135"/>
        <v/>
      </c>
      <c r="P132" s="9" t="str">
        <f t="shared" si="135"/>
        <v/>
      </c>
      <c r="Q132" s="9" t="str">
        <f t="shared" si="135"/>
        <v/>
      </c>
      <c r="R132" s="9" t="str">
        <f t="shared" si="135"/>
        <v/>
      </c>
      <c r="S132" s="9" t="str">
        <f t="shared" si="135"/>
        <v/>
      </c>
    </row>
    <row r="133" spans="1:19">
      <c r="A133" s="5"/>
      <c r="B133" s="7"/>
      <c r="C133" s="7"/>
      <c r="D133" s="7"/>
      <c r="E133" s="7"/>
      <c r="F133" s="9" t="str">
        <f t="shared" si="134"/>
        <v/>
      </c>
      <c r="G133" s="9" t="str">
        <f t="shared" ref="G133:S133" si="136">F133</f>
        <v/>
      </c>
      <c r="H133" s="9" t="str">
        <f t="shared" si="136"/>
        <v/>
      </c>
      <c r="I133" s="9" t="str">
        <f t="shared" si="136"/>
        <v/>
      </c>
      <c r="J133" s="9" t="str">
        <f t="shared" si="136"/>
        <v/>
      </c>
      <c r="K133" s="9" t="str">
        <f t="shared" si="136"/>
        <v/>
      </c>
      <c r="L133" s="9" t="str">
        <f t="shared" si="136"/>
        <v/>
      </c>
      <c r="M133" s="9" t="str">
        <f t="shared" si="136"/>
        <v/>
      </c>
      <c r="N133" s="9" t="str">
        <f t="shared" si="136"/>
        <v/>
      </c>
      <c r="O133" s="9" t="str">
        <f t="shared" si="136"/>
        <v/>
      </c>
      <c r="P133" s="9" t="str">
        <f t="shared" si="136"/>
        <v/>
      </c>
      <c r="Q133" s="9" t="str">
        <f t="shared" si="136"/>
        <v/>
      </c>
      <c r="R133" s="9" t="str">
        <f t="shared" si="136"/>
        <v/>
      </c>
      <c r="S133" s="9" t="str">
        <f t="shared" si="136"/>
        <v/>
      </c>
    </row>
    <row r="134" spans="1:19">
      <c r="A134" s="6" t="s">
        <v>68</v>
      </c>
      <c r="B134" s="7"/>
      <c r="C134" s="7"/>
      <c r="D134" s="7"/>
      <c r="E134" s="7"/>
      <c r="F134" s="9" t="str">
        <f t="shared" si="134"/>
        <v/>
      </c>
      <c r="G134" s="9" t="str">
        <f t="shared" ref="G134:S134" si="137">F134</f>
        <v/>
      </c>
      <c r="H134" s="9" t="str">
        <f t="shared" si="137"/>
        <v/>
      </c>
      <c r="I134" s="9" t="str">
        <f t="shared" si="137"/>
        <v/>
      </c>
      <c r="J134" s="9" t="str">
        <f t="shared" si="137"/>
        <v/>
      </c>
      <c r="K134" s="9" t="str">
        <f t="shared" si="137"/>
        <v/>
      </c>
      <c r="L134" s="9" t="str">
        <f t="shared" si="137"/>
        <v/>
      </c>
      <c r="M134" s="9" t="str">
        <f t="shared" si="137"/>
        <v/>
      </c>
      <c r="N134" s="9" t="str">
        <f t="shared" si="137"/>
        <v/>
      </c>
      <c r="O134" s="9" t="str">
        <f t="shared" si="137"/>
        <v/>
      </c>
      <c r="P134" s="9" t="str">
        <f t="shared" si="137"/>
        <v/>
      </c>
      <c r="Q134" s="9" t="str">
        <f t="shared" si="137"/>
        <v/>
      </c>
      <c r="R134" s="9" t="str">
        <f t="shared" si="137"/>
        <v/>
      </c>
      <c r="S134" s="9" t="str">
        <f t="shared" si="137"/>
        <v/>
      </c>
    </row>
    <row r="135" spans="1:19">
      <c r="A135" s="5"/>
      <c r="B135" s="7"/>
      <c r="C135" s="7"/>
      <c r="D135" s="7"/>
      <c r="E135" s="7"/>
      <c r="F135" s="9" t="str">
        <f t="shared" si="134"/>
        <v/>
      </c>
      <c r="G135" s="9" t="str">
        <f t="shared" ref="G135:S135" si="138">F135</f>
        <v/>
      </c>
      <c r="H135" s="9" t="str">
        <f t="shared" si="138"/>
        <v/>
      </c>
      <c r="I135" s="9" t="str">
        <f t="shared" si="138"/>
        <v/>
      </c>
      <c r="J135" s="9" t="str">
        <f t="shared" si="138"/>
        <v/>
      </c>
      <c r="K135" s="9" t="str">
        <f t="shared" si="138"/>
        <v/>
      </c>
      <c r="L135" s="9" t="str">
        <f t="shared" si="138"/>
        <v/>
      </c>
      <c r="M135" s="9" t="str">
        <f t="shared" si="138"/>
        <v/>
      </c>
      <c r="N135" s="9" t="str">
        <f t="shared" si="138"/>
        <v/>
      </c>
      <c r="O135" s="9" t="str">
        <f t="shared" si="138"/>
        <v/>
      </c>
      <c r="P135" s="9" t="str">
        <f t="shared" si="138"/>
        <v/>
      </c>
      <c r="Q135" s="9" t="str">
        <f t="shared" si="138"/>
        <v/>
      </c>
      <c r="R135" s="9" t="str">
        <f t="shared" si="138"/>
        <v/>
      </c>
      <c r="S135" s="9" t="str">
        <f t="shared" si="138"/>
        <v/>
      </c>
    </row>
    <row r="136" spans="1:19">
      <c r="A136" s="5"/>
      <c r="B136" s="7"/>
      <c r="C136" s="7"/>
      <c r="D136" s="7"/>
      <c r="E136" s="7"/>
      <c r="F136" s="9" t="str">
        <f t="shared" si="134"/>
        <v/>
      </c>
      <c r="G136" s="9" t="str">
        <f t="shared" ref="G136:S136" si="139">F136</f>
        <v/>
      </c>
      <c r="H136" s="9" t="str">
        <f t="shared" si="139"/>
        <v/>
      </c>
      <c r="I136" s="9" t="str">
        <f t="shared" si="139"/>
        <v/>
      </c>
      <c r="J136" s="9" t="str">
        <f t="shared" si="139"/>
        <v/>
      </c>
      <c r="K136" s="9" t="str">
        <f t="shared" si="139"/>
        <v/>
      </c>
      <c r="L136" s="9" t="str">
        <f t="shared" si="139"/>
        <v/>
      </c>
      <c r="M136" s="9" t="str">
        <f t="shared" si="139"/>
        <v/>
      </c>
      <c r="N136" s="9" t="str">
        <f t="shared" si="139"/>
        <v/>
      </c>
      <c r="O136" s="9" t="str">
        <f t="shared" si="139"/>
        <v/>
      </c>
      <c r="P136" s="9" t="str">
        <f t="shared" si="139"/>
        <v/>
      </c>
      <c r="Q136" s="9" t="str">
        <f t="shared" si="139"/>
        <v/>
      </c>
      <c r="R136" s="9" t="str">
        <f t="shared" si="139"/>
        <v/>
      </c>
      <c r="S136" s="9" t="str">
        <f t="shared" si="139"/>
        <v/>
      </c>
    </row>
    <row r="137" spans="1:19">
      <c r="A137" s="5"/>
      <c r="B137" s="7"/>
      <c r="C137" s="7"/>
      <c r="D137" s="7"/>
      <c r="E137" s="7"/>
      <c r="F137" s="9" t="str">
        <f t="shared" si="134"/>
        <v/>
      </c>
      <c r="G137" s="9" t="str">
        <f t="shared" ref="G137:S137" si="140">F137</f>
        <v/>
      </c>
      <c r="H137" s="9" t="str">
        <f t="shared" si="140"/>
        <v/>
      </c>
      <c r="I137" s="9" t="str">
        <f t="shared" si="140"/>
        <v/>
      </c>
      <c r="J137" s="9" t="str">
        <f t="shared" si="140"/>
        <v/>
      </c>
      <c r="K137" s="9" t="str">
        <f t="shared" si="140"/>
        <v/>
      </c>
      <c r="L137" s="9" t="str">
        <f t="shared" si="140"/>
        <v/>
      </c>
      <c r="M137" s="9" t="str">
        <f t="shared" si="140"/>
        <v/>
      </c>
      <c r="N137" s="9" t="str">
        <f t="shared" si="140"/>
        <v/>
      </c>
      <c r="O137" s="9" t="str">
        <f t="shared" si="140"/>
        <v/>
      </c>
      <c r="P137" s="9" t="str">
        <f t="shared" si="140"/>
        <v/>
      </c>
      <c r="Q137" s="9" t="str">
        <f t="shared" si="140"/>
        <v/>
      </c>
      <c r="R137" s="9" t="str">
        <f t="shared" si="140"/>
        <v/>
      </c>
      <c r="S137" s="9" t="str">
        <f t="shared" si="140"/>
        <v/>
      </c>
    </row>
    <row r="138" spans="1:19">
      <c r="A138" s="5"/>
      <c r="B138" s="7"/>
      <c r="C138" s="7"/>
      <c r="D138" s="7"/>
      <c r="E138" s="7"/>
      <c r="F138" s="9" t="str">
        <f t="shared" si="134"/>
        <v/>
      </c>
      <c r="G138" s="9" t="str">
        <f t="shared" ref="G138:S138" si="141">F138</f>
        <v/>
      </c>
      <c r="H138" s="9" t="str">
        <f t="shared" si="141"/>
        <v/>
      </c>
      <c r="I138" s="9" t="str">
        <f t="shared" si="141"/>
        <v/>
      </c>
      <c r="J138" s="9" t="str">
        <f t="shared" si="141"/>
        <v/>
      </c>
      <c r="K138" s="9" t="str">
        <f t="shared" si="141"/>
        <v/>
      </c>
      <c r="L138" s="9" t="str">
        <f t="shared" si="141"/>
        <v/>
      </c>
      <c r="M138" s="9" t="str">
        <f t="shared" si="141"/>
        <v/>
      </c>
      <c r="N138" s="9" t="str">
        <f t="shared" si="141"/>
        <v/>
      </c>
      <c r="O138" s="9" t="str">
        <f t="shared" si="141"/>
        <v/>
      </c>
      <c r="P138" s="9" t="str">
        <f t="shared" si="141"/>
        <v/>
      </c>
      <c r="Q138" s="9" t="str">
        <f t="shared" si="141"/>
        <v/>
      </c>
      <c r="R138" s="9" t="str">
        <f t="shared" si="141"/>
        <v/>
      </c>
      <c r="S138" s="9" t="str">
        <f t="shared" si="141"/>
        <v/>
      </c>
    </row>
    <row r="139" spans="1:19">
      <c r="A139" s="5"/>
      <c r="B139" s="7"/>
      <c r="C139" s="7"/>
      <c r="D139" s="7"/>
      <c r="E139" s="7"/>
      <c r="F139" s="9" t="str">
        <f t="shared" si="134"/>
        <v/>
      </c>
      <c r="G139" s="9" t="str">
        <f t="shared" ref="G139:S139" si="142">F139</f>
        <v/>
      </c>
      <c r="H139" s="9" t="str">
        <f t="shared" si="142"/>
        <v/>
      </c>
      <c r="I139" s="9" t="str">
        <f t="shared" si="142"/>
        <v/>
      </c>
      <c r="J139" s="9" t="str">
        <f t="shared" si="142"/>
        <v/>
      </c>
      <c r="K139" s="9" t="str">
        <f t="shared" si="142"/>
        <v/>
      </c>
      <c r="L139" s="9" t="str">
        <f t="shared" si="142"/>
        <v/>
      </c>
      <c r="M139" s="9" t="str">
        <f t="shared" si="142"/>
        <v/>
      </c>
      <c r="N139" s="9" t="str">
        <f t="shared" si="142"/>
        <v/>
      </c>
      <c r="O139" s="9" t="str">
        <f t="shared" si="142"/>
        <v/>
      </c>
      <c r="P139" s="9" t="str">
        <f t="shared" si="142"/>
        <v/>
      </c>
      <c r="Q139" s="9" t="str">
        <f t="shared" si="142"/>
        <v/>
      </c>
      <c r="R139" s="9" t="str">
        <f t="shared" si="142"/>
        <v/>
      </c>
      <c r="S139" s="9" t="str">
        <f t="shared" si="142"/>
        <v/>
      </c>
    </row>
    <row r="140" spans="1:19">
      <c r="A140" s="5"/>
      <c r="B140" s="7"/>
      <c r="C140" s="7"/>
      <c r="D140" s="7"/>
      <c r="E140" s="7"/>
      <c r="F140" s="9" t="str">
        <f t="shared" si="134"/>
        <v/>
      </c>
      <c r="G140" s="9" t="str">
        <f t="shared" ref="G140:S140" si="143">F140</f>
        <v/>
      </c>
      <c r="H140" s="9" t="str">
        <f t="shared" si="143"/>
        <v/>
      </c>
      <c r="I140" s="9" t="str">
        <f t="shared" si="143"/>
        <v/>
      </c>
      <c r="J140" s="9" t="str">
        <f t="shared" si="143"/>
        <v/>
      </c>
      <c r="K140" s="9" t="str">
        <f t="shared" si="143"/>
        <v/>
      </c>
      <c r="L140" s="9" t="str">
        <f t="shared" si="143"/>
        <v/>
      </c>
      <c r="M140" s="9" t="str">
        <f t="shared" si="143"/>
        <v/>
      </c>
      <c r="N140" s="9" t="str">
        <f t="shared" si="143"/>
        <v/>
      </c>
      <c r="O140" s="9" t="str">
        <f t="shared" si="143"/>
        <v/>
      </c>
      <c r="P140" s="9" t="str">
        <f t="shared" si="143"/>
        <v/>
      </c>
      <c r="Q140" s="9" t="str">
        <f t="shared" si="143"/>
        <v/>
      </c>
      <c r="R140" s="9" t="str">
        <f t="shared" si="143"/>
        <v/>
      </c>
      <c r="S140" s="9" t="str">
        <f t="shared" si="143"/>
        <v/>
      </c>
    </row>
    <row r="141" spans="1:19">
      <c r="A141" s="5"/>
      <c r="B141" s="7"/>
      <c r="C141" s="7"/>
      <c r="D141" s="7"/>
      <c r="E141" s="7"/>
      <c r="F141" s="9" t="str">
        <f t="shared" si="134"/>
        <v/>
      </c>
      <c r="G141" s="9" t="str">
        <f t="shared" ref="G141:S141" si="144">F141</f>
        <v/>
      </c>
      <c r="H141" s="9" t="str">
        <f t="shared" si="144"/>
        <v/>
      </c>
      <c r="I141" s="9" t="str">
        <f t="shared" si="144"/>
        <v/>
      </c>
      <c r="J141" s="9" t="str">
        <f t="shared" si="144"/>
        <v/>
      </c>
      <c r="K141" s="9" t="str">
        <f t="shared" si="144"/>
        <v/>
      </c>
      <c r="L141" s="9" t="str">
        <f t="shared" si="144"/>
        <v/>
      </c>
      <c r="M141" s="9" t="str">
        <f t="shared" si="144"/>
        <v/>
      </c>
      <c r="N141" s="9" t="str">
        <f t="shared" si="144"/>
        <v/>
      </c>
      <c r="O141" s="9" t="str">
        <f t="shared" si="144"/>
        <v/>
      </c>
      <c r="P141" s="9" t="str">
        <f t="shared" si="144"/>
        <v/>
      </c>
      <c r="Q141" s="9" t="str">
        <f t="shared" si="144"/>
        <v/>
      </c>
      <c r="R141" s="9" t="str">
        <f t="shared" si="144"/>
        <v/>
      </c>
      <c r="S141" s="9" t="str">
        <f t="shared" si="144"/>
        <v/>
      </c>
    </row>
    <row r="142" spans="1:19">
      <c r="A142" s="5"/>
      <c r="B142" s="7"/>
      <c r="C142" s="7"/>
      <c r="D142" s="7"/>
      <c r="E142" s="7"/>
      <c r="F142" s="9" t="str">
        <f t="shared" si="134"/>
        <v/>
      </c>
      <c r="G142" s="9" t="str">
        <f t="shared" ref="G142:S142" si="145">F142</f>
        <v/>
      </c>
      <c r="H142" s="9" t="str">
        <f t="shared" si="145"/>
        <v/>
      </c>
      <c r="I142" s="9" t="str">
        <f t="shared" si="145"/>
        <v/>
      </c>
      <c r="J142" s="9" t="str">
        <f t="shared" si="145"/>
        <v/>
      </c>
      <c r="K142" s="9" t="str">
        <f t="shared" si="145"/>
        <v/>
      </c>
      <c r="L142" s="9" t="str">
        <f t="shared" si="145"/>
        <v/>
      </c>
      <c r="M142" s="9" t="str">
        <f t="shared" si="145"/>
        <v/>
      </c>
      <c r="N142" s="9" t="str">
        <f t="shared" si="145"/>
        <v/>
      </c>
      <c r="O142" s="9" t="str">
        <f t="shared" si="145"/>
        <v/>
      </c>
      <c r="P142" s="9" t="str">
        <f t="shared" si="145"/>
        <v/>
      </c>
      <c r="Q142" s="9" t="str">
        <f t="shared" si="145"/>
        <v/>
      </c>
      <c r="R142" s="9" t="str">
        <f t="shared" si="145"/>
        <v/>
      </c>
      <c r="S142" s="9" t="str">
        <f t="shared" si="145"/>
        <v/>
      </c>
    </row>
    <row r="143" spans="1:19">
      <c r="A143" s="5"/>
      <c r="B143" s="7"/>
      <c r="C143" s="7"/>
      <c r="D143" s="7"/>
      <c r="E143" s="7"/>
      <c r="F143" s="9" t="str">
        <f t="shared" si="134"/>
        <v/>
      </c>
      <c r="G143" s="9" t="str">
        <f t="shared" ref="G143:S143" si="146">F143</f>
        <v/>
      </c>
      <c r="H143" s="9" t="str">
        <f t="shared" si="146"/>
        <v/>
      </c>
      <c r="I143" s="9" t="str">
        <f t="shared" si="146"/>
        <v/>
      </c>
      <c r="J143" s="9" t="str">
        <f t="shared" si="146"/>
        <v/>
      </c>
      <c r="K143" s="9" t="str">
        <f t="shared" si="146"/>
        <v/>
      </c>
      <c r="L143" s="9" t="str">
        <f t="shared" si="146"/>
        <v/>
      </c>
      <c r="M143" s="9" t="str">
        <f t="shared" si="146"/>
        <v/>
      </c>
      <c r="N143" s="9" t="str">
        <f t="shared" si="146"/>
        <v/>
      </c>
      <c r="O143" s="9" t="str">
        <f t="shared" si="146"/>
        <v/>
      </c>
      <c r="P143" s="9" t="str">
        <f t="shared" si="146"/>
        <v/>
      </c>
      <c r="Q143" s="9" t="str">
        <f t="shared" si="146"/>
        <v/>
      </c>
      <c r="R143" s="9" t="str">
        <f t="shared" si="146"/>
        <v/>
      </c>
      <c r="S143" s="9" t="str">
        <f t="shared" si="146"/>
        <v/>
      </c>
    </row>
    <row r="144" spans="1:19">
      <c r="A144" s="6" t="s">
        <v>68</v>
      </c>
      <c r="B144" s="7"/>
      <c r="C144" s="7"/>
      <c r="D144" s="7"/>
      <c r="E144" s="7"/>
      <c r="F144" s="9" t="str">
        <f t="shared" si="134"/>
        <v/>
      </c>
      <c r="G144" s="9" t="str">
        <f t="shared" ref="G144:S144" si="147">F144</f>
        <v/>
      </c>
      <c r="H144" s="9" t="str">
        <f t="shared" si="147"/>
        <v/>
      </c>
      <c r="I144" s="9" t="str">
        <f t="shared" si="147"/>
        <v/>
      </c>
      <c r="J144" s="9" t="str">
        <f t="shared" si="147"/>
        <v/>
      </c>
      <c r="K144" s="9" t="str">
        <f t="shared" si="147"/>
        <v/>
      </c>
      <c r="L144" s="9" t="str">
        <f t="shared" si="147"/>
        <v/>
      </c>
      <c r="M144" s="9" t="str">
        <f t="shared" si="147"/>
        <v/>
      </c>
      <c r="N144" s="9" t="str">
        <f t="shared" si="147"/>
        <v/>
      </c>
      <c r="O144" s="9" t="str">
        <f t="shared" si="147"/>
        <v/>
      </c>
      <c r="P144" s="9" t="str">
        <f t="shared" si="147"/>
        <v/>
      </c>
      <c r="Q144" s="9" t="str">
        <f t="shared" si="147"/>
        <v/>
      </c>
      <c r="R144" s="9" t="str">
        <f t="shared" si="147"/>
        <v/>
      </c>
      <c r="S144" s="9" t="str">
        <f t="shared" si="147"/>
        <v/>
      </c>
    </row>
    <row r="145" spans="1:19">
      <c r="A145" s="5"/>
      <c r="B145" s="7"/>
      <c r="C145" s="7"/>
      <c r="D145" s="7"/>
      <c r="E145" s="7"/>
      <c r="F145" s="9" t="str">
        <f t="shared" si="134"/>
        <v/>
      </c>
      <c r="G145" s="9" t="str">
        <f t="shared" ref="G145:S145" si="148">F145</f>
        <v/>
      </c>
      <c r="H145" s="9" t="str">
        <f t="shared" si="148"/>
        <v/>
      </c>
      <c r="I145" s="9" t="str">
        <f t="shared" si="148"/>
        <v/>
      </c>
      <c r="J145" s="9" t="str">
        <f t="shared" si="148"/>
        <v/>
      </c>
      <c r="K145" s="9" t="str">
        <f t="shared" si="148"/>
        <v/>
      </c>
      <c r="L145" s="9" t="str">
        <f t="shared" si="148"/>
        <v/>
      </c>
      <c r="M145" s="9" t="str">
        <f t="shared" si="148"/>
        <v/>
      </c>
      <c r="N145" s="9" t="str">
        <f t="shared" si="148"/>
        <v/>
      </c>
      <c r="O145" s="9" t="str">
        <f t="shared" si="148"/>
        <v/>
      </c>
      <c r="P145" s="9" t="str">
        <f t="shared" si="148"/>
        <v/>
      </c>
      <c r="Q145" s="9" t="str">
        <f t="shared" si="148"/>
        <v/>
      </c>
      <c r="R145" s="9" t="str">
        <f t="shared" si="148"/>
        <v/>
      </c>
      <c r="S145" s="9" t="str">
        <f t="shared" si="148"/>
        <v/>
      </c>
    </row>
    <row r="146" spans="1:19">
      <c r="A146" s="5"/>
      <c r="B146" s="7"/>
      <c r="C146" s="7"/>
      <c r="D146" s="7"/>
      <c r="E146" s="7"/>
      <c r="F146" s="9" t="str">
        <f t="shared" si="134"/>
        <v/>
      </c>
      <c r="G146" s="9" t="str">
        <f t="shared" ref="G146:S146" si="149">F146</f>
        <v/>
      </c>
      <c r="H146" s="9" t="str">
        <f t="shared" si="149"/>
        <v/>
      </c>
      <c r="I146" s="9" t="str">
        <f t="shared" si="149"/>
        <v/>
      </c>
      <c r="J146" s="9" t="str">
        <f t="shared" si="149"/>
        <v/>
      </c>
      <c r="K146" s="9" t="str">
        <f t="shared" si="149"/>
        <v/>
      </c>
      <c r="L146" s="9" t="str">
        <f t="shared" si="149"/>
        <v/>
      </c>
      <c r="M146" s="9" t="str">
        <f t="shared" si="149"/>
        <v/>
      </c>
      <c r="N146" s="9" t="str">
        <f t="shared" si="149"/>
        <v/>
      </c>
      <c r="O146" s="9" t="str">
        <f t="shared" si="149"/>
        <v/>
      </c>
      <c r="P146" s="9" t="str">
        <f t="shared" si="149"/>
        <v/>
      </c>
      <c r="Q146" s="9" t="str">
        <f t="shared" si="149"/>
        <v/>
      </c>
      <c r="R146" s="9" t="str">
        <f t="shared" si="149"/>
        <v/>
      </c>
      <c r="S146" s="9" t="str">
        <f t="shared" si="149"/>
        <v/>
      </c>
    </row>
    <row r="147" spans="1:19">
      <c r="A147" s="5"/>
      <c r="B147" s="7"/>
      <c r="C147" s="7"/>
      <c r="D147" s="7"/>
      <c r="E147" s="7"/>
      <c r="F147" s="9" t="str">
        <f t="shared" si="134"/>
        <v/>
      </c>
      <c r="G147" s="9" t="str">
        <f t="shared" ref="G147:S147" si="150">F147</f>
        <v/>
      </c>
      <c r="H147" s="9" t="str">
        <f t="shared" si="150"/>
        <v/>
      </c>
      <c r="I147" s="9" t="str">
        <f t="shared" si="150"/>
        <v/>
      </c>
      <c r="J147" s="9" t="str">
        <f t="shared" si="150"/>
        <v/>
      </c>
      <c r="K147" s="9" t="str">
        <f t="shared" si="150"/>
        <v/>
      </c>
      <c r="L147" s="9" t="str">
        <f t="shared" si="150"/>
        <v/>
      </c>
      <c r="M147" s="9" t="str">
        <f t="shared" si="150"/>
        <v/>
      </c>
      <c r="N147" s="9" t="str">
        <f t="shared" si="150"/>
        <v/>
      </c>
      <c r="O147" s="9" t="str">
        <f t="shared" si="150"/>
        <v/>
      </c>
      <c r="P147" s="9" t="str">
        <f t="shared" si="150"/>
        <v/>
      </c>
      <c r="Q147" s="9" t="str">
        <f t="shared" si="150"/>
        <v/>
      </c>
      <c r="R147" s="9" t="str">
        <f t="shared" si="150"/>
        <v/>
      </c>
      <c r="S147" s="9" t="str">
        <f t="shared" si="150"/>
        <v/>
      </c>
    </row>
    <row r="148" spans="1:19">
      <c r="A148" s="5"/>
      <c r="B148" s="7"/>
      <c r="C148" s="7"/>
      <c r="D148" s="7"/>
      <c r="E148" s="7"/>
      <c r="F148" s="9" t="str">
        <f t="shared" si="134"/>
        <v/>
      </c>
      <c r="G148" s="9" t="str">
        <f t="shared" ref="G148:S148" si="151">F148</f>
        <v/>
      </c>
      <c r="H148" s="9" t="str">
        <f t="shared" si="151"/>
        <v/>
      </c>
      <c r="I148" s="9" t="str">
        <f t="shared" si="151"/>
        <v/>
      </c>
      <c r="J148" s="9" t="str">
        <f t="shared" si="151"/>
        <v/>
      </c>
      <c r="K148" s="9" t="str">
        <f t="shared" si="151"/>
        <v/>
      </c>
      <c r="L148" s="9" t="str">
        <f t="shared" si="151"/>
        <v/>
      </c>
      <c r="M148" s="9" t="str">
        <f t="shared" si="151"/>
        <v/>
      </c>
      <c r="N148" s="9" t="str">
        <f t="shared" si="151"/>
        <v/>
      </c>
      <c r="O148" s="9" t="str">
        <f t="shared" si="151"/>
        <v/>
      </c>
      <c r="P148" s="9" t="str">
        <f t="shared" si="151"/>
        <v/>
      </c>
      <c r="Q148" s="9" t="str">
        <f t="shared" si="151"/>
        <v/>
      </c>
      <c r="R148" s="9" t="str">
        <f t="shared" si="151"/>
        <v/>
      </c>
      <c r="S148" s="9" t="str">
        <f t="shared" si="151"/>
        <v/>
      </c>
    </row>
    <row r="149" spans="1:19">
      <c r="A149" s="5"/>
      <c r="B149" s="7"/>
      <c r="C149" s="7"/>
      <c r="D149" s="7"/>
      <c r="E149" s="7"/>
      <c r="F149" s="9" t="str">
        <f t="shared" si="134"/>
        <v/>
      </c>
      <c r="G149" s="9" t="str">
        <f t="shared" ref="G149:S149" si="152">F149</f>
        <v/>
      </c>
      <c r="H149" s="9" t="str">
        <f t="shared" si="152"/>
        <v/>
      </c>
      <c r="I149" s="9" t="str">
        <f t="shared" si="152"/>
        <v/>
      </c>
      <c r="J149" s="9" t="str">
        <f t="shared" si="152"/>
        <v/>
      </c>
      <c r="K149" s="9" t="str">
        <f t="shared" si="152"/>
        <v/>
      </c>
      <c r="L149" s="9" t="str">
        <f t="shared" si="152"/>
        <v/>
      </c>
      <c r="M149" s="9" t="str">
        <f t="shared" si="152"/>
        <v/>
      </c>
      <c r="N149" s="9" t="str">
        <f t="shared" si="152"/>
        <v/>
      </c>
      <c r="O149" s="9" t="str">
        <f t="shared" si="152"/>
        <v/>
      </c>
      <c r="P149" s="9" t="str">
        <f t="shared" si="152"/>
        <v/>
      </c>
      <c r="Q149" s="9" t="str">
        <f t="shared" si="152"/>
        <v/>
      </c>
      <c r="R149" s="9" t="str">
        <f t="shared" si="152"/>
        <v/>
      </c>
      <c r="S149" s="9" t="str">
        <f t="shared" si="152"/>
        <v/>
      </c>
    </row>
    <row r="150" spans="1:19">
      <c r="A150" s="5"/>
      <c r="B150" s="7"/>
      <c r="C150" s="7"/>
      <c r="D150" s="7"/>
      <c r="E150" s="7"/>
      <c r="F150" s="9" t="str">
        <f t="shared" si="134"/>
        <v/>
      </c>
      <c r="G150" s="9" t="str">
        <f t="shared" ref="G150:S150" si="153">F150</f>
        <v/>
      </c>
      <c r="H150" s="9" t="str">
        <f t="shared" si="153"/>
        <v/>
      </c>
      <c r="I150" s="9" t="str">
        <f t="shared" si="153"/>
        <v/>
      </c>
      <c r="J150" s="9" t="str">
        <f t="shared" si="153"/>
        <v/>
      </c>
      <c r="K150" s="9" t="str">
        <f t="shared" si="153"/>
        <v/>
      </c>
      <c r="L150" s="9" t="str">
        <f t="shared" si="153"/>
        <v/>
      </c>
      <c r="M150" s="9" t="str">
        <f t="shared" si="153"/>
        <v/>
      </c>
      <c r="N150" s="9" t="str">
        <f t="shared" si="153"/>
        <v/>
      </c>
      <c r="O150" s="9" t="str">
        <f t="shared" si="153"/>
        <v/>
      </c>
      <c r="P150" s="9" t="str">
        <f t="shared" si="153"/>
        <v/>
      </c>
      <c r="Q150" s="9" t="str">
        <f t="shared" si="153"/>
        <v/>
      </c>
      <c r="R150" s="9" t="str">
        <f t="shared" si="153"/>
        <v/>
      </c>
      <c r="S150" s="9" t="str">
        <f t="shared" si="153"/>
        <v/>
      </c>
    </row>
    <row r="151" spans="1:19">
      <c r="A151" s="5"/>
      <c r="B151" s="7"/>
      <c r="C151" s="7"/>
      <c r="D151" s="7"/>
      <c r="E151" s="7"/>
      <c r="F151" s="9" t="str">
        <f t="shared" si="134"/>
        <v/>
      </c>
      <c r="G151" s="9" t="str">
        <f t="shared" ref="G151:S151" si="154">F151</f>
        <v/>
      </c>
      <c r="H151" s="9" t="str">
        <f t="shared" si="154"/>
        <v/>
      </c>
      <c r="I151" s="9" t="str">
        <f t="shared" si="154"/>
        <v/>
      </c>
      <c r="J151" s="9" t="str">
        <f t="shared" si="154"/>
        <v/>
      </c>
      <c r="K151" s="9" t="str">
        <f t="shared" si="154"/>
        <v/>
      </c>
      <c r="L151" s="9" t="str">
        <f t="shared" si="154"/>
        <v/>
      </c>
      <c r="M151" s="9" t="str">
        <f t="shared" si="154"/>
        <v/>
      </c>
      <c r="N151" s="9" t="str">
        <f t="shared" si="154"/>
        <v/>
      </c>
      <c r="O151" s="9" t="str">
        <f t="shared" si="154"/>
        <v/>
      </c>
      <c r="P151" s="9" t="str">
        <f t="shared" si="154"/>
        <v/>
      </c>
      <c r="Q151" s="9" t="str">
        <f t="shared" si="154"/>
        <v/>
      </c>
      <c r="R151" s="9" t="str">
        <f t="shared" si="154"/>
        <v/>
      </c>
      <c r="S151" s="9" t="str">
        <f t="shared" si="154"/>
        <v/>
      </c>
    </row>
    <row r="152" spans="1:19">
      <c r="A152" s="5"/>
      <c r="B152" s="7"/>
      <c r="C152" s="7"/>
      <c r="D152" s="7"/>
      <c r="E152" s="7"/>
      <c r="F152" s="9" t="str">
        <f t="shared" si="134"/>
        <v/>
      </c>
      <c r="G152" s="9" t="str">
        <f t="shared" ref="G152:S152" si="155">F152</f>
        <v/>
      </c>
      <c r="H152" s="9" t="str">
        <f t="shared" si="155"/>
        <v/>
      </c>
      <c r="I152" s="9" t="str">
        <f t="shared" si="155"/>
        <v/>
      </c>
      <c r="J152" s="9" t="str">
        <f t="shared" si="155"/>
        <v/>
      </c>
      <c r="K152" s="9" t="str">
        <f t="shared" si="155"/>
        <v/>
      </c>
      <c r="L152" s="9" t="str">
        <f t="shared" si="155"/>
        <v/>
      </c>
      <c r="M152" s="9" t="str">
        <f t="shared" si="155"/>
        <v/>
      </c>
      <c r="N152" s="9" t="str">
        <f t="shared" si="155"/>
        <v/>
      </c>
      <c r="O152" s="9" t="str">
        <f t="shared" si="155"/>
        <v/>
      </c>
      <c r="P152" s="9" t="str">
        <f t="shared" si="155"/>
        <v/>
      </c>
      <c r="Q152" s="9" t="str">
        <f t="shared" si="155"/>
        <v/>
      </c>
      <c r="R152" s="9" t="str">
        <f t="shared" si="155"/>
        <v/>
      </c>
      <c r="S152" s="9" t="str">
        <f t="shared" si="155"/>
        <v/>
      </c>
    </row>
    <row r="153" spans="1:19">
      <c r="A153" s="5"/>
      <c r="B153" s="7"/>
      <c r="C153" s="7"/>
      <c r="D153" s="7"/>
      <c r="E153" s="7"/>
      <c r="F153" s="9" t="str">
        <f t="shared" si="134"/>
        <v/>
      </c>
      <c r="G153" s="9" t="str">
        <f t="shared" ref="G153:S153" si="156">F153</f>
        <v/>
      </c>
      <c r="H153" s="9" t="str">
        <f t="shared" si="156"/>
        <v/>
      </c>
      <c r="I153" s="9" t="str">
        <f t="shared" si="156"/>
        <v/>
      </c>
      <c r="J153" s="9" t="str">
        <f t="shared" si="156"/>
        <v/>
      </c>
      <c r="K153" s="9" t="str">
        <f t="shared" si="156"/>
        <v/>
      </c>
      <c r="L153" s="9" t="str">
        <f t="shared" si="156"/>
        <v/>
      </c>
      <c r="M153" s="9" t="str">
        <f t="shared" si="156"/>
        <v/>
      </c>
      <c r="N153" s="9" t="str">
        <f t="shared" si="156"/>
        <v/>
      </c>
      <c r="O153" s="9" t="str">
        <f t="shared" si="156"/>
        <v/>
      </c>
      <c r="P153" s="9" t="str">
        <f t="shared" si="156"/>
        <v/>
      </c>
      <c r="Q153" s="9" t="str">
        <f t="shared" si="156"/>
        <v/>
      </c>
      <c r="R153" s="9" t="str">
        <f t="shared" si="156"/>
        <v/>
      </c>
      <c r="S153" s="9" t="str">
        <f t="shared" si="156"/>
        <v/>
      </c>
    </row>
    <row r="154" spans="1:19">
      <c r="A154" s="6" t="s">
        <v>68</v>
      </c>
      <c r="B154" s="7"/>
      <c r="C154" s="7"/>
      <c r="D154" s="7"/>
      <c r="E154" s="7"/>
      <c r="F154" s="9" t="str">
        <f t="shared" si="134"/>
        <v/>
      </c>
      <c r="G154" s="9" t="str">
        <f t="shared" ref="G154:S154" si="157">F154</f>
        <v/>
      </c>
      <c r="H154" s="9" t="str">
        <f t="shared" si="157"/>
        <v/>
      </c>
      <c r="I154" s="9" t="str">
        <f t="shared" si="157"/>
        <v/>
      </c>
      <c r="J154" s="9" t="str">
        <f t="shared" si="157"/>
        <v/>
      </c>
      <c r="K154" s="9" t="str">
        <f t="shared" si="157"/>
        <v/>
      </c>
      <c r="L154" s="9" t="str">
        <f t="shared" si="157"/>
        <v/>
      </c>
      <c r="M154" s="9" t="str">
        <f t="shared" si="157"/>
        <v/>
      </c>
      <c r="N154" s="9" t="str">
        <f t="shared" si="157"/>
        <v/>
      </c>
      <c r="O154" s="9" t="str">
        <f t="shared" si="157"/>
        <v/>
      </c>
      <c r="P154" s="9" t="str">
        <f t="shared" si="157"/>
        <v/>
      </c>
      <c r="Q154" s="9" t="str">
        <f t="shared" si="157"/>
        <v/>
      </c>
      <c r="R154" s="9" t="str">
        <f t="shared" si="157"/>
        <v/>
      </c>
      <c r="S154" s="9" t="str">
        <f t="shared" si="157"/>
        <v/>
      </c>
    </row>
    <row r="155" spans="1:19">
      <c r="A155" s="5"/>
      <c r="B155" s="7"/>
      <c r="C155" s="7"/>
      <c r="D155" s="7"/>
      <c r="E155" s="7"/>
      <c r="F155" s="9" t="str">
        <f t="shared" si="134"/>
        <v/>
      </c>
      <c r="G155" s="9" t="str">
        <f t="shared" ref="G155:S155" si="158">F155</f>
        <v/>
      </c>
      <c r="H155" s="9" t="str">
        <f t="shared" si="158"/>
        <v/>
      </c>
      <c r="I155" s="9" t="str">
        <f t="shared" si="158"/>
        <v/>
      </c>
      <c r="J155" s="9" t="str">
        <f t="shared" si="158"/>
        <v/>
      </c>
      <c r="K155" s="9" t="str">
        <f t="shared" si="158"/>
        <v/>
      </c>
      <c r="L155" s="9" t="str">
        <f t="shared" si="158"/>
        <v/>
      </c>
      <c r="M155" s="9" t="str">
        <f t="shared" si="158"/>
        <v/>
      </c>
      <c r="N155" s="9" t="str">
        <f t="shared" si="158"/>
        <v/>
      </c>
      <c r="O155" s="9" t="str">
        <f t="shared" si="158"/>
        <v/>
      </c>
      <c r="P155" s="9" t="str">
        <f t="shared" si="158"/>
        <v/>
      </c>
      <c r="Q155" s="9" t="str">
        <f t="shared" si="158"/>
        <v/>
      </c>
      <c r="R155" s="9" t="str">
        <f t="shared" si="158"/>
        <v/>
      </c>
      <c r="S155" s="9" t="str">
        <f t="shared" si="158"/>
        <v/>
      </c>
    </row>
    <row r="156" spans="1:19">
      <c r="A156" s="5"/>
      <c r="B156" s="7"/>
      <c r="C156" s="7"/>
      <c r="D156" s="7"/>
      <c r="E156" s="7"/>
      <c r="F156" s="9" t="str">
        <f t="shared" si="134"/>
        <v/>
      </c>
      <c r="G156" s="9" t="str">
        <f t="shared" ref="G156:S156" si="159">F156</f>
        <v/>
      </c>
      <c r="H156" s="9" t="str">
        <f t="shared" si="159"/>
        <v/>
      </c>
      <c r="I156" s="9" t="str">
        <f t="shared" si="159"/>
        <v/>
      </c>
      <c r="J156" s="9" t="str">
        <f t="shared" si="159"/>
        <v/>
      </c>
      <c r="K156" s="9" t="str">
        <f t="shared" si="159"/>
        <v/>
      </c>
      <c r="L156" s="9" t="str">
        <f t="shared" si="159"/>
        <v/>
      </c>
      <c r="M156" s="9" t="str">
        <f t="shared" si="159"/>
        <v/>
      </c>
      <c r="N156" s="9" t="str">
        <f t="shared" si="159"/>
        <v/>
      </c>
      <c r="O156" s="9" t="str">
        <f t="shared" si="159"/>
        <v/>
      </c>
      <c r="P156" s="9" t="str">
        <f t="shared" si="159"/>
        <v/>
      </c>
      <c r="Q156" s="9" t="str">
        <f t="shared" si="159"/>
        <v/>
      </c>
      <c r="R156" s="9" t="str">
        <f t="shared" si="159"/>
        <v/>
      </c>
      <c r="S156" s="9" t="str">
        <f t="shared" si="159"/>
        <v/>
      </c>
    </row>
    <row r="157" spans="1:19">
      <c r="A157" s="5"/>
      <c r="B157" s="7"/>
      <c r="C157" s="7"/>
      <c r="D157" s="7"/>
      <c r="E157" s="7"/>
      <c r="F157" s="9" t="str">
        <f t="shared" si="134"/>
        <v/>
      </c>
      <c r="G157" s="9" t="str">
        <f t="shared" ref="G157:S157" si="160">F157</f>
        <v/>
      </c>
      <c r="H157" s="9" t="str">
        <f t="shared" si="160"/>
        <v/>
      </c>
      <c r="I157" s="9" t="str">
        <f t="shared" si="160"/>
        <v/>
      </c>
      <c r="J157" s="9" t="str">
        <f t="shared" si="160"/>
        <v/>
      </c>
      <c r="K157" s="9" t="str">
        <f t="shared" si="160"/>
        <v/>
      </c>
      <c r="L157" s="9" t="str">
        <f t="shared" si="160"/>
        <v/>
      </c>
      <c r="M157" s="9" t="str">
        <f t="shared" si="160"/>
        <v/>
      </c>
      <c r="N157" s="9" t="str">
        <f t="shared" si="160"/>
        <v/>
      </c>
      <c r="O157" s="9" t="str">
        <f t="shared" si="160"/>
        <v/>
      </c>
      <c r="P157" s="9" t="str">
        <f t="shared" si="160"/>
        <v/>
      </c>
      <c r="Q157" s="9" t="str">
        <f t="shared" si="160"/>
        <v/>
      </c>
      <c r="R157" s="9" t="str">
        <f t="shared" si="160"/>
        <v/>
      </c>
      <c r="S157" s="9" t="str">
        <f t="shared" si="160"/>
        <v/>
      </c>
    </row>
    <row r="158" spans="1:19">
      <c r="A158" s="5"/>
      <c r="B158" s="7"/>
      <c r="C158" s="7"/>
      <c r="D158" s="7"/>
      <c r="E158" s="7"/>
      <c r="F158" s="9" t="str">
        <f t="shared" si="134"/>
        <v/>
      </c>
      <c r="G158" s="9" t="str">
        <f t="shared" ref="G158:S158" si="161">F158</f>
        <v/>
      </c>
      <c r="H158" s="9" t="str">
        <f t="shared" si="161"/>
        <v/>
      </c>
      <c r="I158" s="9" t="str">
        <f t="shared" si="161"/>
        <v/>
      </c>
      <c r="J158" s="9" t="str">
        <f t="shared" si="161"/>
        <v/>
      </c>
      <c r="K158" s="9" t="str">
        <f t="shared" si="161"/>
        <v/>
      </c>
      <c r="L158" s="9" t="str">
        <f t="shared" si="161"/>
        <v/>
      </c>
      <c r="M158" s="9" t="str">
        <f t="shared" si="161"/>
        <v/>
      </c>
      <c r="N158" s="9" t="str">
        <f t="shared" si="161"/>
        <v/>
      </c>
      <c r="O158" s="9" t="str">
        <f t="shared" si="161"/>
        <v/>
      </c>
      <c r="P158" s="9" t="str">
        <f t="shared" si="161"/>
        <v/>
      </c>
      <c r="Q158" s="9" t="str">
        <f t="shared" si="161"/>
        <v/>
      </c>
      <c r="R158" s="9" t="str">
        <f t="shared" si="161"/>
        <v/>
      </c>
      <c r="S158" s="9" t="str">
        <f t="shared" si="161"/>
        <v/>
      </c>
    </row>
    <row r="159" spans="1:19">
      <c r="A159" s="5"/>
      <c r="B159" s="7"/>
      <c r="C159" s="7"/>
      <c r="D159" s="7"/>
      <c r="E159" s="7"/>
      <c r="F159" s="9" t="str">
        <f t="shared" si="134"/>
        <v/>
      </c>
      <c r="G159" s="9" t="str">
        <f t="shared" ref="G159:S159" si="162">F159</f>
        <v/>
      </c>
      <c r="H159" s="9" t="str">
        <f t="shared" si="162"/>
        <v/>
      </c>
      <c r="I159" s="9" t="str">
        <f t="shared" si="162"/>
        <v/>
      </c>
      <c r="J159" s="9" t="str">
        <f t="shared" si="162"/>
        <v/>
      </c>
      <c r="K159" s="9" t="str">
        <f t="shared" si="162"/>
        <v/>
      </c>
      <c r="L159" s="9" t="str">
        <f t="shared" si="162"/>
        <v/>
      </c>
      <c r="M159" s="9" t="str">
        <f t="shared" si="162"/>
        <v/>
      </c>
      <c r="N159" s="9" t="str">
        <f t="shared" si="162"/>
        <v/>
      </c>
      <c r="O159" s="9" t="str">
        <f t="shared" si="162"/>
        <v/>
      </c>
      <c r="P159" s="9" t="str">
        <f t="shared" si="162"/>
        <v/>
      </c>
      <c r="Q159" s="9" t="str">
        <f t="shared" si="162"/>
        <v/>
      </c>
      <c r="R159" s="9" t="str">
        <f t="shared" si="162"/>
        <v/>
      </c>
      <c r="S159" s="9" t="str">
        <f t="shared" si="162"/>
        <v/>
      </c>
    </row>
    <row r="160" spans="1:19">
      <c r="A160" s="5"/>
      <c r="B160" s="7"/>
      <c r="C160" s="7"/>
      <c r="D160" s="7"/>
      <c r="E160" s="7"/>
      <c r="F160" s="9" t="str">
        <f t="shared" si="134"/>
        <v/>
      </c>
      <c r="G160" s="9" t="str">
        <f t="shared" ref="G160:S160" si="163">F160</f>
        <v/>
      </c>
      <c r="H160" s="9" t="str">
        <f t="shared" si="163"/>
        <v/>
      </c>
      <c r="I160" s="9" t="str">
        <f t="shared" si="163"/>
        <v/>
      </c>
      <c r="J160" s="9" t="str">
        <f t="shared" si="163"/>
        <v/>
      </c>
      <c r="K160" s="9" t="str">
        <f t="shared" si="163"/>
        <v/>
      </c>
      <c r="L160" s="9" t="str">
        <f t="shared" si="163"/>
        <v/>
      </c>
      <c r="M160" s="9" t="str">
        <f t="shared" si="163"/>
        <v/>
      </c>
      <c r="N160" s="9" t="str">
        <f t="shared" si="163"/>
        <v/>
      </c>
      <c r="O160" s="9" t="str">
        <f t="shared" si="163"/>
        <v/>
      </c>
      <c r="P160" s="9" t="str">
        <f t="shared" si="163"/>
        <v/>
      </c>
      <c r="Q160" s="9" t="str">
        <f t="shared" si="163"/>
        <v/>
      </c>
      <c r="R160" s="9" t="str">
        <f t="shared" si="163"/>
        <v/>
      </c>
      <c r="S160" s="9" t="str">
        <f t="shared" si="163"/>
        <v/>
      </c>
    </row>
    <row r="161" spans="1:19">
      <c r="A161" s="5"/>
      <c r="B161" s="7"/>
      <c r="C161" s="7"/>
      <c r="D161" s="7"/>
      <c r="E161" s="7"/>
      <c r="F161" s="9" t="str">
        <f t="shared" si="134"/>
        <v/>
      </c>
      <c r="G161" s="9" t="str">
        <f t="shared" ref="G161:S161" si="164">F161</f>
        <v/>
      </c>
      <c r="H161" s="9" t="str">
        <f t="shared" si="164"/>
        <v/>
      </c>
      <c r="I161" s="9" t="str">
        <f t="shared" si="164"/>
        <v/>
      </c>
      <c r="J161" s="9" t="str">
        <f t="shared" si="164"/>
        <v/>
      </c>
      <c r="K161" s="9" t="str">
        <f t="shared" si="164"/>
        <v/>
      </c>
      <c r="L161" s="9" t="str">
        <f t="shared" si="164"/>
        <v/>
      </c>
      <c r="M161" s="9" t="str">
        <f t="shared" si="164"/>
        <v/>
      </c>
      <c r="N161" s="9" t="str">
        <f t="shared" si="164"/>
        <v/>
      </c>
      <c r="O161" s="9" t="str">
        <f t="shared" si="164"/>
        <v/>
      </c>
      <c r="P161" s="9" t="str">
        <f t="shared" si="164"/>
        <v/>
      </c>
      <c r="Q161" s="9" t="str">
        <f t="shared" si="164"/>
        <v/>
      </c>
      <c r="R161" s="9" t="str">
        <f t="shared" si="164"/>
        <v/>
      </c>
      <c r="S161" s="9" t="str">
        <f t="shared" si="164"/>
        <v/>
      </c>
    </row>
    <row r="162" spans="1:19">
      <c r="A162" s="5"/>
      <c r="B162" s="7"/>
      <c r="C162" s="7"/>
      <c r="D162" s="7"/>
      <c r="E162" s="7"/>
      <c r="F162" s="9" t="str">
        <f t="shared" si="134"/>
        <v/>
      </c>
      <c r="G162" s="9" t="str">
        <f t="shared" ref="G162:S162" si="165">F162</f>
        <v/>
      </c>
      <c r="H162" s="9" t="str">
        <f t="shared" si="165"/>
        <v/>
      </c>
      <c r="I162" s="9" t="str">
        <f t="shared" si="165"/>
        <v/>
      </c>
      <c r="J162" s="9" t="str">
        <f t="shared" si="165"/>
        <v/>
      </c>
      <c r="K162" s="9" t="str">
        <f t="shared" si="165"/>
        <v/>
      </c>
      <c r="L162" s="9" t="str">
        <f t="shared" si="165"/>
        <v/>
      </c>
      <c r="M162" s="9" t="str">
        <f t="shared" si="165"/>
        <v/>
      </c>
      <c r="N162" s="9" t="str">
        <f t="shared" si="165"/>
        <v/>
      </c>
      <c r="O162" s="9" t="str">
        <f t="shared" si="165"/>
        <v/>
      </c>
      <c r="P162" s="9" t="str">
        <f t="shared" si="165"/>
        <v/>
      </c>
      <c r="Q162" s="9" t="str">
        <f t="shared" si="165"/>
        <v/>
      </c>
      <c r="R162" s="9" t="str">
        <f t="shared" si="165"/>
        <v/>
      </c>
      <c r="S162" s="9" t="str">
        <f t="shared" si="165"/>
        <v/>
      </c>
    </row>
    <row r="163" spans="1:19">
      <c r="A163" s="5"/>
      <c r="B163" s="7"/>
      <c r="C163" s="7"/>
      <c r="D163" s="7"/>
      <c r="E163" s="7"/>
      <c r="F163" s="9" t="str">
        <f t="shared" si="134"/>
        <v/>
      </c>
      <c r="G163" s="9" t="str">
        <f t="shared" ref="G163:S163" si="166">F163</f>
        <v/>
      </c>
      <c r="H163" s="9" t="str">
        <f t="shared" si="166"/>
        <v/>
      </c>
      <c r="I163" s="9" t="str">
        <f t="shared" si="166"/>
        <v/>
      </c>
      <c r="J163" s="9" t="str">
        <f t="shared" si="166"/>
        <v/>
      </c>
      <c r="K163" s="9" t="str">
        <f t="shared" si="166"/>
        <v/>
      </c>
      <c r="L163" s="9" t="str">
        <f t="shared" si="166"/>
        <v/>
      </c>
      <c r="M163" s="9" t="str">
        <f t="shared" si="166"/>
        <v/>
      </c>
      <c r="N163" s="9" t="str">
        <f t="shared" si="166"/>
        <v/>
      </c>
      <c r="O163" s="9" t="str">
        <f t="shared" si="166"/>
        <v/>
      </c>
      <c r="P163" s="9" t="str">
        <f t="shared" si="166"/>
        <v/>
      </c>
      <c r="Q163" s="9" t="str">
        <f t="shared" si="166"/>
        <v/>
      </c>
      <c r="R163" s="9" t="str">
        <f t="shared" si="166"/>
        <v/>
      </c>
      <c r="S163" s="9" t="str">
        <f t="shared" si="166"/>
        <v/>
      </c>
    </row>
    <row r="164" spans="1:19">
      <c r="A164" s="6" t="s">
        <v>68</v>
      </c>
      <c r="B164" s="7"/>
      <c r="C164" s="7"/>
      <c r="D164" s="7"/>
      <c r="E164" s="7"/>
      <c r="F164" s="9" t="str">
        <f t="shared" si="134"/>
        <v/>
      </c>
      <c r="G164" s="9" t="str">
        <f t="shared" ref="G164:S164" si="167">F164</f>
        <v/>
      </c>
      <c r="H164" s="9" t="str">
        <f t="shared" si="167"/>
        <v/>
      </c>
      <c r="I164" s="9" t="str">
        <f t="shared" si="167"/>
        <v/>
      </c>
      <c r="J164" s="9" t="str">
        <f t="shared" si="167"/>
        <v/>
      </c>
      <c r="K164" s="9" t="str">
        <f t="shared" si="167"/>
        <v/>
      </c>
      <c r="L164" s="9" t="str">
        <f t="shared" si="167"/>
        <v/>
      </c>
      <c r="M164" s="9" t="str">
        <f t="shared" si="167"/>
        <v/>
      </c>
      <c r="N164" s="9" t="str">
        <f t="shared" si="167"/>
        <v/>
      </c>
      <c r="O164" s="9" t="str">
        <f t="shared" si="167"/>
        <v/>
      </c>
      <c r="P164" s="9" t="str">
        <f t="shared" si="167"/>
        <v/>
      </c>
      <c r="Q164" s="9" t="str">
        <f t="shared" si="167"/>
        <v/>
      </c>
      <c r="R164" s="9" t="str">
        <f t="shared" si="167"/>
        <v/>
      </c>
      <c r="S164" s="9" t="str">
        <f t="shared" si="167"/>
        <v/>
      </c>
    </row>
    <row r="165" spans="1:19">
      <c r="A165" s="5"/>
      <c r="B165" s="7"/>
      <c r="C165" s="7"/>
      <c r="D165" s="7"/>
      <c r="E165" s="7"/>
      <c r="F165" s="9" t="str">
        <f t="shared" si="134"/>
        <v/>
      </c>
      <c r="G165" s="9" t="str">
        <f t="shared" ref="G165:S165" si="168">F165</f>
        <v/>
      </c>
      <c r="H165" s="9" t="str">
        <f t="shared" si="168"/>
        <v/>
      </c>
      <c r="I165" s="9" t="str">
        <f t="shared" si="168"/>
        <v/>
      </c>
      <c r="J165" s="9" t="str">
        <f t="shared" si="168"/>
        <v/>
      </c>
      <c r="K165" s="9" t="str">
        <f t="shared" si="168"/>
        <v/>
      </c>
      <c r="L165" s="9" t="str">
        <f t="shared" si="168"/>
        <v/>
      </c>
      <c r="M165" s="9" t="str">
        <f t="shared" si="168"/>
        <v/>
      </c>
      <c r="N165" s="9" t="str">
        <f t="shared" si="168"/>
        <v/>
      </c>
      <c r="O165" s="9" t="str">
        <f t="shared" si="168"/>
        <v/>
      </c>
      <c r="P165" s="9" t="str">
        <f t="shared" si="168"/>
        <v/>
      </c>
      <c r="Q165" s="9" t="str">
        <f t="shared" si="168"/>
        <v/>
      </c>
      <c r="R165" s="9" t="str">
        <f t="shared" si="168"/>
        <v/>
      </c>
      <c r="S165" s="9" t="str">
        <f t="shared" si="168"/>
        <v/>
      </c>
    </row>
    <row r="166" spans="1:19">
      <c r="A166" s="5"/>
      <c r="B166" s="7"/>
      <c r="C166" s="7"/>
      <c r="D166" s="7"/>
      <c r="E166" s="7"/>
      <c r="F166" s="9" t="str">
        <f t="shared" si="134"/>
        <v/>
      </c>
      <c r="G166" s="9" t="str">
        <f t="shared" ref="G166:S166" si="169">F166</f>
        <v/>
      </c>
      <c r="H166" s="9" t="str">
        <f t="shared" si="169"/>
        <v/>
      </c>
      <c r="I166" s="9" t="str">
        <f t="shared" si="169"/>
        <v/>
      </c>
      <c r="J166" s="9" t="str">
        <f t="shared" si="169"/>
        <v/>
      </c>
      <c r="K166" s="9" t="str">
        <f t="shared" si="169"/>
        <v/>
      </c>
      <c r="L166" s="9" t="str">
        <f t="shared" si="169"/>
        <v/>
      </c>
      <c r="M166" s="9" t="str">
        <f t="shared" si="169"/>
        <v/>
      </c>
      <c r="N166" s="9" t="str">
        <f t="shared" si="169"/>
        <v/>
      </c>
      <c r="O166" s="9" t="str">
        <f t="shared" si="169"/>
        <v/>
      </c>
      <c r="P166" s="9" t="str">
        <f t="shared" si="169"/>
        <v/>
      </c>
      <c r="Q166" s="9" t="str">
        <f t="shared" si="169"/>
        <v/>
      </c>
      <c r="R166" s="9" t="str">
        <f t="shared" si="169"/>
        <v/>
      </c>
      <c r="S166" s="9" t="str">
        <f t="shared" si="169"/>
        <v/>
      </c>
    </row>
    <row r="167" spans="1:19">
      <c r="A167" s="5"/>
      <c r="B167" s="7"/>
      <c r="C167" s="7"/>
      <c r="D167" s="7"/>
      <c r="E167" s="7"/>
      <c r="F167" s="9" t="str">
        <f t="shared" si="134"/>
        <v/>
      </c>
      <c r="G167" s="9" t="str">
        <f t="shared" ref="G167:S167" si="170">F167</f>
        <v/>
      </c>
      <c r="H167" s="9" t="str">
        <f t="shared" si="170"/>
        <v/>
      </c>
      <c r="I167" s="9" t="str">
        <f t="shared" si="170"/>
        <v/>
      </c>
      <c r="J167" s="9" t="str">
        <f t="shared" si="170"/>
        <v/>
      </c>
      <c r="K167" s="9" t="str">
        <f t="shared" si="170"/>
        <v/>
      </c>
      <c r="L167" s="9" t="str">
        <f t="shared" si="170"/>
        <v/>
      </c>
      <c r="M167" s="9" t="str">
        <f t="shared" si="170"/>
        <v/>
      </c>
      <c r="N167" s="9" t="str">
        <f t="shared" si="170"/>
        <v/>
      </c>
      <c r="O167" s="9" t="str">
        <f t="shared" si="170"/>
        <v/>
      </c>
      <c r="P167" s="9" t="str">
        <f t="shared" si="170"/>
        <v/>
      </c>
      <c r="Q167" s="9" t="str">
        <f t="shared" si="170"/>
        <v/>
      </c>
      <c r="R167" s="9" t="str">
        <f t="shared" si="170"/>
        <v/>
      </c>
      <c r="S167" s="9" t="str">
        <f t="shared" si="170"/>
        <v/>
      </c>
    </row>
    <row r="168" spans="1:19">
      <c r="A168" s="5"/>
      <c r="B168" s="7"/>
      <c r="C168" s="7"/>
      <c r="D168" s="7"/>
      <c r="E168" s="7"/>
      <c r="F168" s="9" t="str">
        <f t="shared" si="134"/>
        <v/>
      </c>
      <c r="G168" s="9" t="str">
        <f t="shared" ref="G168:S168" si="171">F168</f>
        <v/>
      </c>
      <c r="H168" s="9" t="str">
        <f t="shared" si="171"/>
        <v/>
      </c>
      <c r="I168" s="9" t="str">
        <f t="shared" si="171"/>
        <v/>
      </c>
      <c r="J168" s="9" t="str">
        <f t="shared" si="171"/>
        <v/>
      </c>
      <c r="K168" s="9" t="str">
        <f t="shared" si="171"/>
        <v/>
      </c>
      <c r="L168" s="9" t="str">
        <f t="shared" si="171"/>
        <v/>
      </c>
      <c r="M168" s="9" t="str">
        <f t="shared" si="171"/>
        <v/>
      </c>
      <c r="N168" s="9" t="str">
        <f t="shared" si="171"/>
        <v/>
      </c>
      <c r="O168" s="9" t="str">
        <f t="shared" si="171"/>
        <v/>
      </c>
      <c r="P168" s="9" t="str">
        <f t="shared" si="171"/>
        <v/>
      </c>
      <c r="Q168" s="9" t="str">
        <f t="shared" si="171"/>
        <v/>
      </c>
      <c r="R168" s="9" t="str">
        <f t="shared" si="171"/>
        <v/>
      </c>
      <c r="S168" s="9" t="str">
        <f t="shared" si="171"/>
        <v/>
      </c>
    </row>
    <row r="169" spans="1:19">
      <c r="A169" s="5"/>
      <c r="B169" s="7"/>
      <c r="C169" s="7"/>
      <c r="D169" s="7"/>
      <c r="E169" s="7"/>
      <c r="F169" s="9" t="str">
        <f t="shared" si="134"/>
        <v/>
      </c>
      <c r="G169" s="9" t="str">
        <f t="shared" ref="G169:S169" si="172">F169</f>
        <v/>
      </c>
      <c r="H169" s="9" t="str">
        <f t="shared" si="172"/>
        <v/>
      </c>
      <c r="I169" s="9" t="str">
        <f t="shared" si="172"/>
        <v/>
      </c>
      <c r="J169" s="9" t="str">
        <f t="shared" si="172"/>
        <v/>
      </c>
      <c r="K169" s="9" t="str">
        <f t="shared" si="172"/>
        <v/>
      </c>
      <c r="L169" s="9" t="str">
        <f t="shared" si="172"/>
        <v/>
      </c>
      <c r="M169" s="9" t="str">
        <f t="shared" si="172"/>
        <v/>
      </c>
      <c r="N169" s="9" t="str">
        <f t="shared" si="172"/>
        <v/>
      </c>
      <c r="O169" s="9" t="str">
        <f t="shared" si="172"/>
        <v/>
      </c>
      <c r="P169" s="9" t="str">
        <f t="shared" si="172"/>
        <v/>
      </c>
      <c r="Q169" s="9" t="str">
        <f t="shared" si="172"/>
        <v/>
      </c>
      <c r="R169" s="9" t="str">
        <f t="shared" si="172"/>
        <v/>
      </c>
      <c r="S169" s="9" t="str">
        <f t="shared" si="172"/>
        <v/>
      </c>
    </row>
    <row r="170" spans="1:19">
      <c r="A170" s="5"/>
      <c r="B170" s="7"/>
      <c r="C170" s="7"/>
      <c r="D170" s="7"/>
      <c r="E170" s="7"/>
      <c r="F170" s="9" t="str">
        <f t="shared" si="134"/>
        <v/>
      </c>
      <c r="G170" s="9" t="str">
        <f t="shared" ref="G170:S170" si="173">F170</f>
        <v/>
      </c>
      <c r="H170" s="9" t="str">
        <f t="shared" si="173"/>
        <v/>
      </c>
      <c r="I170" s="9" t="str">
        <f t="shared" si="173"/>
        <v/>
      </c>
      <c r="J170" s="9" t="str">
        <f t="shared" si="173"/>
        <v/>
      </c>
      <c r="K170" s="9" t="str">
        <f t="shared" si="173"/>
        <v/>
      </c>
      <c r="L170" s="9" t="str">
        <f t="shared" si="173"/>
        <v/>
      </c>
      <c r="M170" s="9" t="str">
        <f t="shared" si="173"/>
        <v/>
      </c>
      <c r="N170" s="9" t="str">
        <f t="shared" si="173"/>
        <v/>
      </c>
      <c r="O170" s="9" t="str">
        <f t="shared" si="173"/>
        <v/>
      </c>
      <c r="P170" s="9" t="str">
        <f t="shared" si="173"/>
        <v/>
      </c>
      <c r="Q170" s="9" t="str">
        <f t="shared" si="173"/>
        <v/>
      </c>
      <c r="R170" s="9" t="str">
        <f t="shared" si="173"/>
        <v/>
      </c>
      <c r="S170" s="9" t="str">
        <f t="shared" si="173"/>
        <v/>
      </c>
    </row>
    <row r="171" spans="1:19">
      <c r="A171" s="5"/>
      <c r="B171" s="7"/>
      <c r="C171" s="7"/>
      <c r="D171" s="7"/>
      <c r="E171" s="7"/>
      <c r="F171" s="9" t="str">
        <f t="shared" si="134"/>
        <v/>
      </c>
      <c r="G171" s="9" t="str">
        <f t="shared" ref="G171:S171" si="174">F171</f>
        <v/>
      </c>
      <c r="H171" s="9" t="str">
        <f t="shared" si="174"/>
        <v/>
      </c>
      <c r="I171" s="9" t="str">
        <f t="shared" si="174"/>
        <v/>
      </c>
      <c r="J171" s="9" t="str">
        <f t="shared" si="174"/>
        <v/>
      </c>
      <c r="K171" s="9" t="str">
        <f t="shared" si="174"/>
        <v/>
      </c>
      <c r="L171" s="9" t="str">
        <f t="shared" si="174"/>
        <v/>
      </c>
      <c r="M171" s="9" t="str">
        <f t="shared" si="174"/>
        <v/>
      </c>
      <c r="N171" s="9" t="str">
        <f t="shared" si="174"/>
        <v/>
      </c>
      <c r="O171" s="9" t="str">
        <f t="shared" si="174"/>
        <v/>
      </c>
      <c r="P171" s="9" t="str">
        <f t="shared" si="174"/>
        <v/>
      </c>
      <c r="Q171" s="9" t="str">
        <f t="shared" si="174"/>
        <v/>
      </c>
      <c r="R171" s="9" t="str">
        <f t="shared" si="174"/>
        <v/>
      </c>
      <c r="S171" s="9" t="str">
        <f t="shared" si="174"/>
        <v/>
      </c>
    </row>
    <row r="172" spans="1:19">
      <c r="A172" s="5"/>
      <c r="B172" s="7"/>
      <c r="C172" s="7"/>
      <c r="D172" s="7"/>
      <c r="E172" s="7"/>
      <c r="F172" s="9" t="str">
        <f t="shared" si="134"/>
        <v/>
      </c>
      <c r="G172" s="9" t="str">
        <f t="shared" ref="G172:S172" si="175">F172</f>
        <v/>
      </c>
      <c r="H172" s="9" t="str">
        <f t="shared" si="175"/>
        <v/>
      </c>
      <c r="I172" s="9" t="str">
        <f t="shared" si="175"/>
        <v/>
      </c>
      <c r="J172" s="9" t="str">
        <f t="shared" si="175"/>
        <v/>
      </c>
      <c r="K172" s="9" t="str">
        <f t="shared" si="175"/>
        <v/>
      </c>
      <c r="L172" s="9" t="str">
        <f t="shared" si="175"/>
        <v/>
      </c>
      <c r="M172" s="9" t="str">
        <f t="shared" si="175"/>
        <v/>
      </c>
      <c r="N172" s="9" t="str">
        <f t="shared" si="175"/>
        <v/>
      </c>
      <c r="O172" s="9" t="str">
        <f t="shared" si="175"/>
        <v/>
      </c>
      <c r="P172" s="9" t="str">
        <f t="shared" si="175"/>
        <v/>
      </c>
      <c r="Q172" s="9" t="str">
        <f t="shared" si="175"/>
        <v/>
      </c>
      <c r="R172" s="9" t="str">
        <f t="shared" si="175"/>
        <v/>
      </c>
      <c r="S172" s="9" t="str">
        <f t="shared" si="175"/>
        <v/>
      </c>
    </row>
    <row r="173" spans="1:19">
      <c r="A173" s="5"/>
      <c r="B173" s="7"/>
      <c r="C173" s="7"/>
      <c r="D173" s="7"/>
      <c r="E173" s="7"/>
      <c r="F173" s="9" t="str">
        <f t="shared" si="134"/>
        <v/>
      </c>
      <c r="G173" s="9" t="str">
        <f t="shared" ref="G173:S173" si="176">F173</f>
        <v/>
      </c>
      <c r="H173" s="9" t="str">
        <f t="shared" si="176"/>
        <v/>
      </c>
      <c r="I173" s="9" t="str">
        <f t="shared" si="176"/>
        <v/>
      </c>
      <c r="J173" s="9" t="str">
        <f t="shared" si="176"/>
        <v/>
      </c>
      <c r="K173" s="9" t="str">
        <f t="shared" si="176"/>
        <v/>
      </c>
      <c r="L173" s="9" t="str">
        <f t="shared" si="176"/>
        <v/>
      </c>
      <c r="M173" s="9" t="str">
        <f t="shared" si="176"/>
        <v/>
      </c>
      <c r="N173" s="9" t="str">
        <f t="shared" si="176"/>
        <v/>
      </c>
      <c r="O173" s="9" t="str">
        <f t="shared" si="176"/>
        <v/>
      </c>
      <c r="P173" s="9" t="str">
        <f t="shared" si="176"/>
        <v/>
      </c>
      <c r="Q173" s="9" t="str">
        <f t="shared" si="176"/>
        <v/>
      </c>
      <c r="R173" s="9" t="str">
        <f t="shared" si="176"/>
        <v/>
      </c>
      <c r="S173" s="9" t="str">
        <f t="shared" si="176"/>
        <v/>
      </c>
    </row>
    <row r="174" spans="1:19">
      <c r="A174" s="5"/>
      <c r="B174" s="7"/>
      <c r="C174" s="7"/>
      <c r="D174" s="7"/>
      <c r="E174" s="7"/>
      <c r="F174" s="9" t="str">
        <f t="shared" si="134"/>
        <v/>
      </c>
      <c r="G174" s="9" t="str">
        <f t="shared" ref="G174:S174" si="177">F174</f>
        <v/>
      </c>
      <c r="H174" s="9" t="str">
        <f t="shared" si="177"/>
        <v/>
      </c>
      <c r="I174" s="9" t="str">
        <f t="shared" si="177"/>
        <v/>
      </c>
      <c r="J174" s="9" t="str">
        <f t="shared" si="177"/>
        <v/>
      </c>
      <c r="K174" s="9" t="str">
        <f t="shared" si="177"/>
        <v/>
      </c>
      <c r="L174" s="9" t="str">
        <f t="shared" si="177"/>
        <v/>
      </c>
      <c r="M174" s="9" t="str">
        <f t="shared" si="177"/>
        <v/>
      </c>
      <c r="N174" s="9" t="str">
        <f t="shared" si="177"/>
        <v/>
      </c>
      <c r="O174" s="9" t="str">
        <f t="shared" si="177"/>
        <v/>
      </c>
      <c r="P174" s="9" t="str">
        <f t="shared" si="177"/>
        <v/>
      </c>
      <c r="Q174" s="9" t="str">
        <f t="shared" si="177"/>
        <v/>
      </c>
      <c r="R174" s="9" t="str">
        <f t="shared" si="177"/>
        <v/>
      </c>
      <c r="S174" s="9" t="str">
        <f t="shared" si="177"/>
        <v/>
      </c>
    </row>
    <row r="175" spans="1:19">
      <c r="A175" s="5"/>
      <c r="B175" s="7"/>
      <c r="C175" s="7"/>
      <c r="D175" s="7"/>
      <c r="E175" s="7"/>
      <c r="F175" s="9" t="str">
        <f t="shared" si="134"/>
        <v/>
      </c>
      <c r="G175" s="9" t="str">
        <f t="shared" ref="G175:S175" si="178">F175</f>
        <v/>
      </c>
      <c r="H175" s="9" t="str">
        <f t="shared" si="178"/>
        <v/>
      </c>
      <c r="I175" s="9" t="str">
        <f t="shared" si="178"/>
        <v/>
      </c>
      <c r="J175" s="9" t="str">
        <f t="shared" si="178"/>
        <v/>
      </c>
      <c r="K175" s="9" t="str">
        <f t="shared" si="178"/>
        <v/>
      </c>
      <c r="L175" s="9" t="str">
        <f t="shared" si="178"/>
        <v/>
      </c>
      <c r="M175" s="9" t="str">
        <f t="shared" si="178"/>
        <v/>
      </c>
      <c r="N175" s="9" t="str">
        <f t="shared" si="178"/>
        <v/>
      </c>
      <c r="O175" s="9" t="str">
        <f t="shared" si="178"/>
        <v/>
      </c>
      <c r="P175" s="9" t="str">
        <f t="shared" si="178"/>
        <v/>
      </c>
      <c r="Q175" s="9" t="str">
        <f t="shared" si="178"/>
        <v/>
      </c>
      <c r="R175" s="9" t="str">
        <f t="shared" si="178"/>
        <v/>
      </c>
      <c r="S175" s="9" t="str">
        <f t="shared" si="178"/>
        <v/>
      </c>
    </row>
    <row r="176" spans="1:19">
      <c r="A176" s="5"/>
      <c r="B176" s="7"/>
      <c r="C176" s="7"/>
      <c r="D176" s="7"/>
      <c r="E176" s="7"/>
      <c r="F176" s="9" t="str">
        <f t="shared" si="134"/>
        <v/>
      </c>
      <c r="G176" s="9" t="str">
        <f t="shared" ref="G176:S176" si="179">F176</f>
        <v/>
      </c>
      <c r="H176" s="9" t="str">
        <f t="shared" si="179"/>
        <v/>
      </c>
      <c r="I176" s="9" t="str">
        <f t="shared" si="179"/>
        <v/>
      </c>
      <c r="J176" s="9" t="str">
        <f t="shared" si="179"/>
        <v/>
      </c>
      <c r="K176" s="9" t="str">
        <f t="shared" si="179"/>
        <v/>
      </c>
      <c r="L176" s="9" t="str">
        <f t="shared" si="179"/>
        <v/>
      </c>
      <c r="M176" s="9" t="str">
        <f t="shared" si="179"/>
        <v/>
      </c>
      <c r="N176" s="9" t="str">
        <f t="shared" si="179"/>
        <v/>
      </c>
      <c r="O176" s="9" t="str">
        <f t="shared" si="179"/>
        <v/>
      </c>
      <c r="P176" s="9" t="str">
        <f t="shared" si="179"/>
        <v/>
      </c>
      <c r="Q176" s="9" t="str">
        <f t="shared" si="179"/>
        <v/>
      </c>
      <c r="R176" s="9" t="str">
        <f t="shared" si="179"/>
        <v/>
      </c>
      <c r="S176" s="9" t="str">
        <f t="shared" si="179"/>
        <v/>
      </c>
    </row>
    <row r="177" spans="1:19">
      <c r="A177" s="5"/>
      <c r="B177" s="7"/>
      <c r="C177" s="7"/>
      <c r="D177" s="7"/>
      <c r="E177" s="7"/>
      <c r="F177" s="9" t="str">
        <f t="shared" si="134"/>
        <v/>
      </c>
      <c r="G177" s="9" t="str">
        <f t="shared" ref="G177:S177" si="180">F177</f>
        <v/>
      </c>
      <c r="H177" s="9" t="str">
        <f t="shared" si="180"/>
        <v/>
      </c>
      <c r="I177" s="9" t="str">
        <f t="shared" si="180"/>
        <v/>
      </c>
      <c r="J177" s="9" t="str">
        <f t="shared" si="180"/>
        <v/>
      </c>
      <c r="K177" s="9" t="str">
        <f t="shared" si="180"/>
        <v/>
      </c>
      <c r="L177" s="9" t="str">
        <f t="shared" si="180"/>
        <v/>
      </c>
      <c r="M177" s="9" t="str">
        <f t="shared" si="180"/>
        <v/>
      </c>
      <c r="N177" s="9" t="str">
        <f t="shared" si="180"/>
        <v/>
      </c>
      <c r="O177" s="9" t="str">
        <f t="shared" si="180"/>
        <v/>
      </c>
      <c r="P177" s="9" t="str">
        <f t="shared" si="180"/>
        <v/>
      </c>
      <c r="Q177" s="9" t="str">
        <f t="shared" si="180"/>
        <v/>
      </c>
      <c r="R177" s="9" t="str">
        <f t="shared" si="180"/>
        <v/>
      </c>
      <c r="S177" s="9" t="str">
        <f t="shared" si="180"/>
        <v/>
      </c>
    </row>
    <row r="178" spans="1:19">
      <c r="A178" s="5"/>
      <c r="B178" s="7"/>
      <c r="C178" s="7"/>
      <c r="D178" s="7"/>
      <c r="E178" s="7"/>
      <c r="F178" s="9" t="str">
        <f t="shared" si="134"/>
        <v/>
      </c>
      <c r="G178" s="9" t="str">
        <f t="shared" ref="G178:S178" si="181">F178</f>
        <v/>
      </c>
      <c r="H178" s="9" t="str">
        <f t="shared" si="181"/>
        <v/>
      </c>
      <c r="I178" s="9" t="str">
        <f t="shared" si="181"/>
        <v/>
      </c>
      <c r="J178" s="9" t="str">
        <f t="shared" si="181"/>
        <v/>
      </c>
      <c r="K178" s="9" t="str">
        <f t="shared" si="181"/>
        <v/>
      </c>
      <c r="L178" s="9" t="str">
        <f t="shared" si="181"/>
        <v/>
      </c>
      <c r="M178" s="9" t="str">
        <f t="shared" si="181"/>
        <v/>
      </c>
      <c r="N178" s="9" t="str">
        <f t="shared" si="181"/>
        <v/>
      </c>
      <c r="O178" s="9" t="str">
        <f t="shared" si="181"/>
        <v/>
      </c>
      <c r="P178" s="9" t="str">
        <f t="shared" si="181"/>
        <v/>
      </c>
      <c r="Q178" s="9" t="str">
        <f t="shared" si="181"/>
        <v/>
      </c>
      <c r="R178" s="9" t="str">
        <f t="shared" si="181"/>
        <v/>
      </c>
      <c r="S178" s="9" t="str">
        <f t="shared" si="181"/>
        <v/>
      </c>
    </row>
    <row r="179" spans="1:19">
      <c r="A179" s="5"/>
      <c r="B179" s="7"/>
      <c r="C179" s="7"/>
      <c r="D179" s="7"/>
      <c r="E179" s="7"/>
      <c r="F179" s="9" t="str">
        <f t="shared" si="134"/>
        <v/>
      </c>
      <c r="G179" s="9" t="str">
        <f t="shared" ref="G179:S179" si="182">F179</f>
        <v/>
      </c>
      <c r="H179" s="9" t="str">
        <f t="shared" si="182"/>
        <v/>
      </c>
      <c r="I179" s="9" t="str">
        <f t="shared" si="182"/>
        <v/>
      </c>
      <c r="J179" s="9" t="str">
        <f t="shared" si="182"/>
        <v/>
      </c>
      <c r="K179" s="9" t="str">
        <f t="shared" si="182"/>
        <v/>
      </c>
      <c r="L179" s="9" t="str">
        <f t="shared" si="182"/>
        <v/>
      </c>
      <c r="M179" s="9" t="str">
        <f t="shared" si="182"/>
        <v/>
      </c>
      <c r="N179" s="9" t="str">
        <f t="shared" si="182"/>
        <v/>
      </c>
      <c r="O179" s="9" t="str">
        <f t="shared" si="182"/>
        <v/>
      </c>
      <c r="P179" s="9" t="str">
        <f t="shared" si="182"/>
        <v/>
      </c>
      <c r="Q179" s="9" t="str">
        <f t="shared" si="182"/>
        <v/>
      </c>
      <c r="R179" s="9" t="str">
        <f t="shared" si="182"/>
        <v/>
      </c>
      <c r="S179" s="9" t="str">
        <f t="shared" si="182"/>
        <v/>
      </c>
    </row>
    <row r="180" spans="1:19">
      <c r="F180" s="73">
        <f>SUM(F3:F179)</f>
        <v>62</v>
      </c>
      <c r="G180" s="73">
        <f t="shared" ref="G180:S180" si="183">SUM(G3:G179)</f>
        <v>58</v>
      </c>
      <c r="H180" s="73">
        <f t="shared" si="183"/>
        <v>58</v>
      </c>
      <c r="I180" s="73">
        <f t="shared" si="183"/>
        <v>56</v>
      </c>
      <c r="J180" s="73">
        <f t="shared" si="183"/>
        <v>52</v>
      </c>
      <c r="K180" s="73">
        <f t="shared" si="183"/>
        <v>51</v>
      </c>
      <c r="L180" s="73">
        <f t="shared" si="183"/>
        <v>48</v>
      </c>
      <c r="M180" s="73">
        <f t="shared" si="183"/>
        <v>42</v>
      </c>
      <c r="N180" s="73">
        <f t="shared" si="183"/>
        <v>38</v>
      </c>
      <c r="O180" s="73">
        <f t="shared" si="183"/>
        <v>34</v>
      </c>
      <c r="P180" s="73">
        <f t="shared" si="183"/>
        <v>37</v>
      </c>
      <c r="Q180" s="73">
        <f t="shared" si="183"/>
        <v>35</v>
      </c>
      <c r="R180" s="73">
        <f t="shared" si="183"/>
        <v>35</v>
      </c>
      <c r="S180" s="73">
        <f t="shared" si="183"/>
        <v>19</v>
      </c>
    </row>
  </sheetData>
  <mergeCells count="3">
    <mergeCell ref="F1:S1"/>
    <mergeCell ref="V1:AK1"/>
    <mergeCell ref="AM1:AN1"/>
  </mergeCells>
  <pageMargins left="0.7" right="0.7" top="0.75" bottom="0.75" header="0.3" footer="0.3"/>
  <pageSetup paperSize="9" fitToHeight="0"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19E06-05D0-49B9-BBF0-B0D11124C0B6}">
  <dimension ref="A1:AU178"/>
  <sheetViews>
    <sheetView workbookViewId="0">
      <pane ySplit="2" topLeftCell="A3" activePane="bottomLeft" state="frozen"/>
      <selection pane="bottomLeft" activeCell="AL10" sqref="AL10"/>
    </sheetView>
  </sheetViews>
  <sheetFormatPr defaultColWidth="8.85546875" defaultRowHeight="15"/>
  <cols>
    <col min="1" max="1" width="35.140625" bestFit="1" customWidth="1"/>
    <col min="2" max="2" width="43.85546875" bestFit="1" customWidth="1"/>
    <col min="3" max="3" width="40" bestFit="1" customWidth="1"/>
    <col min="4" max="4" width="17.42578125" customWidth="1"/>
    <col min="5" max="5" width="17" bestFit="1" customWidth="1"/>
    <col min="6" max="6" width="3.140625" bestFit="1" customWidth="1"/>
    <col min="7" max="19" width="4.42578125" customWidth="1"/>
    <col min="21" max="21" width="13" bestFit="1" customWidth="1"/>
    <col min="23" max="23" width="9.28515625" bestFit="1" customWidth="1"/>
  </cols>
  <sheetData>
    <row r="1" spans="1:47">
      <c r="F1" s="75" t="s">
        <v>28</v>
      </c>
      <c r="G1" s="75"/>
      <c r="H1" s="75"/>
      <c r="I1" s="75"/>
      <c r="J1" s="75"/>
      <c r="K1" s="75"/>
      <c r="L1" s="75"/>
      <c r="M1" s="75"/>
      <c r="N1" s="75"/>
      <c r="O1" s="75"/>
      <c r="P1" s="75"/>
      <c r="Q1" s="75"/>
      <c r="R1" s="75"/>
      <c r="S1" s="75"/>
      <c r="V1" s="75" t="s">
        <v>29</v>
      </c>
      <c r="W1" s="75"/>
      <c r="X1" s="75"/>
      <c r="Y1" s="75"/>
      <c r="Z1" s="75"/>
      <c r="AA1" s="75"/>
      <c r="AB1" s="75"/>
      <c r="AC1" s="75"/>
      <c r="AD1" s="75"/>
      <c r="AE1" s="75"/>
      <c r="AF1" s="75"/>
      <c r="AG1" s="75"/>
      <c r="AH1" s="75"/>
      <c r="AI1" s="75"/>
      <c r="AJ1" s="75"/>
      <c r="AK1" s="75"/>
      <c r="AM1" s="76"/>
      <c r="AN1" s="76"/>
      <c r="AO1" s="10"/>
      <c r="AP1" s="10"/>
      <c r="AQ1" s="10"/>
      <c r="AR1" s="10"/>
      <c r="AS1" s="10"/>
      <c r="AT1" s="10"/>
      <c r="AU1" s="10"/>
    </row>
    <row r="2" spans="1:47">
      <c r="A2" s="2" t="s">
        <v>1</v>
      </c>
      <c r="B2" s="73" t="s">
        <v>30</v>
      </c>
      <c r="C2" s="73" t="s">
        <v>2</v>
      </c>
      <c r="D2" s="73" t="s">
        <v>31</v>
      </c>
      <c r="E2" s="73" t="s">
        <v>32</v>
      </c>
      <c r="F2" s="73">
        <v>1</v>
      </c>
      <c r="G2" s="73">
        <v>2</v>
      </c>
      <c r="H2" s="73">
        <v>3</v>
      </c>
      <c r="I2" s="73">
        <v>4</v>
      </c>
      <c r="J2" s="73">
        <v>5</v>
      </c>
      <c r="K2" s="73">
        <v>6</v>
      </c>
      <c r="L2" s="73">
        <v>7</v>
      </c>
      <c r="M2" s="73">
        <v>8</v>
      </c>
      <c r="N2" s="73">
        <v>9</v>
      </c>
      <c r="O2" s="73">
        <v>10</v>
      </c>
      <c r="P2" s="73">
        <v>11</v>
      </c>
      <c r="Q2" s="73">
        <v>12</v>
      </c>
      <c r="R2" s="73">
        <v>13</v>
      </c>
      <c r="S2" s="73">
        <v>14</v>
      </c>
      <c r="W2" s="74" t="s">
        <v>34</v>
      </c>
      <c r="X2" s="74" t="s">
        <v>35</v>
      </c>
      <c r="Y2" s="74" t="s">
        <v>36</v>
      </c>
      <c r="Z2" s="74" t="s">
        <v>37</v>
      </c>
      <c r="AA2" s="74" t="s">
        <v>38</v>
      </c>
      <c r="AB2" s="74" t="s">
        <v>39</v>
      </c>
      <c r="AC2" s="74" t="s">
        <v>33</v>
      </c>
      <c r="AD2" s="74" t="s">
        <v>34</v>
      </c>
      <c r="AE2" s="74" t="s">
        <v>35</v>
      </c>
      <c r="AF2" s="74" t="s">
        <v>36</v>
      </c>
      <c r="AG2" s="74" t="s">
        <v>37</v>
      </c>
      <c r="AH2" s="74" t="s">
        <v>38</v>
      </c>
      <c r="AI2" s="74" t="s">
        <v>39</v>
      </c>
      <c r="AJ2" s="74" t="s">
        <v>33</v>
      </c>
    </row>
    <row r="3" spans="1:47">
      <c r="A3" s="4" t="s">
        <v>264</v>
      </c>
      <c r="B3" s="7" t="s">
        <v>265</v>
      </c>
      <c r="C3" s="33" t="s">
        <v>129</v>
      </c>
      <c r="D3" s="7" t="s">
        <v>58</v>
      </c>
      <c r="E3" s="7"/>
      <c r="F3" s="9">
        <v>3</v>
      </c>
      <c r="G3" s="8">
        <f t="shared" ref="G3:S3" si="0">F3</f>
        <v>3</v>
      </c>
      <c r="H3" s="8">
        <f t="shared" si="0"/>
        <v>3</v>
      </c>
      <c r="I3" s="8">
        <f t="shared" si="0"/>
        <v>3</v>
      </c>
      <c r="J3" s="8">
        <f t="shared" si="0"/>
        <v>3</v>
      </c>
      <c r="K3" s="8">
        <f t="shared" si="0"/>
        <v>3</v>
      </c>
      <c r="L3" s="8">
        <f t="shared" si="0"/>
        <v>3</v>
      </c>
      <c r="M3" s="8">
        <f t="shared" si="0"/>
        <v>3</v>
      </c>
      <c r="N3" s="8">
        <f t="shared" si="0"/>
        <v>3</v>
      </c>
      <c r="O3" s="8">
        <f t="shared" si="0"/>
        <v>3</v>
      </c>
      <c r="P3" s="8">
        <f t="shared" si="0"/>
        <v>3</v>
      </c>
      <c r="Q3" s="8">
        <f t="shared" si="0"/>
        <v>3</v>
      </c>
      <c r="R3" s="8">
        <f t="shared" si="0"/>
        <v>3</v>
      </c>
      <c r="S3" s="8">
        <f t="shared" si="0"/>
        <v>3</v>
      </c>
      <c r="W3" s="21">
        <v>44292</v>
      </c>
      <c r="X3" s="21">
        <f>W3+1</f>
        <v>44293</v>
      </c>
      <c r="Y3" s="21">
        <f t="shared" ref="Y3:AJ3" si="1">X3+1</f>
        <v>44294</v>
      </c>
      <c r="Z3" s="21">
        <f t="shared" si="1"/>
        <v>44295</v>
      </c>
      <c r="AA3" s="21">
        <f t="shared" si="1"/>
        <v>44296</v>
      </c>
      <c r="AB3" s="21">
        <f t="shared" si="1"/>
        <v>44297</v>
      </c>
      <c r="AC3" s="21">
        <f t="shared" si="1"/>
        <v>44298</v>
      </c>
      <c r="AD3" s="21">
        <f t="shared" si="1"/>
        <v>44299</v>
      </c>
      <c r="AE3" s="21">
        <f t="shared" si="1"/>
        <v>44300</v>
      </c>
      <c r="AF3" s="21">
        <f t="shared" si="1"/>
        <v>44301</v>
      </c>
      <c r="AG3" s="21">
        <f t="shared" si="1"/>
        <v>44302</v>
      </c>
      <c r="AH3" s="21">
        <f t="shared" si="1"/>
        <v>44303</v>
      </c>
      <c r="AI3" s="21">
        <f t="shared" si="1"/>
        <v>44304</v>
      </c>
      <c r="AJ3" s="21">
        <f t="shared" si="1"/>
        <v>44305</v>
      </c>
      <c r="AK3" s="20" t="s">
        <v>40</v>
      </c>
    </row>
    <row r="4" spans="1:47">
      <c r="A4" s="5"/>
      <c r="B4" s="7" t="s">
        <v>266</v>
      </c>
      <c r="C4" s="33" t="s">
        <v>129</v>
      </c>
      <c r="D4" s="7" t="s">
        <v>58</v>
      </c>
      <c r="E4" s="7"/>
      <c r="F4" s="9">
        <v>3</v>
      </c>
      <c r="G4" s="8">
        <f t="shared" ref="G4:S4" si="2">F4</f>
        <v>3</v>
      </c>
      <c r="H4" s="8">
        <f t="shared" si="2"/>
        <v>3</v>
      </c>
      <c r="I4" s="8">
        <f t="shared" si="2"/>
        <v>3</v>
      </c>
      <c r="J4" s="8">
        <f t="shared" si="2"/>
        <v>3</v>
      </c>
      <c r="K4" s="8">
        <f t="shared" si="2"/>
        <v>3</v>
      </c>
      <c r="L4" s="8">
        <f t="shared" si="2"/>
        <v>3</v>
      </c>
      <c r="M4" s="8">
        <f t="shared" si="2"/>
        <v>3</v>
      </c>
      <c r="N4" s="8">
        <f t="shared" si="2"/>
        <v>3</v>
      </c>
      <c r="O4" s="8">
        <f t="shared" si="2"/>
        <v>3</v>
      </c>
      <c r="P4" s="8">
        <f t="shared" si="2"/>
        <v>3</v>
      </c>
      <c r="Q4" s="8">
        <f t="shared" si="2"/>
        <v>3</v>
      </c>
      <c r="R4" s="8">
        <f t="shared" si="2"/>
        <v>3</v>
      </c>
      <c r="S4" s="8">
        <f t="shared" si="2"/>
        <v>3</v>
      </c>
      <c r="U4" s="3"/>
      <c r="V4" s="42" t="s">
        <v>44</v>
      </c>
      <c r="W4" s="43">
        <v>3</v>
      </c>
      <c r="X4" s="43">
        <v>5</v>
      </c>
      <c r="Y4" s="43">
        <v>3</v>
      </c>
      <c r="Z4" s="43">
        <v>5</v>
      </c>
      <c r="AA4" s="43"/>
      <c r="AB4" s="43">
        <v>1</v>
      </c>
      <c r="AC4" s="43">
        <v>1</v>
      </c>
      <c r="AD4" s="43">
        <v>2</v>
      </c>
      <c r="AE4" s="43">
        <v>3</v>
      </c>
      <c r="AF4" s="43">
        <v>3</v>
      </c>
      <c r="AG4" s="43"/>
      <c r="AH4" s="43"/>
      <c r="AI4" s="43"/>
      <c r="AJ4" s="43">
        <v>4</v>
      </c>
      <c r="AK4" s="44">
        <f t="shared" ref="AK4:AK11" si="3">SUM(W4:AJ4)</f>
        <v>30</v>
      </c>
      <c r="AN4" s="12"/>
    </row>
    <row r="5" spans="1:47">
      <c r="A5" s="5"/>
      <c r="B5" s="7" t="s">
        <v>267</v>
      </c>
      <c r="C5" s="33" t="s">
        <v>129</v>
      </c>
      <c r="D5" s="7" t="s">
        <v>58</v>
      </c>
      <c r="E5" s="7"/>
      <c r="F5" s="9">
        <v>3</v>
      </c>
      <c r="G5" s="8">
        <f t="shared" ref="G5:S5" si="4">F5</f>
        <v>3</v>
      </c>
      <c r="H5" s="8">
        <f t="shared" si="4"/>
        <v>3</v>
      </c>
      <c r="I5" s="8">
        <f t="shared" si="4"/>
        <v>3</v>
      </c>
      <c r="J5" s="8">
        <f t="shared" si="4"/>
        <v>3</v>
      </c>
      <c r="K5" s="8">
        <f t="shared" si="4"/>
        <v>3</v>
      </c>
      <c r="L5" s="8">
        <f t="shared" si="4"/>
        <v>3</v>
      </c>
      <c r="M5" s="8">
        <f t="shared" si="4"/>
        <v>3</v>
      </c>
      <c r="N5" s="8">
        <f t="shared" si="4"/>
        <v>3</v>
      </c>
      <c r="O5" s="8">
        <f t="shared" si="4"/>
        <v>3</v>
      </c>
      <c r="P5" s="8">
        <f t="shared" si="4"/>
        <v>3</v>
      </c>
      <c r="Q5" s="8">
        <f t="shared" si="4"/>
        <v>3</v>
      </c>
      <c r="R5" s="8">
        <f t="shared" si="4"/>
        <v>3</v>
      </c>
      <c r="S5" s="8">
        <f t="shared" si="4"/>
        <v>3</v>
      </c>
      <c r="U5" s="3"/>
      <c r="V5" s="45" t="s">
        <v>46</v>
      </c>
      <c r="W5" s="46">
        <v>3</v>
      </c>
      <c r="X5" s="46">
        <v>1.5</v>
      </c>
      <c r="Y5" s="46">
        <v>2.4500000000000002</v>
      </c>
      <c r="Z5" s="46">
        <v>2.5</v>
      </c>
      <c r="AA5" s="46">
        <v>1.5</v>
      </c>
      <c r="AB5" s="46">
        <v>1</v>
      </c>
      <c r="AC5" s="46"/>
      <c r="AD5" s="46">
        <v>1</v>
      </c>
      <c r="AE5" s="46">
        <v>0.5</v>
      </c>
      <c r="AF5" s="46"/>
      <c r="AG5" s="46">
        <f>0.75+2+0.5</f>
        <v>3.25</v>
      </c>
      <c r="AH5" s="46">
        <v>5</v>
      </c>
      <c r="AI5" s="46">
        <v>7</v>
      </c>
      <c r="AJ5" s="46">
        <v>6</v>
      </c>
      <c r="AK5" s="47">
        <f t="shared" si="3"/>
        <v>34.700000000000003</v>
      </c>
      <c r="AN5" s="12"/>
    </row>
    <row r="6" spans="1:47">
      <c r="A6" s="5"/>
      <c r="B6" s="7"/>
      <c r="C6" s="7"/>
      <c r="D6" s="7"/>
      <c r="E6" s="7"/>
      <c r="F6" s="9">
        <v>0</v>
      </c>
      <c r="G6" s="8">
        <f t="shared" ref="G6:S6" si="5">F6</f>
        <v>0</v>
      </c>
      <c r="H6" s="8">
        <f t="shared" si="5"/>
        <v>0</v>
      </c>
      <c r="I6" s="8">
        <f t="shared" si="5"/>
        <v>0</v>
      </c>
      <c r="J6" s="8">
        <f t="shared" si="5"/>
        <v>0</v>
      </c>
      <c r="K6" s="8">
        <f t="shared" si="5"/>
        <v>0</v>
      </c>
      <c r="L6" s="8">
        <f t="shared" si="5"/>
        <v>0</v>
      </c>
      <c r="M6" s="8">
        <f t="shared" si="5"/>
        <v>0</v>
      </c>
      <c r="N6" s="8">
        <f t="shared" si="5"/>
        <v>0</v>
      </c>
      <c r="O6" s="8">
        <f t="shared" si="5"/>
        <v>0</v>
      </c>
      <c r="P6" s="8">
        <f t="shared" si="5"/>
        <v>0</v>
      </c>
      <c r="Q6" s="8">
        <f t="shared" si="5"/>
        <v>0</v>
      </c>
      <c r="R6" s="8">
        <f t="shared" si="5"/>
        <v>0</v>
      </c>
      <c r="S6" s="8">
        <f t="shared" si="5"/>
        <v>0</v>
      </c>
      <c r="U6" s="3"/>
      <c r="V6" s="48" t="s">
        <v>48</v>
      </c>
      <c r="W6" s="49">
        <v>0</v>
      </c>
      <c r="X6" s="49">
        <v>0</v>
      </c>
      <c r="Y6" s="49">
        <v>0</v>
      </c>
      <c r="Z6" s="49">
        <v>0</v>
      </c>
      <c r="AA6" s="49"/>
      <c r="AB6" s="49">
        <v>0</v>
      </c>
      <c r="AC6" s="49">
        <v>0</v>
      </c>
      <c r="AD6" s="49">
        <v>0</v>
      </c>
      <c r="AE6" s="49">
        <v>0</v>
      </c>
      <c r="AF6" s="49">
        <v>0</v>
      </c>
      <c r="AG6" s="49">
        <v>0</v>
      </c>
      <c r="AH6" s="49">
        <v>0</v>
      </c>
      <c r="AI6" s="49">
        <v>0</v>
      </c>
      <c r="AJ6" s="49">
        <v>0</v>
      </c>
      <c r="AK6" s="50">
        <f t="shared" si="3"/>
        <v>0</v>
      </c>
      <c r="AN6" s="12"/>
    </row>
    <row r="7" spans="1:47">
      <c r="A7" s="5"/>
      <c r="B7" s="7"/>
      <c r="C7" s="7"/>
      <c r="D7" s="7"/>
      <c r="E7" s="7"/>
      <c r="F7" s="9" t="str">
        <f t="shared" ref="F7:F35" si="6">IF(B7="","",0)</f>
        <v/>
      </c>
      <c r="G7" s="8" t="str">
        <f t="shared" ref="G7:S7" si="7">F7</f>
        <v/>
      </c>
      <c r="H7" s="8" t="str">
        <f t="shared" si="7"/>
        <v/>
      </c>
      <c r="I7" s="8" t="str">
        <f t="shared" si="7"/>
        <v/>
      </c>
      <c r="J7" s="8" t="str">
        <f t="shared" si="7"/>
        <v/>
      </c>
      <c r="K7" s="8" t="str">
        <f t="shared" si="7"/>
        <v/>
      </c>
      <c r="L7" s="8" t="str">
        <f t="shared" si="7"/>
        <v/>
      </c>
      <c r="M7" s="8" t="str">
        <f t="shared" si="7"/>
        <v/>
      </c>
      <c r="N7" s="8" t="str">
        <f t="shared" si="7"/>
        <v/>
      </c>
      <c r="O7" s="8" t="str">
        <f t="shared" si="7"/>
        <v/>
      </c>
      <c r="P7" s="8" t="str">
        <f t="shared" si="7"/>
        <v/>
      </c>
      <c r="Q7" s="8" t="str">
        <f t="shared" si="7"/>
        <v/>
      </c>
      <c r="R7" s="8" t="str">
        <f t="shared" si="7"/>
        <v/>
      </c>
      <c r="S7" s="8" t="str">
        <f t="shared" si="7"/>
        <v/>
      </c>
      <c r="U7" s="3"/>
      <c r="V7" s="51" t="s">
        <v>50</v>
      </c>
      <c r="W7" s="52">
        <v>5.5</v>
      </c>
      <c r="X7" s="52">
        <v>7</v>
      </c>
      <c r="Y7" s="52">
        <v>5.5</v>
      </c>
      <c r="Z7" s="52"/>
      <c r="AA7" s="52"/>
      <c r="AB7" s="52"/>
      <c r="AC7" s="52"/>
      <c r="AD7" s="52">
        <v>3.5</v>
      </c>
      <c r="AE7" s="52">
        <v>3</v>
      </c>
      <c r="AF7" s="52"/>
      <c r="AG7" s="52">
        <v>2.5</v>
      </c>
      <c r="AH7" s="52"/>
      <c r="AI7" s="52"/>
      <c r="AJ7" s="52"/>
      <c r="AK7" s="53">
        <f t="shared" si="3"/>
        <v>27</v>
      </c>
      <c r="AN7" s="12"/>
    </row>
    <row r="8" spans="1:47">
      <c r="A8" s="5"/>
      <c r="B8" s="7"/>
      <c r="C8" s="7"/>
      <c r="D8" s="7"/>
      <c r="E8" s="7"/>
      <c r="F8" s="9" t="str">
        <f t="shared" si="6"/>
        <v/>
      </c>
      <c r="G8" s="8" t="str">
        <f t="shared" ref="G8:S8" si="8">F8</f>
        <v/>
      </c>
      <c r="H8" s="8" t="str">
        <f t="shared" si="8"/>
        <v/>
      </c>
      <c r="I8" s="8" t="str">
        <f t="shared" si="8"/>
        <v/>
      </c>
      <c r="J8" s="8" t="str">
        <f t="shared" si="8"/>
        <v/>
      </c>
      <c r="K8" s="8" t="str">
        <f t="shared" si="8"/>
        <v/>
      </c>
      <c r="L8" s="8" t="str">
        <f t="shared" si="8"/>
        <v/>
      </c>
      <c r="M8" s="8" t="str">
        <f t="shared" si="8"/>
        <v/>
      </c>
      <c r="N8" s="8" t="str">
        <f t="shared" si="8"/>
        <v/>
      </c>
      <c r="O8" s="8" t="str">
        <f t="shared" si="8"/>
        <v/>
      </c>
      <c r="P8" s="8" t="str">
        <f t="shared" si="8"/>
        <v/>
      </c>
      <c r="Q8" s="8" t="str">
        <f t="shared" si="8"/>
        <v/>
      </c>
      <c r="R8" s="8" t="str">
        <f t="shared" si="8"/>
        <v/>
      </c>
      <c r="S8" s="8" t="str">
        <f t="shared" si="8"/>
        <v/>
      </c>
      <c r="U8" s="3"/>
      <c r="V8" s="48" t="s">
        <v>52</v>
      </c>
      <c r="W8" s="49">
        <v>0</v>
      </c>
      <c r="X8" s="49">
        <v>0</v>
      </c>
      <c r="Y8" s="49">
        <v>0</v>
      </c>
      <c r="Z8" s="49">
        <v>0</v>
      </c>
      <c r="AA8" s="49">
        <v>0</v>
      </c>
      <c r="AB8" s="49">
        <v>0</v>
      </c>
      <c r="AC8" s="49">
        <v>0</v>
      </c>
      <c r="AD8" s="49">
        <v>0</v>
      </c>
      <c r="AE8" s="49">
        <v>0</v>
      </c>
      <c r="AF8" s="49">
        <v>0</v>
      </c>
      <c r="AG8" s="49">
        <v>0</v>
      </c>
      <c r="AH8" s="49">
        <v>0</v>
      </c>
      <c r="AI8" s="49">
        <v>0</v>
      </c>
      <c r="AJ8" s="49">
        <v>0</v>
      </c>
      <c r="AK8" s="50">
        <f t="shared" si="3"/>
        <v>0</v>
      </c>
      <c r="AM8" s="3"/>
      <c r="AN8" s="12"/>
    </row>
    <row r="9" spans="1:47">
      <c r="A9" s="5"/>
      <c r="B9" s="7"/>
      <c r="C9" s="7"/>
      <c r="D9" s="7"/>
      <c r="E9" s="7"/>
      <c r="F9" s="9" t="str">
        <f t="shared" si="6"/>
        <v/>
      </c>
      <c r="G9" s="8" t="str">
        <f t="shared" ref="G9:S9" si="9">F9</f>
        <v/>
      </c>
      <c r="H9" s="8" t="str">
        <f t="shared" si="9"/>
        <v/>
      </c>
      <c r="I9" s="8" t="str">
        <f t="shared" si="9"/>
        <v/>
      </c>
      <c r="J9" s="8" t="str">
        <f t="shared" si="9"/>
        <v/>
      </c>
      <c r="K9" s="8" t="str">
        <f t="shared" si="9"/>
        <v/>
      </c>
      <c r="L9" s="8" t="str">
        <f t="shared" si="9"/>
        <v/>
      </c>
      <c r="M9" s="8" t="str">
        <f t="shared" si="9"/>
        <v/>
      </c>
      <c r="N9" s="8" t="str">
        <f t="shared" si="9"/>
        <v/>
      </c>
      <c r="O9" s="8" t="str">
        <f t="shared" si="9"/>
        <v/>
      </c>
      <c r="P9" s="8" t="str">
        <f t="shared" si="9"/>
        <v/>
      </c>
      <c r="Q9" s="8" t="str">
        <f t="shared" si="9"/>
        <v/>
      </c>
      <c r="R9" s="8" t="str">
        <f t="shared" si="9"/>
        <v/>
      </c>
      <c r="S9" s="8" t="str">
        <f t="shared" si="9"/>
        <v/>
      </c>
      <c r="U9" s="3"/>
      <c r="V9" s="54" t="s">
        <v>54</v>
      </c>
      <c r="W9" s="55">
        <v>4.5</v>
      </c>
      <c r="X9" s="55">
        <v>7</v>
      </c>
      <c r="Y9" s="55">
        <v>5.5</v>
      </c>
      <c r="Z9" s="55">
        <v>2</v>
      </c>
      <c r="AA9" s="55"/>
      <c r="AB9" s="55"/>
      <c r="AC9" s="55">
        <v>1</v>
      </c>
      <c r="AD9" s="55">
        <v>3.5</v>
      </c>
      <c r="AE9" s="55">
        <v>3</v>
      </c>
      <c r="AF9" s="55">
        <v>1.5</v>
      </c>
      <c r="AG9" s="55">
        <v>2.5</v>
      </c>
      <c r="AH9" s="55"/>
      <c r="AI9" s="55"/>
      <c r="AJ9" s="55">
        <v>1.5</v>
      </c>
      <c r="AK9" s="56">
        <f t="shared" si="3"/>
        <v>32</v>
      </c>
    </row>
    <row r="10" spans="1:47">
      <c r="A10" s="5"/>
      <c r="B10" s="7"/>
      <c r="C10" s="7"/>
      <c r="D10" s="7"/>
      <c r="E10" s="7"/>
      <c r="F10" s="9" t="str">
        <f t="shared" si="6"/>
        <v/>
      </c>
      <c r="G10" s="8" t="str">
        <f t="shared" ref="G10:S10" si="10">F10</f>
        <v/>
      </c>
      <c r="H10" s="8" t="str">
        <f t="shared" si="10"/>
        <v/>
      </c>
      <c r="I10" s="8" t="str">
        <f t="shared" si="10"/>
        <v/>
      </c>
      <c r="J10" s="8" t="str">
        <f t="shared" si="10"/>
        <v/>
      </c>
      <c r="K10" s="8" t="str">
        <f t="shared" si="10"/>
        <v/>
      </c>
      <c r="L10" s="8" t="str">
        <f t="shared" si="10"/>
        <v/>
      </c>
      <c r="M10" s="8" t="str">
        <f t="shared" si="10"/>
        <v/>
      </c>
      <c r="N10" s="8" t="str">
        <f t="shared" si="10"/>
        <v/>
      </c>
      <c r="O10" s="8" t="str">
        <f t="shared" si="10"/>
        <v/>
      </c>
      <c r="P10" s="8" t="str">
        <f t="shared" si="10"/>
        <v/>
      </c>
      <c r="Q10" s="8" t="str">
        <f t="shared" si="10"/>
        <v/>
      </c>
      <c r="R10" s="8" t="str">
        <f t="shared" si="10"/>
        <v/>
      </c>
      <c r="S10" s="8" t="str">
        <f t="shared" si="10"/>
        <v/>
      </c>
      <c r="U10" s="3"/>
      <c r="V10" s="57" t="s">
        <v>56</v>
      </c>
      <c r="W10" s="58">
        <v>4.25</v>
      </c>
      <c r="X10" s="58">
        <v>3</v>
      </c>
      <c r="Y10" s="58">
        <v>0.5</v>
      </c>
      <c r="Z10" s="58">
        <v>3</v>
      </c>
      <c r="AA10" s="58">
        <v>3.5</v>
      </c>
      <c r="AB10" s="58"/>
      <c r="AC10" s="58">
        <v>2</v>
      </c>
      <c r="AD10" s="58">
        <v>2</v>
      </c>
      <c r="AE10" s="58">
        <v>5</v>
      </c>
      <c r="AF10" s="58">
        <v>1.5</v>
      </c>
      <c r="AG10" s="58">
        <v>0.5</v>
      </c>
      <c r="AH10" s="58">
        <v>4.5</v>
      </c>
      <c r="AI10" s="58"/>
      <c r="AJ10" s="58">
        <v>0.25</v>
      </c>
      <c r="AK10" s="59">
        <f t="shared" si="3"/>
        <v>30</v>
      </c>
    </row>
    <row r="11" spans="1:47">
      <c r="A11" s="5"/>
      <c r="B11" s="7"/>
      <c r="C11" s="7"/>
      <c r="D11" s="7"/>
      <c r="E11" s="7"/>
      <c r="F11" s="9" t="str">
        <f t="shared" si="6"/>
        <v/>
      </c>
      <c r="G11" s="8" t="str">
        <f t="shared" ref="G11:S11" si="11">F11</f>
        <v/>
      </c>
      <c r="H11" s="8" t="str">
        <f t="shared" si="11"/>
        <v/>
      </c>
      <c r="I11" s="8" t="str">
        <f t="shared" si="11"/>
        <v/>
      </c>
      <c r="J11" s="8" t="str">
        <f t="shared" si="11"/>
        <v/>
      </c>
      <c r="K11" s="8" t="str">
        <f t="shared" si="11"/>
        <v/>
      </c>
      <c r="L11" s="8" t="str">
        <f t="shared" si="11"/>
        <v/>
      </c>
      <c r="M11" s="8" t="str">
        <f t="shared" si="11"/>
        <v/>
      </c>
      <c r="N11" s="8" t="str">
        <f t="shared" si="11"/>
        <v/>
      </c>
      <c r="O11" s="8" t="str">
        <f t="shared" si="11"/>
        <v/>
      </c>
      <c r="P11" s="8" t="str">
        <f t="shared" si="11"/>
        <v/>
      </c>
      <c r="Q11" s="8" t="str">
        <f t="shared" si="11"/>
        <v/>
      </c>
      <c r="R11" s="8" t="str">
        <f t="shared" si="11"/>
        <v/>
      </c>
      <c r="S11" s="8" t="str">
        <f t="shared" si="11"/>
        <v/>
      </c>
      <c r="U11" s="3"/>
      <c r="V11" s="60" t="s">
        <v>58</v>
      </c>
      <c r="W11" s="61">
        <v>3</v>
      </c>
      <c r="X11" s="61">
        <v>0.5</v>
      </c>
      <c r="Y11" s="61"/>
      <c r="Z11" s="61">
        <v>2.5</v>
      </c>
      <c r="AA11" s="61">
        <v>1</v>
      </c>
      <c r="AB11" s="61"/>
      <c r="AC11" s="61">
        <v>3</v>
      </c>
      <c r="AD11" s="61">
        <v>8</v>
      </c>
      <c r="AE11" s="61">
        <v>5</v>
      </c>
      <c r="AF11" s="61"/>
      <c r="AG11" s="61">
        <v>2.5</v>
      </c>
      <c r="AH11" s="61"/>
      <c r="AI11" s="61"/>
      <c r="AJ11" s="61">
        <v>5</v>
      </c>
      <c r="AK11" s="62">
        <f t="shared" si="3"/>
        <v>30.5</v>
      </c>
    </row>
    <row r="12" spans="1:47">
      <c r="A12" s="5"/>
      <c r="B12" s="7"/>
      <c r="C12" s="7"/>
      <c r="D12" s="7"/>
      <c r="E12" s="7"/>
      <c r="F12" s="9" t="str">
        <f t="shared" si="6"/>
        <v/>
      </c>
      <c r="G12" s="8" t="str">
        <f t="shared" ref="G12:S12" si="12">F12</f>
        <v/>
      </c>
      <c r="H12" s="8" t="str">
        <f t="shared" si="12"/>
        <v/>
      </c>
      <c r="I12" s="8" t="str">
        <f t="shared" si="12"/>
        <v/>
      </c>
      <c r="J12" s="8" t="str">
        <f t="shared" si="12"/>
        <v/>
      </c>
      <c r="K12" s="8" t="str">
        <f t="shared" si="12"/>
        <v/>
      </c>
      <c r="L12" s="8" t="str">
        <f t="shared" si="12"/>
        <v/>
      </c>
      <c r="M12" s="8" t="str">
        <f t="shared" si="12"/>
        <v/>
      </c>
      <c r="N12" s="8" t="str">
        <f t="shared" si="12"/>
        <v/>
      </c>
      <c r="O12" s="8" t="str">
        <f t="shared" si="12"/>
        <v/>
      </c>
      <c r="P12" s="8" t="str">
        <f t="shared" si="12"/>
        <v/>
      </c>
      <c r="Q12" s="8" t="str">
        <f t="shared" si="12"/>
        <v/>
      </c>
      <c r="R12" s="8" t="str">
        <f t="shared" si="12"/>
        <v/>
      </c>
      <c r="S12" s="8" t="str">
        <f t="shared" si="12"/>
        <v/>
      </c>
      <c r="V12" s="3" t="s">
        <v>40</v>
      </c>
      <c r="W12" s="74">
        <f t="shared" ref="W12:AK12" si="13">SUM(W4:W11)</f>
        <v>23.25</v>
      </c>
      <c r="X12" s="74">
        <f t="shared" si="13"/>
        <v>24</v>
      </c>
      <c r="Y12" s="74">
        <f t="shared" si="13"/>
        <v>16.95</v>
      </c>
      <c r="Z12" s="74">
        <f t="shared" si="13"/>
        <v>15</v>
      </c>
      <c r="AA12" s="74">
        <f t="shared" si="13"/>
        <v>6</v>
      </c>
      <c r="AB12" s="74">
        <f t="shared" si="13"/>
        <v>2</v>
      </c>
      <c r="AC12" s="74">
        <f t="shared" si="13"/>
        <v>7</v>
      </c>
      <c r="AD12" s="74">
        <f t="shared" si="13"/>
        <v>20</v>
      </c>
      <c r="AE12" s="74">
        <f t="shared" si="13"/>
        <v>19.5</v>
      </c>
      <c r="AF12" s="74">
        <f t="shared" si="13"/>
        <v>6</v>
      </c>
      <c r="AG12" s="74">
        <f t="shared" si="13"/>
        <v>11.25</v>
      </c>
      <c r="AH12" s="74">
        <f t="shared" si="13"/>
        <v>9.5</v>
      </c>
      <c r="AI12" s="74">
        <f t="shared" si="13"/>
        <v>7</v>
      </c>
      <c r="AJ12" s="74">
        <f t="shared" si="13"/>
        <v>16.75</v>
      </c>
      <c r="AK12" s="74">
        <f t="shared" si="13"/>
        <v>184.2</v>
      </c>
    </row>
    <row r="13" spans="1:47">
      <c r="A13" s="6" t="s">
        <v>268</v>
      </c>
      <c r="B13" s="7" t="s">
        <v>269</v>
      </c>
      <c r="C13" s="33" t="s">
        <v>129</v>
      </c>
      <c r="D13" s="7" t="s">
        <v>44</v>
      </c>
      <c r="E13" s="7"/>
      <c r="F13" s="9">
        <v>4</v>
      </c>
      <c r="G13" s="8">
        <f t="shared" ref="G13:R13" si="14">F13</f>
        <v>4</v>
      </c>
      <c r="H13" s="8">
        <f t="shared" si="14"/>
        <v>4</v>
      </c>
      <c r="I13" s="8">
        <f t="shared" si="14"/>
        <v>4</v>
      </c>
      <c r="J13" s="8">
        <f t="shared" si="14"/>
        <v>4</v>
      </c>
      <c r="K13" s="8">
        <f t="shared" si="14"/>
        <v>4</v>
      </c>
      <c r="L13" s="8">
        <f t="shared" si="14"/>
        <v>4</v>
      </c>
      <c r="M13" s="8">
        <f t="shared" si="14"/>
        <v>4</v>
      </c>
      <c r="N13" s="8">
        <f t="shared" si="14"/>
        <v>4</v>
      </c>
      <c r="O13" s="8">
        <f t="shared" si="14"/>
        <v>4</v>
      </c>
      <c r="P13" s="8">
        <f t="shared" si="14"/>
        <v>4</v>
      </c>
      <c r="Q13" s="8">
        <f t="shared" si="14"/>
        <v>4</v>
      </c>
      <c r="R13" s="8">
        <f t="shared" si="14"/>
        <v>4</v>
      </c>
      <c r="S13" s="8">
        <v>0</v>
      </c>
    </row>
    <row r="14" spans="1:47">
      <c r="A14" s="5"/>
      <c r="B14" s="7" t="s">
        <v>270</v>
      </c>
      <c r="C14" s="33" t="s">
        <v>129</v>
      </c>
      <c r="D14" s="7" t="s">
        <v>44</v>
      </c>
      <c r="E14" s="7"/>
      <c r="F14" s="9">
        <v>4</v>
      </c>
      <c r="G14" s="8">
        <f t="shared" ref="G14:R14" si="15">F14</f>
        <v>4</v>
      </c>
      <c r="H14" s="8">
        <f t="shared" si="15"/>
        <v>4</v>
      </c>
      <c r="I14" s="8">
        <f t="shared" si="15"/>
        <v>4</v>
      </c>
      <c r="J14" s="8">
        <f t="shared" si="15"/>
        <v>4</v>
      </c>
      <c r="K14" s="8">
        <f t="shared" si="15"/>
        <v>4</v>
      </c>
      <c r="L14" s="8">
        <f t="shared" si="15"/>
        <v>4</v>
      </c>
      <c r="M14" s="8">
        <f t="shared" si="15"/>
        <v>4</v>
      </c>
      <c r="N14" s="8">
        <f t="shared" si="15"/>
        <v>4</v>
      </c>
      <c r="O14" s="8">
        <f t="shared" si="15"/>
        <v>4</v>
      </c>
      <c r="P14" s="8">
        <f t="shared" si="15"/>
        <v>4</v>
      </c>
      <c r="Q14" s="8">
        <f t="shared" si="15"/>
        <v>4</v>
      </c>
      <c r="R14" s="8">
        <f t="shared" si="15"/>
        <v>4</v>
      </c>
      <c r="S14" s="8">
        <v>0</v>
      </c>
    </row>
    <row r="15" spans="1:47">
      <c r="A15" s="5"/>
      <c r="B15" s="7"/>
      <c r="C15" s="7"/>
      <c r="D15" s="7"/>
      <c r="E15" s="7"/>
      <c r="F15" s="9"/>
      <c r="G15" s="8">
        <f t="shared" ref="G15:S15" si="16">F15</f>
        <v>0</v>
      </c>
      <c r="H15" s="8">
        <f t="shared" si="16"/>
        <v>0</v>
      </c>
      <c r="I15" s="8">
        <f t="shared" si="16"/>
        <v>0</v>
      </c>
      <c r="J15" s="8">
        <f t="shared" si="16"/>
        <v>0</v>
      </c>
      <c r="K15" s="8">
        <f t="shared" si="16"/>
        <v>0</v>
      </c>
      <c r="L15" s="8">
        <f t="shared" si="16"/>
        <v>0</v>
      </c>
      <c r="M15" s="8">
        <f t="shared" si="16"/>
        <v>0</v>
      </c>
      <c r="N15" s="8">
        <f t="shared" si="16"/>
        <v>0</v>
      </c>
      <c r="O15" s="8">
        <f t="shared" si="16"/>
        <v>0</v>
      </c>
      <c r="P15" s="8">
        <f t="shared" si="16"/>
        <v>0</v>
      </c>
      <c r="Q15" s="8">
        <f t="shared" si="16"/>
        <v>0</v>
      </c>
      <c r="R15" s="8">
        <f t="shared" si="16"/>
        <v>0</v>
      </c>
      <c r="S15" s="8">
        <f t="shared" si="16"/>
        <v>0</v>
      </c>
    </row>
    <row r="16" spans="1:47">
      <c r="A16" s="5"/>
      <c r="B16" s="7"/>
      <c r="C16" s="7"/>
      <c r="D16" s="7"/>
      <c r="E16" s="7"/>
      <c r="F16" s="9"/>
      <c r="G16" s="8">
        <f t="shared" ref="G16:S16" si="17">F16</f>
        <v>0</v>
      </c>
      <c r="H16" s="8">
        <f t="shared" si="17"/>
        <v>0</v>
      </c>
      <c r="I16" s="8">
        <f t="shared" si="17"/>
        <v>0</v>
      </c>
      <c r="J16" s="8">
        <f t="shared" si="17"/>
        <v>0</v>
      </c>
      <c r="K16" s="8">
        <f t="shared" si="17"/>
        <v>0</v>
      </c>
      <c r="L16" s="8">
        <f t="shared" si="17"/>
        <v>0</v>
      </c>
      <c r="M16" s="8">
        <f t="shared" si="17"/>
        <v>0</v>
      </c>
      <c r="N16" s="8">
        <f t="shared" si="17"/>
        <v>0</v>
      </c>
      <c r="O16" s="8">
        <f t="shared" si="17"/>
        <v>0</v>
      </c>
      <c r="P16" s="8">
        <f t="shared" si="17"/>
        <v>0</v>
      </c>
      <c r="Q16" s="8">
        <f t="shared" si="17"/>
        <v>0</v>
      </c>
      <c r="R16" s="8">
        <f t="shared" si="17"/>
        <v>0</v>
      </c>
      <c r="S16" s="8">
        <f t="shared" si="17"/>
        <v>0</v>
      </c>
    </row>
    <row r="17" spans="1:19">
      <c r="A17" s="5"/>
      <c r="B17" s="7"/>
      <c r="C17" s="7"/>
      <c r="D17" s="7"/>
      <c r="E17" s="7"/>
      <c r="F17" s="9" t="str">
        <f t="shared" si="6"/>
        <v/>
      </c>
      <c r="G17" s="8" t="str">
        <f t="shared" ref="G17:S17" si="18">F17</f>
        <v/>
      </c>
      <c r="H17" s="8" t="str">
        <f t="shared" si="18"/>
        <v/>
      </c>
      <c r="I17" s="8" t="str">
        <f t="shared" si="18"/>
        <v/>
      </c>
      <c r="J17" s="8" t="str">
        <f t="shared" si="18"/>
        <v/>
      </c>
      <c r="K17" s="8" t="str">
        <f t="shared" si="18"/>
        <v/>
      </c>
      <c r="L17" s="8" t="str">
        <f t="shared" si="18"/>
        <v/>
      </c>
      <c r="M17" s="8" t="str">
        <f t="shared" si="18"/>
        <v/>
      </c>
      <c r="N17" s="8" t="str">
        <f t="shared" si="18"/>
        <v/>
      </c>
      <c r="O17" s="8" t="str">
        <f t="shared" si="18"/>
        <v/>
      </c>
      <c r="P17" s="8" t="str">
        <f t="shared" si="18"/>
        <v/>
      </c>
      <c r="Q17" s="8" t="str">
        <f t="shared" si="18"/>
        <v/>
      </c>
      <c r="R17" s="8" t="str">
        <f t="shared" si="18"/>
        <v/>
      </c>
      <c r="S17" s="8" t="str">
        <f t="shared" si="18"/>
        <v/>
      </c>
    </row>
    <row r="18" spans="1:19">
      <c r="A18" s="5"/>
      <c r="B18" s="7"/>
      <c r="C18" s="7"/>
      <c r="D18" s="7"/>
      <c r="E18" s="7"/>
      <c r="F18" s="9" t="str">
        <f t="shared" si="6"/>
        <v/>
      </c>
      <c r="G18" s="8" t="str">
        <f t="shared" ref="G18:S18" si="19">F18</f>
        <v/>
      </c>
      <c r="H18" s="8" t="str">
        <f t="shared" si="19"/>
        <v/>
      </c>
      <c r="I18" s="8" t="str">
        <f t="shared" si="19"/>
        <v/>
      </c>
      <c r="J18" s="8" t="str">
        <f t="shared" si="19"/>
        <v/>
      </c>
      <c r="K18" s="8" t="str">
        <f t="shared" si="19"/>
        <v/>
      </c>
      <c r="L18" s="8" t="str">
        <f t="shared" si="19"/>
        <v/>
      </c>
      <c r="M18" s="8" t="str">
        <f t="shared" si="19"/>
        <v/>
      </c>
      <c r="N18" s="8" t="str">
        <f t="shared" si="19"/>
        <v/>
      </c>
      <c r="O18" s="8" t="str">
        <f t="shared" si="19"/>
        <v/>
      </c>
      <c r="P18" s="8" t="str">
        <f t="shared" si="19"/>
        <v/>
      </c>
      <c r="Q18" s="8" t="str">
        <f t="shared" si="19"/>
        <v/>
      </c>
      <c r="R18" s="8" t="str">
        <f t="shared" si="19"/>
        <v/>
      </c>
      <c r="S18" s="8" t="str">
        <f t="shared" si="19"/>
        <v/>
      </c>
    </row>
    <row r="19" spans="1:19">
      <c r="A19" s="5"/>
      <c r="B19" s="7"/>
      <c r="C19" s="7"/>
      <c r="D19" s="7"/>
      <c r="E19" s="7"/>
      <c r="F19" s="9" t="str">
        <f t="shared" si="6"/>
        <v/>
      </c>
      <c r="G19" s="8" t="str">
        <f t="shared" ref="G19:S19" si="20">F19</f>
        <v/>
      </c>
      <c r="H19" s="8" t="str">
        <f t="shared" si="20"/>
        <v/>
      </c>
      <c r="I19" s="8" t="str">
        <f t="shared" si="20"/>
        <v/>
      </c>
      <c r="J19" s="8" t="str">
        <f t="shared" si="20"/>
        <v/>
      </c>
      <c r="K19" s="8" t="str">
        <f t="shared" si="20"/>
        <v/>
      </c>
      <c r="L19" s="8" t="str">
        <f t="shared" si="20"/>
        <v/>
      </c>
      <c r="M19" s="8" t="str">
        <f t="shared" si="20"/>
        <v/>
      </c>
      <c r="N19" s="8" t="str">
        <f t="shared" si="20"/>
        <v/>
      </c>
      <c r="O19" s="8" t="str">
        <f t="shared" si="20"/>
        <v/>
      </c>
      <c r="P19" s="8" t="str">
        <f t="shared" si="20"/>
        <v/>
      </c>
      <c r="Q19" s="8" t="str">
        <f t="shared" si="20"/>
        <v/>
      </c>
      <c r="R19" s="8" t="str">
        <f t="shared" si="20"/>
        <v/>
      </c>
      <c r="S19" s="8" t="str">
        <f t="shared" si="20"/>
        <v/>
      </c>
    </row>
    <row r="20" spans="1:19">
      <c r="A20" s="5"/>
      <c r="B20" s="7"/>
      <c r="C20" s="7"/>
      <c r="D20" s="7"/>
      <c r="E20" s="7"/>
      <c r="F20" s="9" t="str">
        <f t="shared" si="6"/>
        <v/>
      </c>
      <c r="G20" s="8" t="str">
        <f t="shared" ref="G20:S20" si="21">F20</f>
        <v/>
      </c>
      <c r="H20" s="8" t="str">
        <f t="shared" si="21"/>
        <v/>
      </c>
      <c r="I20" s="8" t="str">
        <f t="shared" si="21"/>
        <v/>
      </c>
      <c r="J20" s="8" t="str">
        <f t="shared" si="21"/>
        <v/>
      </c>
      <c r="K20" s="8" t="str">
        <f t="shared" si="21"/>
        <v/>
      </c>
      <c r="L20" s="8" t="str">
        <f t="shared" si="21"/>
        <v/>
      </c>
      <c r="M20" s="8" t="str">
        <f t="shared" si="21"/>
        <v/>
      </c>
      <c r="N20" s="8" t="str">
        <f t="shared" si="21"/>
        <v/>
      </c>
      <c r="O20" s="8" t="str">
        <f t="shared" si="21"/>
        <v/>
      </c>
      <c r="P20" s="8" t="str">
        <f t="shared" si="21"/>
        <v/>
      </c>
      <c r="Q20" s="8" t="str">
        <f t="shared" si="21"/>
        <v/>
      </c>
      <c r="R20" s="8" t="str">
        <f t="shared" si="21"/>
        <v/>
      </c>
      <c r="S20" s="8" t="str">
        <f t="shared" si="21"/>
        <v/>
      </c>
    </row>
    <row r="21" spans="1:19">
      <c r="A21" s="5"/>
      <c r="B21" s="7"/>
      <c r="C21" s="7"/>
      <c r="D21" s="7"/>
      <c r="E21" s="7"/>
      <c r="F21" s="9" t="str">
        <f t="shared" si="6"/>
        <v/>
      </c>
      <c r="G21" s="8" t="str">
        <f t="shared" ref="G21:S21" si="22">F21</f>
        <v/>
      </c>
      <c r="H21" s="8" t="str">
        <f t="shared" si="22"/>
        <v/>
      </c>
      <c r="I21" s="8" t="str">
        <f t="shared" si="22"/>
        <v/>
      </c>
      <c r="J21" s="8" t="str">
        <f t="shared" si="22"/>
        <v/>
      </c>
      <c r="K21" s="8" t="str">
        <f t="shared" si="22"/>
        <v/>
      </c>
      <c r="L21" s="8" t="str">
        <f t="shared" si="22"/>
        <v/>
      </c>
      <c r="M21" s="8" t="str">
        <f t="shared" si="22"/>
        <v/>
      </c>
      <c r="N21" s="8" t="str">
        <f t="shared" si="22"/>
        <v/>
      </c>
      <c r="O21" s="8" t="str">
        <f t="shared" si="22"/>
        <v/>
      </c>
      <c r="P21" s="8" t="str">
        <f t="shared" si="22"/>
        <v/>
      </c>
      <c r="Q21" s="8" t="str">
        <f t="shared" si="22"/>
        <v/>
      </c>
      <c r="R21" s="8" t="str">
        <f t="shared" si="22"/>
        <v/>
      </c>
      <c r="S21" s="8" t="str">
        <f t="shared" si="22"/>
        <v/>
      </c>
    </row>
    <row r="22" spans="1:19">
      <c r="A22" s="5"/>
      <c r="B22" s="7"/>
      <c r="C22" s="7"/>
      <c r="D22" s="7"/>
      <c r="E22" s="7"/>
      <c r="F22" s="9" t="str">
        <f t="shared" si="6"/>
        <v/>
      </c>
      <c r="G22" s="8" t="str">
        <f t="shared" ref="G22:S22" si="23">F22</f>
        <v/>
      </c>
      <c r="H22" s="8" t="str">
        <f t="shared" si="23"/>
        <v/>
      </c>
      <c r="I22" s="8" t="str">
        <f t="shared" si="23"/>
        <v/>
      </c>
      <c r="J22" s="8" t="str">
        <f t="shared" si="23"/>
        <v/>
      </c>
      <c r="K22" s="8" t="str">
        <f t="shared" si="23"/>
        <v/>
      </c>
      <c r="L22" s="8" t="str">
        <f t="shared" si="23"/>
        <v/>
      </c>
      <c r="M22" s="8" t="str">
        <f t="shared" si="23"/>
        <v/>
      </c>
      <c r="N22" s="8" t="str">
        <f t="shared" si="23"/>
        <v/>
      </c>
      <c r="O22" s="8" t="str">
        <f t="shared" si="23"/>
        <v/>
      </c>
      <c r="P22" s="8" t="str">
        <f t="shared" si="23"/>
        <v/>
      </c>
      <c r="Q22" s="8" t="str">
        <f t="shared" si="23"/>
        <v/>
      </c>
      <c r="R22" s="8" t="str">
        <f t="shared" si="23"/>
        <v/>
      </c>
      <c r="S22" s="8" t="str">
        <f t="shared" si="23"/>
        <v/>
      </c>
    </row>
    <row r="23" spans="1:19" ht="15.95">
      <c r="A23" s="6" t="s">
        <v>271</v>
      </c>
      <c r="B23" s="7" t="s">
        <v>272</v>
      </c>
      <c r="C23" s="69" t="s">
        <v>165</v>
      </c>
      <c r="D23" s="7" t="s">
        <v>56</v>
      </c>
      <c r="E23" s="7"/>
      <c r="F23" s="9">
        <v>3</v>
      </c>
      <c r="G23" s="8">
        <f t="shared" ref="G23:S23" si="24">F23</f>
        <v>3</v>
      </c>
      <c r="H23" s="8">
        <f t="shared" si="24"/>
        <v>3</v>
      </c>
      <c r="I23" s="8">
        <f t="shared" si="24"/>
        <v>3</v>
      </c>
      <c r="J23" s="8">
        <f t="shared" si="24"/>
        <v>3</v>
      </c>
      <c r="K23" s="8">
        <f t="shared" si="24"/>
        <v>3</v>
      </c>
      <c r="L23" s="8">
        <v>2</v>
      </c>
      <c r="M23" s="8">
        <v>0</v>
      </c>
      <c r="N23" s="8">
        <f t="shared" si="24"/>
        <v>0</v>
      </c>
      <c r="O23" s="8">
        <f t="shared" si="24"/>
        <v>0</v>
      </c>
      <c r="P23" s="8">
        <f t="shared" si="24"/>
        <v>0</v>
      </c>
      <c r="Q23" s="8">
        <f t="shared" si="24"/>
        <v>0</v>
      </c>
      <c r="R23" s="8">
        <f t="shared" si="24"/>
        <v>0</v>
      </c>
      <c r="S23" s="8">
        <f t="shared" si="24"/>
        <v>0</v>
      </c>
    </row>
    <row r="24" spans="1:19">
      <c r="A24" s="5"/>
      <c r="B24" s="7" t="s">
        <v>273</v>
      </c>
      <c r="C24" s="70" t="s">
        <v>274</v>
      </c>
      <c r="D24" s="7" t="s">
        <v>56</v>
      </c>
      <c r="E24" s="7"/>
      <c r="F24" s="9">
        <v>3</v>
      </c>
      <c r="G24" s="8">
        <f t="shared" ref="G24:S24" si="25">F24</f>
        <v>3</v>
      </c>
      <c r="H24" s="8">
        <f t="shared" si="25"/>
        <v>3</v>
      </c>
      <c r="I24" s="8">
        <f t="shared" si="25"/>
        <v>3</v>
      </c>
      <c r="J24" s="8">
        <f t="shared" si="25"/>
        <v>3</v>
      </c>
      <c r="K24" s="8">
        <f t="shared" si="25"/>
        <v>3</v>
      </c>
      <c r="L24" s="8">
        <v>0</v>
      </c>
      <c r="M24" s="8">
        <f t="shared" si="25"/>
        <v>0</v>
      </c>
      <c r="N24" s="8">
        <f t="shared" si="25"/>
        <v>0</v>
      </c>
      <c r="O24" s="8">
        <f t="shared" si="25"/>
        <v>0</v>
      </c>
      <c r="P24" s="8">
        <f t="shared" si="25"/>
        <v>0</v>
      </c>
      <c r="Q24" s="8">
        <f t="shared" si="25"/>
        <v>0</v>
      </c>
      <c r="R24" s="8">
        <f t="shared" si="25"/>
        <v>0</v>
      </c>
      <c r="S24" s="8">
        <f t="shared" si="25"/>
        <v>0</v>
      </c>
    </row>
    <row r="25" spans="1:19">
      <c r="A25" s="5"/>
      <c r="B25" s="7" t="s">
        <v>275</v>
      </c>
      <c r="C25" s="70" t="s">
        <v>274</v>
      </c>
      <c r="D25" s="7" t="s">
        <v>56</v>
      </c>
      <c r="E25" s="7"/>
      <c r="F25" s="9">
        <v>3</v>
      </c>
      <c r="G25" s="8">
        <f t="shared" ref="G25:S25" si="26">F25</f>
        <v>3</v>
      </c>
      <c r="H25" s="8">
        <f t="shared" si="26"/>
        <v>3</v>
      </c>
      <c r="I25" s="8">
        <f t="shared" si="26"/>
        <v>3</v>
      </c>
      <c r="J25" s="8">
        <f t="shared" si="26"/>
        <v>3</v>
      </c>
      <c r="K25" s="8">
        <f t="shared" si="26"/>
        <v>3</v>
      </c>
      <c r="L25" s="8">
        <v>0</v>
      </c>
      <c r="M25" s="8">
        <f t="shared" si="26"/>
        <v>0</v>
      </c>
      <c r="N25" s="8">
        <f t="shared" si="26"/>
        <v>0</v>
      </c>
      <c r="O25" s="8">
        <f t="shared" si="26"/>
        <v>0</v>
      </c>
      <c r="P25" s="8">
        <f t="shared" si="26"/>
        <v>0</v>
      </c>
      <c r="Q25" s="8">
        <f t="shared" si="26"/>
        <v>0</v>
      </c>
      <c r="R25" s="8">
        <f t="shared" si="26"/>
        <v>0</v>
      </c>
      <c r="S25" s="8">
        <f t="shared" si="26"/>
        <v>0</v>
      </c>
    </row>
    <row r="26" spans="1:19">
      <c r="A26" s="5"/>
      <c r="B26" s="7"/>
      <c r="C26" s="7"/>
      <c r="D26" s="7"/>
      <c r="E26" s="7"/>
      <c r="F26" s="9" t="str">
        <f t="shared" si="6"/>
        <v/>
      </c>
      <c r="G26" s="8" t="str">
        <f t="shared" ref="G26:S26" si="27">F26</f>
        <v/>
      </c>
      <c r="H26" s="8" t="str">
        <f t="shared" si="27"/>
        <v/>
      </c>
      <c r="I26" s="8" t="str">
        <f t="shared" si="27"/>
        <v/>
      </c>
      <c r="J26" s="8" t="str">
        <f t="shared" si="27"/>
        <v/>
      </c>
      <c r="K26" s="8" t="str">
        <f t="shared" si="27"/>
        <v/>
      </c>
      <c r="L26" s="8" t="str">
        <f t="shared" si="27"/>
        <v/>
      </c>
      <c r="M26" s="8" t="str">
        <f t="shared" si="27"/>
        <v/>
      </c>
      <c r="N26" s="8" t="str">
        <f t="shared" si="27"/>
        <v/>
      </c>
      <c r="O26" s="8" t="str">
        <f t="shared" si="27"/>
        <v/>
      </c>
      <c r="P26" s="8" t="str">
        <f t="shared" si="27"/>
        <v/>
      </c>
      <c r="Q26" s="8" t="str">
        <f t="shared" si="27"/>
        <v/>
      </c>
      <c r="R26" s="8" t="str">
        <f t="shared" si="27"/>
        <v/>
      </c>
      <c r="S26" s="8" t="str">
        <f t="shared" si="27"/>
        <v/>
      </c>
    </row>
    <row r="27" spans="1:19">
      <c r="A27" s="5"/>
      <c r="B27" s="7"/>
      <c r="C27" s="7"/>
      <c r="D27" s="7"/>
      <c r="E27" s="7"/>
      <c r="F27" s="9" t="str">
        <f t="shared" si="6"/>
        <v/>
      </c>
      <c r="G27" s="8" t="str">
        <f t="shared" ref="G27:S27" si="28">F27</f>
        <v/>
      </c>
      <c r="H27" s="8" t="str">
        <f t="shared" si="28"/>
        <v/>
      </c>
      <c r="I27" s="8" t="str">
        <f t="shared" si="28"/>
        <v/>
      </c>
      <c r="J27" s="8" t="str">
        <f t="shared" si="28"/>
        <v/>
      </c>
      <c r="K27" s="8" t="str">
        <f t="shared" si="28"/>
        <v/>
      </c>
      <c r="L27" s="8" t="str">
        <f t="shared" si="28"/>
        <v/>
      </c>
      <c r="M27" s="8" t="str">
        <f t="shared" si="28"/>
        <v/>
      </c>
      <c r="N27" s="8" t="str">
        <f t="shared" si="28"/>
        <v/>
      </c>
      <c r="O27" s="8" t="str">
        <f t="shared" si="28"/>
        <v/>
      </c>
      <c r="P27" s="8" t="str">
        <f t="shared" si="28"/>
        <v/>
      </c>
      <c r="Q27" s="8" t="str">
        <f t="shared" si="28"/>
        <v/>
      </c>
      <c r="R27" s="8" t="str">
        <f t="shared" si="28"/>
        <v/>
      </c>
      <c r="S27" s="8" t="str">
        <f t="shared" si="28"/>
        <v/>
      </c>
    </row>
    <row r="28" spans="1:19">
      <c r="A28" s="5"/>
      <c r="B28" s="7"/>
      <c r="C28" s="7"/>
      <c r="D28" s="7"/>
      <c r="E28" s="7"/>
      <c r="F28" s="9" t="str">
        <f t="shared" si="6"/>
        <v/>
      </c>
      <c r="G28" s="8" t="str">
        <f t="shared" ref="G28:S28" si="29">F28</f>
        <v/>
      </c>
      <c r="H28" s="8" t="str">
        <f t="shared" si="29"/>
        <v/>
      </c>
      <c r="I28" s="8" t="str">
        <f t="shared" si="29"/>
        <v/>
      </c>
      <c r="J28" s="8" t="str">
        <f t="shared" si="29"/>
        <v/>
      </c>
      <c r="K28" s="8" t="str">
        <f t="shared" si="29"/>
        <v/>
      </c>
      <c r="L28" s="8" t="str">
        <f t="shared" si="29"/>
        <v/>
      </c>
      <c r="M28" s="8" t="str">
        <f t="shared" si="29"/>
        <v/>
      </c>
      <c r="N28" s="8" t="str">
        <f t="shared" si="29"/>
        <v/>
      </c>
      <c r="O28" s="8" t="str">
        <f t="shared" si="29"/>
        <v/>
      </c>
      <c r="P28" s="8" t="str">
        <f t="shared" si="29"/>
        <v/>
      </c>
      <c r="Q28" s="8" t="str">
        <f t="shared" si="29"/>
        <v/>
      </c>
      <c r="R28" s="8" t="str">
        <f t="shared" si="29"/>
        <v/>
      </c>
      <c r="S28" s="8" t="str">
        <f t="shared" si="29"/>
        <v/>
      </c>
    </row>
    <row r="29" spans="1:19">
      <c r="A29" s="5"/>
      <c r="B29" s="7"/>
      <c r="C29" s="7"/>
      <c r="D29" s="7"/>
      <c r="E29" s="7"/>
      <c r="F29" s="9" t="str">
        <f t="shared" si="6"/>
        <v/>
      </c>
      <c r="G29" s="8" t="str">
        <f t="shared" ref="G29:S29" si="30">F29</f>
        <v/>
      </c>
      <c r="H29" s="8" t="str">
        <f t="shared" si="30"/>
        <v/>
      </c>
      <c r="I29" s="8" t="str">
        <f t="shared" si="30"/>
        <v/>
      </c>
      <c r="J29" s="8" t="str">
        <f t="shared" si="30"/>
        <v/>
      </c>
      <c r="K29" s="8" t="str">
        <f t="shared" si="30"/>
        <v/>
      </c>
      <c r="L29" s="8" t="str">
        <f t="shared" si="30"/>
        <v/>
      </c>
      <c r="M29" s="8" t="str">
        <f t="shared" si="30"/>
        <v/>
      </c>
      <c r="N29" s="8" t="str">
        <f t="shared" si="30"/>
        <v/>
      </c>
      <c r="O29" s="8" t="str">
        <f t="shared" si="30"/>
        <v/>
      </c>
      <c r="P29" s="8" t="str">
        <f t="shared" si="30"/>
        <v/>
      </c>
      <c r="Q29" s="8" t="str">
        <f t="shared" si="30"/>
        <v/>
      </c>
      <c r="R29" s="8" t="str">
        <f t="shared" si="30"/>
        <v/>
      </c>
      <c r="S29" s="8" t="str">
        <f t="shared" si="30"/>
        <v/>
      </c>
    </row>
    <row r="30" spans="1:19">
      <c r="A30" s="5"/>
      <c r="B30" s="7"/>
      <c r="C30" s="7"/>
      <c r="D30" s="7"/>
      <c r="E30" s="7"/>
      <c r="F30" s="9" t="str">
        <f t="shared" si="6"/>
        <v/>
      </c>
      <c r="G30" s="8" t="str">
        <f t="shared" ref="G30:S30" si="31">F30</f>
        <v/>
      </c>
      <c r="H30" s="8" t="str">
        <f t="shared" si="31"/>
        <v/>
      </c>
      <c r="I30" s="8" t="str">
        <f t="shared" si="31"/>
        <v/>
      </c>
      <c r="J30" s="8" t="str">
        <f t="shared" si="31"/>
        <v/>
      </c>
      <c r="K30" s="8" t="str">
        <f t="shared" si="31"/>
        <v/>
      </c>
      <c r="L30" s="8" t="str">
        <f t="shared" si="31"/>
        <v/>
      </c>
      <c r="M30" s="8" t="str">
        <f t="shared" si="31"/>
        <v/>
      </c>
      <c r="N30" s="8" t="str">
        <f t="shared" si="31"/>
        <v/>
      </c>
      <c r="O30" s="8" t="str">
        <f t="shared" si="31"/>
        <v/>
      </c>
      <c r="P30" s="8" t="str">
        <f t="shared" si="31"/>
        <v/>
      </c>
      <c r="Q30" s="8" t="str">
        <f t="shared" si="31"/>
        <v/>
      </c>
      <c r="R30" s="8" t="str">
        <f t="shared" si="31"/>
        <v/>
      </c>
      <c r="S30" s="8" t="str">
        <f t="shared" si="31"/>
        <v/>
      </c>
    </row>
    <row r="31" spans="1:19">
      <c r="A31" s="5"/>
      <c r="B31" s="7"/>
      <c r="C31" s="7"/>
      <c r="D31" s="7"/>
      <c r="E31" s="7"/>
      <c r="F31" s="9" t="str">
        <f t="shared" si="6"/>
        <v/>
      </c>
      <c r="G31" s="8" t="str">
        <f t="shared" ref="G31:S31" si="32">F31</f>
        <v/>
      </c>
      <c r="H31" s="8" t="str">
        <f t="shared" si="32"/>
        <v/>
      </c>
      <c r="I31" s="8" t="str">
        <f t="shared" si="32"/>
        <v/>
      </c>
      <c r="J31" s="8" t="str">
        <f t="shared" si="32"/>
        <v/>
      </c>
      <c r="K31" s="8" t="str">
        <f t="shared" si="32"/>
        <v/>
      </c>
      <c r="L31" s="8" t="str">
        <f t="shared" si="32"/>
        <v/>
      </c>
      <c r="M31" s="8" t="str">
        <f t="shared" si="32"/>
        <v/>
      </c>
      <c r="N31" s="8" t="str">
        <f t="shared" si="32"/>
        <v/>
      </c>
      <c r="O31" s="8" t="str">
        <f t="shared" si="32"/>
        <v/>
      </c>
      <c r="P31" s="8" t="str">
        <f t="shared" si="32"/>
        <v/>
      </c>
      <c r="Q31" s="8" t="str">
        <f t="shared" si="32"/>
        <v/>
      </c>
      <c r="R31" s="8" t="str">
        <f t="shared" si="32"/>
        <v/>
      </c>
      <c r="S31" s="8" t="str">
        <f t="shared" si="32"/>
        <v/>
      </c>
    </row>
    <row r="32" spans="1:19">
      <c r="A32" s="5"/>
      <c r="B32" s="7"/>
      <c r="C32" s="7"/>
      <c r="D32" s="7"/>
      <c r="E32" s="7"/>
      <c r="F32" s="9" t="str">
        <f t="shared" si="6"/>
        <v/>
      </c>
      <c r="G32" s="8" t="str">
        <f t="shared" ref="G32:S32" si="33">F32</f>
        <v/>
      </c>
      <c r="H32" s="8" t="str">
        <f t="shared" si="33"/>
        <v/>
      </c>
      <c r="I32" s="8" t="str">
        <f t="shared" si="33"/>
        <v/>
      </c>
      <c r="J32" s="8" t="str">
        <f t="shared" si="33"/>
        <v/>
      </c>
      <c r="K32" s="8" t="str">
        <f t="shared" si="33"/>
        <v/>
      </c>
      <c r="L32" s="8" t="str">
        <f t="shared" si="33"/>
        <v/>
      </c>
      <c r="M32" s="8" t="str">
        <f t="shared" si="33"/>
        <v/>
      </c>
      <c r="N32" s="8" t="str">
        <f t="shared" si="33"/>
        <v/>
      </c>
      <c r="O32" s="8" t="str">
        <f t="shared" si="33"/>
        <v/>
      </c>
      <c r="P32" s="8" t="str">
        <f t="shared" si="33"/>
        <v/>
      </c>
      <c r="Q32" s="8" t="str">
        <f t="shared" si="33"/>
        <v/>
      </c>
      <c r="R32" s="8" t="str">
        <f t="shared" si="33"/>
        <v/>
      </c>
      <c r="S32" s="8" t="str">
        <f t="shared" si="33"/>
        <v/>
      </c>
    </row>
    <row r="33" spans="1:19">
      <c r="A33" s="6" t="s">
        <v>276</v>
      </c>
      <c r="B33" s="7" t="s">
        <v>277</v>
      </c>
      <c r="C33" s="68" t="s">
        <v>43</v>
      </c>
      <c r="D33" s="7" t="s">
        <v>44</v>
      </c>
      <c r="E33" s="7" t="s">
        <v>159</v>
      </c>
      <c r="F33" s="9">
        <v>4</v>
      </c>
      <c r="G33" s="8">
        <f>F33</f>
        <v>4</v>
      </c>
      <c r="H33" s="8">
        <f t="shared" ref="H33:S33" si="34">G33</f>
        <v>4</v>
      </c>
      <c r="I33" s="8">
        <f>H33</f>
        <v>4</v>
      </c>
      <c r="J33" s="8">
        <f t="shared" si="34"/>
        <v>4</v>
      </c>
      <c r="K33" s="8">
        <f t="shared" si="34"/>
        <v>4</v>
      </c>
      <c r="L33" s="8">
        <v>0</v>
      </c>
      <c r="M33" s="8">
        <f t="shared" si="34"/>
        <v>0</v>
      </c>
      <c r="N33" s="8">
        <f t="shared" si="34"/>
        <v>0</v>
      </c>
      <c r="O33" s="8">
        <f t="shared" si="34"/>
        <v>0</v>
      </c>
      <c r="P33" s="8">
        <f t="shared" si="34"/>
        <v>0</v>
      </c>
      <c r="Q33" s="8">
        <f t="shared" si="34"/>
        <v>0</v>
      </c>
      <c r="R33" s="8">
        <f t="shared" si="34"/>
        <v>0</v>
      </c>
      <c r="S33" s="8">
        <f t="shared" si="34"/>
        <v>0</v>
      </c>
    </row>
    <row r="34" spans="1:19">
      <c r="A34" s="5"/>
      <c r="B34" s="7" t="s">
        <v>272</v>
      </c>
      <c r="C34" s="68" t="s">
        <v>43</v>
      </c>
      <c r="D34" s="7" t="s">
        <v>56</v>
      </c>
      <c r="E34" s="7"/>
      <c r="F34" s="9">
        <v>4</v>
      </c>
      <c r="G34" s="8">
        <f t="shared" ref="G34:S34" si="35">F34</f>
        <v>4</v>
      </c>
      <c r="H34" s="8">
        <f t="shared" si="35"/>
        <v>4</v>
      </c>
      <c r="I34" s="8">
        <f t="shared" si="35"/>
        <v>4</v>
      </c>
      <c r="J34" s="8">
        <f t="shared" si="35"/>
        <v>4</v>
      </c>
      <c r="K34" s="8">
        <v>1</v>
      </c>
      <c r="L34" s="8">
        <f t="shared" si="35"/>
        <v>1</v>
      </c>
      <c r="M34" s="8">
        <f t="shared" si="35"/>
        <v>1</v>
      </c>
      <c r="N34" s="8">
        <f t="shared" si="35"/>
        <v>1</v>
      </c>
      <c r="O34" s="8">
        <f t="shared" si="35"/>
        <v>1</v>
      </c>
      <c r="P34" s="8">
        <v>0</v>
      </c>
      <c r="Q34" s="8">
        <f t="shared" si="35"/>
        <v>0</v>
      </c>
      <c r="R34" s="8">
        <f t="shared" si="35"/>
        <v>0</v>
      </c>
      <c r="S34" s="8">
        <f t="shared" si="35"/>
        <v>0</v>
      </c>
    </row>
    <row r="35" spans="1:19">
      <c r="A35" s="5"/>
      <c r="B35" s="7"/>
      <c r="C35" s="7"/>
      <c r="D35" s="7"/>
      <c r="E35" s="7"/>
      <c r="F35" s="9" t="str">
        <f t="shared" si="6"/>
        <v/>
      </c>
      <c r="G35" s="8" t="str">
        <f t="shared" ref="G35:S35" si="36">F35</f>
        <v/>
      </c>
      <c r="H35" s="8" t="str">
        <f t="shared" si="36"/>
        <v/>
      </c>
      <c r="I35" s="8" t="str">
        <f t="shared" si="36"/>
        <v/>
      </c>
      <c r="J35" s="8" t="str">
        <f t="shared" si="36"/>
        <v/>
      </c>
      <c r="K35" s="8" t="str">
        <f t="shared" si="36"/>
        <v/>
      </c>
      <c r="L35" s="8" t="str">
        <f t="shared" si="36"/>
        <v/>
      </c>
      <c r="M35" s="8" t="str">
        <f t="shared" si="36"/>
        <v/>
      </c>
      <c r="N35" s="8" t="str">
        <f t="shared" si="36"/>
        <v/>
      </c>
      <c r="O35" s="8" t="str">
        <f t="shared" si="36"/>
        <v/>
      </c>
      <c r="P35" s="8" t="str">
        <f t="shared" si="36"/>
        <v/>
      </c>
      <c r="Q35" s="8" t="str">
        <f t="shared" si="36"/>
        <v/>
      </c>
      <c r="R35" s="8" t="str">
        <f t="shared" si="36"/>
        <v/>
      </c>
      <c r="S35" s="8" t="str">
        <f t="shared" si="36"/>
        <v/>
      </c>
    </row>
    <row r="36" spans="1:19">
      <c r="A36" s="5"/>
      <c r="B36" s="7"/>
      <c r="C36" s="7"/>
      <c r="D36" s="7"/>
      <c r="E36" s="7"/>
      <c r="F36" s="9"/>
      <c r="G36" s="8"/>
      <c r="H36" s="8"/>
      <c r="I36" s="8"/>
      <c r="J36" s="8"/>
      <c r="K36" s="8"/>
      <c r="L36" s="8"/>
      <c r="M36" s="8"/>
      <c r="N36" s="8"/>
      <c r="O36" s="8"/>
      <c r="P36" s="8"/>
      <c r="Q36" s="8"/>
      <c r="R36" s="8"/>
      <c r="S36" s="8"/>
    </row>
    <row r="37" spans="1:19">
      <c r="A37" s="5"/>
      <c r="B37" s="7"/>
      <c r="C37" s="7"/>
      <c r="D37" s="7"/>
      <c r="E37" s="7"/>
      <c r="F37" s="9"/>
      <c r="G37" s="8"/>
      <c r="H37" s="8"/>
      <c r="I37" s="8"/>
      <c r="J37" s="8"/>
      <c r="K37" s="8"/>
      <c r="L37" s="8"/>
      <c r="M37" s="8"/>
      <c r="N37" s="8"/>
      <c r="O37" s="8"/>
      <c r="P37" s="8"/>
      <c r="Q37" s="8"/>
      <c r="R37" s="8"/>
      <c r="S37" s="8"/>
    </row>
    <row r="38" spans="1:19">
      <c r="A38" s="5"/>
      <c r="B38" s="7"/>
      <c r="C38" s="7"/>
      <c r="D38" s="7"/>
      <c r="E38" s="7"/>
      <c r="F38" s="9"/>
      <c r="G38" s="8"/>
      <c r="H38" s="8"/>
      <c r="I38" s="8"/>
      <c r="J38" s="8"/>
      <c r="K38" s="8"/>
      <c r="L38" s="8"/>
      <c r="M38" s="8"/>
      <c r="N38" s="8"/>
      <c r="O38" s="8"/>
      <c r="P38" s="8"/>
      <c r="Q38" s="8"/>
      <c r="R38" s="8"/>
      <c r="S38" s="8"/>
    </row>
    <row r="39" spans="1:19">
      <c r="A39" s="5"/>
      <c r="B39" s="7"/>
      <c r="C39" s="7"/>
      <c r="D39" s="7"/>
      <c r="E39" s="7"/>
      <c r="F39" s="9"/>
      <c r="G39" s="8"/>
      <c r="H39" s="8"/>
      <c r="I39" s="8"/>
      <c r="J39" s="8"/>
      <c r="K39" s="8"/>
      <c r="L39" s="8"/>
      <c r="M39" s="8"/>
      <c r="N39" s="8"/>
      <c r="O39" s="8"/>
      <c r="P39" s="8"/>
      <c r="Q39" s="8"/>
      <c r="R39" s="8"/>
      <c r="S39" s="8"/>
    </row>
    <row r="40" spans="1:19">
      <c r="A40" s="5"/>
      <c r="B40" s="7"/>
      <c r="C40" s="7"/>
      <c r="D40" s="7"/>
      <c r="E40" s="7"/>
      <c r="F40" s="9"/>
      <c r="G40" s="8"/>
      <c r="H40" s="8"/>
      <c r="I40" s="8"/>
      <c r="J40" s="8"/>
      <c r="K40" s="8"/>
      <c r="L40" s="8"/>
      <c r="M40" s="8"/>
      <c r="N40" s="8"/>
      <c r="O40" s="8"/>
      <c r="P40" s="8"/>
      <c r="Q40" s="8"/>
      <c r="R40" s="8"/>
      <c r="S40" s="8"/>
    </row>
    <row r="41" spans="1:19">
      <c r="A41" s="5"/>
      <c r="B41" s="7"/>
      <c r="C41" s="7"/>
      <c r="D41" s="7"/>
      <c r="E41" s="7"/>
      <c r="F41" s="9"/>
      <c r="G41" s="8"/>
      <c r="H41" s="8"/>
      <c r="I41" s="8"/>
      <c r="J41" s="8"/>
      <c r="K41" s="8"/>
      <c r="L41" s="8"/>
      <c r="M41" s="8"/>
      <c r="N41" s="8"/>
      <c r="O41" s="8"/>
      <c r="P41" s="8"/>
      <c r="Q41" s="8"/>
      <c r="R41" s="8"/>
      <c r="S41" s="8"/>
    </row>
    <row r="42" spans="1:19">
      <c r="A42" s="5"/>
      <c r="B42" s="7"/>
      <c r="C42" s="7"/>
      <c r="D42" s="7"/>
      <c r="E42" s="7"/>
      <c r="F42" s="9"/>
      <c r="G42" s="8"/>
      <c r="H42" s="8"/>
      <c r="I42" s="8"/>
      <c r="J42" s="8"/>
      <c r="K42" s="8"/>
      <c r="L42" s="8"/>
      <c r="M42" s="8"/>
      <c r="N42" s="8"/>
      <c r="O42" s="8"/>
      <c r="P42" s="8"/>
      <c r="Q42" s="8"/>
      <c r="R42" s="8"/>
      <c r="S42" s="8"/>
    </row>
    <row r="43" spans="1:19">
      <c r="A43" s="6" t="s">
        <v>278</v>
      </c>
      <c r="B43" s="7" t="s">
        <v>265</v>
      </c>
      <c r="C43" s="33" t="s">
        <v>129</v>
      </c>
      <c r="D43" s="7" t="s">
        <v>279</v>
      </c>
      <c r="E43" s="7"/>
      <c r="F43" s="9">
        <v>6</v>
      </c>
      <c r="G43" s="8">
        <v>6</v>
      </c>
      <c r="H43" s="8">
        <f t="shared" ref="H43:S43" si="37">G43</f>
        <v>6</v>
      </c>
      <c r="I43" s="8">
        <f t="shared" si="37"/>
        <v>6</v>
      </c>
      <c r="J43" s="8">
        <f t="shared" si="37"/>
        <v>6</v>
      </c>
      <c r="K43" s="8">
        <f t="shared" si="37"/>
        <v>6</v>
      </c>
      <c r="L43" s="8">
        <f t="shared" si="37"/>
        <v>6</v>
      </c>
      <c r="M43" s="8">
        <f t="shared" si="37"/>
        <v>6</v>
      </c>
      <c r="N43" s="8">
        <f t="shared" si="37"/>
        <v>6</v>
      </c>
      <c r="O43" s="8">
        <f t="shared" si="37"/>
        <v>6</v>
      </c>
      <c r="P43" s="8">
        <v>0</v>
      </c>
      <c r="Q43" s="8">
        <f t="shared" si="37"/>
        <v>0</v>
      </c>
      <c r="R43" s="8">
        <f t="shared" si="37"/>
        <v>0</v>
      </c>
      <c r="S43" s="8">
        <f t="shared" si="37"/>
        <v>0</v>
      </c>
    </row>
    <row r="44" spans="1:19">
      <c r="A44" s="5"/>
      <c r="B44" s="7" t="s">
        <v>280</v>
      </c>
      <c r="C44" s="33" t="s">
        <v>129</v>
      </c>
      <c r="D44" s="7" t="s">
        <v>279</v>
      </c>
      <c r="E44" s="7"/>
      <c r="F44" s="9">
        <v>6</v>
      </c>
      <c r="G44" s="8">
        <v>4</v>
      </c>
      <c r="H44" s="8">
        <v>0</v>
      </c>
      <c r="I44" s="8">
        <f t="shared" ref="I44:S44" si="38">H44</f>
        <v>0</v>
      </c>
      <c r="J44" s="8">
        <f t="shared" si="38"/>
        <v>0</v>
      </c>
      <c r="K44" s="8">
        <f t="shared" si="38"/>
        <v>0</v>
      </c>
      <c r="L44" s="8">
        <f t="shared" si="38"/>
        <v>0</v>
      </c>
      <c r="M44" s="8">
        <f t="shared" si="38"/>
        <v>0</v>
      </c>
      <c r="N44" s="8">
        <f t="shared" si="38"/>
        <v>0</v>
      </c>
      <c r="O44" s="8">
        <f t="shared" si="38"/>
        <v>0</v>
      </c>
      <c r="P44" s="8">
        <f t="shared" si="38"/>
        <v>0</v>
      </c>
      <c r="Q44" s="8">
        <f t="shared" si="38"/>
        <v>0</v>
      </c>
      <c r="R44" s="8">
        <f t="shared" si="38"/>
        <v>0</v>
      </c>
      <c r="S44" s="8">
        <f t="shared" si="38"/>
        <v>0</v>
      </c>
    </row>
    <row r="45" spans="1:19">
      <c r="A45" s="5"/>
      <c r="B45" s="7" t="s">
        <v>281</v>
      </c>
      <c r="C45" s="33" t="s">
        <v>129</v>
      </c>
      <c r="D45" s="7" t="s">
        <v>279</v>
      </c>
      <c r="E45" s="7"/>
      <c r="F45" s="9">
        <v>6</v>
      </c>
      <c r="G45" s="8">
        <f>F45</f>
        <v>6</v>
      </c>
      <c r="H45" s="8">
        <v>0</v>
      </c>
      <c r="I45" s="8">
        <f t="shared" ref="I45:S45" si="39">H45</f>
        <v>0</v>
      </c>
      <c r="J45" s="8">
        <f t="shared" si="39"/>
        <v>0</v>
      </c>
      <c r="K45" s="8">
        <f t="shared" si="39"/>
        <v>0</v>
      </c>
      <c r="L45" s="8">
        <f t="shared" si="39"/>
        <v>0</v>
      </c>
      <c r="M45" s="8">
        <f t="shared" si="39"/>
        <v>0</v>
      </c>
      <c r="N45" s="8">
        <f t="shared" si="39"/>
        <v>0</v>
      </c>
      <c r="O45" s="8">
        <f t="shared" si="39"/>
        <v>0</v>
      </c>
      <c r="P45" s="8">
        <f t="shared" si="39"/>
        <v>0</v>
      </c>
      <c r="Q45" s="8">
        <f t="shared" si="39"/>
        <v>0</v>
      </c>
      <c r="R45" s="8">
        <f t="shared" si="39"/>
        <v>0</v>
      </c>
      <c r="S45" s="8">
        <f t="shared" si="39"/>
        <v>0</v>
      </c>
    </row>
    <row r="46" spans="1:19" ht="15.95">
      <c r="A46" s="5"/>
      <c r="B46" s="7" t="s">
        <v>282</v>
      </c>
      <c r="C46" s="33" t="s">
        <v>129</v>
      </c>
      <c r="D46" s="67" t="s">
        <v>279</v>
      </c>
      <c r="E46" s="7"/>
      <c r="F46" s="9">
        <v>6</v>
      </c>
      <c r="G46" s="8">
        <f>F46</f>
        <v>6</v>
      </c>
      <c r="H46" s="8">
        <v>0</v>
      </c>
      <c r="I46" s="8">
        <f t="shared" ref="I46:S46" si="40">H46</f>
        <v>0</v>
      </c>
      <c r="J46" s="8">
        <f t="shared" si="40"/>
        <v>0</v>
      </c>
      <c r="K46" s="8">
        <f t="shared" si="40"/>
        <v>0</v>
      </c>
      <c r="L46" s="8">
        <f t="shared" si="40"/>
        <v>0</v>
      </c>
      <c r="M46" s="8">
        <f t="shared" si="40"/>
        <v>0</v>
      </c>
      <c r="N46" s="8">
        <f t="shared" si="40"/>
        <v>0</v>
      </c>
      <c r="O46" s="8">
        <f t="shared" si="40"/>
        <v>0</v>
      </c>
      <c r="P46" s="8">
        <f t="shared" si="40"/>
        <v>0</v>
      </c>
      <c r="Q46" s="8">
        <f t="shared" si="40"/>
        <v>0</v>
      </c>
      <c r="R46" s="8">
        <f t="shared" si="40"/>
        <v>0</v>
      </c>
      <c r="S46" s="8">
        <f t="shared" si="40"/>
        <v>0</v>
      </c>
    </row>
    <row r="47" spans="1:19">
      <c r="A47" s="5"/>
      <c r="B47" s="7" t="s">
        <v>283</v>
      </c>
      <c r="C47" s="33" t="s">
        <v>129</v>
      </c>
      <c r="D47" s="7" t="s">
        <v>279</v>
      </c>
      <c r="E47" s="7"/>
      <c r="F47" s="9">
        <v>6</v>
      </c>
      <c r="G47" s="8">
        <f>F47</f>
        <v>6</v>
      </c>
      <c r="H47" s="8">
        <f t="shared" ref="H47:S47" si="41">G47</f>
        <v>6</v>
      </c>
      <c r="I47" s="8">
        <v>3</v>
      </c>
      <c r="J47" s="8">
        <f t="shared" si="41"/>
        <v>3</v>
      </c>
      <c r="K47" s="8">
        <f t="shared" si="41"/>
        <v>3</v>
      </c>
      <c r="L47" s="8">
        <f t="shared" si="41"/>
        <v>3</v>
      </c>
      <c r="M47" s="8">
        <f t="shared" si="41"/>
        <v>3</v>
      </c>
      <c r="N47" s="8">
        <f t="shared" si="41"/>
        <v>3</v>
      </c>
      <c r="O47" s="8">
        <f t="shared" si="41"/>
        <v>3</v>
      </c>
      <c r="P47" s="8">
        <v>0</v>
      </c>
      <c r="Q47" s="8">
        <f t="shared" si="41"/>
        <v>0</v>
      </c>
      <c r="R47" s="8">
        <f t="shared" si="41"/>
        <v>0</v>
      </c>
      <c r="S47" s="8">
        <f t="shared" si="41"/>
        <v>0</v>
      </c>
    </row>
    <row r="48" spans="1:19">
      <c r="A48" s="5"/>
      <c r="B48" s="7"/>
      <c r="C48" s="7"/>
      <c r="D48" s="7"/>
      <c r="E48" s="7"/>
      <c r="F48" s="9"/>
      <c r="G48" s="8"/>
      <c r="H48" s="8"/>
      <c r="I48" s="8"/>
      <c r="J48" s="8"/>
      <c r="K48" s="8"/>
      <c r="L48" s="8"/>
      <c r="M48" s="8"/>
      <c r="N48" s="8"/>
      <c r="O48" s="8"/>
      <c r="P48" s="8"/>
      <c r="Q48" s="8"/>
      <c r="R48" s="8"/>
      <c r="S48" s="8"/>
    </row>
    <row r="49" spans="1:19">
      <c r="A49" s="5"/>
      <c r="B49" s="7"/>
      <c r="C49" s="7"/>
      <c r="D49" s="7"/>
      <c r="E49" s="7"/>
      <c r="F49" s="9"/>
      <c r="G49" s="8"/>
      <c r="H49" s="8"/>
      <c r="I49" s="8"/>
      <c r="J49" s="8"/>
      <c r="K49" s="8"/>
      <c r="L49" s="8"/>
      <c r="M49" s="8"/>
      <c r="N49" s="8"/>
      <c r="O49" s="8"/>
      <c r="P49" s="8"/>
      <c r="Q49" s="8"/>
      <c r="R49" s="8"/>
      <c r="S49" s="8"/>
    </row>
    <row r="50" spans="1:19">
      <c r="A50" s="5"/>
      <c r="B50" s="7"/>
      <c r="C50" s="7"/>
      <c r="D50" s="7"/>
      <c r="E50" s="7"/>
      <c r="F50" s="9"/>
      <c r="G50" s="8"/>
      <c r="H50" s="8"/>
      <c r="I50" s="8"/>
      <c r="J50" s="8"/>
      <c r="K50" s="8"/>
      <c r="L50" s="8"/>
      <c r="M50" s="8"/>
      <c r="N50" s="8"/>
      <c r="O50" s="8"/>
      <c r="P50" s="8"/>
      <c r="Q50" s="8"/>
      <c r="R50" s="8"/>
      <c r="S50" s="8"/>
    </row>
    <row r="51" spans="1:19">
      <c r="A51" s="5"/>
      <c r="B51" s="7"/>
      <c r="C51" s="7"/>
      <c r="D51" s="7"/>
      <c r="E51" s="7"/>
      <c r="F51" s="9"/>
      <c r="G51" s="8"/>
      <c r="H51" s="8"/>
      <c r="I51" s="8"/>
      <c r="J51" s="8"/>
      <c r="K51" s="8"/>
      <c r="L51" s="8"/>
      <c r="M51" s="8"/>
      <c r="N51" s="8"/>
      <c r="O51" s="8"/>
      <c r="P51" s="8"/>
      <c r="Q51" s="8"/>
      <c r="R51" s="8"/>
      <c r="S51" s="8"/>
    </row>
    <row r="52" spans="1:19">
      <c r="A52" s="5"/>
      <c r="B52" s="7"/>
      <c r="C52" s="7"/>
      <c r="D52" s="7"/>
      <c r="E52" s="7"/>
      <c r="F52" s="9"/>
      <c r="G52" s="8"/>
      <c r="H52" s="8"/>
      <c r="I52" s="8"/>
      <c r="J52" s="8"/>
      <c r="K52" s="8"/>
      <c r="L52" s="8"/>
      <c r="M52" s="8"/>
      <c r="N52" s="8"/>
      <c r="O52" s="8"/>
      <c r="P52" s="8"/>
      <c r="Q52" s="8"/>
      <c r="R52" s="8"/>
      <c r="S52" s="8"/>
    </row>
    <row r="53" spans="1:19">
      <c r="A53" s="6" t="s">
        <v>284</v>
      </c>
      <c r="B53" s="7" t="s">
        <v>285</v>
      </c>
      <c r="C53" s="7"/>
      <c r="D53" s="7" t="s">
        <v>56</v>
      </c>
      <c r="E53" s="7"/>
      <c r="F53" s="9">
        <f>IF(B53="","",0)</f>
        <v>0</v>
      </c>
      <c r="G53" s="8">
        <f>F53</f>
        <v>0</v>
      </c>
      <c r="H53" s="8">
        <f t="shared" ref="H53:S53" si="42">G53</f>
        <v>0</v>
      </c>
      <c r="I53" s="8">
        <f t="shared" si="42"/>
        <v>0</v>
      </c>
      <c r="J53" s="8">
        <v>2</v>
      </c>
      <c r="K53" s="8">
        <f t="shared" si="42"/>
        <v>2</v>
      </c>
      <c r="L53" s="8">
        <f t="shared" si="42"/>
        <v>2</v>
      </c>
      <c r="M53" s="8">
        <f t="shared" si="42"/>
        <v>2</v>
      </c>
      <c r="N53" s="8">
        <v>0</v>
      </c>
      <c r="O53" s="8">
        <f t="shared" si="42"/>
        <v>0</v>
      </c>
      <c r="P53" s="8">
        <f t="shared" si="42"/>
        <v>0</v>
      </c>
      <c r="Q53" s="8">
        <f t="shared" si="42"/>
        <v>0</v>
      </c>
      <c r="R53" s="8">
        <f t="shared" si="42"/>
        <v>0</v>
      </c>
      <c r="S53" s="8">
        <f t="shared" si="42"/>
        <v>0</v>
      </c>
    </row>
    <row r="54" spans="1:19">
      <c r="A54" s="5"/>
      <c r="B54" s="7" t="s">
        <v>286</v>
      </c>
      <c r="C54" s="66" t="s">
        <v>287</v>
      </c>
      <c r="D54" s="7" t="s">
        <v>44</v>
      </c>
      <c r="E54" s="7"/>
      <c r="F54" s="9">
        <v>6</v>
      </c>
      <c r="G54" s="8">
        <f t="shared" ref="G54:S54" si="43">F54</f>
        <v>6</v>
      </c>
      <c r="H54" s="8">
        <f t="shared" si="43"/>
        <v>6</v>
      </c>
      <c r="I54" s="8">
        <f t="shared" si="43"/>
        <v>6</v>
      </c>
      <c r="J54" s="8">
        <f t="shared" si="43"/>
        <v>6</v>
      </c>
      <c r="K54" s="8">
        <f t="shared" si="43"/>
        <v>6</v>
      </c>
      <c r="L54" s="8">
        <f t="shared" si="43"/>
        <v>6</v>
      </c>
      <c r="M54" s="8">
        <v>10</v>
      </c>
      <c r="N54" s="8">
        <v>5</v>
      </c>
      <c r="O54" s="8">
        <f t="shared" si="43"/>
        <v>5</v>
      </c>
      <c r="P54" s="8">
        <f t="shared" si="43"/>
        <v>5</v>
      </c>
      <c r="Q54" s="8">
        <f t="shared" si="43"/>
        <v>5</v>
      </c>
      <c r="R54" s="8">
        <f t="shared" si="43"/>
        <v>5</v>
      </c>
      <c r="S54" s="8">
        <f t="shared" si="43"/>
        <v>5</v>
      </c>
    </row>
    <row r="55" spans="1:19">
      <c r="A55" s="5"/>
      <c r="B55" s="7" t="s">
        <v>288</v>
      </c>
      <c r="C55" s="7"/>
      <c r="D55" s="7"/>
      <c r="E55" s="7"/>
      <c r="F55" s="9">
        <v>6</v>
      </c>
      <c r="G55" s="8">
        <f t="shared" ref="G55:S55" si="44">F55</f>
        <v>6</v>
      </c>
      <c r="H55" s="8">
        <f t="shared" si="44"/>
        <v>6</v>
      </c>
      <c r="I55" s="8">
        <f t="shared" si="44"/>
        <v>6</v>
      </c>
      <c r="J55" s="8">
        <f t="shared" si="44"/>
        <v>6</v>
      </c>
      <c r="K55" s="8">
        <f t="shared" si="44"/>
        <v>6</v>
      </c>
      <c r="L55" s="8">
        <f t="shared" si="44"/>
        <v>6</v>
      </c>
      <c r="M55" s="8">
        <f t="shared" si="44"/>
        <v>6</v>
      </c>
      <c r="N55" s="8">
        <f t="shared" si="44"/>
        <v>6</v>
      </c>
      <c r="O55" s="8">
        <f t="shared" si="44"/>
        <v>6</v>
      </c>
      <c r="P55" s="8">
        <f t="shared" si="44"/>
        <v>6</v>
      </c>
      <c r="Q55" s="8">
        <f t="shared" si="44"/>
        <v>6</v>
      </c>
      <c r="R55" s="8">
        <f t="shared" si="44"/>
        <v>6</v>
      </c>
      <c r="S55" s="8">
        <f t="shared" si="44"/>
        <v>6</v>
      </c>
    </row>
    <row r="56" spans="1:19">
      <c r="A56" s="5"/>
      <c r="B56" s="7"/>
      <c r="C56" s="7"/>
      <c r="D56" s="7"/>
      <c r="E56" s="7"/>
      <c r="F56" s="9" t="str">
        <f t="shared" ref="F56:F117" si="45">IF(B56="","",0)</f>
        <v/>
      </c>
      <c r="G56" s="8" t="str">
        <f t="shared" ref="G56:S56" si="46">F56</f>
        <v/>
      </c>
      <c r="H56" s="8" t="str">
        <f t="shared" si="46"/>
        <v/>
      </c>
      <c r="I56" s="8" t="str">
        <f t="shared" si="46"/>
        <v/>
      </c>
      <c r="J56" s="8" t="str">
        <f t="shared" si="46"/>
        <v/>
      </c>
      <c r="K56" s="8" t="str">
        <f t="shared" si="46"/>
        <v/>
      </c>
      <c r="L56" s="8" t="str">
        <f t="shared" si="46"/>
        <v/>
      </c>
      <c r="M56" s="8" t="str">
        <f t="shared" si="46"/>
        <v/>
      </c>
      <c r="N56" s="8" t="str">
        <f t="shared" si="46"/>
        <v/>
      </c>
      <c r="O56" s="8" t="str">
        <f t="shared" si="46"/>
        <v/>
      </c>
      <c r="P56" s="8" t="str">
        <f t="shared" si="46"/>
        <v/>
      </c>
      <c r="Q56" s="8" t="str">
        <f t="shared" si="46"/>
        <v/>
      </c>
      <c r="R56" s="8" t="str">
        <f t="shared" si="46"/>
        <v/>
      </c>
      <c r="S56" s="8" t="str">
        <f t="shared" si="46"/>
        <v/>
      </c>
    </row>
    <row r="57" spans="1:19">
      <c r="A57" s="5"/>
      <c r="B57" s="7"/>
      <c r="C57" s="7"/>
      <c r="D57" s="7"/>
      <c r="E57" s="7"/>
      <c r="F57" s="9" t="str">
        <f t="shared" si="45"/>
        <v/>
      </c>
      <c r="G57" s="8" t="str">
        <f t="shared" ref="G57:S57" si="47">F57</f>
        <v/>
      </c>
      <c r="H57" s="8" t="str">
        <f t="shared" si="47"/>
        <v/>
      </c>
      <c r="I57" s="8" t="str">
        <f t="shared" si="47"/>
        <v/>
      </c>
      <c r="J57" s="8" t="str">
        <f t="shared" si="47"/>
        <v/>
      </c>
      <c r="K57" s="8" t="str">
        <f t="shared" si="47"/>
        <v/>
      </c>
      <c r="L57" s="8" t="str">
        <f t="shared" si="47"/>
        <v/>
      </c>
      <c r="M57" s="8" t="str">
        <f t="shared" si="47"/>
        <v/>
      </c>
      <c r="N57" s="8" t="str">
        <f t="shared" si="47"/>
        <v/>
      </c>
      <c r="O57" s="8" t="str">
        <f t="shared" si="47"/>
        <v/>
      </c>
      <c r="P57" s="8" t="str">
        <f t="shared" si="47"/>
        <v/>
      </c>
      <c r="Q57" s="8" t="str">
        <f t="shared" si="47"/>
        <v/>
      </c>
      <c r="R57" s="8" t="str">
        <f t="shared" si="47"/>
        <v/>
      </c>
      <c r="S57" s="8" t="str">
        <f t="shared" si="47"/>
        <v/>
      </c>
    </row>
    <row r="58" spans="1:19">
      <c r="A58" s="5"/>
      <c r="B58" s="7"/>
      <c r="C58" s="7"/>
      <c r="D58" s="7"/>
      <c r="E58" s="7"/>
      <c r="F58" s="9" t="str">
        <f t="shared" si="45"/>
        <v/>
      </c>
      <c r="G58" s="8" t="str">
        <f t="shared" ref="G58:S58" si="48">F58</f>
        <v/>
      </c>
      <c r="H58" s="8" t="str">
        <f t="shared" si="48"/>
        <v/>
      </c>
      <c r="I58" s="8" t="str">
        <f t="shared" si="48"/>
        <v/>
      </c>
      <c r="J58" s="8" t="str">
        <f t="shared" si="48"/>
        <v/>
      </c>
      <c r="K58" s="8" t="str">
        <f t="shared" si="48"/>
        <v/>
      </c>
      <c r="L58" s="8" t="str">
        <f t="shared" si="48"/>
        <v/>
      </c>
      <c r="M58" s="8" t="str">
        <f t="shared" si="48"/>
        <v/>
      </c>
      <c r="N58" s="8" t="str">
        <f t="shared" si="48"/>
        <v/>
      </c>
      <c r="O58" s="8" t="str">
        <f t="shared" si="48"/>
        <v/>
      </c>
      <c r="P58" s="8" t="str">
        <f t="shared" si="48"/>
        <v/>
      </c>
      <c r="Q58" s="8" t="str">
        <f t="shared" si="48"/>
        <v/>
      </c>
      <c r="R58" s="8" t="str">
        <f t="shared" si="48"/>
        <v/>
      </c>
      <c r="S58" s="8" t="str">
        <f t="shared" si="48"/>
        <v/>
      </c>
    </row>
    <row r="59" spans="1:19">
      <c r="A59" s="5"/>
      <c r="B59" s="7"/>
      <c r="C59" s="7"/>
      <c r="D59" s="7"/>
      <c r="E59" s="7"/>
      <c r="F59" s="9" t="str">
        <f t="shared" si="45"/>
        <v/>
      </c>
      <c r="G59" s="8" t="str">
        <f t="shared" ref="G59:S59" si="49">F59</f>
        <v/>
      </c>
      <c r="H59" s="8" t="str">
        <f t="shared" si="49"/>
        <v/>
      </c>
      <c r="I59" s="8" t="str">
        <f t="shared" si="49"/>
        <v/>
      </c>
      <c r="J59" s="8" t="str">
        <f t="shared" si="49"/>
        <v/>
      </c>
      <c r="K59" s="8" t="str">
        <f t="shared" si="49"/>
        <v/>
      </c>
      <c r="L59" s="8" t="str">
        <f t="shared" si="49"/>
        <v/>
      </c>
      <c r="M59" s="8" t="str">
        <f t="shared" si="49"/>
        <v/>
      </c>
      <c r="N59" s="8" t="str">
        <f t="shared" si="49"/>
        <v/>
      </c>
      <c r="O59" s="8" t="str">
        <f t="shared" si="49"/>
        <v/>
      </c>
      <c r="P59" s="8" t="str">
        <f t="shared" si="49"/>
        <v/>
      </c>
      <c r="Q59" s="8" t="str">
        <f t="shared" si="49"/>
        <v/>
      </c>
      <c r="R59" s="8" t="str">
        <f t="shared" si="49"/>
        <v/>
      </c>
      <c r="S59" s="8" t="str">
        <f t="shared" si="49"/>
        <v/>
      </c>
    </row>
    <row r="60" spans="1:19">
      <c r="A60" s="5"/>
      <c r="B60" s="7"/>
      <c r="C60" s="7"/>
      <c r="D60" s="7"/>
      <c r="E60" s="7"/>
      <c r="F60" s="9" t="str">
        <f t="shared" si="45"/>
        <v/>
      </c>
      <c r="G60" s="8" t="str">
        <f t="shared" ref="G60:S60" si="50">F60</f>
        <v/>
      </c>
      <c r="H60" s="8" t="str">
        <f t="shared" si="50"/>
        <v/>
      </c>
      <c r="I60" s="8" t="str">
        <f t="shared" si="50"/>
        <v/>
      </c>
      <c r="J60" s="8" t="str">
        <f t="shared" si="50"/>
        <v/>
      </c>
      <c r="K60" s="8" t="str">
        <f t="shared" si="50"/>
        <v/>
      </c>
      <c r="L60" s="8" t="str">
        <f t="shared" si="50"/>
        <v/>
      </c>
      <c r="M60" s="8" t="str">
        <f t="shared" si="50"/>
        <v/>
      </c>
      <c r="N60" s="8" t="str">
        <f t="shared" si="50"/>
        <v/>
      </c>
      <c r="O60" s="8" t="str">
        <f t="shared" si="50"/>
        <v/>
      </c>
      <c r="P60" s="8" t="str">
        <f t="shared" si="50"/>
        <v/>
      </c>
      <c r="Q60" s="8" t="str">
        <f t="shared" si="50"/>
        <v/>
      </c>
      <c r="R60" s="8" t="str">
        <f t="shared" si="50"/>
        <v/>
      </c>
      <c r="S60" s="8" t="str">
        <f t="shared" si="50"/>
        <v/>
      </c>
    </row>
    <row r="61" spans="1:19">
      <c r="A61" s="5"/>
      <c r="B61" s="7"/>
      <c r="C61" s="7"/>
      <c r="D61" s="7"/>
      <c r="E61" s="7"/>
      <c r="F61" s="9" t="str">
        <f t="shared" si="45"/>
        <v/>
      </c>
      <c r="G61" s="8" t="str">
        <f t="shared" ref="G61:S61" si="51">F61</f>
        <v/>
      </c>
      <c r="H61" s="8" t="str">
        <f t="shared" si="51"/>
        <v/>
      </c>
      <c r="I61" s="8" t="str">
        <f t="shared" si="51"/>
        <v/>
      </c>
      <c r="J61" s="8" t="str">
        <f t="shared" si="51"/>
        <v/>
      </c>
      <c r="K61" s="8" t="str">
        <f t="shared" si="51"/>
        <v/>
      </c>
      <c r="L61" s="8" t="str">
        <f t="shared" si="51"/>
        <v/>
      </c>
      <c r="M61" s="8" t="str">
        <f t="shared" si="51"/>
        <v/>
      </c>
      <c r="N61" s="8" t="str">
        <f t="shared" si="51"/>
        <v/>
      </c>
      <c r="O61" s="8" t="str">
        <f t="shared" si="51"/>
        <v/>
      </c>
      <c r="P61" s="8" t="str">
        <f t="shared" si="51"/>
        <v/>
      </c>
      <c r="Q61" s="8" t="str">
        <f t="shared" si="51"/>
        <v/>
      </c>
      <c r="R61" s="8" t="str">
        <f t="shared" si="51"/>
        <v/>
      </c>
      <c r="S61" s="8" t="str">
        <f t="shared" si="51"/>
        <v/>
      </c>
    </row>
    <row r="62" spans="1:19">
      <c r="A62" s="5"/>
      <c r="B62" s="7"/>
      <c r="C62" s="7"/>
      <c r="D62" s="7"/>
      <c r="E62" s="7"/>
      <c r="F62" s="9" t="str">
        <f t="shared" si="45"/>
        <v/>
      </c>
      <c r="G62" s="8" t="str">
        <f t="shared" ref="G62:S62" si="52">F62</f>
        <v/>
      </c>
      <c r="H62" s="8" t="str">
        <f t="shared" si="52"/>
        <v/>
      </c>
      <c r="I62" s="8" t="str">
        <f t="shared" si="52"/>
        <v/>
      </c>
      <c r="J62" s="8" t="str">
        <f t="shared" si="52"/>
        <v/>
      </c>
      <c r="K62" s="8" t="str">
        <f t="shared" si="52"/>
        <v/>
      </c>
      <c r="L62" s="8" t="str">
        <f t="shared" si="52"/>
        <v/>
      </c>
      <c r="M62" s="8" t="str">
        <f t="shared" si="52"/>
        <v/>
      </c>
      <c r="N62" s="8" t="str">
        <f t="shared" si="52"/>
        <v/>
      </c>
      <c r="O62" s="8" t="str">
        <f t="shared" si="52"/>
        <v/>
      </c>
      <c r="P62" s="8" t="str">
        <f t="shared" si="52"/>
        <v/>
      </c>
      <c r="Q62" s="8" t="str">
        <f t="shared" si="52"/>
        <v/>
      </c>
      <c r="R62" s="8" t="str">
        <f t="shared" si="52"/>
        <v/>
      </c>
      <c r="S62" s="8" t="str">
        <f t="shared" si="52"/>
        <v/>
      </c>
    </row>
    <row r="63" spans="1:19">
      <c r="A63" s="6" t="s">
        <v>289</v>
      </c>
      <c r="B63" s="7" t="s">
        <v>290</v>
      </c>
      <c r="C63" s="7"/>
      <c r="D63" s="7"/>
      <c r="E63" s="7"/>
      <c r="F63" s="9">
        <f t="shared" si="45"/>
        <v>0</v>
      </c>
      <c r="G63" s="8">
        <f t="shared" ref="G63:S63" si="53">F63</f>
        <v>0</v>
      </c>
      <c r="H63" s="8">
        <f t="shared" si="53"/>
        <v>0</v>
      </c>
      <c r="I63" s="8">
        <f t="shared" si="53"/>
        <v>0</v>
      </c>
      <c r="J63" s="8">
        <f t="shared" si="53"/>
        <v>0</v>
      </c>
      <c r="K63" s="8">
        <f t="shared" si="53"/>
        <v>0</v>
      </c>
      <c r="L63" s="8">
        <f t="shared" si="53"/>
        <v>0</v>
      </c>
      <c r="M63" s="8">
        <f t="shared" si="53"/>
        <v>0</v>
      </c>
      <c r="N63" s="8">
        <f t="shared" si="53"/>
        <v>0</v>
      </c>
      <c r="O63" s="8">
        <f t="shared" si="53"/>
        <v>0</v>
      </c>
      <c r="P63" s="8">
        <f t="shared" si="53"/>
        <v>0</v>
      </c>
      <c r="Q63" s="8">
        <f t="shared" si="53"/>
        <v>0</v>
      </c>
      <c r="R63" s="8">
        <f t="shared" si="53"/>
        <v>0</v>
      </c>
      <c r="S63" s="8">
        <f t="shared" si="53"/>
        <v>0</v>
      </c>
    </row>
    <row r="64" spans="1:19">
      <c r="A64" s="5"/>
      <c r="B64" s="7"/>
      <c r="C64" s="7"/>
      <c r="D64" s="7"/>
      <c r="E64" s="7"/>
      <c r="F64" s="9" t="str">
        <f t="shared" si="45"/>
        <v/>
      </c>
      <c r="G64" s="8" t="str">
        <f t="shared" ref="G64:S64" si="54">F64</f>
        <v/>
      </c>
      <c r="H64" s="8" t="str">
        <f t="shared" si="54"/>
        <v/>
      </c>
      <c r="I64" s="8" t="str">
        <f t="shared" si="54"/>
        <v/>
      </c>
      <c r="J64" s="8" t="str">
        <f t="shared" si="54"/>
        <v/>
      </c>
      <c r="K64" s="8" t="str">
        <f t="shared" si="54"/>
        <v/>
      </c>
      <c r="L64" s="8" t="str">
        <f t="shared" si="54"/>
        <v/>
      </c>
      <c r="M64" s="8" t="str">
        <f t="shared" si="54"/>
        <v/>
      </c>
      <c r="N64" s="8" t="str">
        <f t="shared" si="54"/>
        <v/>
      </c>
      <c r="O64" s="8" t="str">
        <f t="shared" si="54"/>
        <v/>
      </c>
      <c r="P64" s="8" t="str">
        <f t="shared" si="54"/>
        <v/>
      </c>
      <c r="Q64" s="8" t="str">
        <f t="shared" si="54"/>
        <v/>
      </c>
      <c r="R64" s="8" t="str">
        <f t="shared" si="54"/>
        <v/>
      </c>
      <c r="S64" s="8" t="str">
        <f t="shared" si="54"/>
        <v/>
      </c>
    </row>
    <row r="65" spans="1:19">
      <c r="A65" s="5"/>
      <c r="B65" s="7"/>
      <c r="C65" s="7"/>
      <c r="D65" s="7"/>
      <c r="E65" s="7"/>
      <c r="F65" s="9" t="str">
        <f t="shared" si="45"/>
        <v/>
      </c>
      <c r="G65" s="8" t="str">
        <f t="shared" ref="G65:S65" si="55">F65</f>
        <v/>
      </c>
      <c r="H65" s="8" t="str">
        <f t="shared" si="55"/>
        <v/>
      </c>
      <c r="I65" s="8" t="str">
        <f t="shared" si="55"/>
        <v/>
      </c>
      <c r="J65" s="8" t="str">
        <f t="shared" si="55"/>
        <v/>
      </c>
      <c r="K65" s="8" t="str">
        <f t="shared" si="55"/>
        <v/>
      </c>
      <c r="L65" s="8" t="str">
        <f t="shared" si="55"/>
        <v/>
      </c>
      <c r="M65" s="8" t="str">
        <f t="shared" si="55"/>
        <v/>
      </c>
      <c r="N65" s="8" t="str">
        <f t="shared" si="55"/>
        <v/>
      </c>
      <c r="O65" s="8" t="str">
        <f t="shared" si="55"/>
        <v/>
      </c>
      <c r="P65" s="8" t="str">
        <f t="shared" si="55"/>
        <v/>
      </c>
      <c r="Q65" s="8" t="str">
        <f t="shared" si="55"/>
        <v/>
      </c>
      <c r="R65" s="8" t="str">
        <f t="shared" si="55"/>
        <v/>
      </c>
      <c r="S65" s="8" t="str">
        <f t="shared" si="55"/>
        <v/>
      </c>
    </row>
    <row r="66" spans="1:19">
      <c r="A66" s="5"/>
      <c r="B66" s="7"/>
      <c r="C66" s="7"/>
      <c r="D66" s="7"/>
      <c r="E66" s="7"/>
      <c r="F66" s="9" t="str">
        <f t="shared" si="45"/>
        <v/>
      </c>
      <c r="G66" s="8" t="str">
        <f t="shared" ref="G66:S66" si="56">F66</f>
        <v/>
      </c>
      <c r="H66" s="8" t="str">
        <f t="shared" si="56"/>
        <v/>
      </c>
      <c r="I66" s="8" t="str">
        <f t="shared" si="56"/>
        <v/>
      </c>
      <c r="J66" s="8" t="str">
        <f t="shared" si="56"/>
        <v/>
      </c>
      <c r="K66" s="8" t="str">
        <f t="shared" si="56"/>
        <v/>
      </c>
      <c r="L66" s="8" t="str">
        <f t="shared" si="56"/>
        <v/>
      </c>
      <c r="M66" s="8" t="str">
        <f t="shared" si="56"/>
        <v/>
      </c>
      <c r="N66" s="8" t="str">
        <f t="shared" si="56"/>
        <v/>
      </c>
      <c r="O66" s="8" t="str">
        <f t="shared" si="56"/>
        <v/>
      </c>
      <c r="P66" s="8" t="str">
        <f t="shared" si="56"/>
        <v/>
      </c>
      <c r="Q66" s="8" t="str">
        <f t="shared" si="56"/>
        <v/>
      </c>
      <c r="R66" s="8" t="str">
        <f t="shared" si="56"/>
        <v/>
      </c>
      <c r="S66" s="8" t="str">
        <f t="shared" si="56"/>
        <v/>
      </c>
    </row>
    <row r="67" spans="1:19">
      <c r="A67" s="5"/>
      <c r="B67" s="7"/>
      <c r="C67" s="7"/>
      <c r="D67" s="7"/>
      <c r="E67" s="7"/>
      <c r="F67" s="9" t="str">
        <f t="shared" si="45"/>
        <v/>
      </c>
      <c r="G67" s="8" t="str">
        <f t="shared" ref="G67:S67" si="57">F67</f>
        <v/>
      </c>
      <c r="H67" s="8" t="str">
        <f t="shared" si="57"/>
        <v/>
      </c>
      <c r="I67" s="8" t="str">
        <f t="shared" si="57"/>
        <v/>
      </c>
      <c r="J67" s="8" t="str">
        <f t="shared" si="57"/>
        <v/>
      </c>
      <c r="K67" s="8" t="str">
        <f t="shared" si="57"/>
        <v/>
      </c>
      <c r="L67" s="8" t="str">
        <f t="shared" si="57"/>
        <v/>
      </c>
      <c r="M67" s="8" t="str">
        <f t="shared" si="57"/>
        <v/>
      </c>
      <c r="N67" s="8" t="str">
        <f t="shared" si="57"/>
        <v/>
      </c>
      <c r="O67" s="8" t="str">
        <f t="shared" si="57"/>
        <v/>
      </c>
      <c r="P67" s="8" t="str">
        <f t="shared" si="57"/>
        <v/>
      </c>
      <c r="Q67" s="8" t="str">
        <f t="shared" si="57"/>
        <v/>
      </c>
      <c r="R67" s="8" t="str">
        <f t="shared" si="57"/>
        <v/>
      </c>
      <c r="S67" s="8" t="str">
        <f t="shared" si="57"/>
        <v/>
      </c>
    </row>
    <row r="68" spans="1:19">
      <c r="A68" s="5"/>
      <c r="B68" s="7"/>
      <c r="C68" s="7"/>
      <c r="D68" s="7"/>
      <c r="E68" s="7"/>
      <c r="F68" s="9" t="str">
        <f t="shared" si="45"/>
        <v/>
      </c>
      <c r="G68" s="8" t="str">
        <f t="shared" ref="G68:S68" si="58">F68</f>
        <v/>
      </c>
      <c r="H68" s="8" t="str">
        <f t="shared" si="58"/>
        <v/>
      </c>
      <c r="I68" s="8" t="str">
        <f t="shared" si="58"/>
        <v/>
      </c>
      <c r="J68" s="8" t="str">
        <f t="shared" si="58"/>
        <v/>
      </c>
      <c r="K68" s="8" t="str">
        <f t="shared" si="58"/>
        <v/>
      </c>
      <c r="L68" s="8" t="str">
        <f t="shared" si="58"/>
        <v/>
      </c>
      <c r="M68" s="8" t="str">
        <f t="shared" si="58"/>
        <v/>
      </c>
      <c r="N68" s="8" t="str">
        <f t="shared" si="58"/>
        <v/>
      </c>
      <c r="O68" s="8" t="str">
        <f t="shared" si="58"/>
        <v/>
      </c>
      <c r="P68" s="8" t="str">
        <f t="shared" si="58"/>
        <v/>
      </c>
      <c r="Q68" s="8" t="str">
        <f t="shared" si="58"/>
        <v/>
      </c>
      <c r="R68" s="8" t="str">
        <f t="shared" si="58"/>
        <v/>
      </c>
      <c r="S68" s="8" t="str">
        <f t="shared" si="58"/>
        <v/>
      </c>
    </row>
    <row r="69" spans="1:19">
      <c r="A69" s="5"/>
      <c r="B69" s="7"/>
      <c r="C69" s="7"/>
      <c r="D69" s="7"/>
      <c r="E69" s="7"/>
      <c r="F69" s="9" t="str">
        <f t="shared" si="45"/>
        <v/>
      </c>
      <c r="G69" s="8" t="str">
        <f t="shared" ref="G69:S69" si="59">F69</f>
        <v/>
      </c>
      <c r="H69" s="8" t="str">
        <f t="shared" si="59"/>
        <v/>
      </c>
      <c r="I69" s="8" t="str">
        <f t="shared" si="59"/>
        <v/>
      </c>
      <c r="J69" s="8" t="str">
        <f t="shared" si="59"/>
        <v/>
      </c>
      <c r="K69" s="8" t="str">
        <f t="shared" si="59"/>
        <v/>
      </c>
      <c r="L69" s="8" t="str">
        <f t="shared" si="59"/>
        <v/>
      </c>
      <c r="M69" s="8" t="str">
        <f t="shared" si="59"/>
        <v/>
      </c>
      <c r="N69" s="8" t="str">
        <f t="shared" si="59"/>
        <v/>
      </c>
      <c r="O69" s="8" t="str">
        <f t="shared" si="59"/>
        <v/>
      </c>
      <c r="P69" s="8" t="str">
        <f t="shared" si="59"/>
        <v/>
      </c>
      <c r="Q69" s="8" t="str">
        <f t="shared" si="59"/>
        <v/>
      </c>
      <c r="R69" s="8" t="str">
        <f t="shared" si="59"/>
        <v/>
      </c>
      <c r="S69" s="8" t="str">
        <f t="shared" si="59"/>
        <v/>
      </c>
    </row>
    <row r="70" spans="1:19">
      <c r="A70" s="5"/>
      <c r="B70" s="7"/>
      <c r="C70" s="7"/>
      <c r="D70" s="7"/>
      <c r="E70" s="7"/>
      <c r="F70" s="9" t="str">
        <f t="shared" si="45"/>
        <v/>
      </c>
      <c r="G70" s="8" t="str">
        <f t="shared" ref="G70:S70" si="60">F70</f>
        <v/>
      </c>
      <c r="H70" s="8" t="str">
        <f t="shared" si="60"/>
        <v/>
      </c>
      <c r="I70" s="8" t="str">
        <f t="shared" si="60"/>
        <v/>
      </c>
      <c r="J70" s="8" t="str">
        <f t="shared" si="60"/>
        <v/>
      </c>
      <c r="K70" s="8" t="str">
        <f t="shared" si="60"/>
        <v/>
      </c>
      <c r="L70" s="8" t="str">
        <f t="shared" si="60"/>
        <v/>
      </c>
      <c r="M70" s="8" t="str">
        <f t="shared" si="60"/>
        <v/>
      </c>
      <c r="N70" s="8" t="str">
        <f t="shared" si="60"/>
        <v/>
      </c>
      <c r="O70" s="8" t="str">
        <f t="shared" si="60"/>
        <v/>
      </c>
      <c r="P70" s="8" t="str">
        <f t="shared" si="60"/>
        <v/>
      </c>
      <c r="Q70" s="8" t="str">
        <f t="shared" si="60"/>
        <v/>
      </c>
      <c r="R70" s="8" t="str">
        <f t="shared" si="60"/>
        <v/>
      </c>
      <c r="S70" s="8" t="str">
        <f t="shared" si="60"/>
        <v/>
      </c>
    </row>
    <row r="71" spans="1:19">
      <c r="A71" s="5"/>
      <c r="B71" s="7"/>
      <c r="C71" s="7"/>
      <c r="D71" s="7"/>
      <c r="E71" s="7"/>
      <c r="F71" s="9" t="str">
        <f t="shared" si="45"/>
        <v/>
      </c>
      <c r="G71" s="8" t="str">
        <f t="shared" ref="G71:S71" si="61">F71</f>
        <v/>
      </c>
      <c r="H71" s="8" t="str">
        <f t="shared" si="61"/>
        <v/>
      </c>
      <c r="I71" s="8" t="str">
        <f t="shared" si="61"/>
        <v/>
      </c>
      <c r="J71" s="8" t="str">
        <f t="shared" si="61"/>
        <v/>
      </c>
      <c r="K71" s="8" t="str">
        <f t="shared" si="61"/>
        <v/>
      </c>
      <c r="L71" s="8" t="str">
        <f t="shared" si="61"/>
        <v/>
      </c>
      <c r="M71" s="8" t="str">
        <f t="shared" si="61"/>
        <v/>
      </c>
      <c r="N71" s="8" t="str">
        <f t="shared" si="61"/>
        <v/>
      </c>
      <c r="O71" s="8" t="str">
        <f t="shared" si="61"/>
        <v/>
      </c>
      <c r="P71" s="8" t="str">
        <f t="shared" si="61"/>
        <v/>
      </c>
      <c r="Q71" s="8" t="str">
        <f t="shared" si="61"/>
        <v/>
      </c>
      <c r="R71" s="8" t="str">
        <f t="shared" si="61"/>
        <v/>
      </c>
      <c r="S71" s="8" t="str">
        <f t="shared" si="61"/>
        <v/>
      </c>
    </row>
    <row r="72" spans="1:19">
      <c r="A72" s="5"/>
      <c r="B72" s="7"/>
      <c r="C72" s="7"/>
      <c r="D72" s="7"/>
      <c r="E72" s="7"/>
      <c r="F72" s="9" t="str">
        <f t="shared" si="45"/>
        <v/>
      </c>
      <c r="G72" s="8" t="str">
        <f t="shared" ref="G72:S72" si="62">F72</f>
        <v/>
      </c>
      <c r="H72" s="8" t="str">
        <f t="shared" si="62"/>
        <v/>
      </c>
      <c r="I72" s="8" t="str">
        <f t="shared" si="62"/>
        <v/>
      </c>
      <c r="J72" s="8" t="str">
        <f t="shared" si="62"/>
        <v/>
      </c>
      <c r="K72" s="8" t="str">
        <f t="shared" si="62"/>
        <v/>
      </c>
      <c r="L72" s="8" t="str">
        <f t="shared" si="62"/>
        <v/>
      </c>
      <c r="M72" s="8" t="str">
        <f t="shared" si="62"/>
        <v/>
      </c>
      <c r="N72" s="8" t="str">
        <f t="shared" si="62"/>
        <v/>
      </c>
      <c r="O72" s="8" t="str">
        <f t="shared" si="62"/>
        <v/>
      </c>
      <c r="P72" s="8" t="str">
        <f t="shared" si="62"/>
        <v/>
      </c>
      <c r="Q72" s="8" t="str">
        <f t="shared" si="62"/>
        <v/>
      </c>
      <c r="R72" s="8" t="str">
        <f t="shared" si="62"/>
        <v/>
      </c>
      <c r="S72" s="8" t="str">
        <f t="shared" si="62"/>
        <v/>
      </c>
    </row>
    <row r="73" spans="1:19">
      <c r="A73" s="6" t="s">
        <v>291</v>
      </c>
      <c r="B73" s="7"/>
      <c r="C73" s="7"/>
      <c r="D73" s="7"/>
      <c r="E73" s="7"/>
      <c r="F73" s="9" t="str">
        <f t="shared" si="45"/>
        <v/>
      </c>
      <c r="G73" s="8" t="str">
        <f t="shared" ref="G73:S73" si="63">F73</f>
        <v/>
      </c>
      <c r="H73" s="8" t="str">
        <f t="shared" si="63"/>
        <v/>
      </c>
      <c r="I73" s="8" t="str">
        <f t="shared" si="63"/>
        <v/>
      </c>
      <c r="J73" s="8" t="str">
        <f t="shared" si="63"/>
        <v/>
      </c>
      <c r="K73" s="8" t="str">
        <f t="shared" si="63"/>
        <v/>
      </c>
      <c r="L73" s="8" t="str">
        <f t="shared" si="63"/>
        <v/>
      </c>
      <c r="M73" s="8" t="str">
        <f t="shared" si="63"/>
        <v/>
      </c>
      <c r="N73" s="8" t="str">
        <f t="shared" si="63"/>
        <v/>
      </c>
      <c r="O73" s="8" t="str">
        <f t="shared" si="63"/>
        <v/>
      </c>
      <c r="P73" s="8" t="str">
        <f t="shared" si="63"/>
        <v/>
      </c>
      <c r="Q73" s="8" t="str">
        <f t="shared" si="63"/>
        <v/>
      </c>
      <c r="R73" s="8" t="str">
        <f t="shared" si="63"/>
        <v/>
      </c>
      <c r="S73" s="8" t="str">
        <f t="shared" si="63"/>
        <v/>
      </c>
    </row>
    <row r="74" spans="1:19">
      <c r="A74" s="5"/>
      <c r="B74" s="7"/>
      <c r="C74" s="7"/>
      <c r="D74" s="7"/>
      <c r="E74" s="7"/>
      <c r="F74" s="9" t="str">
        <f t="shared" si="45"/>
        <v/>
      </c>
      <c r="G74" s="8" t="str">
        <f t="shared" ref="G74:S74" si="64">F74</f>
        <v/>
      </c>
      <c r="H74" s="8" t="str">
        <f t="shared" si="64"/>
        <v/>
      </c>
      <c r="I74" s="8" t="str">
        <f t="shared" si="64"/>
        <v/>
      </c>
      <c r="J74" s="8" t="str">
        <f t="shared" si="64"/>
        <v/>
      </c>
      <c r="K74" s="8" t="str">
        <f t="shared" si="64"/>
        <v/>
      </c>
      <c r="L74" s="8" t="str">
        <f t="shared" si="64"/>
        <v/>
      </c>
      <c r="M74" s="8" t="str">
        <f t="shared" si="64"/>
        <v/>
      </c>
      <c r="N74" s="8" t="str">
        <f t="shared" si="64"/>
        <v/>
      </c>
      <c r="O74" s="8" t="str">
        <f t="shared" si="64"/>
        <v/>
      </c>
      <c r="P74" s="8" t="str">
        <f t="shared" si="64"/>
        <v/>
      </c>
      <c r="Q74" s="8" t="str">
        <f t="shared" si="64"/>
        <v/>
      </c>
      <c r="R74" s="8" t="str">
        <f t="shared" si="64"/>
        <v/>
      </c>
      <c r="S74" s="8" t="str">
        <f t="shared" si="64"/>
        <v/>
      </c>
    </row>
    <row r="75" spans="1:19">
      <c r="A75" s="5"/>
      <c r="B75" s="7"/>
      <c r="C75" s="7"/>
      <c r="D75" s="7"/>
      <c r="E75" s="7"/>
      <c r="F75" s="9" t="str">
        <f t="shared" si="45"/>
        <v/>
      </c>
      <c r="G75" s="8" t="str">
        <f t="shared" ref="G75:S75" si="65">F75</f>
        <v/>
      </c>
      <c r="H75" s="8" t="str">
        <f t="shared" si="65"/>
        <v/>
      </c>
      <c r="I75" s="8" t="str">
        <f t="shared" si="65"/>
        <v/>
      </c>
      <c r="J75" s="8" t="str">
        <f t="shared" si="65"/>
        <v/>
      </c>
      <c r="K75" s="8" t="str">
        <f t="shared" si="65"/>
        <v/>
      </c>
      <c r="L75" s="8" t="str">
        <f t="shared" si="65"/>
        <v/>
      </c>
      <c r="M75" s="8" t="str">
        <f t="shared" si="65"/>
        <v/>
      </c>
      <c r="N75" s="8" t="str">
        <f t="shared" si="65"/>
        <v/>
      </c>
      <c r="O75" s="8" t="str">
        <f t="shared" si="65"/>
        <v/>
      </c>
      <c r="P75" s="8" t="str">
        <f t="shared" si="65"/>
        <v/>
      </c>
      <c r="Q75" s="8" t="str">
        <f t="shared" si="65"/>
        <v/>
      </c>
      <c r="R75" s="8" t="str">
        <f t="shared" si="65"/>
        <v/>
      </c>
      <c r="S75" s="8" t="str">
        <f t="shared" si="65"/>
        <v/>
      </c>
    </row>
    <row r="76" spans="1:19">
      <c r="A76" s="5"/>
      <c r="B76" s="7"/>
      <c r="C76" s="7"/>
      <c r="D76" s="7"/>
      <c r="E76" s="7"/>
      <c r="F76" s="9" t="str">
        <f t="shared" si="45"/>
        <v/>
      </c>
      <c r="G76" s="8" t="str">
        <f t="shared" ref="G76:S76" si="66">F76</f>
        <v/>
      </c>
      <c r="H76" s="8" t="str">
        <f t="shared" si="66"/>
        <v/>
      </c>
      <c r="I76" s="8" t="str">
        <f t="shared" si="66"/>
        <v/>
      </c>
      <c r="J76" s="8" t="str">
        <f t="shared" si="66"/>
        <v/>
      </c>
      <c r="K76" s="8" t="str">
        <f t="shared" si="66"/>
        <v/>
      </c>
      <c r="L76" s="8" t="str">
        <f t="shared" si="66"/>
        <v/>
      </c>
      <c r="M76" s="8" t="str">
        <f t="shared" si="66"/>
        <v/>
      </c>
      <c r="N76" s="8" t="str">
        <f t="shared" si="66"/>
        <v/>
      </c>
      <c r="O76" s="8" t="str">
        <f t="shared" si="66"/>
        <v/>
      </c>
      <c r="P76" s="8" t="str">
        <f t="shared" si="66"/>
        <v/>
      </c>
      <c r="Q76" s="8" t="str">
        <f t="shared" si="66"/>
        <v/>
      </c>
      <c r="R76" s="8" t="str">
        <f t="shared" si="66"/>
        <v/>
      </c>
      <c r="S76" s="8" t="str">
        <f t="shared" si="66"/>
        <v/>
      </c>
    </row>
    <row r="77" spans="1:19">
      <c r="A77" s="5"/>
      <c r="B77" s="7"/>
      <c r="C77" s="7"/>
      <c r="D77" s="7"/>
      <c r="E77" s="7"/>
      <c r="F77" s="9" t="str">
        <f t="shared" si="45"/>
        <v/>
      </c>
      <c r="G77" s="8" t="str">
        <f t="shared" ref="G77:S77" si="67">F77</f>
        <v/>
      </c>
      <c r="H77" s="8" t="str">
        <f t="shared" si="67"/>
        <v/>
      </c>
      <c r="I77" s="8" t="str">
        <f t="shared" si="67"/>
        <v/>
      </c>
      <c r="J77" s="8" t="str">
        <f t="shared" si="67"/>
        <v/>
      </c>
      <c r="K77" s="8" t="str">
        <f t="shared" si="67"/>
        <v/>
      </c>
      <c r="L77" s="8" t="str">
        <f t="shared" si="67"/>
        <v/>
      </c>
      <c r="M77" s="8" t="str">
        <f t="shared" si="67"/>
        <v/>
      </c>
      <c r="N77" s="8" t="str">
        <f t="shared" si="67"/>
        <v/>
      </c>
      <c r="O77" s="8" t="str">
        <f t="shared" si="67"/>
        <v/>
      </c>
      <c r="P77" s="8" t="str">
        <f t="shared" si="67"/>
        <v/>
      </c>
      <c r="Q77" s="8" t="str">
        <f t="shared" si="67"/>
        <v/>
      </c>
      <c r="R77" s="8" t="str">
        <f t="shared" si="67"/>
        <v/>
      </c>
      <c r="S77" s="8" t="str">
        <f t="shared" si="67"/>
        <v/>
      </c>
    </row>
    <row r="78" spans="1:19">
      <c r="A78" s="5"/>
      <c r="B78" s="7"/>
      <c r="C78" s="7"/>
      <c r="D78" s="7"/>
      <c r="E78" s="7"/>
      <c r="F78" s="9" t="str">
        <f t="shared" si="45"/>
        <v/>
      </c>
      <c r="G78" s="8" t="str">
        <f t="shared" ref="G78:S78" si="68">F78</f>
        <v/>
      </c>
      <c r="H78" s="8" t="str">
        <f t="shared" si="68"/>
        <v/>
      </c>
      <c r="I78" s="8" t="str">
        <f t="shared" si="68"/>
        <v/>
      </c>
      <c r="J78" s="8" t="str">
        <f t="shared" si="68"/>
        <v/>
      </c>
      <c r="K78" s="8" t="str">
        <f t="shared" si="68"/>
        <v/>
      </c>
      <c r="L78" s="8" t="str">
        <f t="shared" si="68"/>
        <v/>
      </c>
      <c r="M78" s="8" t="str">
        <f t="shared" si="68"/>
        <v/>
      </c>
      <c r="N78" s="8" t="str">
        <f t="shared" si="68"/>
        <v/>
      </c>
      <c r="O78" s="8" t="str">
        <f t="shared" si="68"/>
        <v/>
      </c>
      <c r="P78" s="8" t="str">
        <f t="shared" si="68"/>
        <v/>
      </c>
      <c r="Q78" s="8" t="str">
        <f t="shared" si="68"/>
        <v/>
      </c>
      <c r="R78" s="8" t="str">
        <f t="shared" si="68"/>
        <v/>
      </c>
      <c r="S78" s="8" t="str">
        <f t="shared" si="68"/>
        <v/>
      </c>
    </row>
    <row r="79" spans="1:19">
      <c r="A79" s="5"/>
      <c r="B79" s="7"/>
      <c r="C79" s="7"/>
      <c r="D79" s="7"/>
      <c r="E79" s="7"/>
      <c r="F79" s="9" t="str">
        <f t="shared" si="45"/>
        <v/>
      </c>
      <c r="G79" s="8" t="str">
        <f t="shared" ref="G79:S79" si="69">F79</f>
        <v/>
      </c>
      <c r="H79" s="8" t="str">
        <f t="shared" si="69"/>
        <v/>
      </c>
      <c r="I79" s="8" t="str">
        <f t="shared" si="69"/>
        <v/>
      </c>
      <c r="J79" s="8" t="str">
        <f t="shared" si="69"/>
        <v/>
      </c>
      <c r="K79" s="8" t="str">
        <f t="shared" si="69"/>
        <v/>
      </c>
      <c r="L79" s="8" t="str">
        <f t="shared" si="69"/>
        <v/>
      </c>
      <c r="M79" s="8" t="str">
        <f t="shared" si="69"/>
        <v/>
      </c>
      <c r="N79" s="8" t="str">
        <f t="shared" si="69"/>
        <v/>
      </c>
      <c r="O79" s="8" t="str">
        <f t="shared" si="69"/>
        <v/>
      </c>
      <c r="P79" s="8" t="str">
        <f t="shared" si="69"/>
        <v/>
      </c>
      <c r="Q79" s="8" t="str">
        <f t="shared" si="69"/>
        <v/>
      </c>
      <c r="R79" s="8" t="str">
        <f t="shared" si="69"/>
        <v/>
      </c>
      <c r="S79" s="8" t="str">
        <f t="shared" si="69"/>
        <v/>
      </c>
    </row>
    <row r="80" spans="1:19">
      <c r="A80" s="5"/>
      <c r="B80" s="7"/>
      <c r="C80" s="7"/>
      <c r="D80" s="7"/>
      <c r="E80" s="7"/>
      <c r="F80" s="9" t="str">
        <f t="shared" si="45"/>
        <v/>
      </c>
      <c r="G80" s="8" t="str">
        <f t="shared" ref="G80:S80" si="70">F80</f>
        <v/>
      </c>
      <c r="H80" s="8" t="str">
        <f t="shared" si="70"/>
        <v/>
      </c>
      <c r="I80" s="8" t="str">
        <f t="shared" si="70"/>
        <v/>
      </c>
      <c r="J80" s="8" t="str">
        <f t="shared" si="70"/>
        <v/>
      </c>
      <c r="K80" s="8" t="str">
        <f t="shared" si="70"/>
        <v/>
      </c>
      <c r="L80" s="8" t="str">
        <f t="shared" si="70"/>
        <v/>
      </c>
      <c r="M80" s="8" t="str">
        <f t="shared" si="70"/>
        <v/>
      </c>
      <c r="N80" s="8" t="str">
        <f t="shared" si="70"/>
        <v/>
      </c>
      <c r="O80" s="8" t="str">
        <f t="shared" si="70"/>
        <v/>
      </c>
      <c r="P80" s="8" t="str">
        <f t="shared" si="70"/>
        <v/>
      </c>
      <c r="Q80" s="8" t="str">
        <f t="shared" si="70"/>
        <v/>
      </c>
      <c r="R80" s="8" t="str">
        <f t="shared" si="70"/>
        <v/>
      </c>
      <c r="S80" s="8" t="str">
        <f t="shared" si="70"/>
        <v/>
      </c>
    </row>
    <row r="81" spans="1:19">
      <c r="A81" s="5"/>
      <c r="B81" s="7"/>
      <c r="C81" s="7"/>
      <c r="D81" s="7"/>
      <c r="E81" s="7"/>
      <c r="F81" s="9" t="str">
        <f t="shared" si="45"/>
        <v/>
      </c>
      <c r="G81" s="8" t="str">
        <f t="shared" ref="G81:S81" si="71">F81</f>
        <v/>
      </c>
      <c r="H81" s="8" t="str">
        <f t="shared" si="71"/>
        <v/>
      </c>
      <c r="I81" s="8" t="str">
        <f t="shared" si="71"/>
        <v/>
      </c>
      <c r="J81" s="8" t="str">
        <f t="shared" si="71"/>
        <v/>
      </c>
      <c r="K81" s="8" t="str">
        <f t="shared" si="71"/>
        <v/>
      </c>
      <c r="L81" s="8" t="str">
        <f t="shared" si="71"/>
        <v/>
      </c>
      <c r="M81" s="8" t="str">
        <f t="shared" si="71"/>
        <v/>
      </c>
      <c r="N81" s="8" t="str">
        <f t="shared" si="71"/>
        <v/>
      </c>
      <c r="O81" s="8" t="str">
        <f t="shared" si="71"/>
        <v/>
      </c>
      <c r="P81" s="8" t="str">
        <f t="shared" si="71"/>
        <v/>
      </c>
      <c r="Q81" s="8" t="str">
        <f t="shared" si="71"/>
        <v/>
      </c>
      <c r="R81" s="8" t="str">
        <f t="shared" si="71"/>
        <v/>
      </c>
      <c r="S81" s="8" t="str">
        <f t="shared" si="71"/>
        <v/>
      </c>
    </row>
    <row r="82" spans="1:19">
      <c r="A82" s="5"/>
      <c r="B82" s="7"/>
      <c r="C82" s="7"/>
      <c r="D82" s="7"/>
      <c r="E82" s="7"/>
      <c r="F82" s="9" t="str">
        <f t="shared" si="45"/>
        <v/>
      </c>
      <c r="G82" s="8" t="str">
        <f t="shared" ref="G82:S82" si="72">F82</f>
        <v/>
      </c>
      <c r="H82" s="8" t="str">
        <f t="shared" si="72"/>
        <v/>
      </c>
      <c r="I82" s="8" t="str">
        <f t="shared" si="72"/>
        <v/>
      </c>
      <c r="J82" s="8" t="str">
        <f t="shared" si="72"/>
        <v/>
      </c>
      <c r="K82" s="8" t="str">
        <f t="shared" si="72"/>
        <v/>
      </c>
      <c r="L82" s="8" t="str">
        <f t="shared" si="72"/>
        <v/>
      </c>
      <c r="M82" s="8" t="str">
        <f t="shared" si="72"/>
        <v/>
      </c>
      <c r="N82" s="8" t="str">
        <f t="shared" si="72"/>
        <v/>
      </c>
      <c r="O82" s="8" t="str">
        <f t="shared" si="72"/>
        <v/>
      </c>
      <c r="P82" s="8" t="str">
        <f t="shared" si="72"/>
        <v/>
      </c>
      <c r="Q82" s="8" t="str">
        <f t="shared" si="72"/>
        <v/>
      </c>
      <c r="R82" s="8" t="str">
        <f t="shared" si="72"/>
        <v/>
      </c>
      <c r="S82" s="8" t="str">
        <f t="shared" si="72"/>
        <v/>
      </c>
    </row>
    <row r="83" spans="1:19">
      <c r="A83" s="6" t="s">
        <v>292</v>
      </c>
      <c r="B83" s="7" t="s">
        <v>293</v>
      </c>
      <c r="C83" s="7"/>
      <c r="D83" s="7" t="s">
        <v>58</v>
      </c>
      <c r="E83" s="7"/>
      <c r="F83" s="9">
        <f t="shared" si="45"/>
        <v>0</v>
      </c>
      <c r="G83" s="8">
        <f t="shared" ref="G83:S83" si="73">F83</f>
        <v>0</v>
      </c>
      <c r="H83" s="8">
        <f t="shared" si="73"/>
        <v>0</v>
      </c>
      <c r="I83" s="8">
        <f t="shared" si="73"/>
        <v>0</v>
      </c>
      <c r="J83" s="8">
        <f t="shared" si="73"/>
        <v>0</v>
      </c>
      <c r="K83" s="8">
        <f t="shared" si="73"/>
        <v>0</v>
      </c>
      <c r="L83" s="8">
        <f t="shared" si="73"/>
        <v>0</v>
      </c>
      <c r="M83" s="8">
        <f t="shared" si="73"/>
        <v>0</v>
      </c>
      <c r="N83" s="8">
        <f t="shared" si="73"/>
        <v>0</v>
      </c>
      <c r="O83" s="8">
        <f t="shared" si="73"/>
        <v>0</v>
      </c>
      <c r="P83" s="8">
        <f t="shared" si="73"/>
        <v>0</v>
      </c>
      <c r="Q83" s="8">
        <f t="shared" si="73"/>
        <v>0</v>
      </c>
      <c r="R83" s="8">
        <f t="shared" si="73"/>
        <v>0</v>
      </c>
      <c r="S83" s="8">
        <f t="shared" si="73"/>
        <v>0</v>
      </c>
    </row>
    <row r="84" spans="1:19">
      <c r="A84" s="5"/>
      <c r="B84" s="7" t="s">
        <v>294</v>
      </c>
      <c r="C84" s="7"/>
      <c r="D84" s="7" t="s">
        <v>58</v>
      </c>
      <c r="E84" s="7"/>
      <c r="F84" s="9">
        <f t="shared" si="45"/>
        <v>0</v>
      </c>
      <c r="G84" s="8">
        <f t="shared" ref="G84:S84" si="74">F84</f>
        <v>0</v>
      </c>
      <c r="H84" s="8">
        <f t="shared" si="74"/>
        <v>0</v>
      </c>
      <c r="I84" s="8">
        <f t="shared" si="74"/>
        <v>0</v>
      </c>
      <c r="J84" s="8">
        <f t="shared" si="74"/>
        <v>0</v>
      </c>
      <c r="K84" s="8">
        <f t="shared" si="74"/>
        <v>0</v>
      </c>
      <c r="L84" s="8">
        <f t="shared" si="74"/>
        <v>0</v>
      </c>
      <c r="M84" s="8">
        <f t="shared" si="74"/>
        <v>0</v>
      </c>
      <c r="N84" s="8">
        <f t="shared" si="74"/>
        <v>0</v>
      </c>
      <c r="O84" s="8">
        <f t="shared" si="74"/>
        <v>0</v>
      </c>
      <c r="P84" s="8">
        <f t="shared" si="74"/>
        <v>0</v>
      </c>
      <c r="Q84" s="8">
        <f t="shared" si="74"/>
        <v>0</v>
      </c>
      <c r="R84" s="8">
        <f t="shared" si="74"/>
        <v>0</v>
      </c>
      <c r="S84" s="8">
        <f t="shared" si="74"/>
        <v>0</v>
      </c>
    </row>
    <row r="85" spans="1:19">
      <c r="A85" s="5"/>
      <c r="B85" s="7"/>
      <c r="C85" s="7"/>
      <c r="D85" s="7"/>
      <c r="E85" s="7"/>
      <c r="F85" s="9" t="str">
        <f t="shared" si="45"/>
        <v/>
      </c>
      <c r="G85" s="8" t="str">
        <f t="shared" ref="G85:S85" si="75">F85</f>
        <v/>
      </c>
      <c r="H85" s="8" t="str">
        <f t="shared" si="75"/>
        <v/>
      </c>
      <c r="I85" s="8" t="str">
        <f t="shared" si="75"/>
        <v/>
      </c>
      <c r="J85" s="8" t="str">
        <f t="shared" si="75"/>
        <v/>
      </c>
      <c r="K85" s="8" t="str">
        <f t="shared" si="75"/>
        <v/>
      </c>
      <c r="L85" s="8" t="str">
        <f t="shared" si="75"/>
        <v/>
      </c>
      <c r="M85" s="8" t="str">
        <f t="shared" si="75"/>
        <v/>
      </c>
      <c r="N85" s="8" t="str">
        <f t="shared" si="75"/>
        <v/>
      </c>
      <c r="O85" s="8" t="str">
        <f t="shared" si="75"/>
        <v/>
      </c>
      <c r="P85" s="8" t="str">
        <f t="shared" si="75"/>
        <v/>
      </c>
      <c r="Q85" s="8" t="str">
        <f t="shared" si="75"/>
        <v/>
      </c>
      <c r="R85" s="8" t="str">
        <f t="shared" si="75"/>
        <v/>
      </c>
      <c r="S85" s="8" t="str">
        <f t="shared" si="75"/>
        <v/>
      </c>
    </row>
    <row r="86" spans="1:19">
      <c r="A86" s="5"/>
      <c r="B86" s="7"/>
      <c r="C86" s="7"/>
      <c r="D86" s="7"/>
      <c r="E86" s="7"/>
      <c r="F86" s="9" t="str">
        <f t="shared" si="45"/>
        <v/>
      </c>
      <c r="G86" s="8" t="str">
        <f t="shared" ref="G86:S86" si="76">F86</f>
        <v/>
      </c>
      <c r="H86" s="8" t="str">
        <f t="shared" si="76"/>
        <v/>
      </c>
      <c r="I86" s="8" t="str">
        <f t="shared" si="76"/>
        <v/>
      </c>
      <c r="J86" s="8" t="str">
        <f t="shared" si="76"/>
        <v/>
      </c>
      <c r="K86" s="8" t="str">
        <f t="shared" si="76"/>
        <v/>
      </c>
      <c r="L86" s="8" t="str">
        <f t="shared" si="76"/>
        <v/>
      </c>
      <c r="M86" s="8" t="str">
        <f t="shared" si="76"/>
        <v/>
      </c>
      <c r="N86" s="8" t="str">
        <f t="shared" si="76"/>
        <v/>
      </c>
      <c r="O86" s="8" t="str">
        <f t="shared" si="76"/>
        <v/>
      </c>
      <c r="P86" s="8" t="str">
        <f t="shared" si="76"/>
        <v/>
      </c>
      <c r="Q86" s="8" t="str">
        <f t="shared" si="76"/>
        <v/>
      </c>
      <c r="R86" s="8" t="str">
        <f t="shared" si="76"/>
        <v/>
      </c>
      <c r="S86" s="8" t="str">
        <f t="shared" si="76"/>
        <v/>
      </c>
    </row>
    <row r="87" spans="1:19">
      <c r="A87" s="5"/>
      <c r="B87" s="7"/>
      <c r="C87" s="7"/>
      <c r="D87" s="7"/>
      <c r="E87" s="7"/>
      <c r="F87" s="9" t="str">
        <f t="shared" si="45"/>
        <v/>
      </c>
      <c r="G87" s="8" t="str">
        <f t="shared" ref="G87:S87" si="77">F87</f>
        <v/>
      </c>
      <c r="H87" s="8" t="str">
        <f t="shared" si="77"/>
        <v/>
      </c>
      <c r="I87" s="8" t="str">
        <f t="shared" si="77"/>
        <v/>
      </c>
      <c r="J87" s="8" t="str">
        <f t="shared" si="77"/>
        <v/>
      </c>
      <c r="K87" s="8" t="str">
        <f t="shared" si="77"/>
        <v/>
      </c>
      <c r="L87" s="8" t="str">
        <f t="shared" si="77"/>
        <v/>
      </c>
      <c r="M87" s="8" t="str">
        <f t="shared" si="77"/>
        <v/>
      </c>
      <c r="N87" s="8" t="str">
        <f t="shared" si="77"/>
        <v/>
      </c>
      <c r="O87" s="8" t="str">
        <f t="shared" si="77"/>
        <v/>
      </c>
      <c r="P87" s="8" t="str">
        <f t="shared" si="77"/>
        <v/>
      </c>
      <c r="Q87" s="8" t="str">
        <f t="shared" si="77"/>
        <v/>
      </c>
      <c r="R87" s="8" t="str">
        <f t="shared" si="77"/>
        <v/>
      </c>
      <c r="S87" s="8" t="str">
        <f t="shared" si="77"/>
        <v/>
      </c>
    </row>
    <row r="88" spans="1:19">
      <c r="A88" s="5"/>
      <c r="B88" s="7"/>
      <c r="C88" s="7"/>
      <c r="D88" s="7"/>
      <c r="E88" s="7"/>
      <c r="F88" s="9" t="str">
        <f t="shared" si="45"/>
        <v/>
      </c>
      <c r="G88" s="8" t="str">
        <f t="shared" ref="G88:S88" si="78">F88</f>
        <v/>
      </c>
      <c r="H88" s="8" t="str">
        <f t="shared" si="78"/>
        <v/>
      </c>
      <c r="I88" s="8" t="str">
        <f t="shared" si="78"/>
        <v/>
      </c>
      <c r="J88" s="8" t="str">
        <f t="shared" si="78"/>
        <v/>
      </c>
      <c r="K88" s="8" t="str">
        <f t="shared" si="78"/>
        <v/>
      </c>
      <c r="L88" s="8" t="str">
        <f t="shared" si="78"/>
        <v/>
      </c>
      <c r="M88" s="8" t="str">
        <f t="shared" si="78"/>
        <v/>
      </c>
      <c r="N88" s="8" t="str">
        <f t="shared" si="78"/>
        <v/>
      </c>
      <c r="O88" s="8" t="str">
        <f t="shared" si="78"/>
        <v/>
      </c>
      <c r="P88" s="8" t="str">
        <f t="shared" si="78"/>
        <v/>
      </c>
      <c r="Q88" s="8" t="str">
        <f t="shared" si="78"/>
        <v/>
      </c>
      <c r="R88" s="8" t="str">
        <f t="shared" si="78"/>
        <v/>
      </c>
      <c r="S88" s="8" t="str">
        <f t="shared" si="78"/>
        <v/>
      </c>
    </row>
    <row r="89" spans="1:19">
      <c r="A89" s="5"/>
      <c r="B89" s="7"/>
      <c r="C89" s="7"/>
      <c r="D89" s="7"/>
      <c r="E89" s="7"/>
      <c r="F89" s="9" t="str">
        <f t="shared" si="45"/>
        <v/>
      </c>
      <c r="G89" s="8" t="str">
        <f t="shared" ref="G89:S89" si="79">F89</f>
        <v/>
      </c>
      <c r="H89" s="8" t="str">
        <f t="shared" si="79"/>
        <v/>
      </c>
      <c r="I89" s="8" t="str">
        <f t="shared" si="79"/>
        <v/>
      </c>
      <c r="J89" s="8" t="str">
        <f t="shared" si="79"/>
        <v/>
      </c>
      <c r="K89" s="8" t="str">
        <f t="shared" si="79"/>
        <v/>
      </c>
      <c r="L89" s="8" t="str">
        <f t="shared" si="79"/>
        <v/>
      </c>
      <c r="M89" s="8" t="str">
        <f t="shared" si="79"/>
        <v/>
      </c>
      <c r="N89" s="8" t="str">
        <f t="shared" si="79"/>
        <v/>
      </c>
      <c r="O89" s="8" t="str">
        <f t="shared" si="79"/>
        <v/>
      </c>
      <c r="P89" s="8" t="str">
        <f t="shared" si="79"/>
        <v/>
      </c>
      <c r="Q89" s="8" t="str">
        <f t="shared" si="79"/>
        <v/>
      </c>
      <c r="R89" s="8" t="str">
        <f t="shared" si="79"/>
        <v/>
      </c>
      <c r="S89" s="8" t="str">
        <f t="shared" si="79"/>
        <v/>
      </c>
    </row>
    <row r="90" spans="1:19">
      <c r="A90" s="5"/>
      <c r="B90" s="7"/>
      <c r="C90" s="7"/>
      <c r="D90" s="7"/>
      <c r="E90" s="7"/>
      <c r="F90" s="9" t="str">
        <f t="shared" si="45"/>
        <v/>
      </c>
      <c r="G90" s="8" t="str">
        <f t="shared" ref="G90:S90" si="80">F90</f>
        <v/>
      </c>
      <c r="H90" s="8" t="str">
        <f t="shared" si="80"/>
        <v/>
      </c>
      <c r="I90" s="8" t="str">
        <f t="shared" si="80"/>
        <v/>
      </c>
      <c r="J90" s="8" t="str">
        <f t="shared" si="80"/>
        <v/>
      </c>
      <c r="K90" s="8" t="str">
        <f t="shared" si="80"/>
        <v/>
      </c>
      <c r="L90" s="8" t="str">
        <f t="shared" si="80"/>
        <v/>
      </c>
      <c r="M90" s="8" t="str">
        <f t="shared" si="80"/>
        <v/>
      </c>
      <c r="N90" s="8" t="str">
        <f t="shared" si="80"/>
        <v/>
      </c>
      <c r="O90" s="8" t="str">
        <f t="shared" si="80"/>
        <v/>
      </c>
      <c r="P90" s="8" t="str">
        <f t="shared" si="80"/>
        <v/>
      </c>
      <c r="Q90" s="8" t="str">
        <f t="shared" si="80"/>
        <v/>
      </c>
      <c r="R90" s="8" t="str">
        <f t="shared" si="80"/>
        <v/>
      </c>
      <c r="S90" s="8" t="str">
        <f t="shared" si="80"/>
        <v/>
      </c>
    </row>
    <row r="91" spans="1:19">
      <c r="A91" s="5"/>
      <c r="B91" s="7"/>
      <c r="C91" s="7"/>
      <c r="D91" s="7"/>
      <c r="E91" s="7"/>
      <c r="F91" s="9" t="str">
        <f t="shared" si="45"/>
        <v/>
      </c>
      <c r="G91" s="8" t="str">
        <f t="shared" ref="G91:S91" si="81">F91</f>
        <v/>
      </c>
      <c r="H91" s="8" t="str">
        <f t="shared" si="81"/>
        <v/>
      </c>
      <c r="I91" s="8" t="str">
        <f t="shared" si="81"/>
        <v/>
      </c>
      <c r="J91" s="8" t="str">
        <f t="shared" si="81"/>
        <v/>
      </c>
      <c r="K91" s="8" t="str">
        <f t="shared" si="81"/>
        <v/>
      </c>
      <c r="L91" s="8" t="str">
        <f t="shared" si="81"/>
        <v/>
      </c>
      <c r="M91" s="8" t="str">
        <f t="shared" si="81"/>
        <v/>
      </c>
      <c r="N91" s="8" t="str">
        <f t="shared" si="81"/>
        <v/>
      </c>
      <c r="O91" s="8" t="str">
        <f t="shared" si="81"/>
        <v/>
      </c>
      <c r="P91" s="8" t="str">
        <f t="shared" si="81"/>
        <v/>
      </c>
      <c r="Q91" s="8" t="str">
        <f t="shared" si="81"/>
        <v/>
      </c>
      <c r="R91" s="8" t="str">
        <f t="shared" si="81"/>
        <v/>
      </c>
      <c r="S91" s="8" t="str">
        <f t="shared" si="81"/>
        <v/>
      </c>
    </row>
    <row r="92" spans="1:19">
      <c r="A92" s="5"/>
      <c r="B92" s="7"/>
      <c r="C92" s="7"/>
      <c r="D92" s="7"/>
      <c r="E92" s="7"/>
      <c r="F92" s="9" t="str">
        <f t="shared" si="45"/>
        <v/>
      </c>
      <c r="G92" s="8" t="str">
        <f t="shared" ref="G92:S92" si="82">F92</f>
        <v/>
      </c>
      <c r="H92" s="8" t="str">
        <f t="shared" si="82"/>
        <v/>
      </c>
      <c r="I92" s="8" t="str">
        <f t="shared" si="82"/>
        <v/>
      </c>
      <c r="J92" s="8" t="str">
        <f t="shared" si="82"/>
        <v/>
      </c>
      <c r="K92" s="8" t="str">
        <f t="shared" si="82"/>
        <v/>
      </c>
      <c r="L92" s="8" t="str">
        <f t="shared" si="82"/>
        <v/>
      </c>
      <c r="M92" s="8" t="str">
        <f t="shared" si="82"/>
        <v/>
      </c>
      <c r="N92" s="8" t="str">
        <f t="shared" si="82"/>
        <v/>
      </c>
      <c r="O92" s="8" t="str">
        <f t="shared" si="82"/>
        <v/>
      </c>
      <c r="P92" s="8" t="str">
        <f t="shared" si="82"/>
        <v/>
      </c>
      <c r="Q92" s="8" t="str">
        <f t="shared" si="82"/>
        <v/>
      </c>
      <c r="R92" s="8" t="str">
        <f t="shared" si="82"/>
        <v/>
      </c>
      <c r="S92" s="8" t="str">
        <f t="shared" si="82"/>
        <v/>
      </c>
    </row>
    <row r="93" spans="1:19">
      <c r="A93" s="6" t="s">
        <v>68</v>
      </c>
      <c r="B93" s="7"/>
      <c r="C93" s="7"/>
      <c r="D93" s="7"/>
      <c r="E93" s="7"/>
      <c r="F93" s="9" t="str">
        <f t="shared" si="45"/>
        <v/>
      </c>
      <c r="G93" s="8" t="str">
        <f t="shared" ref="G93:S93" si="83">F93</f>
        <v/>
      </c>
      <c r="H93" s="8" t="str">
        <f t="shared" si="83"/>
        <v/>
      </c>
      <c r="I93" s="8" t="str">
        <f t="shared" si="83"/>
        <v/>
      </c>
      <c r="J93" s="8" t="str">
        <f t="shared" si="83"/>
        <v/>
      </c>
      <c r="K93" s="8" t="str">
        <f t="shared" si="83"/>
        <v/>
      </c>
      <c r="L93" s="8" t="str">
        <f t="shared" si="83"/>
        <v/>
      </c>
      <c r="M93" s="8" t="str">
        <f t="shared" si="83"/>
        <v/>
      </c>
      <c r="N93" s="8" t="str">
        <f t="shared" si="83"/>
        <v/>
      </c>
      <c r="O93" s="8" t="str">
        <f t="shared" si="83"/>
        <v/>
      </c>
      <c r="P93" s="8" t="str">
        <f t="shared" si="83"/>
        <v/>
      </c>
      <c r="Q93" s="8" t="str">
        <f t="shared" si="83"/>
        <v/>
      </c>
      <c r="R93" s="8" t="str">
        <f t="shared" si="83"/>
        <v/>
      </c>
      <c r="S93" s="8" t="str">
        <f t="shared" si="83"/>
        <v/>
      </c>
    </row>
    <row r="94" spans="1:19">
      <c r="A94" s="5"/>
      <c r="B94" s="7"/>
      <c r="C94" s="7"/>
      <c r="D94" s="7"/>
      <c r="E94" s="7"/>
      <c r="F94" s="9" t="str">
        <f t="shared" si="45"/>
        <v/>
      </c>
      <c r="G94" s="8" t="str">
        <f t="shared" ref="G94:S94" si="84">F94</f>
        <v/>
      </c>
      <c r="H94" s="8" t="str">
        <f t="shared" si="84"/>
        <v/>
      </c>
      <c r="I94" s="8" t="str">
        <f t="shared" si="84"/>
        <v/>
      </c>
      <c r="J94" s="8" t="str">
        <f t="shared" si="84"/>
        <v/>
      </c>
      <c r="K94" s="8" t="str">
        <f t="shared" si="84"/>
        <v/>
      </c>
      <c r="L94" s="8" t="str">
        <f t="shared" si="84"/>
        <v/>
      </c>
      <c r="M94" s="8" t="str">
        <f t="shared" si="84"/>
        <v/>
      </c>
      <c r="N94" s="8" t="str">
        <f t="shared" si="84"/>
        <v/>
      </c>
      <c r="O94" s="8" t="str">
        <f t="shared" si="84"/>
        <v/>
      </c>
      <c r="P94" s="8" t="str">
        <f t="shared" si="84"/>
        <v/>
      </c>
      <c r="Q94" s="8" t="str">
        <f t="shared" si="84"/>
        <v/>
      </c>
      <c r="R94" s="8" t="str">
        <f t="shared" si="84"/>
        <v/>
      </c>
      <c r="S94" s="8" t="str">
        <f t="shared" si="84"/>
        <v/>
      </c>
    </row>
    <row r="95" spans="1:19">
      <c r="A95" s="5"/>
      <c r="B95" s="7"/>
      <c r="C95" s="7"/>
      <c r="D95" s="7"/>
      <c r="E95" s="7"/>
      <c r="F95" s="9" t="str">
        <f t="shared" si="45"/>
        <v/>
      </c>
      <c r="G95" s="8" t="str">
        <f t="shared" ref="G95:S95" si="85">F95</f>
        <v/>
      </c>
      <c r="H95" s="8" t="str">
        <f t="shared" si="85"/>
        <v/>
      </c>
      <c r="I95" s="8" t="str">
        <f t="shared" si="85"/>
        <v/>
      </c>
      <c r="J95" s="8" t="str">
        <f t="shared" si="85"/>
        <v/>
      </c>
      <c r="K95" s="8" t="str">
        <f t="shared" si="85"/>
        <v/>
      </c>
      <c r="L95" s="8" t="str">
        <f t="shared" si="85"/>
        <v/>
      </c>
      <c r="M95" s="8" t="str">
        <f t="shared" si="85"/>
        <v/>
      </c>
      <c r="N95" s="8" t="str">
        <f t="shared" si="85"/>
        <v/>
      </c>
      <c r="O95" s="8" t="str">
        <f t="shared" si="85"/>
        <v/>
      </c>
      <c r="P95" s="8" t="str">
        <f t="shared" si="85"/>
        <v/>
      </c>
      <c r="Q95" s="8" t="str">
        <f t="shared" si="85"/>
        <v/>
      </c>
      <c r="R95" s="8" t="str">
        <f t="shared" si="85"/>
        <v/>
      </c>
      <c r="S95" s="8" t="str">
        <f t="shared" si="85"/>
        <v/>
      </c>
    </row>
    <row r="96" spans="1:19">
      <c r="A96" s="5"/>
      <c r="B96" s="7"/>
      <c r="C96" s="7"/>
      <c r="D96" s="7"/>
      <c r="E96" s="7"/>
      <c r="F96" s="9" t="str">
        <f t="shared" si="45"/>
        <v/>
      </c>
      <c r="G96" s="8" t="str">
        <f t="shared" ref="G96:S96" si="86">F96</f>
        <v/>
      </c>
      <c r="H96" s="8" t="str">
        <f t="shared" si="86"/>
        <v/>
      </c>
      <c r="I96" s="8" t="str">
        <f t="shared" si="86"/>
        <v/>
      </c>
      <c r="J96" s="8" t="str">
        <f t="shared" si="86"/>
        <v/>
      </c>
      <c r="K96" s="8" t="str">
        <f t="shared" si="86"/>
        <v/>
      </c>
      <c r="L96" s="8" t="str">
        <f t="shared" si="86"/>
        <v/>
      </c>
      <c r="M96" s="8" t="str">
        <f t="shared" si="86"/>
        <v/>
      </c>
      <c r="N96" s="8" t="str">
        <f t="shared" si="86"/>
        <v/>
      </c>
      <c r="O96" s="8" t="str">
        <f t="shared" si="86"/>
        <v/>
      </c>
      <c r="P96" s="8" t="str">
        <f t="shared" si="86"/>
        <v/>
      </c>
      <c r="Q96" s="8" t="str">
        <f t="shared" si="86"/>
        <v/>
      </c>
      <c r="R96" s="8" t="str">
        <f t="shared" si="86"/>
        <v/>
      </c>
      <c r="S96" s="8" t="str">
        <f t="shared" si="86"/>
        <v/>
      </c>
    </row>
    <row r="97" spans="1:19">
      <c r="A97" s="5"/>
      <c r="B97" s="7"/>
      <c r="C97" s="7"/>
      <c r="D97" s="7"/>
      <c r="E97" s="7"/>
      <c r="F97" s="9" t="str">
        <f t="shared" si="45"/>
        <v/>
      </c>
      <c r="G97" s="8" t="str">
        <f t="shared" ref="G97:S97" si="87">F97</f>
        <v/>
      </c>
      <c r="H97" s="8" t="str">
        <f t="shared" si="87"/>
        <v/>
      </c>
      <c r="I97" s="8" t="str">
        <f t="shared" si="87"/>
        <v/>
      </c>
      <c r="J97" s="8" t="str">
        <f t="shared" si="87"/>
        <v/>
      </c>
      <c r="K97" s="8" t="str">
        <f t="shared" si="87"/>
        <v/>
      </c>
      <c r="L97" s="8" t="str">
        <f t="shared" si="87"/>
        <v/>
      </c>
      <c r="M97" s="8" t="str">
        <f t="shared" si="87"/>
        <v/>
      </c>
      <c r="N97" s="8" t="str">
        <f t="shared" si="87"/>
        <v/>
      </c>
      <c r="O97" s="8" t="str">
        <f t="shared" si="87"/>
        <v/>
      </c>
      <c r="P97" s="8" t="str">
        <f t="shared" si="87"/>
        <v/>
      </c>
      <c r="Q97" s="8" t="str">
        <f t="shared" si="87"/>
        <v/>
      </c>
      <c r="R97" s="8" t="str">
        <f t="shared" si="87"/>
        <v/>
      </c>
      <c r="S97" s="8" t="str">
        <f t="shared" si="87"/>
        <v/>
      </c>
    </row>
    <row r="98" spans="1:19">
      <c r="A98" s="5"/>
      <c r="B98" s="7"/>
      <c r="C98" s="7"/>
      <c r="D98" s="7"/>
      <c r="E98" s="7"/>
      <c r="F98" s="9" t="str">
        <f t="shared" si="45"/>
        <v/>
      </c>
      <c r="G98" s="8" t="str">
        <f t="shared" ref="G98:S98" si="88">F98</f>
        <v/>
      </c>
      <c r="H98" s="8" t="str">
        <f t="shared" si="88"/>
        <v/>
      </c>
      <c r="I98" s="8" t="str">
        <f t="shared" si="88"/>
        <v/>
      </c>
      <c r="J98" s="8" t="str">
        <f t="shared" si="88"/>
        <v/>
      </c>
      <c r="K98" s="8" t="str">
        <f t="shared" si="88"/>
        <v/>
      </c>
      <c r="L98" s="8" t="str">
        <f t="shared" si="88"/>
        <v/>
      </c>
      <c r="M98" s="8" t="str">
        <f t="shared" si="88"/>
        <v/>
      </c>
      <c r="N98" s="8" t="str">
        <f t="shared" si="88"/>
        <v/>
      </c>
      <c r="O98" s="8" t="str">
        <f t="shared" si="88"/>
        <v/>
      </c>
      <c r="P98" s="8" t="str">
        <f t="shared" si="88"/>
        <v/>
      </c>
      <c r="Q98" s="8" t="str">
        <f t="shared" si="88"/>
        <v/>
      </c>
      <c r="R98" s="8" t="str">
        <f t="shared" si="88"/>
        <v/>
      </c>
      <c r="S98" s="8" t="str">
        <f t="shared" si="88"/>
        <v/>
      </c>
    </row>
    <row r="99" spans="1:19">
      <c r="A99" s="5"/>
      <c r="B99" s="7"/>
      <c r="C99" s="7"/>
      <c r="D99" s="7"/>
      <c r="E99" s="7"/>
      <c r="F99" s="9" t="str">
        <f t="shared" si="45"/>
        <v/>
      </c>
      <c r="G99" s="8" t="str">
        <f t="shared" ref="G99:S99" si="89">F99</f>
        <v/>
      </c>
      <c r="H99" s="8" t="str">
        <f t="shared" si="89"/>
        <v/>
      </c>
      <c r="I99" s="8" t="str">
        <f t="shared" si="89"/>
        <v/>
      </c>
      <c r="J99" s="8" t="str">
        <f t="shared" si="89"/>
        <v/>
      </c>
      <c r="K99" s="8" t="str">
        <f t="shared" si="89"/>
        <v/>
      </c>
      <c r="L99" s="8" t="str">
        <f t="shared" si="89"/>
        <v/>
      </c>
      <c r="M99" s="8" t="str">
        <f t="shared" si="89"/>
        <v/>
      </c>
      <c r="N99" s="8" t="str">
        <f t="shared" si="89"/>
        <v/>
      </c>
      <c r="O99" s="8" t="str">
        <f t="shared" si="89"/>
        <v/>
      </c>
      <c r="P99" s="8" t="str">
        <f t="shared" si="89"/>
        <v/>
      </c>
      <c r="Q99" s="8" t="str">
        <f t="shared" si="89"/>
        <v/>
      </c>
      <c r="R99" s="8" t="str">
        <f t="shared" si="89"/>
        <v/>
      </c>
      <c r="S99" s="8" t="str">
        <f t="shared" si="89"/>
        <v/>
      </c>
    </row>
    <row r="100" spans="1:19">
      <c r="A100" s="5"/>
      <c r="B100" s="7"/>
      <c r="C100" s="7"/>
      <c r="D100" s="7"/>
      <c r="E100" s="7"/>
      <c r="F100" s="9" t="str">
        <f t="shared" si="45"/>
        <v/>
      </c>
      <c r="G100" s="8" t="str">
        <f t="shared" ref="G100:S100" si="90">F100</f>
        <v/>
      </c>
      <c r="H100" s="8" t="str">
        <f t="shared" si="90"/>
        <v/>
      </c>
      <c r="I100" s="8" t="str">
        <f t="shared" si="90"/>
        <v/>
      </c>
      <c r="J100" s="8" t="str">
        <f t="shared" si="90"/>
        <v/>
      </c>
      <c r="K100" s="8" t="str">
        <f t="shared" si="90"/>
        <v/>
      </c>
      <c r="L100" s="8" t="str">
        <f t="shared" si="90"/>
        <v/>
      </c>
      <c r="M100" s="8" t="str">
        <f t="shared" si="90"/>
        <v/>
      </c>
      <c r="N100" s="8" t="str">
        <f t="shared" si="90"/>
        <v/>
      </c>
      <c r="O100" s="8" t="str">
        <f t="shared" si="90"/>
        <v/>
      </c>
      <c r="P100" s="8" t="str">
        <f t="shared" si="90"/>
        <v/>
      </c>
      <c r="Q100" s="8" t="str">
        <f t="shared" si="90"/>
        <v/>
      </c>
      <c r="R100" s="8" t="str">
        <f t="shared" si="90"/>
        <v/>
      </c>
      <c r="S100" s="8" t="str">
        <f t="shared" si="90"/>
        <v/>
      </c>
    </row>
    <row r="101" spans="1:19">
      <c r="A101" s="5"/>
      <c r="B101" s="7"/>
      <c r="C101" s="7"/>
      <c r="D101" s="7"/>
      <c r="E101" s="7"/>
      <c r="F101" s="9" t="str">
        <f t="shared" si="45"/>
        <v/>
      </c>
      <c r="G101" s="8" t="str">
        <f t="shared" ref="G101:S101" si="91">F101</f>
        <v/>
      </c>
      <c r="H101" s="8" t="str">
        <f t="shared" si="91"/>
        <v/>
      </c>
      <c r="I101" s="8" t="str">
        <f t="shared" si="91"/>
        <v/>
      </c>
      <c r="J101" s="8" t="str">
        <f t="shared" si="91"/>
        <v/>
      </c>
      <c r="K101" s="8" t="str">
        <f t="shared" si="91"/>
        <v/>
      </c>
      <c r="L101" s="8" t="str">
        <f t="shared" si="91"/>
        <v/>
      </c>
      <c r="M101" s="8" t="str">
        <f t="shared" si="91"/>
        <v/>
      </c>
      <c r="N101" s="8" t="str">
        <f t="shared" si="91"/>
        <v/>
      </c>
      <c r="O101" s="8" t="str">
        <f t="shared" si="91"/>
        <v/>
      </c>
      <c r="P101" s="8" t="str">
        <f t="shared" si="91"/>
        <v/>
      </c>
      <c r="Q101" s="8" t="str">
        <f t="shared" si="91"/>
        <v/>
      </c>
      <c r="R101" s="8" t="str">
        <f t="shared" si="91"/>
        <v/>
      </c>
      <c r="S101" s="8" t="str">
        <f t="shared" si="91"/>
        <v/>
      </c>
    </row>
    <row r="102" spans="1:19">
      <c r="A102" s="5"/>
      <c r="B102" s="7"/>
      <c r="C102" s="7"/>
      <c r="D102" s="7"/>
      <c r="E102" s="7"/>
      <c r="F102" s="9" t="str">
        <f t="shared" si="45"/>
        <v/>
      </c>
      <c r="G102" s="8" t="str">
        <f t="shared" ref="G102:S102" si="92">F102</f>
        <v/>
      </c>
      <c r="H102" s="8" t="str">
        <f t="shared" si="92"/>
        <v/>
      </c>
      <c r="I102" s="8" t="str">
        <f t="shared" si="92"/>
        <v/>
      </c>
      <c r="J102" s="8" t="str">
        <f t="shared" si="92"/>
        <v/>
      </c>
      <c r="K102" s="8" t="str">
        <f t="shared" si="92"/>
        <v/>
      </c>
      <c r="L102" s="8" t="str">
        <f t="shared" si="92"/>
        <v/>
      </c>
      <c r="M102" s="8" t="str">
        <f t="shared" si="92"/>
        <v/>
      </c>
      <c r="N102" s="8" t="str">
        <f t="shared" si="92"/>
        <v/>
      </c>
      <c r="O102" s="8" t="str">
        <f t="shared" si="92"/>
        <v/>
      </c>
      <c r="P102" s="8" t="str">
        <f t="shared" si="92"/>
        <v/>
      </c>
      <c r="Q102" s="8" t="str">
        <f t="shared" si="92"/>
        <v/>
      </c>
      <c r="R102" s="8" t="str">
        <f t="shared" si="92"/>
        <v/>
      </c>
      <c r="S102" s="8" t="str">
        <f t="shared" si="92"/>
        <v/>
      </c>
    </row>
    <row r="103" spans="1:19">
      <c r="A103" s="6" t="s">
        <v>68</v>
      </c>
      <c r="B103" s="7"/>
      <c r="C103" s="7"/>
      <c r="D103" s="7"/>
      <c r="E103" s="7"/>
      <c r="F103" s="9" t="str">
        <f t="shared" si="45"/>
        <v/>
      </c>
      <c r="G103" s="8" t="str">
        <f t="shared" ref="G103:S103" si="93">F103</f>
        <v/>
      </c>
      <c r="H103" s="8" t="str">
        <f t="shared" si="93"/>
        <v/>
      </c>
      <c r="I103" s="8" t="str">
        <f t="shared" si="93"/>
        <v/>
      </c>
      <c r="J103" s="8" t="str">
        <f t="shared" si="93"/>
        <v/>
      </c>
      <c r="K103" s="8" t="str">
        <f t="shared" si="93"/>
        <v/>
      </c>
      <c r="L103" s="8" t="str">
        <f t="shared" si="93"/>
        <v/>
      </c>
      <c r="M103" s="8" t="str">
        <f t="shared" si="93"/>
        <v/>
      </c>
      <c r="N103" s="8" t="str">
        <f t="shared" si="93"/>
        <v/>
      </c>
      <c r="O103" s="8" t="str">
        <f t="shared" si="93"/>
        <v/>
      </c>
      <c r="P103" s="8" t="str">
        <f t="shared" si="93"/>
        <v/>
      </c>
      <c r="Q103" s="8" t="str">
        <f t="shared" si="93"/>
        <v/>
      </c>
      <c r="R103" s="8" t="str">
        <f t="shared" si="93"/>
        <v/>
      </c>
      <c r="S103" s="8" t="str">
        <f t="shared" si="93"/>
        <v/>
      </c>
    </row>
    <row r="104" spans="1:19">
      <c r="A104" s="5"/>
      <c r="B104" s="7"/>
      <c r="C104" s="7"/>
      <c r="D104" s="7"/>
      <c r="E104" s="7"/>
      <c r="F104" s="9" t="str">
        <f t="shared" si="45"/>
        <v/>
      </c>
      <c r="G104" s="8" t="str">
        <f t="shared" ref="G104:S104" si="94">F104</f>
        <v/>
      </c>
      <c r="H104" s="8" t="str">
        <f t="shared" si="94"/>
        <v/>
      </c>
      <c r="I104" s="8" t="str">
        <f t="shared" si="94"/>
        <v/>
      </c>
      <c r="J104" s="8" t="str">
        <f t="shared" si="94"/>
        <v/>
      </c>
      <c r="K104" s="8" t="str">
        <f t="shared" si="94"/>
        <v/>
      </c>
      <c r="L104" s="8" t="str">
        <f t="shared" si="94"/>
        <v/>
      </c>
      <c r="M104" s="8" t="str">
        <f t="shared" si="94"/>
        <v/>
      </c>
      <c r="N104" s="8" t="str">
        <f t="shared" si="94"/>
        <v/>
      </c>
      <c r="O104" s="8" t="str">
        <f t="shared" si="94"/>
        <v/>
      </c>
      <c r="P104" s="8" t="str">
        <f t="shared" si="94"/>
        <v/>
      </c>
      <c r="Q104" s="8" t="str">
        <f t="shared" si="94"/>
        <v/>
      </c>
      <c r="R104" s="8" t="str">
        <f t="shared" si="94"/>
        <v/>
      </c>
      <c r="S104" s="8" t="str">
        <f t="shared" si="94"/>
        <v/>
      </c>
    </row>
    <row r="105" spans="1:19">
      <c r="A105" s="5"/>
      <c r="B105" s="7"/>
      <c r="C105" s="7"/>
      <c r="D105" s="7"/>
      <c r="E105" s="7"/>
      <c r="F105" s="9" t="str">
        <f t="shared" si="45"/>
        <v/>
      </c>
      <c r="G105" s="8" t="str">
        <f t="shared" ref="G105:S105" si="95">F105</f>
        <v/>
      </c>
      <c r="H105" s="8" t="str">
        <f t="shared" si="95"/>
        <v/>
      </c>
      <c r="I105" s="8" t="str">
        <f t="shared" si="95"/>
        <v/>
      </c>
      <c r="J105" s="8" t="str">
        <f t="shared" si="95"/>
        <v/>
      </c>
      <c r="K105" s="8" t="str">
        <f t="shared" si="95"/>
        <v/>
      </c>
      <c r="L105" s="8" t="str">
        <f t="shared" si="95"/>
        <v/>
      </c>
      <c r="M105" s="8" t="str">
        <f t="shared" si="95"/>
        <v/>
      </c>
      <c r="N105" s="8" t="str">
        <f t="shared" si="95"/>
        <v/>
      </c>
      <c r="O105" s="8" t="str">
        <f t="shared" si="95"/>
        <v/>
      </c>
      <c r="P105" s="8" t="str">
        <f t="shared" si="95"/>
        <v/>
      </c>
      <c r="Q105" s="8" t="str">
        <f t="shared" si="95"/>
        <v/>
      </c>
      <c r="R105" s="8" t="str">
        <f t="shared" si="95"/>
        <v/>
      </c>
      <c r="S105" s="8" t="str">
        <f t="shared" si="95"/>
        <v/>
      </c>
    </row>
    <row r="106" spans="1:19">
      <c r="A106" s="5"/>
      <c r="B106" s="7"/>
      <c r="C106" s="7"/>
      <c r="D106" s="7"/>
      <c r="E106" s="7"/>
      <c r="F106" s="9" t="str">
        <f t="shared" si="45"/>
        <v/>
      </c>
      <c r="G106" s="8" t="str">
        <f t="shared" ref="G106:S106" si="96">F106</f>
        <v/>
      </c>
      <c r="H106" s="8" t="str">
        <f t="shared" si="96"/>
        <v/>
      </c>
      <c r="I106" s="8" t="str">
        <f t="shared" si="96"/>
        <v/>
      </c>
      <c r="J106" s="8" t="str">
        <f t="shared" si="96"/>
        <v/>
      </c>
      <c r="K106" s="8" t="str">
        <f t="shared" si="96"/>
        <v/>
      </c>
      <c r="L106" s="8" t="str">
        <f t="shared" si="96"/>
        <v/>
      </c>
      <c r="M106" s="8" t="str">
        <f t="shared" si="96"/>
        <v/>
      </c>
      <c r="N106" s="8" t="str">
        <f t="shared" si="96"/>
        <v/>
      </c>
      <c r="O106" s="8" t="str">
        <f t="shared" si="96"/>
        <v/>
      </c>
      <c r="P106" s="8" t="str">
        <f t="shared" si="96"/>
        <v/>
      </c>
      <c r="Q106" s="8" t="str">
        <f t="shared" si="96"/>
        <v/>
      </c>
      <c r="R106" s="8" t="str">
        <f t="shared" si="96"/>
        <v/>
      </c>
      <c r="S106" s="8" t="str">
        <f t="shared" si="96"/>
        <v/>
      </c>
    </row>
    <row r="107" spans="1:19">
      <c r="A107" s="5"/>
      <c r="B107" s="7"/>
      <c r="C107" s="7"/>
      <c r="D107" s="7"/>
      <c r="E107" s="7"/>
      <c r="F107" s="9" t="str">
        <f t="shared" si="45"/>
        <v/>
      </c>
      <c r="G107" s="8" t="str">
        <f t="shared" ref="G107:S107" si="97">F107</f>
        <v/>
      </c>
      <c r="H107" s="8" t="str">
        <f t="shared" si="97"/>
        <v/>
      </c>
      <c r="I107" s="8" t="str">
        <f t="shared" si="97"/>
        <v/>
      </c>
      <c r="J107" s="8" t="str">
        <f t="shared" si="97"/>
        <v/>
      </c>
      <c r="K107" s="8" t="str">
        <f t="shared" si="97"/>
        <v/>
      </c>
      <c r="L107" s="8" t="str">
        <f t="shared" si="97"/>
        <v/>
      </c>
      <c r="M107" s="8" t="str">
        <f t="shared" si="97"/>
        <v/>
      </c>
      <c r="N107" s="8" t="str">
        <f t="shared" si="97"/>
        <v/>
      </c>
      <c r="O107" s="8" t="str">
        <f t="shared" si="97"/>
        <v/>
      </c>
      <c r="P107" s="8" t="str">
        <f t="shared" si="97"/>
        <v/>
      </c>
      <c r="Q107" s="8" t="str">
        <f t="shared" si="97"/>
        <v/>
      </c>
      <c r="R107" s="8" t="str">
        <f t="shared" si="97"/>
        <v/>
      </c>
      <c r="S107" s="8" t="str">
        <f t="shared" si="97"/>
        <v/>
      </c>
    </row>
    <row r="108" spans="1:19">
      <c r="A108" s="5"/>
      <c r="B108" s="7"/>
      <c r="C108" s="7"/>
      <c r="D108" s="7"/>
      <c r="E108" s="7"/>
      <c r="F108" s="9" t="str">
        <f t="shared" si="45"/>
        <v/>
      </c>
      <c r="G108" s="8" t="str">
        <f t="shared" ref="G108:S108" si="98">F108</f>
        <v/>
      </c>
      <c r="H108" s="8" t="str">
        <f t="shared" si="98"/>
        <v/>
      </c>
      <c r="I108" s="8" t="str">
        <f t="shared" si="98"/>
        <v/>
      </c>
      <c r="J108" s="8" t="str">
        <f t="shared" si="98"/>
        <v/>
      </c>
      <c r="K108" s="8" t="str">
        <f t="shared" si="98"/>
        <v/>
      </c>
      <c r="L108" s="8" t="str">
        <f t="shared" si="98"/>
        <v/>
      </c>
      <c r="M108" s="8" t="str">
        <f t="shared" si="98"/>
        <v/>
      </c>
      <c r="N108" s="8" t="str">
        <f t="shared" si="98"/>
        <v/>
      </c>
      <c r="O108" s="8" t="str">
        <f t="shared" si="98"/>
        <v/>
      </c>
      <c r="P108" s="8" t="str">
        <f t="shared" si="98"/>
        <v/>
      </c>
      <c r="Q108" s="8" t="str">
        <f t="shared" si="98"/>
        <v/>
      </c>
      <c r="R108" s="8" t="str">
        <f t="shared" si="98"/>
        <v/>
      </c>
      <c r="S108" s="8" t="str">
        <f t="shared" si="98"/>
        <v/>
      </c>
    </row>
    <row r="109" spans="1:19">
      <c r="A109" s="5"/>
      <c r="B109" s="7"/>
      <c r="C109" s="7"/>
      <c r="D109" s="7"/>
      <c r="E109" s="7"/>
      <c r="F109" s="9" t="str">
        <f t="shared" si="45"/>
        <v/>
      </c>
      <c r="G109" s="8" t="str">
        <f t="shared" ref="G109:S109" si="99">F109</f>
        <v/>
      </c>
      <c r="H109" s="8" t="str">
        <f t="shared" si="99"/>
        <v/>
      </c>
      <c r="I109" s="8" t="str">
        <f t="shared" si="99"/>
        <v/>
      </c>
      <c r="J109" s="8" t="str">
        <f t="shared" si="99"/>
        <v/>
      </c>
      <c r="K109" s="8" t="str">
        <f t="shared" si="99"/>
        <v/>
      </c>
      <c r="L109" s="8" t="str">
        <f t="shared" si="99"/>
        <v/>
      </c>
      <c r="M109" s="8" t="str">
        <f t="shared" si="99"/>
        <v/>
      </c>
      <c r="N109" s="8" t="str">
        <f t="shared" si="99"/>
        <v/>
      </c>
      <c r="O109" s="8" t="str">
        <f t="shared" si="99"/>
        <v/>
      </c>
      <c r="P109" s="8" t="str">
        <f t="shared" si="99"/>
        <v/>
      </c>
      <c r="Q109" s="8" t="str">
        <f t="shared" si="99"/>
        <v/>
      </c>
      <c r="R109" s="8" t="str">
        <f t="shared" si="99"/>
        <v/>
      </c>
      <c r="S109" s="8" t="str">
        <f t="shared" si="99"/>
        <v/>
      </c>
    </row>
    <row r="110" spans="1:19">
      <c r="A110" s="5"/>
      <c r="B110" s="7"/>
      <c r="C110" s="7"/>
      <c r="D110" s="7"/>
      <c r="E110" s="7"/>
      <c r="F110" s="9" t="str">
        <f t="shared" si="45"/>
        <v/>
      </c>
      <c r="G110" s="8" t="str">
        <f t="shared" ref="G110:S110" si="100">F110</f>
        <v/>
      </c>
      <c r="H110" s="8" t="str">
        <f t="shared" si="100"/>
        <v/>
      </c>
      <c r="I110" s="8" t="str">
        <f t="shared" si="100"/>
        <v/>
      </c>
      <c r="J110" s="8" t="str">
        <f t="shared" si="100"/>
        <v/>
      </c>
      <c r="K110" s="8" t="str">
        <f t="shared" si="100"/>
        <v/>
      </c>
      <c r="L110" s="8" t="str">
        <f t="shared" si="100"/>
        <v/>
      </c>
      <c r="M110" s="8" t="str">
        <f t="shared" si="100"/>
        <v/>
      </c>
      <c r="N110" s="8" t="str">
        <f t="shared" si="100"/>
        <v/>
      </c>
      <c r="O110" s="8" t="str">
        <f t="shared" si="100"/>
        <v/>
      </c>
      <c r="P110" s="8" t="str">
        <f t="shared" si="100"/>
        <v/>
      </c>
      <c r="Q110" s="8" t="str">
        <f t="shared" si="100"/>
        <v/>
      </c>
      <c r="R110" s="8" t="str">
        <f t="shared" si="100"/>
        <v/>
      </c>
      <c r="S110" s="8" t="str">
        <f t="shared" si="100"/>
        <v/>
      </c>
    </row>
    <row r="111" spans="1:19">
      <c r="A111" s="5"/>
      <c r="B111" s="7"/>
      <c r="C111" s="7"/>
      <c r="D111" s="7"/>
      <c r="E111" s="7"/>
      <c r="F111" s="9" t="str">
        <f t="shared" si="45"/>
        <v/>
      </c>
      <c r="G111" s="8" t="str">
        <f t="shared" ref="G111:S111" si="101">F111</f>
        <v/>
      </c>
      <c r="H111" s="8" t="str">
        <f t="shared" si="101"/>
        <v/>
      </c>
      <c r="I111" s="8" t="str">
        <f t="shared" si="101"/>
        <v/>
      </c>
      <c r="J111" s="8" t="str">
        <f t="shared" si="101"/>
        <v/>
      </c>
      <c r="K111" s="8" t="str">
        <f t="shared" si="101"/>
        <v/>
      </c>
      <c r="L111" s="8" t="str">
        <f t="shared" si="101"/>
        <v/>
      </c>
      <c r="M111" s="8" t="str">
        <f t="shared" si="101"/>
        <v/>
      </c>
      <c r="N111" s="8" t="str">
        <f t="shared" si="101"/>
        <v/>
      </c>
      <c r="O111" s="8" t="str">
        <f t="shared" si="101"/>
        <v/>
      </c>
      <c r="P111" s="8" t="str">
        <f t="shared" si="101"/>
        <v/>
      </c>
      <c r="Q111" s="8" t="str">
        <f t="shared" si="101"/>
        <v/>
      </c>
      <c r="R111" s="8" t="str">
        <f t="shared" si="101"/>
        <v/>
      </c>
      <c r="S111" s="8" t="str">
        <f t="shared" si="101"/>
        <v/>
      </c>
    </row>
    <row r="112" spans="1:19">
      <c r="A112" s="5"/>
      <c r="B112" s="7"/>
      <c r="C112" s="7"/>
      <c r="D112" s="7"/>
      <c r="E112" s="7"/>
      <c r="F112" s="9" t="str">
        <f t="shared" si="45"/>
        <v/>
      </c>
      <c r="G112" s="8" t="str">
        <f t="shared" ref="G112:S112" si="102">F112</f>
        <v/>
      </c>
      <c r="H112" s="8" t="str">
        <f t="shared" si="102"/>
        <v/>
      </c>
      <c r="I112" s="8" t="str">
        <f t="shared" si="102"/>
        <v/>
      </c>
      <c r="J112" s="8" t="str">
        <f t="shared" si="102"/>
        <v/>
      </c>
      <c r="K112" s="8" t="str">
        <f t="shared" si="102"/>
        <v/>
      </c>
      <c r="L112" s="8" t="str">
        <f t="shared" si="102"/>
        <v/>
      </c>
      <c r="M112" s="8" t="str">
        <f t="shared" si="102"/>
        <v/>
      </c>
      <c r="N112" s="8" t="str">
        <f t="shared" si="102"/>
        <v/>
      </c>
      <c r="O112" s="8" t="str">
        <f t="shared" si="102"/>
        <v/>
      </c>
      <c r="P112" s="8" t="str">
        <f t="shared" si="102"/>
        <v/>
      </c>
      <c r="Q112" s="8" t="str">
        <f t="shared" si="102"/>
        <v/>
      </c>
      <c r="R112" s="8" t="str">
        <f t="shared" si="102"/>
        <v/>
      </c>
      <c r="S112" s="8" t="str">
        <f t="shared" si="102"/>
        <v/>
      </c>
    </row>
    <row r="113" spans="1:19">
      <c r="A113" s="6" t="s">
        <v>68</v>
      </c>
      <c r="B113" s="7"/>
      <c r="C113" s="7"/>
      <c r="D113" s="7"/>
      <c r="E113" s="7"/>
      <c r="F113" s="9" t="str">
        <f t="shared" si="45"/>
        <v/>
      </c>
      <c r="G113" s="8" t="str">
        <f t="shared" ref="G113:S113" si="103">F113</f>
        <v/>
      </c>
      <c r="H113" s="8" t="str">
        <f t="shared" si="103"/>
        <v/>
      </c>
      <c r="I113" s="8" t="str">
        <f t="shared" si="103"/>
        <v/>
      </c>
      <c r="J113" s="8" t="str">
        <f t="shared" si="103"/>
        <v/>
      </c>
      <c r="K113" s="8" t="str">
        <f t="shared" si="103"/>
        <v/>
      </c>
      <c r="L113" s="8" t="str">
        <f t="shared" si="103"/>
        <v/>
      </c>
      <c r="M113" s="8" t="str">
        <f t="shared" si="103"/>
        <v/>
      </c>
      <c r="N113" s="8" t="str">
        <f t="shared" si="103"/>
        <v/>
      </c>
      <c r="O113" s="8" t="str">
        <f t="shared" si="103"/>
        <v/>
      </c>
      <c r="P113" s="8" t="str">
        <f t="shared" si="103"/>
        <v/>
      </c>
      <c r="Q113" s="8" t="str">
        <f t="shared" si="103"/>
        <v/>
      </c>
      <c r="R113" s="8" t="str">
        <f t="shared" si="103"/>
        <v/>
      </c>
      <c r="S113" s="8" t="str">
        <f t="shared" si="103"/>
        <v/>
      </c>
    </row>
    <row r="114" spans="1:19">
      <c r="A114" s="5"/>
      <c r="B114" s="7"/>
      <c r="C114" s="7"/>
      <c r="D114" s="7"/>
      <c r="E114" s="7"/>
      <c r="F114" s="9" t="str">
        <f t="shared" si="45"/>
        <v/>
      </c>
      <c r="G114" s="8" t="str">
        <f t="shared" ref="G114:S114" si="104">F114</f>
        <v/>
      </c>
      <c r="H114" s="8" t="str">
        <f t="shared" si="104"/>
        <v/>
      </c>
      <c r="I114" s="8" t="str">
        <f t="shared" si="104"/>
        <v/>
      </c>
      <c r="J114" s="8" t="str">
        <f t="shared" si="104"/>
        <v/>
      </c>
      <c r="K114" s="8" t="str">
        <f t="shared" si="104"/>
        <v/>
      </c>
      <c r="L114" s="8" t="str">
        <f t="shared" si="104"/>
        <v/>
      </c>
      <c r="M114" s="8" t="str">
        <f t="shared" si="104"/>
        <v/>
      </c>
      <c r="N114" s="8" t="str">
        <f t="shared" si="104"/>
        <v/>
      </c>
      <c r="O114" s="8" t="str">
        <f t="shared" si="104"/>
        <v/>
      </c>
      <c r="P114" s="8" t="str">
        <f t="shared" si="104"/>
        <v/>
      </c>
      <c r="Q114" s="8" t="str">
        <f t="shared" si="104"/>
        <v/>
      </c>
      <c r="R114" s="8" t="str">
        <f t="shared" si="104"/>
        <v/>
      </c>
      <c r="S114" s="8" t="str">
        <f t="shared" si="104"/>
        <v/>
      </c>
    </row>
    <row r="115" spans="1:19">
      <c r="A115" s="5"/>
      <c r="B115" s="7"/>
      <c r="C115" s="7"/>
      <c r="D115" s="7"/>
      <c r="E115" s="7"/>
      <c r="F115" s="9" t="str">
        <f t="shared" si="45"/>
        <v/>
      </c>
      <c r="G115" s="8" t="str">
        <f t="shared" ref="G115:S115" si="105">F115</f>
        <v/>
      </c>
      <c r="H115" s="8" t="str">
        <f t="shared" si="105"/>
        <v/>
      </c>
      <c r="I115" s="8" t="str">
        <f t="shared" si="105"/>
        <v/>
      </c>
      <c r="J115" s="8" t="str">
        <f t="shared" si="105"/>
        <v/>
      </c>
      <c r="K115" s="8" t="str">
        <f t="shared" si="105"/>
        <v/>
      </c>
      <c r="L115" s="8" t="str">
        <f t="shared" si="105"/>
        <v/>
      </c>
      <c r="M115" s="8" t="str">
        <f t="shared" si="105"/>
        <v/>
      </c>
      <c r="N115" s="8" t="str">
        <f t="shared" si="105"/>
        <v/>
      </c>
      <c r="O115" s="8" t="str">
        <f t="shared" si="105"/>
        <v/>
      </c>
      <c r="P115" s="8" t="str">
        <f t="shared" si="105"/>
        <v/>
      </c>
      <c r="Q115" s="8" t="str">
        <f t="shared" si="105"/>
        <v/>
      </c>
      <c r="R115" s="8" t="str">
        <f t="shared" si="105"/>
        <v/>
      </c>
      <c r="S115" s="8" t="str">
        <f t="shared" si="105"/>
        <v/>
      </c>
    </row>
    <row r="116" spans="1:19">
      <c r="A116" s="5"/>
      <c r="B116" s="7"/>
      <c r="C116" s="7"/>
      <c r="D116" s="7"/>
      <c r="E116" s="7"/>
      <c r="F116" s="9" t="str">
        <f t="shared" si="45"/>
        <v/>
      </c>
      <c r="G116" s="8" t="str">
        <f t="shared" ref="G116:S116" si="106">F116</f>
        <v/>
      </c>
      <c r="H116" s="8" t="str">
        <f t="shared" si="106"/>
        <v/>
      </c>
      <c r="I116" s="8" t="str">
        <f t="shared" si="106"/>
        <v/>
      </c>
      <c r="J116" s="8" t="str">
        <f t="shared" si="106"/>
        <v/>
      </c>
      <c r="K116" s="8" t="str">
        <f t="shared" si="106"/>
        <v/>
      </c>
      <c r="L116" s="8" t="str">
        <f t="shared" si="106"/>
        <v/>
      </c>
      <c r="M116" s="8" t="str">
        <f t="shared" si="106"/>
        <v/>
      </c>
      <c r="N116" s="8" t="str">
        <f t="shared" si="106"/>
        <v/>
      </c>
      <c r="O116" s="8" t="str">
        <f t="shared" si="106"/>
        <v/>
      </c>
      <c r="P116" s="8" t="str">
        <f t="shared" si="106"/>
        <v/>
      </c>
      <c r="Q116" s="8" t="str">
        <f t="shared" si="106"/>
        <v/>
      </c>
      <c r="R116" s="8" t="str">
        <f t="shared" si="106"/>
        <v/>
      </c>
      <c r="S116" s="8" t="str">
        <f t="shared" si="106"/>
        <v/>
      </c>
    </row>
    <row r="117" spans="1:19">
      <c r="A117" s="5"/>
      <c r="B117" s="7"/>
      <c r="C117" s="7"/>
      <c r="D117" s="7"/>
      <c r="E117" s="7"/>
      <c r="F117" s="9" t="str">
        <f t="shared" si="45"/>
        <v/>
      </c>
      <c r="G117" s="8" t="str">
        <f t="shared" ref="G117:S117" si="107">F117</f>
        <v/>
      </c>
      <c r="H117" s="8" t="str">
        <f t="shared" si="107"/>
        <v/>
      </c>
      <c r="I117" s="8" t="str">
        <f t="shared" si="107"/>
        <v/>
      </c>
      <c r="J117" s="8" t="str">
        <f t="shared" si="107"/>
        <v/>
      </c>
      <c r="K117" s="8" t="str">
        <f t="shared" si="107"/>
        <v/>
      </c>
      <c r="L117" s="8" t="str">
        <f t="shared" si="107"/>
        <v/>
      </c>
      <c r="M117" s="8" t="str">
        <f t="shared" si="107"/>
        <v/>
      </c>
      <c r="N117" s="8" t="str">
        <f t="shared" si="107"/>
        <v/>
      </c>
      <c r="O117" s="8" t="str">
        <f t="shared" si="107"/>
        <v/>
      </c>
      <c r="P117" s="8" t="str">
        <f t="shared" si="107"/>
        <v/>
      </c>
      <c r="Q117" s="8" t="str">
        <f t="shared" si="107"/>
        <v/>
      </c>
      <c r="R117" s="8" t="str">
        <f t="shared" si="107"/>
        <v/>
      </c>
      <c r="S117" s="8" t="str">
        <f t="shared" si="107"/>
        <v/>
      </c>
    </row>
    <row r="118" spans="1:19">
      <c r="A118" s="5"/>
      <c r="B118" s="7"/>
      <c r="C118" s="7"/>
      <c r="D118" s="7"/>
      <c r="E118" s="7"/>
      <c r="F118" s="9" t="str">
        <f t="shared" ref="F118:F177" si="108">IF(B118="","",0)</f>
        <v/>
      </c>
      <c r="G118" s="8" t="str">
        <f t="shared" ref="G118:S118" si="109">F118</f>
        <v/>
      </c>
      <c r="H118" s="8" t="str">
        <f t="shared" si="109"/>
        <v/>
      </c>
      <c r="I118" s="8" t="str">
        <f t="shared" si="109"/>
        <v/>
      </c>
      <c r="J118" s="8" t="str">
        <f t="shared" si="109"/>
        <v/>
      </c>
      <c r="K118" s="8" t="str">
        <f t="shared" si="109"/>
        <v/>
      </c>
      <c r="L118" s="8" t="str">
        <f t="shared" si="109"/>
        <v/>
      </c>
      <c r="M118" s="8" t="str">
        <f t="shared" si="109"/>
        <v/>
      </c>
      <c r="N118" s="8" t="str">
        <f t="shared" si="109"/>
        <v/>
      </c>
      <c r="O118" s="8" t="str">
        <f t="shared" si="109"/>
        <v/>
      </c>
      <c r="P118" s="8" t="str">
        <f t="shared" si="109"/>
        <v/>
      </c>
      <c r="Q118" s="8" t="str">
        <f t="shared" si="109"/>
        <v/>
      </c>
      <c r="R118" s="8" t="str">
        <f t="shared" si="109"/>
        <v/>
      </c>
      <c r="S118" s="8" t="str">
        <f t="shared" si="109"/>
        <v/>
      </c>
    </row>
    <row r="119" spans="1:19">
      <c r="A119" s="5"/>
      <c r="B119" s="7"/>
      <c r="C119" s="7"/>
      <c r="D119" s="7"/>
      <c r="E119" s="7"/>
      <c r="F119" s="9" t="str">
        <f t="shared" si="108"/>
        <v/>
      </c>
      <c r="G119" s="8" t="str">
        <f t="shared" ref="G119:S119" si="110">F119</f>
        <v/>
      </c>
      <c r="H119" s="8" t="str">
        <f t="shared" si="110"/>
        <v/>
      </c>
      <c r="I119" s="8" t="str">
        <f t="shared" si="110"/>
        <v/>
      </c>
      <c r="J119" s="8" t="str">
        <f t="shared" si="110"/>
        <v/>
      </c>
      <c r="K119" s="8" t="str">
        <f t="shared" si="110"/>
        <v/>
      </c>
      <c r="L119" s="8" t="str">
        <f t="shared" si="110"/>
        <v/>
      </c>
      <c r="M119" s="8" t="str">
        <f t="shared" si="110"/>
        <v/>
      </c>
      <c r="N119" s="8" t="str">
        <f t="shared" si="110"/>
        <v/>
      </c>
      <c r="O119" s="8" t="str">
        <f t="shared" si="110"/>
        <v/>
      </c>
      <c r="P119" s="8" t="str">
        <f t="shared" si="110"/>
        <v/>
      </c>
      <c r="Q119" s="8" t="str">
        <f t="shared" si="110"/>
        <v/>
      </c>
      <c r="R119" s="8" t="str">
        <f t="shared" si="110"/>
        <v/>
      </c>
      <c r="S119" s="8" t="str">
        <f t="shared" si="110"/>
        <v/>
      </c>
    </row>
    <row r="120" spans="1:19">
      <c r="A120" s="5"/>
      <c r="B120" s="7"/>
      <c r="C120" s="7"/>
      <c r="D120" s="7"/>
      <c r="E120" s="7"/>
      <c r="F120" s="9" t="str">
        <f t="shared" si="108"/>
        <v/>
      </c>
      <c r="G120" s="8" t="str">
        <f t="shared" ref="G120:S120" si="111">F120</f>
        <v/>
      </c>
      <c r="H120" s="8" t="str">
        <f t="shared" si="111"/>
        <v/>
      </c>
      <c r="I120" s="8" t="str">
        <f t="shared" si="111"/>
        <v/>
      </c>
      <c r="J120" s="8" t="str">
        <f t="shared" si="111"/>
        <v/>
      </c>
      <c r="K120" s="8" t="str">
        <f t="shared" si="111"/>
        <v/>
      </c>
      <c r="L120" s="8" t="str">
        <f t="shared" si="111"/>
        <v/>
      </c>
      <c r="M120" s="8" t="str">
        <f t="shared" si="111"/>
        <v/>
      </c>
      <c r="N120" s="8" t="str">
        <f t="shared" si="111"/>
        <v/>
      </c>
      <c r="O120" s="8" t="str">
        <f t="shared" si="111"/>
        <v/>
      </c>
      <c r="P120" s="8" t="str">
        <f t="shared" si="111"/>
        <v/>
      </c>
      <c r="Q120" s="8" t="str">
        <f t="shared" si="111"/>
        <v/>
      </c>
      <c r="R120" s="8" t="str">
        <f t="shared" si="111"/>
        <v/>
      </c>
      <c r="S120" s="8" t="str">
        <f t="shared" si="111"/>
        <v/>
      </c>
    </row>
    <row r="121" spans="1:19">
      <c r="A121" s="5"/>
      <c r="B121" s="7"/>
      <c r="C121" s="7"/>
      <c r="D121" s="7"/>
      <c r="E121" s="7"/>
      <c r="F121" s="9" t="str">
        <f t="shared" si="108"/>
        <v/>
      </c>
      <c r="G121" s="8" t="str">
        <f t="shared" ref="G121:S121" si="112">F121</f>
        <v/>
      </c>
      <c r="H121" s="8" t="str">
        <f t="shared" si="112"/>
        <v/>
      </c>
      <c r="I121" s="8" t="str">
        <f t="shared" si="112"/>
        <v/>
      </c>
      <c r="J121" s="8" t="str">
        <f t="shared" si="112"/>
        <v/>
      </c>
      <c r="K121" s="8" t="str">
        <f t="shared" si="112"/>
        <v/>
      </c>
      <c r="L121" s="8" t="str">
        <f t="shared" si="112"/>
        <v/>
      </c>
      <c r="M121" s="8" t="str">
        <f t="shared" si="112"/>
        <v/>
      </c>
      <c r="N121" s="8" t="str">
        <f t="shared" si="112"/>
        <v/>
      </c>
      <c r="O121" s="8" t="str">
        <f t="shared" si="112"/>
        <v/>
      </c>
      <c r="P121" s="8" t="str">
        <f t="shared" si="112"/>
        <v/>
      </c>
      <c r="Q121" s="8" t="str">
        <f t="shared" si="112"/>
        <v/>
      </c>
      <c r="R121" s="8" t="str">
        <f t="shared" si="112"/>
        <v/>
      </c>
      <c r="S121" s="8" t="str">
        <f t="shared" si="112"/>
        <v/>
      </c>
    </row>
    <row r="122" spans="1:19">
      <c r="A122" s="5"/>
      <c r="B122" s="7"/>
      <c r="C122" s="7"/>
      <c r="D122" s="7"/>
      <c r="E122" s="7"/>
      <c r="F122" s="9" t="str">
        <f t="shared" si="108"/>
        <v/>
      </c>
      <c r="G122" s="8" t="str">
        <f t="shared" ref="G122:S122" si="113">F122</f>
        <v/>
      </c>
      <c r="H122" s="8" t="str">
        <f t="shared" si="113"/>
        <v/>
      </c>
      <c r="I122" s="8" t="str">
        <f t="shared" si="113"/>
        <v/>
      </c>
      <c r="J122" s="8" t="str">
        <f t="shared" si="113"/>
        <v/>
      </c>
      <c r="K122" s="8" t="str">
        <f t="shared" si="113"/>
        <v/>
      </c>
      <c r="L122" s="8" t="str">
        <f t="shared" si="113"/>
        <v/>
      </c>
      <c r="M122" s="8" t="str">
        <f t="shared" si="113"/>
        <v/>
      </c>
      <c r="N122" s="8" t="str">
        <f t="shared" si="113"/>
        <v/>
      </c>
      <c r="O122" s="8" t="str">
        <f t="shared" si="113"/>
        <v/>
      </c>
      <c r="P122" s="8" t="str">
        <f t="shared" si="113"/>
        <v/>
      </c>
      <c r="Q122" s="8" t="str">
        <f t="shared" si="113"/>
        <v/>
      </c>
      <c r="R122" s="8" t="str">
        <f t="shared" si="113"/>
        <v/>
      </c>
      <c r="S122" s="8" t="str">
        <f t="shared" si="113"/>
        <v/>
      </c>
    </row>
    <row r="123" spans="1:19">
      <c r="A123" s="6" t="s">
        <v>68</v>
      </c>
      <c r="B123" s="7"/>
      <c r="C123" s="7"/>
      <c r="D123" s="7"/>
      <c r="E123" s="7"/>
      <c r="F123" s="9" t="str">
        <f t="shared" si="108"/>
        <v/>
      </c>
      <c r="G123" s="8" t="str">
        <f t="shared" ref="G123:S123" si="114">F123</f>
        <v/>
      </c>
      <c r="H123" s="8" t="str">
        <f t="shared" si="114"/>
        <v/>
      </c>
      <c r="I123" s="8" t="str">
        <f t="shared" si="114"/>
        <v/>
      </c>
      <c r="J123" s="8" t="str">
        <f t="shared" si="114"/>
        <v/>
      </c>
      <c r="K123" s="8" t="str">
        <f t="shared" si="114"/>
        <v/>
      </c>
      <c r="L123" s="8" t="str">
        <f t="shared" si="114"/>
        <v/>
      </c>
      <c r="M123" s="8" t="str">
        <f t="shared" si="114"/>
        <v/>
      </c>
      <c r="N123" s="8" t="str">
        <f t="shared" si="114"/>
        <v/>
      </c>
      <c r="O123" s="8" t="str">
        <f t="shared" si="114"/>
        <v/>
      </c>
      <c r="P123" s="8" t="str">
        <f t="shared" si="114"/>
        <v/>
      </c>
      <c r="Q123" s="8" t="str">
        <f t="shared" si="114"/>
        <v/>
      </c>
      <c r="R123" s="8" t="str">
        <f t="shared" si="114"/>
        <v/>
      </c>
      <c r="S123" s="8" t="str">
        <f t="shared" si="114"/>
        <v/>
      </c>
    </row>
    <row r="124" spans="1:19">
      <c r="A124" s="5"/>
      <c r="B124" s="7"/>
      <c r="C124" s="7"/>
      <c r="D124" s="7"/>
      <c r="E124" s="7"/>
      <c r="F124" s="9" t="str">
        <f t="shared" si="108"/>
        <v/>
      </c>
      <c r="G124" s="8" t="str">
        <f t="shared" ref="G124:S124" si="115">F124</f>
        <v/>
      </c>
      <c r="H124" s="8" t="str">
        <f t="shared" si="115"/>
        <v/>
      </c>
      <c r="I124" s="8" t="str">
        <f t="shared" si="115"/>
        <v/>
      </c>
      <c r="J124" s="8" t="str">
        <f t="shared" si="115"/>
        <v/>
      </c>
      <c r="K124" s="8" t="str">
        <f t="shared" si="115"/>
        <v/>
      </c>
      <c r="L124" s="8" t="str">
        <f t="shared" si="115"/>
        <v/>
      </c>
      <c r="M124" s="8" t="str">
        <f t="shared" si="115"/>
        <v/>
      </c>
      <c r="N124" s="8" t="str">
        <f t="shared" si="115"/>
        <v/>
      </c>
      <c r="O124" s="8" t="str">
        <f t="shared" si="115"/>
        <v/>
      </c>
      <c r="P124" s="8" t="str">
        <f t="shared" si="115"/>
        <v/>
      </c>
      <c r="Q124" s="8" t="str">
        <f t="shared" si="115"/>
        <v/>
      </c>
      <c r="R124" s="8" t="str">
        <f t="shared" si="115"/>
        <v/>
      </c>
      <c r="S124" s="8" t="str">
        <f t="shared" si="115"/>
        <v/>
      </c>
    </row>
    <row r="125" spans="1:19">
      <c r="A125" s="5"/>
      <c r="B125" s="7"/>
      <c r="C125" s="7"/>
      <c r="D125" s="7"/>
      <c r="E125" s="7"/>
      <c r="F125" s="9" t="str">
        <f t="shared" si="108"/>
        <v/>
      </c>
      <c r="G125" s="8" t="str">
        <f t="shared" ref="G125:S125" si="116">F125</f>
        <v/>
      </c>
      <c r="H125" s="8" t="str">
        <f t="shared" si="116"/>
        <v/>
      </c>
      <c r="I125" s="8" t="str">
        <f t="shared" si="116"/>
        <v/>
      </c>
      <c r="J125" s="8" t="str">
        <f t="shared" si="116"/>
        <v/>
      </c>
      <c r="K125" s="8" t="str">
        <f t="shared" si="116"/>
        <v/>
      </c>
      <c r="L125" s="8" t="str">
        <f t="shared" si="116"/>
        <v/>
      </c>
      <c r="M125" s="8" t="str">
        <f t="shared" si="116"/>
        <v/>
      </c>
      <c r="N125" s="8" t="str">
        <f t="shared" si="116"/>
        <v/>
      </c>
      <c r="O125" s="8" t="str">
        <f t="shared" si="116"/>
        <v/>
      </c>
      <c r="P125" s="8" t="str">
        <f t="shared" si="116"/>
        <v/>
      </c>
      <c r="Q125" s="8" t="str">
        <f t="shared" si="116"/>
        <v/>
      </c>
      <c r="R125" s="8" t="str">
        <f t="shared" si="116"/>
        <v/>
      </c>
      <c r="S125" s="8" t="str">
        <f t="shared" si="116"/>
        <v/>
      </c>
    </row>
    <row r="126" spans="1:19">
      <c r="A126" s="5"/>
      <c r="B126" s="7"/>
      <c r="C126" s="7"/>
      <c r="D126" s="7"/>
      <c r="E126" s="7"/>
      <c r="F126" s="9" t="str">
        <f t="shared" si="108"/>
        <v/>
      </c>
      <c r="G126" s="8" t="str">
        <f t="shared" ref="G126:S126" si="117">F126</f>
        <v/>
      </c>
      <c r="H126" s="8" t="str">
        <f t="shared" si="117"/>
        <v/>
      </c>
      <c r="I126" s="8" t="str">
        <f t="shared" si="117"/>
        <v/>
      </c>
      <c r="J126" s="8" t="str">
        <f t="shared" si="117"/>
        <v/>
      </c>
      <c r="K126" s="8" t="str">
        <f t="shared" si="117"/>
        <v/>
      </c>
      <c r="L126" s="8" t="str">
        <f t="shared" si="117"/>
        <v/>
      </c>
      <c r="M126" s="8" t="str">
        <f t="shared" si="117"/>
        <v/>
      </c>
      <c r="N126" s="8" t="str">
        <f t="shared" si="117"/>
        <v/>
      </c>
      <c r="O126" s="8" t="str">
        <f t="shared" si="117"/>
        <v/>
      </c>
      <c r="P126" s="8" t="str">
        <f t="shared" si="117"/>
        <v/>
      </c>
      <c r="Q126" s="8" t="str">
        <f t="shared" si="117"/>
        <v/>
      </c>
      <c r="R126" s="8" t="str">
        <f t="shared" si="117"/>
        <v/>
      </c>
      <c r="S126" s="8" t="str">
        <f t="shared" si="117"/>
        <v/>
      </c>
    </row>
    <row r="127" spans="1:19">
      <c r="A127" s="5"/>
      <c r="B127" s="7"/>
      <c r="C127" s="7"/>
      <c r="D127" s="7"/>
      <c r="E127" s="7"/>
      <c r="F127" s="9" t="str">
        <f t="shared" si="108"/>
        <v/>
      </c>
      <c r="G127" s="8" t="str">
        <f t="shared" ref="G127:S127" si="118">F127</f>
        <v/>
      </c>
      <c r="H127" s="8" t="str">
        <f t="shared" si="118"/>
        <v/>
      </c>
      <c r="I127" s="8" t="str">
        <f t="shared" si="118"/>
        <v/>
      </c>
      <c r="J127" s="8" t="str">
        <f t="shared" si="118"/>
        <v/>
      </c>
      <c r="K127" s="8" t="str">
        <f t="shared" si="118"/>
        <v/>
      </c>
      <c r="L127" s="8" t="str">
        <f t="shared" si="118"/>
        <v/>
      </c>
      <c r="M127" s="8" t="str">
        <f t="shared" si="118"/>
        <v/>
      </c>
      <c r="N127" s="8" t="str">
        <f t="shared" si="118"/>
        <v/>
      </c>
      <c r="O127" s="8" t="str">
        <f t="shared" si="118"/>
        <v/>
      </c>
      <c r="P127" s="8" t="str">
        <f t="shared" si="118"/>
        <v/>
      </c>
      <c r="Q127" s="8" t="str">
        <f t="shared" si="118"/>
        <v/>
      </c>
      <c r="R127" s="8" t="str">
        <f t="shared" si="118"/>
        <v/>
      </c>
      <c r="S127" s="8" t="str">
        <f t="shared" si="118"/>
        <v/>
      </c>
    </row>
    <row r="128" spans="1:19">
      <c r="A128" s="5"/>
      <c r="B128" s="7"/>
      <c r="C128" s="7"/>
      <c r="D128" s="7"/>
      <c r="E128" s="7"/>
      <c r="F128" s="9" t="str">
        <f t="shared" si="108"/>
        <v/>
      </c>
      <c r="G128" s="8" t="str">
        <f t="shared" ref="G128:S128" si="119">F128</f>
        <v/>
      </c>
      <c r="H128" s="8" t="str">
        <f t="shared" si="119"/>
        <v/>
      </c>
      <c r="I128" s="8" t="str">
        <f t="shared" si="119"/>
        <v/>
      </c>
      <c r="J128" s="8" t="str">
        <f t="shared" si="119"/>
        <v/>
      </c>
      <c r="K128" s="8" t="str">
        <f t="shared" si="119"/>
        <v/>
      </c>
      <c r="L128" s="8" t="str">
        <f t="shared" si="119"/>
        <v/>
      </c>
      <c r="M128" s="8" t="str">
        <f t="shared" si="119"/>
        <v/>
      </c>
      <c r="N128" s="8" t="str">
        <f t="shared" si="119"/>
        <v/>
      </c>
      <c r="O128" s="8" t="str">
        <f t="shared" si="119"/>
        <v/>
      </c>
      <c r="P128" s="8" t="str">
        <f t="shared" si="119"/>
        <v/>
      </c>
      <c r="Q128" s="8" t="str">
        <f t="shared" si="119"/>
        <v/>
      </c>
      <c r="R128" s="8" t="str">
        <f t="shared" si="119"/>
        <v/>
      </c>
      <c r="S128" s="8" t="str">
        <f t="shared" si="119"/>
        <v/>
      </c>
    </row>
    <row r="129" spans="1:19">
      <c r="A129" s="5"/>
      <c r="B129" s="7"/>
      <c r="C129" s="7"/>
      <c r="D129" s="7"/>
      <c r="E129" s="7"/>
      <c r="F129" s="9" t="str">
        <f t="shared" si="108"/>
        <v/>
      </c>
      <c r="G129" s="8" t="str">
        <f t="shared" ref="G129:S129" si="120">F129</f>
        <v/>
      </c>
      <c r="H129" s="8" t="str">
        <f t="shared" si="120"/>
        <v/>
      </c>
      <c r="I129" s="8" t="str">
        <f t="shared" si="120"/>
        <v/>
      </c>
      <c r="J129" s="8" t="str">
        <f t="shared" si="120"/>
        <v/>
      </c>
      <c r="K129" s="8" t="str">
        <f t="shared" si="120"/>
        <v/>
      </c>
      <c r="L129" s="8" t="str">
        <f t="shared" si="120"/>
        <v/>
      </c>
      <c r="M129" s="8" t="str">
        <f t="shared" si="120"/>
        <v/>
      </c>
      <c r="N129" s="8" t="str">
        <f t="shared" si="120"/>
        <v/>
      </c>
      <c r="O129" s="8" t="str">
        <f t="shared" si="120"/>
        <v/>
      </c>
      <c r="P129" s="8" t="str">
        <f t="shared" si="120"/>
        <v/>
      </c>
      <c r="Q129" s="8" t="str">
        <f t="shared" si="120"/>
        <v/>
      </c>
      <c r="R129" s="8" t="str">
        <f t="shared" si="120"/>
        <v/>
      </c>
      <c r="S129" s="8" t="str">
        <f t="shared" si="120"/>
        <v/>
      </c>
    </row>
    <row r="130" spans="1:19">
      <c r="A130" s="5"/>
      <c r="B130" s="7"/>
      <c r="C130" s="7"/>
      <c r="D130" s="7"/>
      <c r="E130" s="7"/>
      <c r="F130" s="9" t="str">
        <f t="shared" si="108"/>
        <v/>
      </c>
      <c r="G130" s="8" t="str">
        <f t="shared" ref="G130:S130" si="121">F130</f>
        <v/>
      </c>
      <c r="H130" s="8" t="str">
        <f t="shared" si="121"/>
        <v/>
      </c>
      <c r="I130" s="8" t="str">
        <f t="shared" si="121"/>
        <v/>
      </c>
      <c r="J130" s="8" t="str">
        <f t="shared" si="121"/>
        <v/>
      </c>
      <c r="K130" s="8" t="str">
        <f t="shared" si="121"/>
        <v/>
      </c>
      <c r="L130" s="8" t="str">
        <f t="shared" si="121"/>
        <v/>
      </c>
      <c r="M130" s="8" t="str">
        <f t="shared" si="121"/>
        <v/>
      </c>
      <c r="N130" s="8" t="str">
        <f t="shared" si="121"/>
        <v/>
      </c>
      <c r="O130" s="8" t="str">
        <f t="shared" si="121"/>
        <v/>
      </c>
      <c r="P130" s="8" t="str">
        <f t="shared" si="121"/>
        <v/>
      </c>
      <c r="Q130" s="8" t="str">
        <f t="shared" si="121"/>
        <v/>
      </c>
      <c r="R130" s="8" t="str">
        <f t="shared" si="121"/>
        <v/>
      </c>
      <c r="S130" s="8" t="str">
        <f t="shared" si="121"/>
        <v/>
      </c>
    </row>
    <row r="131" spans="1:19">
      <c r="A131" s="5"/>
      <c r="B131" s="7"/>
      <c r="C131" s="7"/>
      <c r="D131" s="7"/>
      <c r="E131" s="7"/>
      <c r="F131" s="9" t="str">
        <f t="shared" si="108"/>
        <v/>
      </c>
      <c r="G131" s="8" t="str">
        <f t="shared" ref="G131:S131" si="122">F131</f>
        <v/>
      </c>
      <c r="H131" s="8" t="str">
        <f t="shared" si="122"/>
        <v/>
      </c>
      <c r="I131" s="8" t="str">
        <f t="shared" si="122"/>
        <v/>
      </c>
      <c r="J131" s="8" t="str">
        <f t="shared" si="122"/>
        <v/>
      </c>
      <c r="K131" s="8" t="str">
        <f t="shared" si="122"/>
        <v/>
      </c>
      <c r="L131" s="8" t="str">
        <f t="shared" si="122"/>
        <v/>
      </c>
      <c r="M131" s="8" t="str">
        <f t="shared" si="122"/>
        <v/>
      </c>
      <c r="N131" s="8" t="str">
        <f t="shared" si="122"/>
        <v/>
      </c>
      <c r="O131" s="8" t="str">
        <f t="shared" si="122"/>
        <v/>
      </c>
      <c r="P131" s="8" t="str">
        <f t="shared" si="122"/>
        <v/>
      </c>
      <c r="Q131" s="8" t="str">
        <f t="shared" si="122"/>
        <v/>
      </c>
      <c r="R131" s="8" t="str">
        <f t="shared" si="122"/>
        <v/>
      </c>
      <c r="S131" s="8" t="str">
        <f t="shared" si="122"/>
        <v/>
      </c>
    </row>
    <row r="132" spans="1:19">
      <c r="A132" s="5"/>
      <c r="B132" s="7"/>
      <c r="C132" s="7"/>
      <c r="D132" s="7"/>
      <c r="E132" s="7"/>
      <c r="F132" s="9" t="str">
        <f t="shared" si="108"/>
        <v/>
      </c>
      <c r="G132" s="8" t="str">
        <f t="shared" ref="G132:S132" si="123">F132</f>
        <v/>
      </c>
      <c r="H132" s="8" t="str">
        <f t="shared" si="123"/>
        <v/>
      </c>
      <c r="I132" s="8" t="str">
        <f t="shared" si="123"/>
        <v/>
      </c>
      <c r="J132" s="8" t="str">
        <f t="shared" si="123"/>
        <v/>
      </c>
      <c r="K132" s="8" t="str">
        <f t="shared" si="123"/>
        <v/>
      </c>
      <c r="L132" s="8" t="str">
        <f t="shared" si="123"/>
        <v/>
      </c>
      <c r="M132" s="8" t="str">
        <f t="shared" si="123"/>
        <v/>
      </c>
      <c r="N132" s="8" t="str">
        <f t="shared" si="123"/>
        <v/>
      </c>
      <c r="O132" s="8" t="str">
        <f t="shared" si="123"/>
        <v/>
      </c>
      <c r="P132" s="8" t="str">
        <f t="shared" si="123"/>
        <v/>
      </c>
      <c r="Q132" s="8" t="str">
        <f t="shared" si="123"/>
        <v/>
      </c>
      <c r="R132" s="8" t="str">
        <f t="shared" si="123"/>
        <v/>
      </c>
      <c r="S132" s="8" t="str">
        <f t="shared" si="123"/>
        <v/>
      </c>
    </row>
    <row r="133" spans="1:19">
      <c r="A133" s="6" t="s">
        <v>68</v>
      </c>
      <c r="B133" s="7"/>
      <c r="C133" s="7"/>
      <c r="D133" s="7"/>
      <c r="E133" s="7"/>
      <c r="F133" s="9" t="str">
        <f t="shared" si="108"/>
        <v/>
      </c>
      <c r="G133" s="8" t="str">
        <f t="shared" ref="G133:S133" si="124">F133</f>
        <v/>
      </c>
      <c r="H133" s="8" t="str">
        <f t="shared" si="124"/>
        <v/>
      </c>
      <c r="I133" s="8" t="str">
        <f t="shared" si="124"/>
        <v/>
      </c>
      <c r="J133" s="8" t="str">
        <f t="shared" si="124"/>
        <v/>
      </c>
      <c r="K133" s="8" t="str">
        <f t="shared" si="124"/>
        <v/>
      </c>
      <c r="L133" s="8" t="str">
        <f t="shared" si="124"/>
        <v/>
      </c>
      <c r="M133" s="8" t="str">
        <f t="shared" si="124"/>
        <v/>
      </c>
      <c r="N133" s="8" t="str">
        <f t="shared" si="124"/>
        <v/>
      </c>
      <c r="O133" s="8" t="str">
        <f t="shared" si="124"/>
        <v/>
      </c>
      <c r="P133" s="8" t="str">
        <f t="shared" si="124"/>
        <v/>
      </c>
      <c r="Q133" s="8" t="str">
        <f t="shared" si="124"/>
        <v/>
      </c>
      <c r="R133" s="8" t="str">
        <f t="shared" si="124"/>
        <v/>
      </c>
      <c r="S133" s="8" t="str">
        <f t="shared" si="124"/>
        <v/>
      </c>
    </row>
    <row r="134" spans="1:19">
      <c r="A134" s="5"/>
      <c r="B134" s="7"/>
      <c r="C134" s="7"/>
      <c r="D134" s="7"/>
      <c r="E134" s="7"/>
      <c r="F134" s="9" t="str">
        <f t="shared" si="108"/>
        <v/>
      </c>
      <c r="G134" s="8" t="str">
        <f t="shared" ref="G134:S134" si="125">F134</f>
        <v/>
      </c>
      <c r="H134" s="8" t="str">
        <f t="shared" si="125"/>
        <v/>
      </c>
      <c r="I134" s="8" t="str">
        <f t="shared" si="125"/>
        <v/>
      </c>
      <c r="J134" s="8" t="str">
        <f t="shared" si="125"/>
        <v/>
      </c>
      <c r="K134" s="8" t="str">
        <f t="shared" si="125"/>
        <v/>
      </c>
      <c r="L134" s="8" t="str">
        <f t="shared" si="125"/>
        <v/>
      </c>
      <c r="M134" s="8" t="str">
        <f t="shared" si="125"/>
        <v/>
      </c>
      <c r="N134" s="8" t="str">
        <f t="shared" si="125"/>
        <v/>
      </c>
      <c r="O134" s="8" t="str">
        <f t="shared" si="125"/>
        <v/>
      </c>
      <c r="P134" s="8" t="str">
        <f t="shared" si="125"/>
        <v/>
      </c>
      <c r="Q134" s="8" t="str">
        <f t="shared" si="125"/>
        <v/>
      </c>
      <c r="R134" s="8" t="str">
        <f t="shared" si="125"/>
        <v/>
      </c>
      <c r="S134" s="8" t="str">
        <f t="shared" si="125"/>
        <v/>
      </c>
    </row>
    <row r="135" spans="1:19">
      <c r="A135" s="5"/>
      <c r="B135" s="7"/>
      <c r="C135" s="7"/>
      <c r="D135" s="7"/>
      <c r="E135" s="7"/>
      <c r="F135" s="9" t="str">
        <f t="shared" si="108"/>
        <v/>
      </c>
      <c r="G135" s="8" t="str">
        <f t="shared" ref="G135:S135" si="126">F135</f>
        <v/>
      </c>
      <c r="H135" s="8" t="str">
        <f t="shared" si="126"/>
        <v/>
      </c>
      <c r="I135" s="8" t="str">
        <f t="shared" si="126"/>
        <v/>
      </c>
      <c r="J135" s="8" t="str">
        <f t="shared" si="126"/>
        <v/>
      </c>
      <c r="K135" s="8" t="str">
        <f t="shared" si="126"/>
        <v/>
      </c>
      <c r="L135" s="8" t="str">
        <f t="shared" si="126"/>
        <v/>
      </c>
      <c r="M135" s="8" t="str">
        <f t="shared" si="126"/>
        <v/>
      </c>
      <c r="N135" s="8" t="str">
        <f t="shared" si="126"/>
        <v/>
      </c>
      <c r="O135" s="8" t="str">
        <f t="shared" si="126"/>
        <v/>
      </c>
      <c r="P135" s="8" t="str">
        <f t="shared" si="126"/>
        <v/>
      </c>
      <c r="Q135" s="8" t="str">
        <f t="shared" si="126"/>
        <v/>
      </c>
      <c r="R135" s="8" t="str">
        <f t="shared" si="126"/>
        <v/>
      </c>
      <c r="S135" s="8" t="str">
        <f t="shared" si="126"/>
        <v/>
      </c>
    </row>
    <row r="136" spans="1:19">
      <c r="A136" s="5"/>
      <c r="B136" s="7"/>
      <c r="C136" s="7"/>
      <c r="D136" s="7"/>
      <c r="E136" s="7"/>
      <c r="F136" s="9" t="str">
        <f t="shared" si="108"/>
        <v/>
      </c>
      <c r="G136" s="8" t="str">
        <f t="shared" ref="G136:S136" si="127">F136</f>
        <v/>
      </c>
      <c r="H136" s="8" t="str">
        <f t="shared" si="127"/>
        <v/>
      </c>
      <c r="I136" s="8" t="str">
        <f t="shared" si="127"/>
        <v/>
      </c>
      <c r="J136" s="8" t="str">
        <f t="shared" si="127"/>
        <v/>
      </c>
      <c r="K136" s="8" t="str">
        <f t="shared" si="127"/>
        <v/>
      </c>
      <c r="L136" s="8" t="str">
        <f t="shared" si="127"/>
        <v/>
      </c>
      <c r="M136" s="8" t="str">
        <f t="shared" si="127"/>
        <v/>
      </c>
      <c r="N136" s="8" t="str">
        <f t="shared" si="127"/>
        <v/>
      </c>
      <c r="O136" s="8" t="str">
        <f t="shared" si="127"/>
        <v/>
      </c>
      <c r="P136" s="8" t="str">
        <f t="shared" si="127"/>
        <v/>
      </c>
      <c r="Q136" s="8" t="str">
        <f t="shared" si="127"/>
        <v/>
      </c>
      <c r="R136" s="8" t="str">
        <f t="shared" si="127"/>
        <v/>
      </c>
      <c r="S136" s="8" t="str">
        <f t="shared" si="127"/>
        <v/>
      </c>
    </row>
    <row r="137" spans="1:19">
      <c r="A137" s="5"/>
      <c r="B137" s="7"/>
      <c r="C137" s="7"/>
      <c r="D137" s="7"/>
      <c r="E137" s="7"/>
      <c r="F137" s="9" t="str">
        <f t="shared" si="108"/>
        <v/>
      </c>
      <c r="G137" s="8" t="str">
        <f t="shared" ref="G137:S137" si="128">F137</f>
        <v/>
      </c>
      <c r="H137" s="8" t="str">
        <f t="shared" si="128"/>
        <v/>
      </c>
      <c r="I137" s="8" t="str">
        <f t="shared" si="128"/>
        <v/>
      </c>
      <c r="J137" s="8" t="str">
        <f t="shared" si="128"/>
        <v/>
      </c>
      <c r="K137" s="8" t="str">
        <f t="shared" si="128"/>
        <v/>
      </c>
      <c r="L137" s="8" t="str">
        <f t="shared" si="128"/>
        <v/>
      </c>
      <c r="M137" s="8" t="str">
        <f t="shared" si="128"/>
        <v/>
      </c>
      <c r="N137" s="8" t="str">
        <f t="shared" si="128"/>
        <v/>
      </c>
      <c r="O137" s="8" t="str">
        <f t="shared" si="128"/>
        <v/>
      </c>
      <c r="P137" s="8" t="str">
        <f t="shared" si="128"/>
        <v/>
      </c>
      <c r="Q137" s="8" t="str">
        <f t="shared" si="128"/>
        <v/>
      </c>
      <c r="R137" s="8" t="str">
        <f t="shared" si="128"/>
        <v/>
      </c>
      <c r="S137" s="8" t="str">
        <f t="shared" si="128"/>
        <v/>
      </c>
    </row>
    <row r="138" spans="1:19">
      <c r="A138" s="5"/>
      <c r="B138" s="7"/>
      <c r="C138" s="7"/>
      <c r="D138" s="7"/>
      <c r="E138" s="7"/>
      <c r="F138" s="9" t="str">
        <f t="shared" si="108"/>
        <v/>
      </c>
      <c r="G138" s="8" t="str">
        <f t="shared" ref="G138:S138" si="129">F138</f>
        <v/>
      </c>
      <c r="H138" s="8" t="str">
        <f t="shared" si="129"/>
        <v/>
      </c>
      <c r="I138" s="8" t="str">
        <f t="shared" si="129"/>
        <v/>
      </c>
      <c r="J138" s="8" t="str">
        <f t="shared" si="129"/>
        <v/>
      </c>
      <c r="K138" s="8" t="str">
        <f t="shared" si="129"/>
        <v/>
      </c>
      <c r="L138" s="8" t="str">
        <f t="shared" si="129"/>
        <v/>
      </c>
      <c r="M138" s="8" t="str">
        <f t="shared" si="129"/>
        <v/>
      </c>
      <c r="N138" s="8" t="str">
        <f t="shared" si="129"/>
        <v/>
      </c>
      <c r="O138" s="8" t="str">
        <f t="shared" si="129"/>
        <v/>
      </c>
      <c r="P138" s="8" t="str">
        <f t="shared" si="129"/>
        <v/>
      </c>
      <c r="Q138" s="8" t="str">
        <f t="shared" si="129"/>
        <v/>
      </c>
      <c r="R138" s="8" t="str">
        <f t="shared" si="129"/>
        <v/>
      </c>
      <c r="S138" s="8" t="str">
        <f t="shared" si="129"/>
        <v/>
      </c>
    </row>
    <row r="139" spans="1:19">
      <c r="A139" s="5"/>
      <c r="B139" s="7"/>
      <c r="C139" s="7"/>
      <c r="D139" s="7"/>
      <c r="E139" s="7"/>
      <c r="F139" s="9" t="str">
        <f t="shared" si="108"/>
        <v/>
      </c>
      <c r="G139" s="8" t="str">
        <f t="shared" ref="G139:S139" si="130">F139</f>
        <v/>
      </c>
      <c r="H139" s="8" t="str">
        <f t="shared" si="130"/>
        <v/>
      </c>
      <c r="I139" s="8" t="str">
        <f t="shared" si="130"/>
        <v/>
      </c>
      <c r="J139" s="8" t="str">
        <f t="shared" si="130"/>
        <v/>
      </c>
      <c r="K139" s="8" t="str">
        <f t="shared" si="130"/>
        <v/>
      </c>
      <c r="L139" s="8" t="str">
        <f t="shared" si="130"/>
        <v/>
      </c>
      <c r="M139" s="8" t="str">
        <f t="shared" si="130"/>
        <v/>
      </c>
      <c r="N139" s="8" t="str">
        <f t="shared" si="130"/>
        <v/>
      </c>
      <c r="O139" s="8" t="str">
        <f t="shared" si="130"/>
        <v/>
      </c>
      <c r="P139" s="8" t="str">
        <f t="shared" si="130"/>
        <v/>
      </c>
      <c r="Q139" s="8" t="str">
        <f t="shared" si="130"/>
        <v/>
      </c>
      <c r="R139" s="8" t="str">
        <f t="shared" si="130"/>
        <v/>
      </c>
      <c r="S139" s="8" t="str">
        <f t="shared" si="130"/>
        <v/>
      </c>
    </row>
    <row r="140" spans="1:19">
      <c r="A140" s="5"/>
      <c r="B140" s="7"/>
      <c r="C140" s="7"/>
      <c r="D140" s="7"/>
      <c r="E140" s="7"/>
      <c r="F140" s="9" t="str">
        <f t="shared" si="108"/>
        <v/>
      </c>
      <c r="G140" s="8" t="str">
        <f t="shared" ref="G140:S140" si="131">F140</f>
        <v/>
      </c>
      <c r="H140" s="8" t="str">
        <f t="shared" si="131"/>
        <v/>
      </c>
      <c r="I140" s="8" t="str">
        <f t="shared" si="131"/>
        <v/>
      </c>
      <c r="J140" s="8" t="str">
        <f t="shared" si="131"/>
        <v/>
      </c>
      <c r="K140" s="8" t="str">
        <f t="shared" si="131"/>
        <v/>
      </c>
      <c r="L140" s="8" t="str">
        <f t="shared" si="131"/>
        <v/>
      </c>
      <c r="M140" s="8" t="str">
        <f t="shared" si="131"/>
        <v/>
      </c>
      <c r="N140" s="8" t="str">
        <f t="shared" si="131"/>
        <v/>
      </c>
      <c r="O140" s="8" t="str">
        <f t="shared" si="131"/>
        <v/>
      </c>
      <c r="P140" s="8" t="str">
        <f t="shared" si="131"/>
        <v/>
      </c>
      <c r="Q140" s="8" t="str">
        <f t="shared" si="131"/>
        <v/>
      </c>
      <c r="R140" s="8" t="str">
        <f t="shared" si="131"/>
        <v/>
      </c>
      <c r="S140" s="8" t="str">
        <f t="shared" si="131"/>
        <v/>
      </c>
    </row>
    <row r="141" spans="1:19">
      <c r="A141" s="5"/>
      <c r="B141" s="7"/>
      <c r="C141" s="7"/>
      <c r="D141" s="7"/>
      <c r="E141" s="7"/>
      <c r="F141" s="9" t="str">
        <f t="shared" si="108"/>
        <v/>
      </c>
      <c r="G141" s="8" t="str">
        <f t="shared" ref="G141:S141" si="132">F141</f>
        <v/>
      </c>
      <c r="H141" s="8" t="str">
        <f t="shared" si="132"/>
        <v/>
      </c>
      <c r="I141" s="8" t="str">
        <f t="shared" si="132"/>
        <v/>
      </c>
      <c r="J141" s="8" t="str">
        <f t="shared" si="132"/>
        <v/>
      </c>
      <c r="K141" s="8" t="str">
        <f t="shared" si="132"/>
        <v/>
      </c>
      <c r="L141" s="8" t="str">
        <f t="shared" si="132"/>
        <v/>
      </c>
      <c r="M141" s="8" t="str">
        <f t="shared" si="132"/>
        <v/>
      </c>
      <c r="N141" s="8" t="str">
        <f t="shared" si="132"/>
        <v/>
      </c>
      <c r="O141" s="8" t="str">
        <f t="shared" si="132"/>
        <v/>
      </c>
      <c r="P141" s="8" t="str">
        <f t="shared" si="132"/>
        <v/>
      </c>
      <c r="Q141" s="8" t="str">
        <f t="shared" si="132"/>
        <v/>
      </c>
      <c r="R141" s="8" t="str">
        <f t="shared" si="132"/>
        <v/>
      </c>
      <c r="S141" s="8" t="str">
        <f t="shared" si="132"/>
        <v/>
      </c>
    </row>
    <row r="142" spans="1:19">
      <c r="A142" s="5"/>
      <c r="B142" s="7"/>
      <c r="C142" s="7"/>
      <c r="D142" s="7"/>
      <c r="E142" s="7"/>
      <c r="F142" s="9" t="str">
        <f t="shared" si="108"/>
        <v/>
      </c>
      <c r="G142" s="8" t="str">
        <f t="shared" ref="G142:S142" si="133">F142</f>
        <v/>
      </c>
      <c r="H142" s="8" t="str">
        <f t="shared" si="133"/>
        <v/>
      </c>
      <c r="I142" s="8" t="str">
        <f t="shared" si="133"/>
        <v/>
      </c>
      <c r="J142" s="8" t="str">
        <f t="shared" si="133"/>
        <v/>
      </c>
      <c r="K142" s="8" t="str">
        <f t="shared" si="133"/>
        <v/>
      </c>
      <c r="L142" s="8" t="str">
        <f t="shared" si="133"/>
        <v/>
      </c>
      <c r="M142" s="8" t="str">
        <f t="shared" si="133"/>
        <v/>
      </c>
      <c r="N142" s="8" t="str">
        <f t="shared" si="133"/>
        <v/>
      </c>
      <c r="O142" s="8" t="str">
        <f t="shared" si="133"/>
        <v/>
      </c>
      <c r="P142" s="8" t="str">
        <f t="shared" si="133"/>
        <v/>
      </c>
      <c r="Q142" s="8" t="str">
        <f t="shared" si="133"/>
        <v/>
      </c>
      <c r="R142" s="8" t="str">
        <f t="shared" si="133"/>
        <v/>
      </c>
      <c r="S142" s="8" t="str">
        <f t="shared" si="133"/>
        <v/>
      </c>
    </row>
    <row r="143" spans="1:19">
      <c r="A143" s="6" t="s">
        <v>68</v>
      </c>
      <c r="B143" s="7"/>
      <c r="C143" s="7"/>
      <c r="D143" s="7"/>
      <c r="E143" s="7"/>
      <c r="F143" s="9" t="str">
        <f t="shared" si="108"/>
        <v/>
      </c>
      <c r="G143" s="8" t="str">
        <f t="shared" ref="G143:S143" si="134">F143</f>
        <v/>
      </c>
      <c r="H143" s="8" t="str">
        <f t="shared" si="134"/>
        <v/>
      </c>
      <c r="I143" s="8" t="str">
        <f t="shared" si="134"/>
        <v/>
      </c>
      <c r="J143" s="8" t="str">
        <f t="shared" si="134"/>
        <v/>
      </c>
      <c r="K143" s="8" t="str">
        <f t="shared" si="134"/>
        <v/>
      </c>
      <c r="L143" s="8" t="str">
        <f t="shared" si="134"/>
        <v/>
      </c>
      <c r="M143" s="8" t="str">
        <f t="shared" si="134"/>
        <v/>
      </c>
      <c r="N143" s="8" t="str">
        <f t="shared" si="134"/>
        <v/>
      </c>
      <c r="O143" s="8" t="str">
        <f t="shared" si="134"/>
        <v/>
      </c>
      <c r="P143" s="8" t="str">
        <f t="shared" si="134"/>
        <v/>
      </c>
      <c r="Q143" s="8" t="str">
        <f t="shared" si="134"/>
        <v/>
      </c>
      <c r="R143" s="8" t="str">
        <f t="shared" si="134"/>
        <v/>
      </c>
      <c r="S143" s="8" t="str">
        <f t="shared" si="134"/>
        <v/>
      </c>
    </row>
    <row r="144" spans="1:19">
      <c r="A144" s="5"/>
      <c r="B144" s="7"/>
      <c r="C144" s="7"/>
      <c r="D144" s="7"/>
      <c r="E144" s="7"/>
      <c r="F144" s="9" t="str">
        <f t="shared" si="108"/>
        <v/>
      </c>
      <c r="G144" s="8" t="str">
        <f t="shared" ref="G144:S144" si="135">F144</f>
        <v/>
      </c>
      <c r="H144" s="8" t="str">
        <f t="shared" si="135"/>
        <v/>
      </c>
      <c r="I144" s="8" t="str">
        <f t="shared" si="135"/>
        <v/>
      </c>
      <c r="J144" s="8" t="str">
        <f t="shared" si="135"/>
        <v/>
      </c>
      <c r="K144" s="8" t="str">
        <f t="shared" si="135"/>
        <v/>
      </c>
      <c r="L144" s="8" t="str">
        <f t="shared" si="135"/>
        <v/>
      </c>
      <c r="M144" s="8" t="str">
        <f t="shared" si="135"/>
        <v/>
      </c>
      <c r="N144" s="8" t="str">
        <f t="shared" si="135"/>
        <v/>
      </c>
      <c r="O144" s="8" t="str">
        <f t="shared" si="135"/>
        <v/>
      </c>
      <c r="P144" s="8" t="str">
        <f t="shared" si="135"/>
        <v/>
      </c>
      <c r="Q144" s="8" t="str">
        <f t="shared" si="135"/>
        <v/>
      </c>
      <c r="R144" s="8" t="str">
        <f t="shared" si="135"/>
        <v/>
      </c>
      <c r="S144" s="8" t="str">
        <f t="shared" si="135"/>
        <v/>
      </c>
    </row>
    <row r="145" spans="1:19">
      <c r="A145" s="5"/>
      <c r="B145" s="7"/>
      <c r="C145" s="7"/>
      <c r="D145" s="7"/>
      <c r="E145" s="7"/>
      <c r="F145" s="9" t="str">
        <f t="shared" si="108"/>
        <v/>
      </c>
      <c r="G145" s="8" t="str">
        <f t="shared" ref="G145:S145" si="136">F145</f>
        <v/>
      </c>
      <c r="H145" s="8" t="str">
        <f t="shared" si="136"/>
        <v/>
      </c>
      <c r="I145" s="8" t="str">
        <f t="shared" si="136"/>
        <v/>
      </c>
      <c r="J145" s="8" t="str">
        <f t="shared" si="136"/>
        <v/>
      </c>
      <c r="K145" s="8" t="str">
        <f t="shared" si="136"/>
        <v/>
      </c>
      <c r="L145" s="8" t="str">
        <f t="shared" si="136"/>
        <v/>
      </c>
      <c r="M145" s="8" t="str">
        <f t="shared" si="136"/>
        <v/>
      </c>
      <c r="N145" s="8" t="str">
        <f t="shared" si="136"/>
        <v/>
      </c>
      <c r="O145" s="8" t="str">
        <f t="shared" si="136"/>
        <v/>
      </c>
      <c r="P145" s="8" t="str">
        <f t="shared" si="136"/>
        <v/>
      </c>
      <c r="Q145" s="8" t="str">
        <f t="shared" si="136"/>
        <v/>
      </c>
      <c r="R145" s="8" t="str">
        <f t="shared" si="136"/>
        <v/>
      </c>
      <c r="S145" s="8" t="str">
        <f t="shared" si="136"/>
        <v/>
      </c>
    </row>
    <row r="146" spans="1:19">
      <c r="A146" s="5"/>
      <c r="B146" s="7"/>
      <c r="C146" s="7"/>
      <c r="D146" s="7"/>
      <c r="E146" s="7"/>
      <c r="F146" s="9" t="str">
        <f t="shared" si="108"/>
        <v/>
      </c>
      <c r="G146" s="8" t="str">
        <f t="shared" ref="G146:S146" si="137">F146</f>
        <v/>
      </c>
      <c r="H146" s="8" t="str">
        <f t="shared" si="137"/>
        <v/>
      </c>
      <c r="I146" s="8" t="str">
        <f t="shared" si="137"/>
        <v/>
      </c>
      <c r="J146" s="8" t="str">
        <f t="shared" si="137"/>
        <v/>
      </c>
      <c r="K146" s="8" t="str">
        <f t="shared" si="137"/>
        <v/>
      </c>
      <c r="L146" s="8" t="str">
        <f t="shared" si="137"/>
        <v/>
      </c>
      <c r="M146" s="8" t="str">
        <f t="shared" si="137"/>
        <v/>
      </c>
      <c r="N146" s="8" t="str">
        <f t="shared" si="137"/>
        <v/>
      </c>
      <c r="O146" s="8" t="str">
        <f t="shared" si="137"/>
        <v/>
      </c>
      <c r="P146" s="8" t="str">
        <f t="shared" si="137"/>
        <v/>
      </c>
      <c r="Q146" s="8" t="str">
        <f t="shared" si="137"/>
        <v/>
      </c>
      <c r="R146" s="8" t="str">
        <f t="shared" si="137"/>
        <v/>
      </c>
      <c r="S146" s="8" t="str">
        <f t="shared" si="137"/>
        <v/>
      </c>
    </row>
    <row r="147" spans="1:19">
      <c r="A147" s="5"/>
      <c r="B147" s="7"/>
      <c r="C147" s="7"/>
      <c r="D147" s="7"/>
      <c r="E147" s="7"/>
      <c r="F147" s="9" t="str">
        <f t="shared" si="108"/>
        <v/>
      </c>
      <c r="G147" s="8" t="str">
        <f t="shared" ref="G147:S147" si="138">F147</f>
        <v/>
      </c>
      <c r="H147" s="8" t="str">
        <f t="shared" si="138"/>
        <v/>
      </c>
      <c r="I147" s="8" t="str">
        <f t="shared" si="138"/>
        <v/>
      </c>
      <c r="J147" s="8" t="str">
        <f t="shared" si="138"/>
        <v/>
      </c>
      <c r="K147" s="8" t="str">
        <f t="shared" si="138"/>
        <v/>
      </c>
      <c r="L147" s="8" t="str">
        <f t="shared" si="138"/>
        <v/>
      </c>
      <c r="M147" s="8" t="str">
        <f t="shared" si="138"/>
        <v/>
      </c>
      <c r="N147" s="8" t="str">
        <f t="shared" si="138"/>
        <v/>
      </c>
      <c r="O147" s="8" t="str">
        <f t="shared" si="138"/>
        <v/>
      </c>
      <c r="P147" s="8" t="str">
        <f t="shared" si="138"/>
        <v/>
      </c>
      <c r="Q147" s="8" t="str">
        <f t="shared" si="138"/>
        <v/>
      </c>
      <c r="R147" s="8" t="str">
        <f t="shared" si="138"/>
        <v/>
      </c>
      <c r="S147" s="8" t="str">
        <f t="shared" si="138"/>
        <v/>
      </c>
    </row>
    <row r="148" spans="1:19">
      <c r="A148" s="5"/>
      <c r="B148" s="7"/>
      <c r="C148" s="7"/>
      <c r="D148" s="7"/>
      <c r="E148" s="7"/>
      <c r="F148" s="9" t="str">
        <f t="shared" si="108"/>
        <v/>
      </c>
      <c r="G148" s="8" t="str">
        <f t="shared" ref="G148:S148" si="139">F148</f>
        <v/>
      </c>
      <c r="H148" s="8" t="str">
        <f t="shared" si="139"/>
        <v/>
      </c>
      <c r="I148" s="8" t="str">
        <f t="shared" si="139"/>
        <v/>
      </c>
      <c r="J148" s="8" t="str">
        <f t="shared" si="139"/>
        <v/>
      </c>
      <c r="K148" s="8" t="str">
        <f t="shared" si="139"/>
        <v/>
      </c>
      <c r="L148" s="8" t="str">
        <f t="shared" si="139"/>
        <v/>
      </c>
      <c r="M148" s="8" t="str">
        <f t="shared" si="139"/>
        <v/>
      </c>
      <c r="N148" s="8" t="str">
        <f t="shared" si="139"/>
        <v/>
      </c>
      <c r="O148" s="8" t="str">
        <f t="shared" si="139"/>
        <v/>
      </c>
      <c r="P148" s="8" t="str">
        <f t="shared" si="139"/>
        <v/>
      </c>
      <c r="Q148" s="8" t="str">
        <f t="shared" si="139"/>
        <v/>
      </c>
      <c r="R148" s="8" t="str">
        <f t="shared" si="139"/>
        <v/>
      </c>
      <c r="S148" s="8" t="str">
        <f t="shared" si="139"/>
        <v/>
      </c>
    </row>
    <row r="149" spans="1:19">
      <c r="A149" s="5"/>
      <c r="B149" s="7"/>
      <c r="C149" s="7"/>
      <c r="D149" s="7"/>
      <c r="E149" s="7"/>
      <c r="F149" s="9" t="str">
        <f t="shared" si="108"/>
        <v/>
      </c>
      <c r="G149" s="8" t="str">
        <f t="shared" ref="G149:S149" si="140">F149</f>
        <v/>
      </c>
      <c r="H149" s="8" t="str">
        <f t="shared" si="140"/>
        <v/>
      </c>
      <c r="I149" s="8" t="str">
        <f t="shared" si="140"/>
        <v/>
      </c>
      <c r="J149" s="8" t="str">
        <f t="shared" si="140"/>
        <v/>
      </c>
      <c r="K149" s="8" t="str">
        <f t="shared" si="140"/>
        <v/>
      </c>
      <c r="L149" s="8" t="str">
        <f t="shared" si="140"/>
        <v/>
      </c>
      <c r="M149" s="8" t="str">
        <f t="shared" si="140"/>
        <v/>
      </c>
      <c r="N149" s="8" t="str">
        <f t="shared" si="140"/>
        <v/>
      </c>
      <c r="O149" s="8" t="str">
        <f t="shared" si="140"/>
        <v/>
      </c>
      <c r="P149" s="8" t="str">
        <f t="shared" si="140"/>
        <v/>
      </c>
      <c r="Q149" s="8" t="str">
        <f t="shared" si="140"/>
        <v/>
      </c>
      <c r="R149" s="8" t="str">
        <f t="shared" si="140"/>
        <v/>
      </c>
      <c r="S149" s="8" t="str">
        <f t="shared" si="140"/>
        <v/>
      </c>
    </row>
    <row r="150" spans="1:19">
      <c r="A150" s="5"/>
      <c r="B150" s="7"/>
      <c r="C150" s="7"/>
      <c r="D150" s="7"/>
      <c r="E150" s="7"/>
      <c r="F150" s="9" t="str">
        <f t="shared" si="108"/>
        <v/>
      </c>
      <c r="G150" s="8" t="str">
        <f t="shared" ref="G150:S150" si="141">F150</f>
        <v/>
      </c>
      <c r="H150" s="8" t="str">
        <f t="shared" si="141"/>
        <v/>
      </c>
      <c r="I150" s="8" t="str">
        <f t="shared" si="141"/>
        <v/>
      </c>
      <c r="J150" s="8" t="str">
        <f t="shared" si="141"/>
        <v/>
      </c>
      <c r="K150" s="8" t="str">
        <f t="shared" si="141"/>
        <v/>
      </c>
      <c r="L150" s="8" t="str">
        <f t="shared" si="141"/>
        <v/>
      </c>
      <c r="M150" s="8" t="str">
        <f t="shared" si="141"/>
        <v/>
      </c>
      <c r="N150" s="8" t="str">
        <f t="shared" si="141"/>
        <v/>
      </c>
      <c r="O150" s="8" t="str">
        <f t="shared" si="141"/>
        <v/>
      </c>
      <c r="P150" s="8" t="str">
        <f t="shared" si="141"/>
        <v/>
      </c>
      <c r="Q150" s="8" t="str">
        <f t="shared" si="141"/>
        <v/>
      </c>
      <c r="R150" s="8" t="str">
        <f t="shared" si="141"/>
        <v/>
      </c>
      <c r="S150" s="8" t="str">
        <f t="shared" si="141"/>
        <v/>
      </c>
    </row>
    <row r="151" spans="1:19">
      <c r="A151" s="5"/>
      <c r="B151" s="7"/>
      <c r="C151" s="7"/>
      <c r="D151" s="7"/>
      <c r="E151" s="7"/>
      <c r="F151" s="9" t="str">
        <f t="shared" si="108"/>
        <v/>
      </c>
      <c r="G151" s="8" t="str">
        <f t="shared" ref="G151:S151" si="142">F151</f>
        <v/>
      </c>
      <c r="H151" s="8" t="str">
        <f t="shared" si="142"/>
        <v/>
      </c>
      <c r="I151" s="8" t="str">
        <f t="shared" si="142"/>
        <v/>
      </c>
      <c r="J151" s="8" t="str">
        <f t="shared" si="142"/>
        <v/>
      </c>
      <c r="K151" s="8" t="str">
        <f t="shared" si="142"/>
        <v/>
      </c>
      <c r="L151" s="8" t="str">
        <f t="shared" si="142"/>
        <v/>
      </c>
      <c r="M151" s="8" t="str">
        <f t="shared" si="142"/>
        <v/>
      </c>
      <c r="N151" s="8" t="str">
        <f t="shared" si="142"/>
        <v/>
      </c>
      <c r="O151" s="8" t="str">
        <f t="shared" si="142"/>
        <v/>
      </c>
      <c r="P151" s="8" t="str">
        <f t="shared" si="142"/>
        <v/>
      </c>
      <c r="Q151" s="8" t="str">
        <f t="shared" si="142"/>
        <v/>
      </c>
      <c r="R151" s="8" t="str">
        <f t="shared" si="142"/>
        <v/>
      </c>
      <c r="S151" s="8" t="str">
        <f t="shared" si="142"/>
        <v/>
      </c>
    </row>
    <row r="152" spans="1:19">
      <c r="A152" s="5"/>
      <c r="B152" s="7"/>
      <c r="C152" s="7"/>
      <c r="D152" s="7"/>
      <c r="E152" s="7"/>
      <c r="F152" s="9" t="str">
        <f t="shared" si="108"/>
        <v/>
      </c>
      <c r="G152" s="8" t="str">
        <f t="shared" ref="G152:S152" si="143">F152</f>
        <v/>
      </c>
      <c r="H152" s="8" t="str">
        <f t="shared" si="143"/>
        <v/>
      </c>
      <c r="I152" s="8" t="str">
        <f t="shared" si="143"/>
        <v/>
      </c>
      <c r="J152" s="8" t="str">
        <f t="shared" si="143"/>
        <v/>
      </c>
      <c r="K152" s="8" t="str">
        <f t="shared" si="143"/>
        <v/>
      </c>
      <c r="L152" s="8" t="str">
        <f t="shared" si="143"/>
        <v/>
      </c>
      <c r="M152" s="8" t="str">
        <f t="shared" si="143"/>
        <v/>
      </c>
      <c r="N152" s="8" t="str">
        <f t="shared" si="143"/>
        <v/>
      </c>
      <c r="O152" s="8" t="str">
        <f t="shared" si="143"/>
        <v/>
      </c>
      <c r="P152" s="8" t="str">
        <f t="shared" si="143"/>
        <v/>
      </c>
      <c r="Q152" s="8" t="str">
        <f t="shared" si="143"/>
        <v/>
      </c>
      <c r="R152" s="8" t="str">
        <f t="shared" si="143"/>
        <v/>
      </c>
      <c r="S152" s="8" t="str">
        <f t="shared" si="143"/>
        <v/>
      </c>
    </row>
    <row r="153" spans="1:19">
      <c r="A153" s="6" t="s">
        <v>68</v>
      </c>
      <c r="B153" s="7"/>
      <c r="C153" s="7"/>
      <c r="D153" s="7"/>
      <c r="E153" s="7"/>
      <c r="F153" s="9" t="str">
        <f t="shared" si="108"/>
        <v/>
      </c>
      <c r="G153" s="8" t="str">
        <f t="shared" ref="G153:S153" si="144">F153</f>
        <v/>
      </c>
      <c r="H153" s="8" t="str">
        <f t="shared" si="144"/>
        <v/>
      </c>
      <c r="I153" s="8" t="str">
        <f t="shared" si="144"/>
        <v/>
      </c>
      <c r="J153" s="8" t="str">
        <f t="shared" si="144"/>
        <v/>
      </c>
      <c r="K153" s="8" t="str">
        <f t="shared" si="144"/>
        <v/>
      </c>
      <c r="L153" s="8" t="str">
        <f t="shared" si="144"/>
        <v/>
      </c>
      <c r="M153" s="8" t="str">
        <f t="shared" si="144"/>
        <v/>
      </c>
      <c r="N153" s="8" t="str">
        <f t="shared" si="144"/>
        <v/>
      </c>
      <c r="O153" s="8" t="str">
        <f t="shared" si="144"/>
        <v/>
      </c>
      <c r="P153" s="8" t="str">
        <f t="shared" si="144"/>
        <v/>
      </c>
      <c r="Q153" s="8" t="str">
        <f t="shared" si="144"/>
        <v/>
      </c>
      <c r="R153" s="8" t="str">
        <f t="shared" si="144"/>
        <v/>
      </c>
      <c r="S153" s="8" t="str">
        <f t="shared" si="144"/>
        <v/>
      </c>
    </row>
    <row r="154" spans="1:19">
      <c r="A154" s="5"/>
      <c r="B154" s="7"/>
      <c r="C154" s="7"/>
      <c r="D154" s="7"/>
      <c r="E154" s="7"/>
      <c r="F154" s="9" t="str">
        <f t="shared" si="108"/>
        <v/>
      </c>
      <c r="G154" s="8" t="str">
        <f t="shared" ref="G154:S154" si="145">F154</f>
        <v/>
      </c>
      <c r="H154" s="8" t="str">
        <f t="shared" si="145"/>
        <v/>
      </c>
      <c r="I154" s="8" t="str">
        <f t="shared" si="145"/>
        <v/>
      </c>
      <c r="J154" s="8" t="str">
        <f t="shared" si="145"/>
        <v/>
      </c>
      <c r="K154" s="8" t="str">
        <f t="shared" si="145"/>
        <v/>
      </c>
      <c r="L154" s="8" t="str">
        <f t="shared" si="145"/>
        <v/>
      </c>
      <c r="M154" s="8" t="str">
        <f t="shared" si="145"/>
        <v/>
      </c>
      <c r="N154" s="8" t="str">
        <f t="shared" si="145"/>
        <v/>
      </c>
      <c r="O154" s="8" t="str">
        <f t="shared" si="145"/>
        <v/>
      </c>
      <c r="P154" s="8" t="str">
        <f t="shared" si="145"/>
        <v/>
      </c>
      <c r="Q154" s="8" t="str">
        <f t="shared" si="145"/>
        <v/>
      </c>
      <c r="R154" s="8" t="str">
        <f t="shared" si="145"/>
        <v/>
      </c>
      <c r="S154" s="8" t="str">
        <f t="shared" si="145"/>
        <v/>
      </c>
    </row>
    <row r="155" spans="1:19">
      <c r="A155" s="5"/>
      <c r="B155" s="7"/>
      <c r="C155" s="7"/>
      <c r="D155" s="7"/>
      <c r="E155" s="7"/>
      <c r="F155" s="9" t="str">
        <f t="shared" si="108"/>
        <v/>
      </c>
      <c r="G155" s="8" t="str">
        <f t="shared" ref="G155:S155" si="146">F155</f>
        <v/>
      </c>
      <c r="H155" s="8" t="str">
        <f t="shared" si="146"/>
        <v/>
      </c>
      <c r="I155" s="8" t="str">
        <f t="shared" si="146"/>
        <v/>
      </c>
      <c r="J155" s="8" t="str">
        <f t="shared" si="146"/>
        <v/>
      </c>
      <c r="K155" s="8" t="str">
        <f t="shared" si="146"/>
        <v/>
      </c>
      <c r="L155" s="8" t="str">
        <f t="shared" si="146"/>
        <v/>
      </c>
      <c r="M155" s="8" t="str">
        <f t="shared" si="146"/>
        <v/>
      </c>
      <c r="N155" s="8" t="str">
        <f t="shared" si="146"/>
        <v/>
      </c>
      <c r="O155" s="8" t="str">
        <f t="shared" si="146"/>
        <v/>
      </c>
      <c r="P155" s="8" t="str">
        <f t="shared" si="146"/>
        <v/>
      </c>
      <c r="Q155" s="8" t="str">
        <f t="shared" si="146"/>
        <v/>
      </c>
      <c r="R155" s="8" t="str">
        <f t="shared" si="146"/>
        <v/>
      </c>
      <c r="S155" s="8" t="str">
        <f t="shared" si="146"/>
        <v/>
      </c>
    </row>
    <row r="156" spans="1:19">
      <c r="A156" s="5"/>
      <c r="B156" s="7"/>
      <c r="C156" s="7"/>
      <c r="D156" s="7"/>
      <c r="E156" s="7"/>
      <c r="F156" s="9" t="str">
        <f t="shared" si="108"/>
        <v/>
      </c>
      <c r="G156" s="8" t="str">
        <f t="shared" ref="G156:S156" si="147">F156</f>
        <v/>
      </c>
      <c r="H156" s="8" t="str">
        <f t="shared" si="147"/>
        <v/>
      </c>
      <c r="I156" s="8" t="str">
        <f t="shared" si="147"/>
        <v/>
      </c>
      <c r="J156" s="8" t="str">
        <f t="shared" si="147"/>
        <v/>
      </c>
      <c r="K156" s="8" t="str">
        <f t="shared" si="147"/>
        <v/>
      </c>
      <c r="L156" s="8" t="str">
        <f t="shared" si="147"/>
        <v/>
      </c>
      <c r="M156" s="8" t="str">
        <f t="shared" si="147"/>
        <v/>
      </c>
      <c r="N156" s="8" t="str">
        <f t="shared" si="147"/>
        <v/>
      </c>
      <c r="O156" s="8" t="str">
        <f t="shared" si="147"/>
        <v/>
      </c>
      <c r="P156" s="8" t="str">
        <f t="shared" si="147"/>
        <v/>
      </c>
      <c r="Q156" s="8" t="str">
        <f t="shared" si="147"/>
        <v/>
      </c>
      <c r="R156" s="8" t="str">
        <f t="shared" si="147"/>
        <v/>
      </c>
      <c r="S156" s="8" t="str">
        <f t="shared" si="147"/>
        <v/>
      </c>
    </row>
    <row r="157" spans="1:19">
      <c r="A157" s="4"/>
      <c r="B157" s="7"/>
      <c r="C157" s="7"/>
      <c r="D157" s="7"/>
      <c r="E157" s="7"/>
      <c r="F157" s="9" t="str">
        <f t="shared" si="108"/>
        <v/>
      </c>
      <c r="G157" s="8" t="str">
        <f t="shared" ref="G157:S157" si="148">F157</f>
        <v/>
      </c>
      <c r="H157" s="8" t="str">
        <f t="shared" si="148"/>
        <v/>
      </c>
      <c r="I157" s="8" t="str">
        <f t="shared" si="148"/>
        <v/>
      </c>
      <c r="J157" s="8" t="str">
        <f t="shared" si="148"/>
        <v/>
      </c>
      <c r="K157" s="8" t="str">
        <f t="shared" si="148"/>
        <v/>
      </c>
      <c r="L157" s="8" t="str">
        <f t="shared" si="148"/>
        <v/>
      </c>
      <c r="M157" s="8" t="str">
        <f t="shared" si="148"/>
        <v/>
      </c>
      <c r="N157" s="8" t="str">
        <f t="shared" si="148"/>
        <v/>
      </c>
      <c r="O157" s="8" t="str">
        <f t="shared" si="148"/>
        <v/>
      </c>
      <c r="P157" s="8" t="str">
        <f t="shared" si="148"/>
        <v/>
      </c>
      <c r="Q157" s="8" t="str">
        <f t="shared" si="148"/>
        <v/>
      </c>
      <c r="R157" s="8" t="str">
        <f t="shared" si="148"/>
        <v/>
      </c>
      <c r="S157" s="8" t="str">
        <f t="shared" si="148"/>
        <v/>
      </c>
    </row>
    <row r="158" spans="1:19">
      <c r="A158" s="5"/>
      <c r="B158" s="7"/>
      <c r="C158" s="7"/>
      <c r="D158" s="7"/>
      <c r="E158" s="7"/>
      <c r="F158" s="9" t="str">
        <f t="shared" si="108"/>
        <v/>
      </c>
      <c r="G158" s="8" t="str">
        <f t="shared" ref="G158:S158" si="149">F158</f>
        <v/>
      </c>
      <c r="H158" s="8" t="str">
        <f t="shared" si="149"/>
        <v/>
      </c>
      <c r="I158" s="8" t="str">
        <f t="shared" si="149"/>
        <v/>
      </c>
      <c r="J158" s="8" t="str">
        <f t="shared" si="149"/>
        <v/>
      </c>
      <c r="K158" s="8" t="str">
        <f t="shared" si="149"/>
        <v/>
      </c>
      <c r="L158" s="8" t="str">
        <f t="shared" si="149"/>
        <v/>
      </c>
      <c r="M158" s="8" t="str">
        <f t="shared" si="149"/>
        <v/>
      </c>
      <c r="N158" s="8" t="str">
        <f t="shared" si="149"/>
        <v/>
      </c>
      <c r="O158" s="8" t="str">
        <f t="shared" si="149"/>
        <v/>
      </c>
      <c r="P158" s="8" t="str">
        <f t="shared" si="149"/>
        <v/>
      </c>
      <c r="Q158" s="8" t="str">
        <f t="shared" si="149"/>
        <v/>
      </c>
      <c r="R158" s="8" t="str">
        <f t="shared" si="149"/>
        <v/>
      </c>
      <c r="S158" s="8" t="str">
        <f t="shared" si="149"/>
        <v/>
      </c>
    </row>
    <row r="159" spans="1:19">
      <c r="A159" s="5"/>
      <c r="B159" s="7"/>
      <c r="C159" s="7"/>
      <c r="D159" s="7"/>
      <c r="E159" s="7"/>
      <c r="F159" s="9" t="str">
        <f t="shared" si="108"/>
        <v/>
      </c>
      <c r="G159" s="8" t="str">
        <f t="shared" ref="G159:S159" si="150">F159</f>
        <v/>
      </c>
      <c r="H159" s="8" t="str">
        <f t="shared" si="150"/>
        <v/>
      </c>
      <c r="I159" s="8" t="str">
        <f t="shared" si="150"/>
        <v/>
      </c>
      <c r="J159" s="8" t="str">
        <f t="shared" si="150"/>
        <v/>
      </c>
      <c r="K159" s="8" t="str">
        <f t="shared" si="150"/>
        <v/>
      </c>
      <c r="L159" s="8" t="str">
        <f t="shared" si="150"/>
        <v/>
      </c>
      <c r="M159" s="8" t="str">
        <f t="shared" si="150"/>
        <v/>
      </c>
      <c r="N159" s="8" t="str">
        <f t="shared" si="150"/>
        <v/>
      </c>
      <c r="O159" s="8" t="str">
        <f t="shared" si="150"/>
        <v/>
      </c>
      <c r="P159" s="8" t="str">
        <f t="shared" si="150"/>
        <v/>
      </c>
      <c r="Q159" s="8" t="str">
        <f t="shared" si="150"/>
        <v/>
      </c>
      <c r="R159" s="8" t="str">
        <f t="shared" si="150"/>
        <v/>
      </c>
      <c r="S159" s="8" t="str">
        <f t="shared" si="150"/>
        <v/>
      </c>
    </row>
    <row r="160" spans="1:19">
      <c r="A160" s="5"/>
      <c r="B160" s="7"/>
      <c r="C160" s="7"/>
      <c r="D160" s="7"/>
      <c r="E160" s="7"/>
      <c r="F160" s="9" t="str">
        <f t="shared" si="108"/>
        <v/>
      </c>
      <c r="G160" s="8" t="str">
        <f t="shared" ref="G160:S160" si="151">F160</f>
        <v/>
      </c>
      <c r="H160" s="8" t="str">
        <f t="shared" si="151"/>
        <v/>
      </c>
      <c r="I160" s="8" t="str">
        <f t="shared" si="151"/>
        <v/>
      </c>
      <c r="J160" s="8" t="str">
        <f t="shared" si="151"/>
        <v/>
      </c>
      <c r="K160" s="8" t="str">
        <f t="shared" si="151"/>
        <v/>
      </c>
      <c r="L160" s="8" t="str">
        <f t="shared" si="151"/>
        <v/>
      </c>
      <c r="M160" s="8" t="str">
        <f t="shared" si="151"/>
        <v/>
      </c>
      <c r="N160" s="8" t="str">
        <f t="shared" si="151"/>
        <v/>
      </c>
      <c r="O160" s="8" t="str">
        <f t="shared" si="151"/>
        <v/>
      </c>
      <c r="P160" s="8" t="str">
        <f t="shared" si="151"/>
        <v/>
      </c>
      <c r="Q160" s="8" t="str">
        <f t="shared" si="151"/>
        <v/>
      </c>
      <c r="R160" s="8" t="str">
        <f t="shared" si="151"/>
        <v/>
      </c>
      <c r="S160" s="8" t="str">
        <f t="shared" si="151"/>
        <v/>
      </c>
    </row>
    <row r="161" spans="1:19">
      <c r="A161" s="5"/>
      <c r="B161" s="7"/>
      <c r="C161" s="7"/>
      <c r="D161" s="7"/>
      <c r="E161" s="7"/>
      <c r="F161" s="9" t="str">
        <f t="shared" si="108"/>
        <v/>
      </c>
      <c r="G161" s="8" t="str">
        <f t="shared" ref="G161:S161" si="152">F161</f>
        <v/>
      </c>
      <c r="H161" s="8" t="str">
        <f t="shared" si="152"/>
        <v/>
      </c>
      <c r="I161" s="8" t="str">
        <f t="shared" si="152"/>
        <v/>
      </c>
      <c r="J161" s="8" t="str">
        <f t="shared" si="152"/>
        <v/>
      </c>
      <c r="K161" s="8" t="str">
        <f t="shared" si="152"/>
        <v/>
      </c>
      <c r="L161" s="8" t="str">
        <f t="shared" si="152"/>
        <v/>
      </c>
      <c r="M161" s="8" t="str">
        <f t="shared" si="152"/>
        <v/>
      </c>
      <c r="N161" s="8" t="str">
        <f t="shared" si="152"/>
        <v/>
      </c>
      <c r="O161" s="8" t="str">
        <f t="shared" si="152"/>
        <v/>
      </c>
      <c r="P161" s="8" t="str">
        <f t="shared" si="152"/>
        <v/>
      </c>
      <c r="Q161" s="8" t="str">
        <f t="shared" si="152"/>
        <v/>
      </c>
      <c r="R161" s="8" t="str">
        <f t="shared" si="152"/>
        <v/>
      </c>
      <c r="S161" s="8" t="str">
        <f t="shared" si="152"/>
        <v/>
      </c>
    </row>
    <row r="162" spans="1:19">
      <c r="A162" s="5"/>
      <c r="B162" s="7"/>
      <c r="C162" s="7"/>
      <c r="D162" s="7"/>
      <c r="E162" s="7"/>
      <c r="F162" s="9" t="str">
        <f t="shared" si="108"/>
        <v/>
      </c>
      <c r="G162" s="8" t="str">
        <f t="shared" ref="G162:S162" si="153">F162</f>
        <v/>
      </c>
      <c r="H162" s="8" t="str">
        <f t="shared" si="153"/>
        <v/>
      </c>
      <c r="I162" s="8" t="str">
        <f t="shared" si="153"/>
        <v/>
      </c>
      <c r="J162" s="8" t="str">
        <f t="shared" si="153"/>
        <v/>
      </c>
      <c r="K162" s="8" t="str">
        <f t="shared" si="153"/>
        <v/>
      </c>
      <c r="L162" s="8" t="str">
        <f t="shared" si="153"/>
        <v/>
      </c>
      <c r="M162" s="8" t="str">
        <f t="shared" si="153"/>
        <v/>
      </c>
      <c r="N162" s="8" t="str">
        <f t="shared" si="153"/>
        <v/>
      </c>
      <c r="O162" s="8" t="str">
        <f t="shared" si="153"/>
        <v/>
      </c>
      <c r="P162" s="8" t="str">
        <f t="shared" si="153"/>
        <v/>
      </c>
      <c r="Q162" s="8" t="str">
        <f t="shared" si="153"/>
        <v/>
      </c>
      <c r="R162" s="8" t="str">
        <f t="shared" si="153"/>
        <v/>
      </c>
      <c r="S162" s="8" t="str">
        <f t="shared" si="153"/>
        <v/>
      </c>
    </row>
    <row r="163" spans="1:19">
      <c r="A163" s="5"/>
      <c r="B163" s="7"/>
      <c r="C163" s="7"/>
      <c r="D163" s="7"/>
      <c r="E163" s="7"/>
      <c r="F163" s="9" t="str">
        <f t="shared" si="108"/>
        <v/>
      </c>
      <c r="G163" s="8" t="str">
        <f t="shared" ref="G163:S163" si="154">F163</f>
        <v/>
      </c>
      <c r="H163" s="8" t="str">
        <f t="shared" si="154"/>
        <v/>
      </c>
      <c r="I163" s="8" t="str">
        <f t="shared" si="154"/>
        <v/>
      </c>
      <c r="J163" s="8" t="str">
        <f t="shared" si="154"/>
        <v/>
      </c>
      <c r="K163" s="8" t="str">
        <f t="shared" si="154"/>
        <v/>
      </c>
      <c r="L163" s="8" t="str">
        <f t="shared" si="154"/>
        <v/>
      </c>
      <c r="M163" s="8" t="str">
        <f t="shared" si="154"/>
        <v/>
      </c>
      <c r="N163" s="8" t="str">
        <f t="shared" si="154"/>
        <v/>
      </c>
      <c r="O163" s="8" t="str">
        <f t="shared" si="154"/>
        <v/>
      </c>
      <c r="P163" s="8" t="str">
        <f t="shared" si="154"/>
        <v/>
      </c>
      <c r="Q163" s="8" t="str">
        <f t="shared" si="154"/>
        <v/>
      </c>
      <c r="R163" s="8" t="str">
        <f t="shared" si="154"/>
        <v/>
      </c>
      <c r="S163" s="8" t="str">
        <f t="shared" si="154"/>
        <v/>
      </c>
    </row>
    <row r="164" spans="1:19">
      <c r="A164" s="5"/>
      <c r="B164" s="7"/>
      <c r="C164" s="7"/>
      <c r="D164" s="7"/>
      <c r="E164" s="7"/>
      <c r="F164" s="9" t="str">
        <f t="shared" si="108"/>
        <v/>
      </c>
      <c r="G164" s="8" t="str">
        <f t="shared" ref="G164:S164" si="155">F164</f>
        <v/>
      </c>
      <c r="H164" s="8" t="str">
        <f t="shared" si="155"/>
        <v/>
      </c>
      <c r="I164" s="8" t="str">
        <f t="shared" si="155"/>
        <v/>
      </c>
      <c r="J164" s="8" t="str">
        <f t="shared" si="155"/>
        <v/>
      </c>
      <c r="K164" s="8" t="str">
        <f t="shared" si="155"/>
        <v/>
      </c>
      <c r="L164" s="8" t="str">
        <f t="shared" si="155"/>
        <v/>
      </c>
      <c r="M164" s="8" t="str">
        <f t="shared" si="155"/>
        <v/>
      </c>
      <c r="N164" s="8" t="str">
        <f t="shared" si="155"/>
        <v/>
      </c>
      <c r="O164" s="8" t="str">
        <f t="shared" si="155"/>
        <v/>
      </c>
      <c r="P164" s="8" t="str">
        <f t="shared" si="155"/>
        <v/>
      </c>
      <c r="Q164" s="8" t="str">
        <f t="shared" si="155"/>
        <v/>
      </c>
      <c r="R164" s="8" t="str">
        <f t="shared" si="155"/>
        <v/>
      </c>
      <c r="S164" s="8" t="str">
        <f t="shared" si="155"/>
        <v/>
      </c>
    </row>
    <row r="165" spans="1:19">
      <c r="A165" s="5"/>
      <c r="B165" s="7"/>
      <c r="C165" s="7"/>
      <c r="D165" s="7"/>
      <c r="E165" s="7"/>
      <c r="F165" s="9" t="str">
        <f t="shared" si="108"/>
        <v/>
      </c>
      <c r="G165" s="8" t="str">
        <f t="shared" ref="G165:S165" si="156">F165</f>
        <v/>
      </c>
      <c r="H165" s="8" t="str">
        <f t="shared" si="156"/>
        <v/>
      </c>
      <c r="I165" s="8" t="str">
        <f t="shared" si="156"/>
        <v/>
      </c>
      <c r="J165" s="8" t="str">
        <f t="shared" si="156"/>
        <v/>
      </c>
      <c r="K165" s="8" t="str">
        <f t="shared" si="156"/>
        <v/>
      </c>
      <c r="L165" s="8" t="str">
        <f t="shared" si="156"/>
        <v/>
      </c>
      <c r="M165" s="8" t="str">
        <f t="shared" si="156"/>
        <v/>
      </c>
      <c r="N165" s="8" t="str">
        <f t="shared" si="156"/>
        <v/>
      </c>
      <c r="O165" s="8" t="str">
        <f t="shared" si="156"/>
        <v/>
      </c>
      <c r="P165" s="8" t="str">
        <f t="shared" si="156"/>
        <v/>
      </c>
      <c r="Q165" s="8" t="str">
        <f t="shared" si="156"/>
        <v/>
      </c>
      <c r="R165" s="8" t="str">
        <f t="shared" si="156"/>
        <v/>
      </c>
      <c r="S165" s="8" t="str">
        <f t="shared" si="156"/>
        <v/>
      </c>
    </row>
    <row r="166" spans="1:19">
      <c r="A166" s="5"/>
      <c r="B166" s="7"/>
      <c r="C166" s="7"/>
      <c r="D166" s="7"/>
      <c r="E166" s="7"/>
      <c r="F166" s="9" t="str">
        <f t="shared" si="108"/>
        <v/>
      </c>
      <c r="G166" s="8" t="str">
        <f t="shared" ref="G166:S166" si="157">F166</f>
        <v/>
      </c>
      <c r="H166" s="8" t="str">
        <f t="shared" si="157"/>
        <v/>
      </c>
      <c r="I166" s="8" t="str">
        <f t="shared" si="157"/>
        <v/>
      </c>
      <c r="J166" s="8" t="str">
        <f t="shared" si="157"/>
        <v/>
      </c>
      <c r="K166" s="8" t="str">
        <f t="shared" si="157"/>
        <v/>
      </c>
      <c r="L166" s="8" t="str">
        <f t="shared" si="157"/>
        <v/>
      </c>
      <c r="M166" s="8" t="str">
        <f t="shared" si="157"/>
        <v/>
      </c>
      <c r="N166" s="8" t="str">
        <f t="shared" si="157"/>
        <v/>
      </c>
      <c r="O166" s="8" t="str">
        <f t="shared" si="157"/>
        <v/>
      </c>
      <c r="P166" s="8" t="str">
        <f t="shared" si="157"/>
        <v/>
      </c>
      <c r="Q166" s="8" t="str">
        <f t="shared" si="157"/>
        <v/>
      </c>
      <c r="R166" s="8" t="str">
        <f t="shared" si="157"/>
        <v/>
      </c>
      <c r="S166" s="8" t="str">
        <f t="shared" si="157"/>
        <v/>
      </c>
    </row>
    <row r="167" spans="1:19">
      <c r="A167" s="6" t="s">
        <v>68</v>
      </c>
      <c r="B167" s="7"/>
      <c r="C167" s="7"/>
      <c r="D167" s="7"/>
      <c r="E167" s="7"/>
      <c r="F167" s="9" t="str">
        <f t="shared" si="108"/>
        <v/>
      </c>
      <c r="G167" s="8" t="str">
        <f t="shared" ref="G167:S167" si="158">F167</f>
        <v/>
      </c>
      <c r="H167" s="8" t="str">
        <f t="shared" si="158"/>
        <v/>
      </c>
      <c r="I167" s="8" t="str">
        <f t="shared" si="158"/>
        <v/>
      </c>
      <c r="J167" s="8" t="str">
        <f t="shared" si="158"/>
        <v/>
      </c>
      <c r="K167" s="8" t="str">
        <f t="shared" si="158"/>
        <v/>
      </c>
      <c r="L167" s="8" t="str">
        <f t="shared" si="158"/>
        <v/>
      </c>
      <c r="M167" s="8" t="str">
        <f t="shared" si="158"/>
        <v/>
      </c>
      <c r="N167" s="8" t="str">
        <f t="shared" si="158"/>
        <v/>
      </c>
      <c r="O167" s="8" t="str">
        <f t="shared" si="158"/>
        <v/>
      </c>
      <c r="P167" s="8" t="str">
        <f t="shared" si="158"/>
        <v/>
      </c>
      <c r="Q167" s="8" t="str">
        <f t="shared" si="158"/>
        <v/>
      </c>
      <c r="R167" s="8" t="str">
        <f t="shared" si="158"/>
        <v/>
      </c>
      <c r="S167" s="8" t="str">
        <f t="shared" si="158"/>
        <v/>
      </c>
    </row>
    <row r="168" spans="1:19">
      <c r="A168" s="5"/>
      <c r="B168" s="7"/>
      <c r="C168" s="7"/>
      <c r="D168" s="7"/>
      <c r="E168" s="7"/>
      <c r="F168" s="9" t="str">
        <f t="shared" si="108"/>
        <v/>
      </c>
      <c r="G168" s="8" t="str">
        <f t="shared" ref="G168:S168" si="159">F168</f>
        <v/>
      </c>
      <c r="H168" s="8" t="str">
        <f t="shared" si="159"/>
        <v/>
      </c>
      <c r="I168" s="8" t="str">
        <f t="shared" si="159"/>
        <v/>
      </c>
      <c r="J168" s="8" t="str">
        <f t="shared" si="159"/>
        <v/>
      </c>
      <c r="K168" s="8" t="str">
        <f t="shared" si="159"/>
        <v/>
      </c>
      <c r="L168" s="8" t="str">
        <f t="shared" si="159"/>
        <v/>
      </c>
      <c r="M168" s="8" t="str">
        <f t="shared" si="159"/>
        <v/>
      </c>
      <c r="N168" s="8" t="str">
        <f t="shared" si="159"/>
        <v/>
      </c>
      <c r="O168" s="8" t="str">
        <f t="shared" si="159"/>
        <v/>
      </c>
      <c r="P168" s="8" t="str">
        <f t="shared" si="159"/>
        <v/>
      </c>
      <c r="Q168" s="8" t="str">
        <f t="shared" si="159"/>
        <v/>
      </c>
      <c r="R168" s="8" t="str">
        <f t="shared" si="159"/>
        <v/>
      </c>
      <c r="S168" s="8" t="str">
        <f t="shared" si="159"/>
        <v/>
      </c>
    </row>
    <row r="169" spans="1:19">
      <c r="A169" s="5"/>
      <c r="B169" s="7"/>
      <c r="C169" s="7"/>
      <c r="D169" s="7"/>
      <c r="E169" s="7"/>
      <c r="F169" s="9" t="str">
        <f t="shared" si="108"/>
        <v/>
      </c>
      <c r="G169" s="8" t="str">
        <f t="shared" ref="G169:S169" si="160">F169</f>
        <v/>
      </c>
      <c r="H169" s="8" t="str">
        <f t="shared" si="160"/>
        <v/>
      </c>
      <c r="I169" s="8" t="str">
        <f t="shared" si="160"/>
        <v/>
      </c>
      <c r="J169" s="8" t="str">
        <f t="shared" si="160"/>
        <v/>
      </c>
      <c r="K169" s="8" t="str">
        <f t="shared" si="160"/>
        <v/>
      </c>
      <c r="L169" s="8" t="str">
        <f t="shared" si="160"/>
        <v/>
      </c>
      <c r="M169" s="8" t="str">
        <f t="shared" si="160"/>
        <v/>
      </c>
      <c r="N169" s="8" t="str">
        <f t="shared" si="160"/>
        <v/>
      </c>
      <c r="O169" s="8" t="str">
        <f t="shared" si="160"/>
        <v/>
      </c>
      <c r="P169" s="8" t="str">
        <f t="shared" si="160"/>
        <v/>
      </c>
      <c r="Q169" s="8" t="str">
        <f t="shared" si="160"/>
        <v/>
      </c>
      <c r="R169" s="8" t="str">
        <f t="shared" si="160"/>
        <v/>
      </c>
      <c r="S169" s="8" t="str">
        <f t="shared" si="160"/>
        <v/>
      </c>
    </row>
    <row r="170" spans="1:19">
      <c r="A170" s="5"/>
      <c r="B170" s="7"/>
      <c r="C170" s="7"/>
      <c r="D170" s="7"/>
      <c r="E170" s="7"/>
      <c r="F170" s="9" t="str">
        <f t="shared" si="108"/>
        <v/>
      </c>
      <c r="G170" s="8" t="str">
        <f t="shared" ref="G170:S170" si="161">F170</f>
        <v/>
      </c>
      <c r="H170" s="8" t="str">
        <f t="shared" si="161"/>
        <v/>
      </c>
      <c r="I170" s="8" t="str">
        <f t="shared" si="161"/>
        <v/>
      </c>
      <c r="J170" s="8" t="str">
        <f t="shared" si="161"/>
        <v/>
      </c>
      <c r="K170" s="8" t="str">
        <f t="shared" si="161"/>
        <v/>
      </c>
      <c r="L170" s="8" t="str">
        <f t="shared" si="161"/>
        <v/>
      </c>
      <c r="M170" s="8" t="str">
        <f t="shared" si="161"/>
        <v/>
      </c>
      <c r="N170" s="8" t="str">
        <f t="shared" si="161"/>
        <v/>
      </c>
      <c r="O170" s="8" t="str">
        <f t="shared" si="161"/>
        <v/>
      </c>
      <c r="P170" s="8" t="str">
        <f t="shared" si="161"/>
        <v/>
      </c>
      <c r="Q170" s="8" t="str">
        <f t="shared" si="161"/>
        <v/>
      </c>
      <c r="R170" s="8" t="str">
        <f t="shared" si="161"/>
        <v/>
      </c>
      <c r="S170" s="8" t="str">
        <f t="shared" si="161"/>
        <v/>
      </c>
    </row>
    <row r="171" spans="1:19">
      <c r="A171" s="5"/>
      <c r="B171" s="7"/>
      <c r="C171" s="7"/>
      <c r="D171" s="7"/>
      <c r="E171" s="7"/>
      <c r="F171" s="9" t="str">
        <f t="shared" si="108"/>
        <v/>
      </c>
      <c r="G171" s="8" t="str">
        <f t="shared" ref="G171:S171" si="162">F171</f>
        <v/>
      </c>
      <c r="H171" s="8" t="str">
        <f t="shared" si="162"/>
        <v/>
      </c>
      <c r="I171" s="8" t="str">
        <f t="shared" si="162"/>
        <v/>
      </c>
      <c r="J171" s="8" t="str">
        <f t="shared" si="162"/>
        <v/>
      </c>
      <c r="K171" s="8" t="str">
        <f t="shared" si="162"/>
        <v/>
      </c>
      <c r="L171" s="8" t="str">
        <f t="shared" si="162"/>
        <v/>
      </c>
      <c r="M171" s="8" t="str">
        <f t="shared" si="162"/>
        <v/>
      </c>
      <c r="N171" s="8" t="str">
        <f t="shared" si="162"/>
        <v/>
      </c>
      <c r="O171" s="8" t="str">
        <f t="shared" si="162"/>
        <v/>
      </c>
      <c r="P171" s="8" t="str">
        <f t="shared" si="162"/>
        <v/>
      </c>
      <c r="Q171" s="8" t="str">
        <f t="shared" si="162"/>
        <v/>
      </c>
      <c r="R171" s="8" t="str">
        <f t="shared" si="162"/>
        <v/>
      </c>
      <c r="S171" s="8" t="str">
        <f t="shared" si="162"/>
        <v/>
      </c>
    </row>
    <row r="172" spans="1:19">
      <c r="A172" s="5"/>
      <c r="B172" s="7"/>
      <c r="C172" s="7"/>
      <c r="D172" s="7"/>
      <c r="E172" s="7"/>
      <c r="F172" s="9" t="str">
        <f t="shared" si="108"/>
        <v/>
      </c>
      <c r="G172" s="8" t="str">
        <f t="shared" ref="G172:S172" si="163">F172</f>
        <v/>
      </c>
      <c r="H172" s="8" t="str">
        <f t="shared" si="163"/>
        <v/>
      </c>
      <c r="I172" s="8" t="str">
        <f t="shared" si="163"/>
        <v/>
      </c>
      <c r="J172" s="8" t="str">
        <f t="shared" si="163"/>
        <v/>
      </c>
      <c r="K172" s="8" t="str">
        <f t="shared" si="163"/>
        <v/>
      </c>
      <c r="L172" s="8" t="str">
        <f t="shared" si="163"/>
        <v/>
      </c>
      <c r="M172" s="8" t="str">
        <f t="shared" si="163"/>
        <v/>
      </c>
      <c r="N172" s="8" t="str">
        <f t="shared" si="163"/>
        <v/>
      </c>
      <c r="O172" s="8" t="str">
        <f t="shared" si="163"/>
        <v/>
      </c>
      <c r="P172" s="8" t="str">
        <f t="shared" si="163"/>
        <v/>
      </c>
      <c r="Q172" s="8" t="str">
        <f t="shared" si="163"/>
        <v/>
      </c>
      <c r="R172" s="8" t="str">
        <f t="shared" si="163"/>
        <v/>
      </c>
      <c r="S172" s="8" t="str">
        <f t="shared" si="163"/>
        <v/>
      </c>
    </row>
    <row r="173" spans="1:19">
      <c r="A173" s="5"/>
      <c r="B173" s="7"/>
      <c r="C173" s="7"/>
      <c r="D173" s="7"/>
      <c r="E173" s="7"/>
      <c r="F173" s="9" t="str">
        <f t="shared" si="108"/>
        <v/>
      </c>
      <c r="G173" s="8" t="str">
        <f t="shared" ref="G173:S173" si="164">F173</f>
        <v/>
      </c>
      <c r="H173" s="8" t="str">
        <f t="shared" si="164"/>
        <v/>
      </c>
      <c r="I173" s="8" t="str">
        <f t="shared" si="164"/>
        <v/>
      </c>
      <c r="J173" s="8" t="str">
        <f t="shared" si="164"/>
        <v/>
      </c>
      <c r="K173" s="8" t="str">
        <f t="shared" si="164"/>
        <v/>
      </c>
      <c r="L173" s="8" t="str">
        <f t="shared" si="164"/>
        <v/>
      </c>
      <c r="M173" s="8" t="str">
        <f t="shared" si="164"/>
        <v/>
      </c>
      <c r="N173" s="8" t="str">
        <f t="shared" si="164"/>
        <v/>
      </c>
      <c r="O173" s="8" t="str">
        <f t="shared" si="164"/>
        <v/>
      </c>
      <c r="P173" s="8" t="str">
        <f t="shared" si="164"/>
        <v/>
      </c>
      <c r="Q173" s="8" t="str">
        <f t="shared" si="164"/>
        <v/>
      </c>
      <c r="R173" s="8" t="str">
        <f t="shared" si="164"/>
        <v/>
      </c>
      <c r="S173" s="8" t="str">
        <f t="shared" si="164"/>
        <v/>
      </c>
    </row>
    <row r="174" spans="1:19">
      <c r="A174" s="5"/>
      <c r="B174" s="7"/>
      <c r="C174" s="7"/>
      <c r="D174" s="7"/>
      <c r="E174" s="7"/>
      <c r="F174" s="9" t="str">
        <f t="shared" si="108"/>
        <v/>
      </c>
      <c r="G174" s="8" t="str">
        <f t="shared" ref="G174:S174" si="165">F174</f>
        <v/>
      </c>
      <c r="H174" s="8" t="str">
        <f t="shared" si="165"/>
        <v/>
      </c>
      <c r="I174" s="8" t="str">
        <f t="shared" si="165"/>
        <v/>
      </c>
      <c r="J174" s="8" t="str">
        <f t="shared" si="165"/>
        <v/>
      </c>
      <c r="K174" s="8" t="str">
        <f t="shared" si="165"/>
        <v/>
      </c>
      <c r="L174" s="8" t="str">
        <f t="shared" si="165"/>
        <v/>
      </c>
      <c r="M174" s="8" t="str">
        <f t="shared" si="165"/>
        <v/>
      </c>
      <c r="N174" s="8" t="str">
        <f t="shared" si="165"/>
        <v/>
      </c>
      <c r="O174" s="8" t="str">
        <f t="shared" si="165"/>
        <v/>
      </c>
      <c r="P174" s="8" t="str">
        <f t="shared" si="165"/>
        <v/>
      </c>
      <c r="Q174" s="8" t="str">
        <f t="shared" si="165"/>
        <v/>
      </c>
      <c r="R174" s="8" t="str">
        <f t="shared" si="165"/>
        <v/>
      </c>
      <c r="S174" s="8" t="str">
        <f t="shared" si="165"/>
        <v/>
      </c>
    </row>
    <row r="175" spans="1:19">
      <c r="A175" s="5"/>
      <c r="B175" s="7"/>
      <c r="C175" s="7"/>
      <c r="D175" s="7"/>
      <c r="E175" s="7"/>
      <c r="F175" s="9" t="str">
        <f t="shared" si="108"/>
        <v/>
      </c>
      <c r="G175" s="8" t="str">
        <f t="shared" ref="G175:S175" si="166">F175</f>
        <v/>
      </c>
      <c r="H175" s="8" t="str">
        <f t="shared" si="166"/>
        <v/>
      </c>
      <c r="I175" s="8" t="str">
        <f t="shared" si="166"/>
        <v/>
      </c>
      <c r="J175" s="8" t="str">
        <f t="shared" si="166"/>
        <v/>
      </c>
      <c r="K175" s="8" t="str">
        <f t="shared" si="166"/>
        <v/>
      </c>
      <c r="L175" s="8" t="str">
        <f t="shared" si="166"/>
        <v/>
      </c>
      <c r="M175" s="8" t="str">
        <f t="shared" si="166"/>
        <v/>
      </c>
      <c r="N175" s="8" t="str">
        <f t="shared" si="166"/>
        <v/>
      </c>
      <c r="O175" s="8" t="str">
        <f t="shared" si="166"/>
        <v/>
      </c>
      <c r="P175" s="8" t="str">
        <f t="shared" si="166"/>
        <v/>
      </c>
      <c r="Q175" s="8" t="str">
        <f t="shared" si="166"/>
        <v/>
      </c>
      <c r="R175" s="8" t="str">
        <f t="shared" si="166"/>
        <v/>
      </c>
      <c r="S175" s="8" t="str">
        <f t="shared" si="166"/>
        <v/>
      </c>
    </row>
    <row r="176" spans="1:19">
      <c r="A176" s="5"/>
      <c r="B176" s="7"/>
      <c r="C176" s="7"/>
      <c r="D176" s="7"/>
      <c r="E176" s="7"/>
      <c r="F176" s="9" t="str">
        <f t="shared" si="108"/>
        <v/>
      </c>
      <c r="G176" s="8" t="str">
        <f t="shared" ref="G176:S176" si="167">F176</f>
        <v/>
      </c>
      <c r="H176" s="8" t="str">
        <f t="shared" si="167"/>
        <v/>
      </c>
      <c r="I176" s="8" t="str">
        <f t="shared" si="167"/>
        <v/>
      </c>
      <c r="J176" s="8" t="str">
        <f t="shared" si="167"/>
        <v/>
      </c>
      <c r="K176" s="8" t="str">
        <f t="shared" si="167"/>
        <v/>
      </c>
      <c r="L176" s="8" t="str">
        <f t="shared" si="167"/>
        <v/>
      </c>
      <c r="M176" s="8" t="str">
        <f t="shared" si="167"/>
        <v/>
      </c>
      <c r="N176" s="8" t="str">
        <f t="shared" si="167"/>
        <v/>
      </c>
      <c r="O176" s="8" t="str">
        <f t="shared" si="167"/>
        <v/>
      </c>
      <c r="P176" s="8" t="str">
        <f t="shared" si="167"/>
        <v/>
      </c>
      <c r="Q176" s="8" t="str">
        <f t="shared" si="167"/>
        <v/>
      </c>
      <c r="R176" s="8" t="str">
        <f t="shared" si="167"/>
        <v/>
      </c>
      <c r="S176" s="8" t="str">
        <f t="shared" si="167"/>
        <v/>
      </c>
    </row>
    <row r="177" spans="1:19">
      <c r="A177" s="5"/>
      <c r="B177" s="7"/>
      <c r="C177" s="7"/>
      <c r="D177" s="7"/>
      <c r="E177" s="7"/>
      <c r="F177" s="9" t="str">
        <f t="shared" si="108"/>
        <v/>
      </c>
      <c r="G177" s="8" t="str">
        <f t="shared" ref="G177:S177" si="168">F177</f>
        <v/>
      </c>
      <c r="H177" s="8" t="str">
        <f t="shared" si="168"/>
        <v/>
      </c>
      <c r="I177" s="8" t="str">
        <f t="shared" si="168"/>
        <v/>
      </c>
      <c r="J177" s="8" t="str">
        <f t="shared" si="168"/>
        <v/>
      </c>
      <c r="K177" s="8" t="str">
        <f t="shared" si="168"/>
        <v/>
      </c>
      <c r="L177" s="8" t="str">
        <f t="shared" si="168"/>
        <v/>
      </c>
      <c r="M177" s="8" t="str">
        <f t="shared" si="168"/>
        <v/>
      </c>
      <c r="N177" s="8" t="str">
        <f t="shared" si="168"/>
        <v/>
      </c>
      <c r="O177" s="8" t="str">
        <f t="shared" si="168"/>
        <v/>
      </c>
      <c r="P177" s="8" t="str">
        <f t="shared" si="168"/>
        <v/>
      </c>
      <c r="Q177" s="8" t="str">
        <f t="shared" si="168"/>
        <v/>
      </c>
      <c r="R177" s="8" t="str">
        <f t="shared" si="168"/>
        <v/>
      </c>
      <c r="S177" s="8" t="str">
        <f t="shared" si="168"/>
        <v/>
      </c>
    </row>
    <row r="178" spans="1:19">
      <c r="F178" s="73">
        <f t="shared" ref="F178:S178" si="169">SUM(F3:F177)</f>
        <v>76</v>
      </c>
      <c r="G178" s="73">
        <f t="shared" si="169"/>
        <v>74</v>
      </c>
      <c r="H178" s="73">
        <f t="shared" si="169"/>
        <v>58</v>
      </c>
      <c r="I178" s="73">
        <f t="shared" si="169"/>
        <v>55</v>
      </c>
      <c r="J178" s="73">
        <f t="shared" si="169"/>
        <v>57</v>
      </c>
      <c r="K178" s="73">
        <f t="shared" si="169"/>
        <v>54</v>
      </c>
      <c r="L178" s="73">
        <f t="shared" si="169"/>
        <v>43</v>
      </c>
      <c r="M178" s="73">
        <f t="shared" si="169"/>
        <v>45</v>
      </c>
      <c r="N178" s="73">
        <f t="shared" si="169"/>
        <v>38</v>
      </c>
      <c r="O178" s="73">
        <f t="shared" si="169"/>
        <v>38</v>
      </c>
      <c r="P178" s="73">
        <f t="shared" si="169"/>
        <v>28</v>
      </c>
      <c r="Q178" s="73">
        <f t="shared" si="169"/>
        <v>28</v>
      </c>
      <c r="R178" s="73">
        <f t="shared" si="169"/>
        <v>28</v>
      </c>
      <c r="S178" s="73">
        <f t="shared" si="169"/>
        <v>20</v>
      </c>
    </row>
  </sheetData>
  <mergeCells count="3">
    <mergeCell ref="F1:S1"/>
    <mergeCell ref="V1:AK1"/>
    <mergeCell ref="AM1:AN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9C82-9E31-4281-BD73-BE58718FC1F1}">
  <dimension ref="A1:AN65"/>
  <sheetViews>
    <sheetView topLeftCell="B1" workbookViewId="0">
      <pane ySplit="2" topLeftCell="A42" activePane="bottomLeft" state="frozen"/>
      <selection pane="bottomLeft" activeCell="C12" sqref="C12"/>
    </sheetView>
  </sheetViews>
  <sheetFormatPr defaultColWidth="8.85546875" defaultRowHeight="15"/>
  <cols>
    <col min="1" max="1" width="35.140625" bestFit="1" customWidth="1"/>
    <col min="2" max="2" width="125.140625" bestFit="1" customWidth="1"/>
    <col min="3" max="3" width="23.140625" customWidth="1"/>
    <col min="4" max="4" width="17.42578125" customWidth="1"/>
    <col min="5" max="5" width="17" bestFit="1" customWidth="1"/>
    <col min="6" max="12" width="4.42578125" customWidth="1"/>
    <col min="14" max="14" width="13" bestFit="1" customWidth="1"/>
    <col min="16" max="16" width="9.28515625" bestFit="1" customWidth="1"/>
    <col min="16381" max="16383" width="9.140625" bestFit="1" customWidth="1"/>
  </cols>
  <sheetData>
    <row r="1" spans="1:40">
      <c r="F1" s="75" t="s">
        <v>28</v>
      </c>
      <c r="G1" s="75"/>
      <c r="H1" s="75"/>
      <c r="I1" s="75"/>
      <c r="J1" s="75"/>
      <c r="K1" s="75"/>
      <c r="L1" s="75"/>
      <c r="O1" s="75" t="s">
        <v>29</v>
      </c>
      <c r="P1" s="75"/>
      <c r="Q1" s="75"/>
      <c r="R1" s="75"/>
      <c r="S1" s="75"/>
      <c r="T1" s="75"/>
      <c r="U1" s="75"/>
      <c r="V1" s="75"/>
      <c r="W1" s="75"/>
      <c r="X1" s="75"/>
      <c r="Y1" s="75"/>
      <c r="Z1" s="75"/>
      <c r="AA1" s="75"/>
      <c r="AB1" s="75"/>
      <c r="AC1" s="75"/>
      <c r="AD1" s="75"/>
      <c r="AF1" s="76"/>
      <c r="AG1" s="76"/>
      <c r="AH1" s="10"/>
      <c r="AI1" s="10"/>
      <c r="AJ1" s="10"/>
      <c r="AK1" s="10"/>
      <c r="AL1" s="10"/>
      <c r="AM1" s="10"/>
      <c r="AN1" s="10"/>
    </row>
    <row r="2" spans="1:40">
      <c r="A2" s="2" t="s">
        <v>1</v>
      </c>
      <c r="B2" s="73" t="s">
        <v>30</v>
      </c>
      <c r="C2" s="73" t="s">
        <v>2</v>
      </c>
      <c r="D2" s="73" t="s">
        <v>31</v>
      </c>
      <c r="E2" s="73" t="s">
        <v>32</v>
      </c>
      <c r="F2" s="73">
        <v>1</v>
      </c>
      <c r="G2" s="73">
        <v>2</v>
      </c>
      <c r="H2" s="73">
        <v>3</v>
      </c>
      <c r="I2" s="73">
        <v>4</v>
      </c>
      <c r="J2" s="73">
        <v>5</v>
      </c>
      <c r="K2" s="73">
        <v>6</v>
      </c>
      <c r="L2" s="73">
        <v>7</v>
      </c>
      <c r="P2" s="74" t="s">
        <v>34</v>
      </c>
      <c r="Q2" s="74" t="s">
        <v>35</v>
      </c>
      <c r="R2" s="74" t="s">
        <v>36</v>
      </c>
      <c r="S2" s="74" t="s">
        <v>37</v>
      </c>
      <c r="T2" s="74" t="s">
        <v>38</v>
      </c>
      <c r="U2" s="74" t="s">
        <v>39</v>
      </c>
      <c r="V2" s="74" t="s">
        <v>33</v>
      </c>
      <c r="W2" s="74" t="s">
        <v>34</v>
      </c>
      <c r="X2" s="74" t="s">
        <v>35</v>
      </c>
      <c r="Y2" s="74" t="s">
        <v>36</v>
      </c>
      <c r="Z2" s="74" t="s">
        <v>37</v>
      </c>
      <c r="AA2" s="74" t="s">
        <v>38</v>
      </c>
      <c r="AB2" s="74" t="s">
        <v>39</v>
      </c>
      <c r="AC2" s="74" t="s">
        <v>33</v>
      </c>
    </row>
    <row r="3" spans="1:40">
      <c r="A3" s="4" t="s">
        <v>295</v>
      </c>
      <c r="B3" s="7" t="s">
        <v>296</v>
      </c>
      <c r="C3" s="33" t="s">
        <v>129</v>
      </c>
      <c r="D3" s="7" t="s">
        <v>44</v>
      </c>
      <c r="E3" s="7"/>
      <c r="F3" s="9">
        <v>2</v>
      </c>
      <c r="G3" s="8">
        <v>2</v>
      </c>
      <c r="H3" s="8">
        <v>2</v>
      </c>
      <c r="I3" s="8">
        <f t="shared" ref="I3:K3" si="0">H3</f>
        <v>2</v>
      </c>
      <c r="J3" s="8">
        <f t="shared" si="0"/>
        <v>2</v>
      </c>
      <c r="K3" s="8">
        <f t="shared" si="0"/>
        <v>2</v>
      </c>
      <c r="L3" s="8">
        <v>0</v>
      </c>
      <c r="P3" s="21">
        <v>44306</v>
      </c>
      <c r="Q3" s="21">
        <f>P3+1</f>
        <v>44307</v>
      </c>
      <c r="R3" s="21">
        <f t="shared" ref="R3:AC3" si="1">Q3+1</f>
        <v>44308</v>
      </c>
      <c r="S3" s="21">
        <f t="shared" si="1"/>
        <v>44309</v>
      </c>
      <c r="T3" s="21">
        <f t="shared" si="1"/>
        <v>44310</v>
      </c>
      <c r="U3" s="21">
        <f t="shared" si="1"/>
        <v>44311</v>
      </c>
      <c r="V3" s="21">
        <f t="shared" si="1"/>
        <v>44312</v>
      </c>
      <c r="W3" s="21">
        <f t="shared" si="1"/>
        <v>44313</v>
      </c>
      <c r="X3" s="21">
        <f t="shared" si="1"/>
        <v>44314</v>
      </c>
      <c r="Y3" s="21">
        <f t="shared" si="1"/>
        <v>44315</v>
      </c>
      <c r="Z3" s="21">
        <f t="shared" si="1"/>
        <v>44316</v>
      </c>
      <c r="AA3" s="21">
        <f t="shared" si="1"/>
        <v>44317</v>
      </c>
      <c r="AB3" s="21">
        <f t="shared" si="1"/>
        <v>44318</v>
      </c>
      <c r="AC3" s="21">
        <f t="shared" si="1"/>
        <v>44319</v>
      </c>
      <c r="AD3" s="20" t="s">
        <v>40</v>
      </c>
    </row>
    <row r="4" spans="1:40">
      <c r="A4" s="5"/>
      <c r="B4" s="7" t="s">
        <v>297</v>
      </c>
      <c r="C4" s="33" t="s">
        <v>129</v>
      </c>
      <c r="D4" s="7" t="s">
        <v>56</v>
      </c>
      <c r="E4" s="7"/>
      <c r="F4" s="9">
        <v>8</v>
      </c>
      <c r="G4" s="8">
        <f t="shared" ref="G4:L19" si="2">F4</f>
        <v>8</v>
      </c>
      <c r="H4" s="8">
        <f t="shared" si="2"/>
        <v>8</v>
      </c>
      <c r="I4" s="8">
        <f t="shared" si="2"/>
        <v>8</v>
      </c>
      <c r="J4" s="8">
        <v>1</v>
      </c>
      <c r="K4" s="8">
        <v>0</v>
      </c>
      <c r="L4" s="8">
        <f t="shared" si="2"/>
        <v>0</v>
      </c>
      <c r="N4" s="3"/>
      <c r="O4" s="42" t="s">
        <v>44</v>
      </c>
      <c r="P4" s="43">
        <v>2.5</v>
      </c>
      <c r="Q4" s="43">
        <v>3.5</v>
      </c>
      <c r="R4" s="43">
        <v>1</v>
      </c>
      <c r="S4" s="43">
        <v>1</v>
      </c>
      <c r="T4" s="43"/>
      <c r="U4" s="43"/>
      <c r="V4" s="43">
        <v>1</v>
      </c>
      <c r="W4" s="43">
        <v>4</v>
      </c>
      <c r="X4" s="43">
        <v>1.5</v>
      </c>
      <c r="Y4" s="43"/>
      <c r="Z4" s="43">
        <v>1</v>
      </c>
      <c r="AA4" s="43"/>
      <c r="AB4" s="43">
        <v>2</v>
      </c>
      <c r="AC4" s="43">
        <v>1</v>
      </c>
      <c r="AD4" s="44">
        <f t="shared" ref="AD4:AD11" si="3">SUM(P4:AC4)</f>
        <v>18.5</v>
      </c>
      <c r="AG4" s="12"/>
    </row>
    <row r="5" spans="1:40">
      <c r="A5" s="5"/>
      <c r="B5" s="7" t="s">
        <v>298</v>
      </c>
      <c r="C5" s="33" t="s">
        <v>129</v>
      </c>
      <c r="D5" s="7" t="s">
        <v>56</v>
      </c>
      <c r="E5" s="7"/>
      <c r="F5" s="9">
        <v>8</v>
      </c>
      <c r="G5" s="8">
        <f t="shared" si="2"/>
        <v>8</v>
      </c>
      <c r="H5" s="8">
        <f t="shared" si="2"/>
        <v>8</v>
      </c>
      <c r="I5" s="8">
        <f t="shared" si="2"/>
        <v>8</v>
      </c>
      <c r="J5" s="8">
        <f t="shared" si="2"/>
        <v>8</v>
      </c>
      <c r="K5" s="8">
        <v>0</v>
      </c>
      <c r="L5" s="8">
        <f t="shared" si="2"/>
        <v>0</v>
      </c>
      <c r="N5" s="3"/>
      <c r="O5" s="45" t="s">
        <v>46</v>
      </c>
      <c r="P5" s="46">
        <f>1+0.5+0.25+0.25+0.75</f>
        <v>2.75</v>
      </c>
      <c r="Q5" s="46"/>
      <c r="R5" s="46"/>
      <c r="S5" s="46">
        <v>0.25</v>
      </c>
      <c r="T5" s="46">
        <v>2.5</v>
      </c>
      <c r="U5" s="46">
        <v>0.25</v>
      </c>
      <c r="V5" s="46">
        <f>0.25</f>
        <v>0.25</v>
      </c>
      <c r="W5" s="46">
        <v>0.25</v>
      </c>
      <c r="X5" s="46"/>
      <c r="Y5" s="46"/>
      <c r="Z5" s="46">
        <v>3.75</v>
      </c>
      <c r="AA5" s="46"/>
      <c r="AB5" s="46">
        <v>4.5</v>
      </c>
      <c r="AC5" s="46">
        <v>6.25</v>
      </c>
      <c r="AD5" s="47">
        <f t="shared" si="3"/>
        <v>20.75</v>
      </c>
      <c r="AG5" s="12"/>
    </row>
    <row r="6" spans="1:40">
      <c r="A6" s="5"/>
      <c r="B6" s="7" t="s">
        <v>299</v>
      </c>
      <c r="C6" s="33" t="s">
        <v>129</v>
      </c>
      <c r="D6" s="7" t="s">
        <v>300</v>
      </c>
      <c r="E6" s="7"/>
      <c r="F6" s="9">
        <v>4</v>
      </c>
      <c r="G6" s="8">
        <v>0</v>
      </c>
      <c r="H6" s="8">
        <f t="shared" si="2"/>
        <v>0</v>
      </c>
      <c r="I6" s="8">
        <f t="shared" si="2"/>
        <v>0</v>
      </c>
      <c r="J6" s="8">
        <f t="shared" si="2"/>
        <v>0</v>
      </c>
      <c r="K6" s="8">
        <f t="shared" si="2"/>
        <v>0</v>
      </c>
      <c r="L6" s="8">
        <f t="shared" si="2"/>
        <v>0</v>
      </c>
      <c r="N6" s="3"/>
      <c r="O6" s="48" t="s">
        <v>48</v>
      </c>
      <c r="P6" s="49"/>
      <c r="Q6" s="49"/>
      <c r="R6" s="49"/>
      <c r="S6" s="49"/>
      <c r="T6" s="49"/>
      <c r="U6" s="49"/>
      <c r="V6" s="49"/>
      <c r="W6" s="49"/>
      <c r="X6" s="49"/>
      <c r="Y6" s="49"/>
      <c r="Z6" s="49"/>
      <c r="AA6" s="49"/>
      <c r="AB6" s="49"/>
      <c r="AC6" s="49"/>
      <c r="AD6" s="50">
        <f t="shared" si="3"/>
        <v>0</v>
      </c>
      <c r="AG6" s="12"/>
    </row>
    <row r="7" spans="1:40">
      <c r="A7" s="5"/>
      <c r="B7" s="7" t="s">
        <v>301</v>
      </c>
      <c r="C7" s="33" t="s">
        <v>129</v>
      </c>
      <c r="D7" s="7" t="s">
        <v>300</v>
      </c>
      <c r="E7" s="7"/>
      <c r="F7" s="9">
        <v>4</v>
      </c>
      <c r="G7" s="8">
        <v>4</v>
      </c>
      <c r="H7" s="8">
        <v>0</v>
      </c>
      <c r="I7" s="8">
        <f t="shared" si="2"/>
        <v>0</v>
      </c>
      <c r="J7" s="8">
        <f t="shared" si="2"/>
        <v>0</v>
      </c>
      <c r="K7" s="8">
        <f t="shared" si="2"/>
        <v>0</v>
      </c>
      <c r="L7" s="8">
        <f t="shared" si="2"/>
        <v>0</v>
      </c>
      <c r="N7" s="3"/>
      <c r="O7" s="51" t="s">
        <v>50</v>
      </c>
      <c r="P7" s="52">
        <v>2.5</v>
      </c>
      <c r="Q7" s="52">
        <v>3.75</v>
      </c>
      <c r="R7" s="52">
        <v>4.5</v>
      </c>
      <c r="S7" s="52">
        <v>4</v>
      </c>
      <c r="T7" s="52"/>
      <c r="U7" s="52"/>
      <c r="V7" s="52"/>
      <c r="W7" s="52">
        <v>3</v>
      </c>
      <c r="X7" s="52">
        <v>1</v>
      </c>
      <c r="Y7" s="52"/>
      <c r="Z7" s="52">
        <v>0.75</v>
      </c>
      <c r="AA7" s="52"/>
      <c r="AB7" s="52"/>
      <c r="AC7" s="52"/>
      <c r="AD7" s="53">
        <f t="shared" si="3"/>
        <v>19.5</v>
      </c>
      <c r="AG7" s="12"/>
    </row>
    <row r="8" spans="1:40">
      <c r="A8" s="5"/>
      <c r="B8" s="7" t="s">
        <v>302</v>
      </c>
      <c r="C8" s="7"/>
      <c r="D8" s="7" t="s">
        <v>46</v>
      </c>
      <c r="E8" s="7"/>
      <c r="F8" s="9">
        <v>2</v>
      </c>
      <c r="G8" s="8">
        <f t="shared" si="2"/>
        <v>2</v>
      </c>
      <c r="H8" s="8">
        <f t="shared" si="2"/>
        <v>2</v>
      </c>
      <c r="I8" s="8">
        <f t="shared" si="2"/>
        <v>2</v>
      </c>
      <c r="J8" s="8">
        <f t="shared" si="2"/>
        <v>2</v>
      </c>
      <c r="K8" s="8">
        <f t="shared" si="2"/>
        <v>2</v>
      </c>
      <c r="L8" s="8">
        <f t="shared" si="2"/>
        <v>2</v>
      </c>
      <c r="N8" s="3"/>
      <c r="O8" s="48" t="s">
        <v>52</v>
      </c>
      <c r="P8" s="49"/>
      <c r="Q8" s="49"/>
      <c r="R8" s="49"/>
      <c r="S8" s="49"/>
      <c r="T8" s="49"/>
      <c r="U8" s="49"/>
      <c r="V8" s="49"/>
      <c r="W8" s="49"/>
      <c r="X8" s="49"/>
      <c r="Y8" s="49"/>
      <c r="Z8" s="49"/>
      <c r="AA8" s="49"/>
      <c r="AB8" s="49"/>
      <c r="AC8" s="49"/>
      <c r="AD8" s="50">
        <f t="shared" si="3"/>
        <v>0</v>
      </c>
      <c r="AF8" s="3"/>
      <c r="AG8" s="12"/>
    </row>
    <row r="9" spans="1:40">
      <c r="A9" s="5"/>
      <c r="B9" s="7" t="s">
        <v>303</v>
      </c>
      <c r="C9" s="33" t="s">
        <v>129</v>
      </c>
      <c r="D9" s="7" t="s">
        <v>58</v>
      </c>
      <c r="E9" s="7"/>
      <c r="F9" s="9">
        <v>8</v>
      </c>
      <c r="G9" s="8">
        <f t="shared" si="2"/>
        <v>8</v>
      </c>
      <c r="H9" s="8">
        <f t="shared" si="2"/>
        <v>8</v>
      </c>
      <c r="I9" s="8">
        <f t="shared" si="2"/>
        <v>8</v>
      </c>
      <c r="J9" s="8">
        <f t="shared" si="2"/>
        <v>8</v>
      </c>
      <c r="K9" s="8">
        <f t="shared" si="2"/>
        <v>8</v>
      </c>
      <c r="L9" s="8">
        <f t="shared" si="2"/>
        <v>8</v>
      </c>
      <c r="N9" s="3"/>
      <c r="O9" s="54" t="s">
        <v>54</v>
      </c>
      <c r="P9" s="55">
        <v>2.5</v>
      </c>
      <c r="Q9" s="55">
        <v>4</v>
      </c>
      <c r="R9" s="55">
        <v>4.5</v>
      </c>
      <c r="S9" s="55">
        <v>3.5</v>
      </c>
      <c r="T9" s="55"/>
      <c r="U9" s="55"/>
      <c r="V9" s="55">
        <v>0.5</v>
      </c>
      <c r="W9" s="55">
        <v>4</v>
      </c>
      <c r="X9" s="55">
        <v>1</v>
      </c>
      <c r="Y9" s="55"/>
      <c r="Z9" s="55">
        <v>1.5</v>
      </c>
      <c r="AA9" s="55"/>
      <c r="AB9" s="55"/>
      <c r="AC9" s="55">
        <v>1</v>
      </c>
      <c r="AD9" s="56">
        <f t="shared" si="3"/>
        <v>22.5</v>
      </c>
    </row>
    <row r="10" spans="1:40">
      <c r="A10" s="5"/>
      <c r="B10" s="7" t="s">
        <v>304</v>
      </c>
      <c r="C10" s="7"/>
      <c r="D10" s="7" t="s">
        <v>46</v>
      </c>
      <c r="E10" s="7"/>
      <c r="F10" s="9">
        <v>2</v>
      </c>
      <c r="G10" s="8">
        <f t="shared" si="2"/>
        <v>2</v>
      </c>
      <c r="H10" s="8">
        <f t="shared" si="2"/>
        <v>2</v>
      </c>
      <c r="I10" s="8">
        <f t="shared" si="2"/>
        <v>2</v>
      </c>
      <c r="J10" s="8">
        <f t="shared" si="2"/>
        <v>2</v>
      </c>
      <c r="K10" s="8">
        <f t="shared" si="2"/>
        <v>2</v>
      </c>
      <c r="L10" s="8">
        <f t="shared" si="2"/>
        <v>2</v>
      </c>
      <c r="N10" s="3"/>
      <c r="O10" s="57" t="s">
        <v>56</v>
      </c>
      <c r="P10" s="58">
        <v>3</v>
      </c>
      <c r="Q10" s="58">
        <v>3</v>
      </c>
      <c r="R10" s="58"/>
      <c r="S10" s="58">
        <v>1.5</v>
      </c>
      <c r="T10" s="58"/>
      <c r="U10" s="58"/>
      <c r="V10" s="58">
        <v>5</v>
      </c>
      <c r="W10" s="58">
        <v>2</v>
      </c>
      <c r="X10" s="58">
        <v>2</v>
      </c>
      <c r="Y10" s="58"/>
      <c r="Z10" s="58">
        <v>3</v>
      </c>
      <c r="AA10" s="58"/>
      <c r="AB10" s="58">
        <v>0.75</v>
      </c>
      <c r="AC10" s="58">
        <v>0.5</v>
      </c>
      <c r="AD10" s="59">
        <f t="shared" si="3"/>
        <v>20.75</v>
      </c>
    </row>
    <row r="11" spans="1:40">
      <c r="A11" s="5"/>
      <c r="B11" s="7" t="s">
        <v>305</v>
      </c>
      <c r="C11" s="7"/>
      <c r="D11" s="7" t="s">
        <v>58</v>
      </c>
      <c r="E11" s="7"/>
      <c r="F11" s="9">
        <v>8</v>
      </c>
      <c r="G11" s="8">
        <f t="shared" si="2"/>
        <v>8</v>
      </c>
      <c r="H11" s="8">
        <f t="shared" si="2"/>
        <v>8</v>
      </c>
      <c r="I11" s="8">
        <f t="shared" si="2"/>
        <v>8</v>
      </c>
      <c r="J11" s="8">
        <f t="shared" si="2"/>
        <v>8</v>
      </c>
      <c r="K11" s="8">
        <f t="shared" si="2"/>
        <v>8</v>
      </c>
      <c r="L11" s="8">
        <f t="shared" si="2"/>
        <v>8</v>
      </c>
      <c r="N11" s="3"/>
      <c r="O11" s="60" t="s">
        <v>58</v>
      </c>
      <c r="P11" s="61">
        <v>3</v>
      </c>
      <c r="Q11" s="61"/>
      <c r="R11" s="61"/>
      <c r="S11" s="61">
        <v>0.5</v>
      </c>
      <c r="T11" s="61"/>
      <c r="U11" s="61">
        <v>3</v>
      </c>
      <c r="V11" s="61">
        <v>4.5</v>
      </c>
      <c r="W11" s="61"/>
      <c r="X11" s="61">
        <v>1</v>
      </c>
      <c r="Y11" s="61"/>
      <c r="Z11" s="61">
        <v>0.5</v>
      </c>
      <c r="AA11" s="61">
        <v>1.5</v>
      </c>
      <c r="AB11" s="61">
        <v>4</v>
      </c>
      <c r="AC11" s="61">
        <v>7.5</v>
      </c>
      <c r="AD11" s="62">
        <f t="shared" si="3"/>
        <v>25.5</v>
      </c>
    </row>
    <row r="12" spans="1:40">
      <c r="A12" s="5"/>
      <c r="B12" s="7" t="s">
        <v>306</v>
      </c>
      <c r="C12" s="7"/>
      <c r="D12" s="7"/>
      <c r="E12" s="7"/>
      <c r="F12" s="9">
        <v>8</v>
      </c>
      <c r="G12" s="8">
        <f t="shared" si="2"/>
        <v>8</v>
      </c>
      <c r="H12" s="8">
        <f t="shared" si="2"/>
        <v>8</v>
      </c>
      <c r="I12" s="8">
        <f t="shared" si="2"/>
        <v>8</v>
      </c>
      <c r="J12" s="8">
        <f t="shared" si="2"/>
        <v>8</v>
      </c>
      <c r="K12" s="8">
        <f t="shared" si="2"/>
        <v>8</v>
      </c>
      <c r="L12" s="8">
        <f t="shared" si="2"/>
        <v>8</v>
      </c>
      <c r="O12" s="3" t="s">
        <v>40</v>
      </c>
      <c r="P12" s="74">
        <f t="shared" ref="P12:AD12" si="4">SUM(P4:P11)</f>
        <v>16.25</v>
      </c>
      <c r="Q12" s="74">
        <f t="shared" si="4"/>
        <v>14.25</v>
      </c>
      <c r="R12" s="74">
        <f t="shared" si="4"/>
        <v>10</v>
      </c>
      <c r="S12" s="74">
        <f t="shared" si="4"/>
        <v>10.75</v>
      </c>
      <c r="T12" s="74">
        <f t="shared" si="4"/>
        <v>2.5</v>
      </c>
      <c r="U12" s="74">
        <f t="shared" si="4"/>
        <v>3.25</v>
      </c>
      <c r="V12" s="74">
        <f t="shared" si="4"/>
        <v>11.25</v>
      </c>
      <c r="W12" s="74">
        <f t="shared" si="4"/>
        <v>13.25</v>
      </c>
      <c r="X12" s="74">
        <f t="shared" si="4"/>
        <v>6.5</v>
      </c>
      <c r="Y12" s="74">
        <f t="shared" si="4"/>
        <v>0</v>
      </c>
      <c r="Z12" s="74">
        <f t="shared" si="4"/>
        <v>10.5</v>
      </c>
      <c r="AA12" s="74">
        <f t="shared" si="4"/>
        <v>1.5</v>
      </c>
      <c r="AB12" s="74">
        <f t="shared" si="4"/>
        <v>11.25</v>
      </c>
      <c r="AC12" s="74">
        <f t="shared" si="4"/>
        <v>16.25</v>
      </c>
      <c r="AD12" s="74">
        <f t="shared" si="4"/>
        <v>127.5</v>
      </c>
    </row>
    <row r="13" spans="1:40">
      <c r="A13" s="6"/>
      <c r="B13" s="7" t="s">
        <v>307</v>
      </c>
      <c r="C13" s="7"/>
      <c r="D13" s="7"/>
      <c r="E13" s="7"/>
      <c r="F13" s="9">
        <v>8</v>
      </c>
      <c r="G13" s="8">
        <f t="shared" si="2"/>
        <v>8</v>
      </c>
      <c r="H13" s="8">
        <f t="shared" si="2"/>
        <v>8</v>
      </c>
      <c r="I13" s="8">
        <f t="shared" si="2"/>
        <v>8</v>
      </c>
      <c r="J13" s="8">
        <f t="shared" si="2"/>
        <v>8</v>
      </c>
      <c r="K13" s="8">
        <f t="shared" si="2"/>
        <v>8</v>
      </c>
      <c r="L13" s="8">
        <f t="shared" si="2"/>
        <v>8</v>
      </c>
    </row>
    <row r="14" spans="1:40">
      <c r="A14" s="5"/>
      <c r="B14" s="7" t="s">
        <v>308</v>
      </c>
      <c r="C14" s="33" t="s">
        <v>129</v>
      </c>
      <c r="D14" s="7" t="s">
        <v>56</v>
      </c>
      <c r="E14" s="7"/>
      <c r="F14" s="9">
        <v>8</v>
      </c>
      <c r="G14" s="8">
        <f t="shared" si="2"/>
        <v>8</v>
      </c>
      <c r="H14" s="8">
        <f t="shared" si="2"/>
        <v>8</v>
      </c>
      <c r="I14" s="8">
        <v>4</v>
      </c>
      <c r="J14" s="8">
        <f t="shared" si="2"/>
        <v>4</v>
      </c>
      <c r="K14" s="8">
        <v>0</v>
      </c>
      <c r="L14" s="8">
        <f t="shared" si="2"/>
        <v>0</v>
      </c>
    </row>
    <row r="15" spans="1:40">
      <c r="A15" s="5"/>
      <c r="B15" s="7" t="s">
        <v>309</v>
      </c>
      <c r="C15" s="64" t="s">
        <v>43</v>
      </c>
      <c r="D15" s="7" t="s">
        <v>300</v>
      </c>
      <c r="E15" s="7"/>
      <c r="F15" s="9">
        <v>8</v>
      </c>
      <c r="G15" s="8">
        <f t="shared" si="2"/>
        <v>8</v>
      </c>
      <c r="H15" s="8">
        <v>6</v>
      </c>
      <c r="I15" s="8">
        <v>2</v>
      </c>
      <c r="J15" s="8">
        <f t="shared" si="2"/>
        <v>2</v>
      </c>
      <c r="K15" s="8">
        <f t="shared" si="2"/>
        <v>2</v>
      </c>
      <c r="L15" s="8">
        <v>0</v>
      </c>
    </row>
    <row r="16" spans="1:40">
      <c r="A16" s="5"/>
      <c r="B16" s="7" t="s">
        <v>310</v>
      </c>
      <c r="C16" s="33" t="s">
        <v>129</v>
      </c>
      <c r="D16" s="7" t="s">
        <v>58</v>
      </c>
      <c r="E16" s="7"/>
      <c r="F16" s="9">
        <v>8</v>
      </c>
      <c r="G16" s="8">
        <f t="shared" si="2"/>
        <v>8</v>
      </c>
      <c r="H16" s="8">
        <f t="shared" si="2"/>
        <v>8</v>
      </c>
      <c r="I16" s="8">
        <f t="shared" si="2"/>
        <v>8</v>
      </c>
      <c r="J16" s="8">
        <f t="shared" si="2"/>
        <v>8</v>
      </c>
      <c r="K16" s="8">
        <f t="shared" si="2"/>
        <v>8</v>
      </c>
      <c r="L16" s="8">
        <f t="shared" si="2"/>
        <v>8</v>
      </c>
    </row>
    <row r="17" spans="1:12">
      <c r="A17" s="5"/>
      <c r="B17" s="7" t="s">
        <v>311</v>
      </c>
      <c r="C17" s="7"/>
      <c r="D17" s="7"/>
      <c r="E17" s="7"/>
      <c r="F17" s="9">
        <v>8</v>
      </c>
      <c r="G17" s="8">
        <f t="shared" si="2"/>
        <v>8</v>
      </c>
      <c r="H17" s="8">
        <f t="shared" si="2"/>
        <v>8</v>
      </c>
      <c r="I17" s="8">
        <f t="shared" si="2"/>
        <v>8</v>
      </c>
      <c r="J17" s="8">
        <f t="shared" si="2"/>
        <v>8</v>
      </c>
      <c r="K17" s="8">
        <f t="shared" si="2"/>
        <v>8</v>
      </c>
      <c r="L17" s="8">
        <f t="shared" si="2"/>
        <v>8</v>
      </c>
    </row>
    <row r="18" spans="1:12">
      <c r="A18" s="5"/>
      <c r="B18" s="7"/>
      <c r="C18" s="7"/>
      <c r="D18" s="7"/>
      <c r="E18" s="7"/>
      <c r="F18" s="9" t="str">
        <f t="shared" ref="F18:F64" si="5">IF(B18="","",0)</f>
        <v/>
      </c>
      <c r="G18" s="8" t="str">
        <f t="shared" si="2"/>
        <v/>
      </c>
      <c r="H18" s="8" t="str">
        <f t="shared" si="2"/>
        <v/>
      </c>
      <c r="I18" s="8" t="str">
        <f t="shared" si="2"/>
        <v/>
      </c>
      <c r="J18" s="8" t="str">
        <f t="shared" si="2"/>
        <v/>
      </c>
      <c r="K18" s="8" t="str">
        <f t="shared" si="2"/>
        <v/>
      </c>
      <c r="L18" s="8" t="str">
        <f t="shared" si="2"/>
        <v/>
      </c>
    </row>
    <row r="19" spans="1:12">
      <c r="A19" s="5"/>
      <c r="B19" s="7"/>
      <c r="C19" s="7"/>
      <c r="D19" s="7"/>
      <c r="E19" s="7"/>
      <c r="F19" s="9" t="str">
        <f t="shared" si="5"/>
        <v/>
      </c>
      <c r="G19" s="8" t="str">
        <f t="shared" si="2"/>
        <v/>
      </c>
      <c r="H19" s="8" t="str">
        <f t="shared" si="2"/>
        <v/>
      </c>
      <c r="I19" s="8" t="str">
        <f t="shared" si="2"/>
        <v/>
      </c>
      <c r="J19" s="8" t="str">
        <f t="shared" si="2"/>
        <v/>
      </c>
      <c r="K19" s="8" t="str">
        <f t="shared" si="2"/>
        <v/>
      </c>
      <c r="L19" s="8" t="str">
        <f t="shared" si="2"/>
        <v/>
      </c>
    </row>
    <row r="20" spans="1:12">
      <c r="A20" s="5"/>
      <c r="B20" s="7"/>
      <c r="C20" s="7"/>
      <c r="D20" s="7"/>
      <c r="E20" s="7"/>
      <c r="F20" s="9" t="str">
        <f t="shared" si="5"/>
        <v/>
      </c>
      <c r="G20" s="8" t="str">
        <f t="shared" ref="G20:L34" si="6">F20</f>
        <v/>
      </c>
      <c r="H20" s="8" t="str">
        <f t="shared" si="6"/>
        <v/>
      </c>
      <c r="I20" s="8" t="str">
        <f t="shared" si="6"/>
        <v/>
      </c>
      <c r="J20" s="8" t="str">
        <f t="shared" si="6"/>
        <v/>
      </c>
      <c r="K20" s="8" t="str">
        <f t="shared" si="6"/>
        <v/>
      </c>
      <c r="L20" s="8" t="str">
        <f t="shared" si="6"/>
        <v/>
      </c>
    </row>
    <row r="21" spans="1:12">
      <c r="A21" s="5"/>
      <c r="B21" s="7"/>
      <c r="C21" s="7"/>
      <c r="D21" s="7"/>
      <c r="E21" s="7"/>
      <c r="F21" s="9" t="str">
        <f t="shared" si="5"/>
        <v/>
      </c>
      <c r="G21" s="8" t="str">
        <f t="shared" si="6"/>
        <v/>
      </c>
      <c r="H21" s="8" t="str">
        <f t="shared" si="6"/>
        <v/>
      </c>
      <c r="I21" s="8" t="str">
        <f t="shared" si="6"/>
        <v/>
      </c>
      <c r="J21" s="8" t="str">
        <f t="shared" si="6"/>
        <v/>
      </c>
      <c r="K21" s="8" t="str">
        <f t="shared" si="6"/>
        <v/>
      </c>
      <c r="L21" s="8" t="str">
        <f t="shared" si="6"/>
        <v/>
      </c>
    </row>
    <row r="22" spans="1:12">
      <c r="A22" s="5"/>
      <c r="B22" s="7"/>
      <c r="C22" s="7"/>
      <c r="D22" s="7"/>
      <c r="E22" s="7"/>
      <c r="F22" s="9" t="str">
        <f t="shared" si="5"/>
        <v/>
      </c>
      <c r="G22" s="8" t="str">
        <f t="shared" si="6"/>
        <v/>
      </c>
      <c r="H22" s="8" t="str">
        <f t="shared" si="6"/>
        <v/>
      </c>
      <c r="I22" s="8" t="str">
        <f t="shared" si="6"/>
        <v/>
      </c>
      <c r="J22" s="8" t="str">
        <f t="shared" si="6"/>
        <v/>
      </c>
      <c r="K22" s="8" t="str">
        <f t="shared" si="6"/>
        <v/>
      </c>
      <c r="L22" s="8" t="str">
        <f t="shared" si="6"/>
        <v/>
      </c>
    </row>
    <row r="23" spans="1:12">
      <c r="A23" s="6" t="s">
        <v>312</v>
      </c>
      <c r="B23" s="7" t="s">
        <v>313</v>
      </c>
      <c r="C23" s="7"/>
      <c r="D23" s="7" t="s">
        <v>46</v>
      </c>
      <c r="E23" s="7"/>
      <c r="F23" s="9">
        <v>3</v>
      </c>
      <c r="G23" s="8">
        <f t="shared" si="6"/>
        <v>3</v>
      </c>
      <c r="H23" s="8">
        <f t="shared" si="6"/>
        <v>3</v>
      </c>
      <c r="I23" s="8">
        <f t="shared" si="6"/>
        <v>3</v>
      </c>
      <c r="J23" s="8">
        <f t="shared" si="6"/>
        <v>3</v>
      </c>
      <c r="K23" s="8">
        <f t="shared" si="6"/>
        <v>3</v>
      </c>
      <c r="L23" s="8">
        <f t="shared" si="6"/>
        <v>3</v>
      </c>
    </row>
    <row r="24" spans="1:12">
      <c r="A24" s="5"/>
      <c r="B24" s="7" t="s">
        <v>314</v>
      </c>
      <c r="C24" s="7"/>
      <c r="D24" s="7"/>
      <c r="E24" s="7"/>
      <c r="F24" s="9">
        <v>3</v>
      </c>
      <c r="G24" s="8">
        <f t="shared" si="6"/>
        <v>3</v>
      </c>
      <c r="H24" s="8">
        <f t="shared" si="6"/>
        <v>3</v>
      </c>
      <c r="I24" s="8">
        <f t="shared" si="6"/>
        <v>3</v>
      </c>
      <c r="J24" s="8">
        <f t="shared" si="6"/>
        <v>3</v>
      </c>
      <c r="K24" s="8">
        <f t="shared" si="6"/>
        <v>3</v>
      </c>
      <c r="L24" s="8">
        <f t="shared" si="6"/>
        <v>3</v>
      </c>
    </row>
    <row r="25" spans="1:12">
      <c r="A25" s="5"/>
      <c r="B25" s="7" t="s">
        <v>315</v>
      </c>
      <c r="C25" s="7"/>
      <c r="D25" s="7" t="s">
        <v>46</v>
      </c>
      <c r="E25" s="7"/>
      <c r="F25" s="9">
        <v>3</v>
      </c>
      <c r="G25" s="8">
        <f t="shared" si="6"/>
        <v>3</v>
      </c>
      <c r="H25" s="8">
        <f t="shared" si="6"/>
        <v>3</v>
      </c>
      <c r="I25" s="8">
        <f t="shared" si="6"/>
        <v>3</v>
      </c>
      <c r="J25" s="8">
        <f t="shared" si="6"/>
        <v>3</v>
      </c>
      <c r="K25" s="8">
        <f t="shared" si="6"/>
        <v>3</v>
      </c>
      <c r="L25" s="8">
        <f t="shared" si="6"/>
        <v>3</v>
      </c>
    </row>
    <row r="26" spans="1:12">
      <c r="A26" s="5"/>
      <c r="B26" s="7" t="s">
        <v>316</v>
      </c>
      <c r="C26" s="7"/>
      <c r="D26" s="7"/>
      <c r="E26" s="7"/>
      <c r="F26" s="9">
        <f t="shared" si="5"/>
        <v>0</v>
      </c>
      <c r="G26" s="8">
        <f t="shared" si="6"/>
        <v>0</v>
      </c>
      <c r="H26" s="8">
        <f t="shared" si="6"/>
        <v>0</v>
      </c>
      <c r="I26" s="8">
        <f t="shared" si="6"/>
        <v>0</v>
      </c>
      <c r="J26" s="8">
        <f t="shared" si="6"/>
        <v>0</v>
      </c>
      <c r="K26" s="8">
        <f t="shared" si="6"/>
        <v>0</v>
      </c>
      <c r="L26" s="8">
        <f t="shared" si="6"/>
        <v>0</v>
      </c>
    </row>
    <row r="27" spans="1:12">
      <c r="A27" s="5"/>
      <c r="B27" s="7"/>
      <c r="C27" s="7"/>
      <c r="D27" s="7"/>
      <c r="E27" s="7"/>
      <c r="F27" s="9" t="str">
        <f t="shared" si="5"/>
        <v/>
      </c>
      <c r="G27" s="8" t="str">
        <f t="shared" si="6"/>
        <v/>
      </c>
      <c r="H27" s="8" t="str">
        <f t="shared" si="6"/>
        <v/>
      </c>
      <c r="I27" s="8" t="str">
        <f t="shared" si="6"/>
        <v/>
      </c>
      <c r="J27" s="8" t="str">
        <f t="shared" si="6"/>
        <v/>
      </c>
      <c r="K27" s="8" t="str">
        <f t="shared" si="6"/>
        <v/>
      </c>
      <c r="L27" s="8" t="str">
        <f t="shared" si="6"/>
        <v/>
      </c>
    </row>
    <row r="28" spans="1:12">
      <c r="A28" s="5"/>
      <c r="B28" s="7"/>
      <c r="C28" s="7"/>
      <c r="D28" s="7"/>
      <c r="E28" s="7"/>
      <c r="F28" s="9" t="str">
        <f t="shared" si="5"/>
        <v/>
      </c>
      <c r="G28" s="8" t="str">
        <f t="shared" si="6"/>
        <v/>
      </c>
      <c r="H28" s="8" t="str">
        <f t="shared" si="6"/>
        <v/>
      </c>
      <c r="I28" s="8" t="str">
        <f t="shared" si="6"/>
        <v/>
      </c>
      <c r="J28" s="8" t="str">
        <f t="shared" si="6"/>
        <v/>
      </c>
      <c r="K28" s="8" t="str">
        <f t="shared" si="6"/>
        <v/>
      </c>
      <c r="L28" s="8" t="str">
        <f t="shared" si="6"/>
        <v/>
      </c>
    </row>
    <row r="29" spans="1:12">
      <c r="A29" s="5"/>
      <c r="B29" s="7"/>
      <c r="C29" s="7"/>
      <c r="D29" s="7"/>
      <c r="E29" s="7"/>
      <c r="F29" s="9" t="str">
        <f t="shared" si="5"/>
        <v/>
      </c>
      <c r="G29" s="8" t="str">
        <f t="shared" si="6"/>
        <v/>
      </c>
      <c r="H29" s="8" t="str">
        <f t="shared" si="6"/>
        <v/>
      </c>
      <c r="I29" s="8" t="str">
        <f t="shared" si="6"/>
        <v/>
      </c>
      <c r="J29" s="8" t="str">
        <f t="shared" si="6"/>
        <v/>
      </c>
      <c r="K29" s="8" t="str">
        <f t="shared" si="6"/>
        <v/>
      </c>
      <c r="L29" s="8" t="str">
        <f t="shared" si="6"/>
        <v/>
      </c>
    </row>
    <row r="30" spans="1:12">
      <c r="A30" s="5"/>
      <c r="B30" s="7"/>
      <c r="C30" s="7"/>
      <c r="D30" s="7"/>
      <c r="E30" s="7"/>
      <c r="F30" s="9" t="str">
        <f t="shared" si="5"/>
        <v/>
      </c>
      <c r="G30" s="8" t="str">
        <f t="shared" si="6"/>
        <v/>
      </c>
      <c r="H30" s="8" t="str">
        <f t="shared" si="6"/>
        <v/>
      </c>
      <c r="I30" s="8" t="str">
        <f t="shared" si="6"/>
        <v/>
      </c>
      <c r="J30" s="8" t="str">
        <f t="shared" si="6"/>
        <v/>
      </c>
      <c r="K30" s="8" t="str">
        <f t="shared" si="6"/>
        <v/>
      </c>
      <c r="L30" s="8" t="str">
        <f t="shared" si="6"/>
        <v/>
      </c>
    </row>
    <row r="31" spans="1:12">
      <c r="A31" s="5"/>
      <c r="B31" s="7"/>
      <c r="C31" s="7"/>
      <c r="D31" s="7"/>
      <c r="E31" s="7"/>
      <c r="F31" s="9" t="str">
        <f t="shared" si="5"/>
        <v/>
      </c>
      <c r="G31" s="8" t="str">
        <f t="shared" si="6"/>
        <v/>
      </c>
      <c r="H31" s="8" t="str">
        <f t="shared" si="6"/>
        <v/>
      </c>
      <c r="I31" s="8" t="str">
        <f t="shared" si="6"/>
        <v/>
      </c>
      <c r="J31" s="8" t="str">
        <f t="shared" si="6"/>
        <v/>
      </c>
      <c r="K31" s="8" t="str">
        <f t="shared" si="6"/>
        <v/>
      </c>
      <c r="L31" s="8" t="str">
        <f t="shared" si="6"/>
        <v/>
      </c>
    </row>
    <row r="32" spans="1:12">
      <c r="A32" s="5"/>
      <c r="B32" s="7"/>
      <c r="C32" s="7"/>
      <c r="D32" s="7"/>
      <c r="E32" s="7"/>
      <c r="F32" s="9" t="str">
        <f t="shared" si="5"/>
        <v/>
      </c>
      <c r="G32" s="8" t="str">
        <f t="shared" si="6"/>
        <v/>
      </c>
      <c r="H32" s="8" t="str">
        <f t="shared" si="6"/>
        <v/>
      </c>
      <c r="I32" s="8" t="str">
        <f t="shared" si="6"/>
        <v/>
      </c>
      <c r="J32" s="8" t="str">
        <f t="shared" si="6"/>
        <v/>
      </c>
      <c r="K32" s="8" t="str">
        <f t="shared" si="6"/>
        <v/>
      </c>
      <c r="L32" s="8" t="str">
        <f t="shared" si="6"/>
        <v/>
      </c>
    </row>
    <row r="33" spans="1:12">
      <c r="A33" s="6" t="s">
        <v>317</v>
      </c>
      <c r="B33" s="7" t="s">
        <v>318</v>
      </c>
      <c r="C33" s="33" t="s">
        <v>129</v>
      </c>
      <c r="D33" s="7" t="s">
        <v>44</v>
      </c>
      <c r="E33" s="7"/>
      <c r="F33" s="9">
        <v>3</v>
      </c>
      <c r="G33" s="8">
        <v>0</v>
      </c>
      <c r="H33" s="8">
        <f t="shared" si="6"/>
        <v>0</v>
      </c>
      <c r="I33" s="8">
        <f t="shared" si="6"/>
        <v>0</v>
      </c>
      <c r="J33" s="8">
        <f t="shared" si="6"/>
        <v>0</v>
      </c>
      <c r="K33" s="8">
        <f t="shared" si="6"/>
        <v>0</v>
      </c>
      <c r="L33" s="8">
        <f t="shared" si="6"/>
        <v>0</v>
      </c>
    </row>
    <row r="34" spans="1:12">
      <c r="A34" s="5"/>
      <c r="B34" s="7" t="s">
        <v>319</v>
      </c>
      <c r="C34" s="33" t="s">
        <v>129</v>
      </c>
      <c r="D34" s="7" t="s">
        <v>44</v>
      </c>
      <c r="E34" s="7"/>
      <c r="F34" s="9">
        <v>6</v>
      </c>
      <c r="G34" s="8">
        <f t="shared" si="6"/>
        <v>6</v>
      </c>
      <c r="H34" s="8">
        <v>0</v>
      </c>
      <c r="I34" s="8">
        <f t="shared" si="6"/>
        <v>0</v>
      </c>
      <c r="J34" s="8">
        <f t="shared" si="6"/>
        <v>0</v>
      </c>
      <c r="K34" s="8">
        <f t="shared" si="6"/>
        <v>0</v>
      </c>
      <c r="L34" s="8">
        <f t="shared" si="6"/>
        <v>0</v>
      </c>
    </row>
    <row r="35" spans="1:12">
      <c r="A35" s="5"/>
      <c r="B35" s="7"/>
      <c r="C35" s="72"/>
      <c r="D35" s="7"/>
      <c r="E35" s="7"/>
      <c r="F35" s="9"/>
      <c r="G35" s="8"/>
      <c r="H35" s="8"/>
      <c r="I35" s="8"/>
      <c r="J35" s="8"/>
      <c r="K35" s="8"/>
      <c r="L35" s="8"/>
    </row>
    <row r="36" spans="1:12">
      <c r="A36" s="5"/>
      <c r="B36" s="7"/>
      <c r="C36" s="7"/>
      <c r="D36" s="7"/>
      <c r="E36" s="7"/>
      <c r="F36" s="9" t="str">
        <f t="shared" si="5"/>
        <v/>
      </c>
      <c r="G36" s="8" t="str">
        <f t="shared" ref="G36:L51" si="7">F36</f>
        <v/>
      </c>
      <c r="H36" s="8" t="str">
        <f t="shared" si="7"/>
        <v/>
      </c>
      <c r="I36" s="8" t="str">
        <f t="shared" si="7"/>
        <v/>
      </c>
      <c r="J36" s="8" t="str">
        <f t="shared" si="7"/>
        <v/>
      </c>
      <c r="K36" s="8" t="str">
        <f t="shared" si="7"/>
        <v/>
      </c>
      <c r="L36" s="8" t="str">
        <f t="shared" si="7"/>
        <v/>
      </c>
    </row>
    <row r="37" spans="1:12">
      <c r="A37" s="5"/>
      <c r="B37" s="7"/>
      <c r="C37" s="7"/>
      <c r="D37" s="7"/>
      <c r="E37" s="7"/>
      <c r="F37" s="9" t="str">
        <f t="shared" si="5"/>
        <v/>
      </c>
      <c r="G37" s="8" t="str">
        <f t="shared" si="7"/>
        <v/>
      </c>
      <c r="H37" s="8" t="str">
        <f t="shared" si="7"/>
        <v/>
      </c>
      <c r="I37" s="8" t="str">
        <f t="shared" si="7"/>
        <v/>
      </c>
      <c r="J37" s="8" t="str">
        <f t="shared" si="7"/>
        <v/>
      </c>
      <c r="K37" s="8" t="str">
        <f t="shared" si="7"/>
        <v/>
      </c>
      <c r="L37" s="8" t="str">
        <f t="shared" si="7"/>
        <v/>
      </c>
    </row>
    <row r="38" spans="1:12">
      <c r="A38" s="5"/>
      <c r="B38" s="7"/>
      <c r="C38" s="7"/>
      <c r="D38" s="7"/>
      <c r="E38" s="7"/>
      <c r="F38" s="9" t="str">
        <f t="shared" si="5"/>
        <v/>
      </c>
      <c r="G38" s="8" t="str">
        <f t="shared" si="7"/>
        <v/>
      </c>
      <c r="H38" s="8" t="str">
        <f t="shared" si="7"/>
        <v/>
      </c>
      <c r="I38" s="8" t="str">
        <f t="shared" si="7"/>
        <v/>
      </c>
      <c r="J38" s="8" t="str">
        <f t="shared" si="7"/>
        <v/>
      </c>
      <c r="K38" s="8" t="str">
        <f t="shared" si="7"/>
        <v/>
      </c>
      <c r="L38" s="8" t="str">
        <f t="shared" si="7"/>
        <v/>
      </c>
    </row>
    <row r="39" spans="1:12">
      <c r="A39" s="5"/>
      <c r="B39" s="7"/>
      <c r="C39" s="7"/>
      <c r="D39" s="7"/>
      <c r="E39" s="7"/>
      <c r="F39" s="9" t="str">
        <f t="shared" si="5"/>
        <v/>
      </c>
      <c r="G39" s="8" t="str">
        <f t="shared" si="7"/>
        <v/>
      </c>
      <c r="H39" s="8" t="str">
        <f t="shared" si="7"/>
        <v/>
      </c>
      <c r="I39" s="8" t="str">
        <f t="shared" si="7"/>
        <v/>
      </c>
      <c r="J39" s="8" t="str">
        <f t="shared" si="7"/>
        <v/>
      </c>
      <c r="K39" s="8" t="str">
        <f t="shared" si="7"/>
        <v/>
      </c>
      <c r="L39" s="8" t="str">
        <f t="shared" si="7"/>
        <v/>
      </c>
    </row>
    <row r="40" spans="1:12">
      <c r="A40" s="5"/>
      <c r="B40" s="7"/>
      <c r="C40" s="7"/>
      <c r="D40" s="7"/>
      <c r="E40" s="7"/>
      <c r="F40" s="9" t="str">
        <f t="shared" si="5"/>
        <v/>
      </c>
      <c r="G40" s="8" t="str">
        <f t="shared" si="7"/>
        <v/>
      </c>
      <c r="H40" s="8" t="str">
        <f t="shared" si="7"/>
        <v/>
      </c>
      <c r="I40" s="8" t="str">
        <f t="shared" si="7"/>
        <v/>
      </c>
      <c r="J40" s="8" t="str">
        <f t="shared" si="7"/>
        <v/>
      </c>
      <c r="K40" s="8" t="str">
        <f t="shared" si="7"/>
        <v/>
      </c>
      <c r="L40" s="8" t="str">
        <f t="shared" si="7"/>
        <v/>
      </c>
    </row>
    <row r="41" spans="1:12">
      <c r="A41" s="5"/>
      <c r="B41" s="7"/>
      <c r="C41" s="7"/>
      <c r="D41" s="7"/>
      <c r="E41" s="7"/>
      <c r="F41" s="9" t="str">
        <f t="shared" si="5"/>
        <v/>
      </c>
      <c r="G41" s="8" t="str">
        <f t="shared" si="7"/>
        <v/>
      </c>
      <c r="H41" s="8" t="str">
        <f t="shared" si="7"/>
        <v/>
      </c>
      <c r="I41" s="8" t="str">
        <f t="shared" si="7"/>
        <v/>
      </c>
      <c r="J41" s="8" t="str">
        <f t="shared" si="7"/>
        <v/>
      </c>
      <c r="K41" s="8" t="str">
        <f t="shared" si="7"/>
        <v/>
      </c>
      <c r="L41" s="8" t="str">
        <f t="shared" si="7"/>
        <v/>
      </c>
    </row>
    <row r="42" spans="1:12">
      <c r="A42" s="5"/>
      <c r="B42" s="7"/>
      <c r="C42" s="7"/>
      <c r="D42" s="7"/>
      <c r="E42" s="7"/>
      <c r="F42" s="9" t="str">
        <f t="shared" si="5"/>
        <v/>
      </c>
      <c r="G42" s="8" t="str">
        <f t="shared" si="7"/>
        <v/>
      </c>
      <c r="H42" s="8" t="str">
        <f t="shared" si="7"/>
        <v/>
      </c>
      <c r="I42" s="8" t="str">
        <f t="shared" si="7"/>
        <v/>
      </c>
      <c r="J42" s="8" t="str">
        <f t="shared" si="7"/>
        <v/>
      </c>
      <c r="K42" s="8" t="str">
        <f t="shared" si="7"/>
        <v/>
      </c>
      <c r="L42" s="8" t="str">
        <f t="shared" si="7"/>
        <v/>
      </c>
    </row>
    <row r="43" spans="1:12">
      <c r="A43" s="5"/>
      <c r="B43" s="7"/>
      <c r="C43" s="7"/>
      <c r="D43" s="7"/>
      <c r="E43" s="7"/>
      <c r="F43" s="9" t="str">
        <f t="shared" si="5"/>
        <v/>
      </c>
      <c r="G43" s="8" t="str">
        <f t="shared" si="7"/>
        <v/>
      </c>
      <c r="H43" s="8" t="str">
        <f t="shared" si="7"/>
        <v/>
      </c>
      <c r="I43" s="8" t="str">
        <f t="shared" si="7"/>
        <v/>
      </c>
      <c r="J43" s="8" t="str">
        <f t="shared" si="7"/>
        <v/>
      </c>
      <c r="K43" s="8" t="str">
        <f t="shared" si="7"/>
        <v/>
      </c>
      <c r="L43" s="8" t="str">
        <f t="shared" si="7"/>
        <v/>
      </c>
    </row>
    <row r="44" spans="1:12">
      <c r="A44" s="4" t="s">
        <v>68</v>
      </c>
      <c r="B44" s="7"/>
      <c r="C44" s="7"/>
      <c r="D44" s="7"/>
      <c r="E44" s="7"/>
      <c r="F44" s="9" t="str">
        <f t="shared" si="5"/>
        <v/>
      </c>
      <c r="G44" s="8" t="str">
        <f t="shared" si="7"/>
        <v/>
      </c>
      <c r="H44" s="8" t="str">
        <f t="shared" si="7"/>
        <v/>
      </c>
      <c r="I44" s="8" t="str">
        <f t="shared" si="7"/>
        <v/>
      </c>
      <c r="J44" s="8" t="str">
        <f t="shared" si="7"/>
        <v/>
      </c>
      <c r="K44" s="8" t="str">
        <f t="shared" si="7"/>
        <v/>
      </c>
      <c r="L44" s="8" t="str">
        <f t="shared" si="7"/>
        <v/>
      </c>
    </row>
    <row r="45" spans="1:12">
      <c r="A45" s="5"/>
      <c r="B45" s="7"/>
      <c r="C45" s="7"/>
      <c r="D45" s="7"/>
      <c r="E45" s="7"/>
      <c r="F45" s="9" t="str">
        <f t="shared" si="5"/>
        <v/>
      </c>
      <c r="G45" s="8" t="str">
        <f t="shared" si="7"/>
        <v/>
      </c>
      <c r="H45" s="8" t="str">
        <f t="shared" si="7"/>
        <v/>
      </c>
      <c r="I45" s="8" t="str">
        <f t="shared" si="7"/>
        <v/>
      </c>
      <c r="J45" s="8" t="str">
        <f t="shared" si="7"/>
        <v/>
      </c>
      <c r="K45" s="8" t="str">
        <f t="shared" si="7"/>
        <v/>
      </c>
      <c r="L45" s="8" t="str">
        <f t="shared" si="7"/>
        <v/>
      </c>
    </row>
    <row r="46" spans="1:12">
      <c r="A46" s="5"/>
      <c r="B46" s="7"/>
      <c r="C46" s="7"/>
      <c r="D46" s="7"/>
      <c r="E46" s="7"/>
      <c r="F46" s="9" t="str">
        <f t="shared" si="5"/>
        <v/>
      </c>
      <c r="G46" s="8" t="str">
        <f t="shared" si="7"/>
        <v/>
      </c>
      <c r="H46" s="8" t="str">
        <f t="shared" si="7"/>
        <v/>
      </c>
      <c r="I46" s="8" t="str">
        <f t="shared" si="7"/>
        <v/>
      </c>
      <c r="J46" s="8" t="str">
        <f t="shared" si="7"/>
        <v/>
      </c>
      <c r="K46" s="8" t="str">
        <f t="shared" si="7"/>
        <v/>
      </c>
      <c r="L46" s="8" t="str">
        <f t="shared" si="7"/>
        <v/>
      </c>
    </row>
    <row r="47" spans="1:12">
      <c r="A47" s="5"/>
      <c r="B47" s="7"/>
      <c r="C47" s="7"/>
      <c r="D47" s="7"/>
      <c r="E47" s="7"/>
      <c r="F47" s="9" t="str">
        <f t="shared" si="5"/>
        <v/>
      </c>
      <c r="G47" s="8" t="str">
        <f t="shared" si="7"/>
        <v/>
      </c>
      <c r="H47" s="8" t="str">
        <f t="shared" si="7"/>
        <v/>
      </c>
      <c r="I47" s="8" t="str">
        <f t="shared" si="7"/>
        <v/>
      </c>
      <c r="J47" s="8" t="str">
        <f t="shared" si="7"/>
        <v/>
      </c>
      <c r="K47" s="8" t="str">
        <f t="shared" si="7"/>
        <v/>
      </c>
      <c r="L47" s="8" t="str">
        <f t="shared" si="7"/>
        <v/>
      </c>
    </row>
    <row r="48" spans="1:12">
      <c r="A48" s="5"/>
      <c r="B48" s="7"/>
      <c r="C48" s="7"/>
      <c r="D48" s="7"/>
      <c r="E48" s="7"/>
      <c r="F48" s="9" t="str">
        <f t="shared" si="5"/>
        <v/>
      </c>
      <c r="G48" s="8" t="str">
        <f t="shared" si="7"/>
        <v/>
      </c>
      <c r="H48" s="8" t="str">
        <f t="shared" si="7"/>
        <v/>
      </c>
      <c r="I48" s="8" t="str">
        <f t="shared" si="7"/>
        <v/>
      </c>
      <c r="J48" s="8" t="str">
        <f t="shared" si="7"/>
        <v/>
      </c>
      <c r="K48" s="8" t="str">
        <f t="shared" si="7"/>
        <v/>
      </c>
      <c r="L48" s="8" t="str">
        <f t="shared" si="7"/>
        <v/>
      </c>
    </row>
    <row r="49" spans="1:12">
      <c r="A49" s="5"/>
      <c r="B49" s="7"/>
      <c r="C49" s="7"/>
      <c r="D49" s="7"/>
      <c r="E49" s="7"/>
      <c r="F49" s="9" t="str">
        <f t="shared" si="5"/>
        <v/>
      </c>
      <c r="G49" s="8" t="str">
        <f t="shared" si="7"/>
        <v/>
      </c>
      <c r="H49" s="8" t="str">
        <f t="shared" si="7"/>
        <v/>
      </c>
      <c r="I49" s="8" t="str">
        <f t="shared" si="7"/>
        <v/>
      </c>
      <c r="J49" s="8" t="str">
        <f t="shared" si="7"/>
        <v/>
      </c>
      <c r="K49" s="8" t="str">
        <f t="shared" si="7"/>
        <v/>
      </c>
      <c r="L49" s="8" t="str">
        <f t="shared" si="7"/>
        <v/>
      </c>
    </row>
    <row r="50" spans="1:12">
      <c r="A50" s="5"/>
      <c r="B50" s="7"/>
      <c r="C50" s="7"/>
      <c r="D50" s="7"/>
      <c r="E50" s="7"/>
      <c r="F50" s="9" t="str">
        <f t="shared" si="5"/>
        <v/>
      </c>
      <c r="G50" s="8" t="str">
        <f t="shared" si="7"/>
        <v/>
      </c>
      <c r="H50" s="8" t="str">
        <f t="shared" si="7"/>
        <v/>
      </c>
      <c r="I50" s="8" t="str">
        <f t="shared" si="7"/>
        <v/>
      </c>
      <c r="J50" s="8" t="str">
        <f t="shared" si="7"/>
        <v/>
      </c>
      <c r="K50" s="8" t="str">
        <f t="shared" si="7"/>
        <v/>
      </c>
      <c r="L50" s="8" t="str">
        <f t="shared" si="7"/>
        <v/>
      </c>
    </row>
    <row r="51" spans="1:12">
      <c r="A51" s="5"/>
      <c r="B51" s="7"/>
      <c r="C51" s="7"/>
      <c r="D51" s="7"/>
      <c r="E51" s="7"/>
      <c r="F51" s="9" t="str">
        <f t="shared" si="5"/>
        <v/>
      </c>
      <c r="G51" s="8" t="str">
        <f t="shared" si="7"/>
        <v/>
      </c>
      <c r="H51" s="8" t="str">
        <f t="shared" si="7"/>
        <v/>
      </c>
      <c r="I51" s="8" t="str">
        <f t="shared" si="7"/>
        <v/>
      </c>
      <c r="J51" s="8" t="str">
        <f t="shared" si="7"/>
        <v/>
      </c>
      <c r="K51" s="8" t="str">
        <f t="shared" si="7"/>
        <v/>
      </c>
      <c r="L51" s="8" t="str">
        <f t="shared" si="7"/>
        <v/>
      </c>
    </row>
    <row r="52" spans="1:12">
      <c r="A52" s="5"/>
      <c r="B52" s="7"/>
      <c r="C52" s="7"/>
      <c r="D52" s="7"/>
      <c r="E52" s="7"/>
      <c r="F52" s="9" t="str">
        <f t="shared" si="5"/>
        <v/>
      </c>
      <c r="G52" s="8" t="str">
        <f t="shared" ref="G52:L64" si="8">F52</f>
        <v/>
      </c>
      <c r="H52" s="8" t="str">
        <f t="shared" si="8"/>
        <v/>
      </c>
      <c r="I52" s="8" t="str">
        <f t="shared" si="8"/>
        <v/>
      </c>
      <c r="J52" s="8" t="str">
        <f t="shared" si="8"/>
        <v/>
      </c>
      <c r="K52" s="8" t="str">
        <f t="shared" si="8"/>
        <v/>
      </c>
      <c r="L52" s="8" t="str">
        <f t="shared" si="8"/>
        <v/>
      </c>
    </row>
    <row r="53" spans="1:12">
      <c r="A53" s="5"/>
      <c r="B53" s="7"/>
      <c r="C53" s="7"/>
      <c r="D53" s="7"/>
      <c r="E53" s="7"/>
      <c r="F53" s="9" t="str">
        <f t="shared" si="5"/>
        <v/>
      </c>
      <c r="G53" s="8" t="str">
        <f t="shared" si="8"/>
        <v/>
      </c>
      <c r="H53" s="8" t="str">
        <f t="shared" si="8"/>
        <v/>
      </c>
      <c r="I53" s="8" t="str">
        <f t="shared" si="8"/>
        <v/>
      </c>
      <c r="J53" s="8" t="str">
        <f t="shared" si="8"/>
        <v/>
      </c>
      <c r="K53" s="8" t="str">
        <f t="shared" si="8"/>
        <v/>
      </c>
      <c r="L53" s="8" t="str">
        <f t="shared" si="8"/>
        <v/>
      </c>
    </row>
    <row r="54" spans="1:12">
      <c r="A54" s="6" t="s">
        <v>68</v>
      </c>
      <c r="B54" s="7"/>
      <c r="C54" s="7"/>
      <c r="D54" s="7"/>
      <c r="E54" s="7"/>
      <c r="F54" s="9" t="str">
        <f t="shared" si="5"/>
        <v/>
      </c>
      <c r="G54" s="8" t="str">
        <f t="shared" si="8"/>
        <v/>
      </c>
      <c r="H54" s="8" t="str">
        <f t="shared" si="8"/>
        <v/>
      </c>
      <c r="I54" s="8" t="str">
        <f t="shared" si="8"/>
        <v/>
      </c>
      <c r="J54" s="8" t="str">
        <f t="shared" si="8"/>
        <v/>
      </c>
      <c r="K54" s="8" t="str">
        <f t="shared" si="8"/>
        <v/>
      </c>
      <c r="L54" s="8" t="str">
        <f t="shared" si="8"/>
        <v/>
      </c>
    </row>
    <row r="55" spans="1:12">
      <c r="A55" s="5"/>
      <c r="B55" s="7"/>
      <c r="C55" s="7"/>
      <c r="D55" s="7"/>
      <c r="E55" s="7"/>
      <c r="F55" s="9" t="str">
        <f t="shared" si="5"/>
        <v/>
      </c>
      <c r="G55" s="8" t="str">
        <f t="shared" si="8"/>
        <v/>
      </c>
      <c r="H55" s="8" t="str">
        <f t="shared" si="8"/>
        <v/>
      </c>
      <c r="I55" s="8" t="str">
        <f t="shared" si="8"/>
        <v/>
      </c>
      <c r="J55" s="8" t="str">
        <f t="shared" si="8"/>
        <v/>
      </c>
      <c r="K55" s="8" t="str">
        <f t="shared" si="8"/>
        <v/>
      </c>
      <c r="L55" s="8" t="str">
        <f t="shared" si="8"/>
        <v/>
      </c>
    </row>
    <row r="56" spans="1:12">
      <c r="A56" s="5"/>
      <c r="B56" s="7"/>
      <c r="C56" s="7"/>
      <c r="D56" s="7"/>
      <c r="E56" s="7"/>
      <c r="F56" s="9" t="str">
        <f t="shared" si="5"/>
        <v/>
      </c>
      <c r="G56" s="8" t="str">
        <f t="shared" si="8"/>
        <v/>
      </c>
      <c r="H56" s="8" t="str">
        <f t="shared" si="8"/>
        <v/>
      </c>
      <c r="I56" s="8" t="str">
        <f t="shared" si="8"/>
        <v/>
      </c>
      <c r="J56" s="8" t="str">
        <f t="shared" si="8"/>
        <v/>
      </c>
      <c r="K56" s="8" t="str">
        <f t="shared" si="8"/>
        <v/>
      </c>
      <c r="L56" s="8" t="str">
        <f t="shared" si="8"/>
        <v/>
      </c>
    </row>
    <row r="57" spans="1:12">
      <c r="A57" s="5"/>
      <c r="B57" s="7"/>
      <c r="C57" s="7"/>
      <c r="D57" s="7"/>
      <c r="E57" s="7"/>
      <c r="F57" s="9" t="str">
        <f t="shared" si="5"/>
        <v/>
      </c>
      <c r="G57" s="8" t="str">
        <f t="shared" si="8"/>
        <v/>
      </c>
      <c r="H57" s="8" t="str">
        <f t="shared" si="8"/>
        <v/>
      </c>
      <c r="I57" s="8" t="str">
        <f t="shared" si="8"/>
        <v/>
      </c>
      <c r="J57" s="8" t="str">
        <f t="shared" si="8"/>
        <v/>
      </c>
      <c r="K57" s="8" t="str">
        <f t="shared" si="8"/>
        <v/>
      </c>
      <c r="L57" s="8" t="str">
        <f t="shared" si="8"/>
        <v/>
      </c>
    </row>
    <row r="58" spans="1:12">
      <c r="A58" s="5"/>
      <c r="B58" s="7"/>
      <c r="C58" s="7"/>
      <c r="D58" s="7"/>
      <c r="E58" s="7"/>
      <c r="F58" s="9" t="str">
        <f t="shared" si="5"/>
        <v/>
      </c>
      <c r="G58" s="8" t="str">
        <f t="shared" si="8"/>
        <v/>
      </c>
      <c r="H58" s="8" t="str">
        <f t="shared" si="8"/>
        <v/>
      </c>
      <c r="I58" s="8" t="str">
        <f t="shared" si="8"/>
        <v/>
      </c>
      <c r="J58" s="8" t="str">
        <f t="shared" si="8"/>
        <v/>
      </c>
      <c r="K58" s="8" t="str">
        <f t="shared" si="8"/>
        <v/>
      </c>
      <c r="L58" s="8" t="str">
        <f t="shared" si="8"/>
        <v/>
      </c>
    </row>
    <row r="59" spans="1:12">
      <c r="A59" s="5"/>
      <c r="B59" s="7"/>
      <c r="C59" s="7"/>
      <c r="D59" s="7"/>
      <c r="E59" s="7"/>
      <c r="F59" s="9" t="str">
        <f t="shared" si="5"/>
        <v/>
      </c>
      <c r="G59" s="8" t="str">
        <f t="shared" si="8"/>
        <v/>
      </c>
      <c r="H59" s="8" t="str">
        <f t="shared" si="8"/>
        <v/>
      </c>
      <c r="I59" s="8" t="str">
        <f t="shared" si="8"/>
        <v/>
      </c>
      <c r="J59" s="8" t="str">
        <f t="shared" si="8"/>
        <v/>
      </c>
      <c r="K59" s="8" t="str">
        <f t="shared" si="8"/>
        <v/>
      </c>
      <c r="L59" s="8" t="str">
        <f t="shared" si="8"/>
        <v/>
      </c>
    </row>
    <row r="60" spans="1:12">
      <c r="A60" s="5"/>
      <c r="B60" s="7"/>
      <c r="C60" s="7"/>
      <c r="D60" s="7"/>
      <c r="E60" s="7"/>
      <c r="F60" s="9" t="str">
        <f t="shared" si="5"/>
        <v/>
      </c>
      <c r="G60" s="8" t="str">
        <f t="shared" si="8"/>
        <v/>
      </c>
      <c r="H60" s="8" t="str">
        <f t="shared" si="8"/>
        <v/>
      </c>
      <c r="I60" s="8" t="str">
        <f t="shared" si="8"/>
        <v/>
      </c>
      <c r="J60" s="8" t="str">
        <f t="shared" si="8"/>
        <v/>
      </c>
      <c r="K60" s="8" t="str">
        <f t="shared" si="8"/>
        <v/>
      </c>
      <c r="L60" s="8" t="str">
        <f t="shared" si="8"/>
        <v/>
      </c>
    </row>
    <row r="61" spans="1:12">
      <c r="A61" s="5"/>
      <c r="B61" s="7"/>
      <c r="C61" s="7"/>
      <c r="D61" s="7"/>
      <c r="E61" s="7"/>
      <c r="F61" s="9" t="str">
        <f t="shared" si="5"/>
        <v/>
      </c>
      <c r="G61" s="8" t="str">
        <f t="shared" si="8"/>
        <v/>
      </c>
      <c r="H61" s="8" t="str">
        <f t="shared" si="8"/>
        <v/>
      </c>
      <c r="I61" s="8" t="str">
        <f t="shared" si="8"/>
        <v/>
      </c>
      <c r="J61" s="8" t="str">
        <f t="shared" si="8"/>
        <v/>
      </c>
      <c r="K61" s="8" t="str">
        <f t="shared" si="8"/>
        <v/>
      </c>
      <c r="L61" s="8" t="str">
        <f t="shared" si="8"/>
        <v/>
      </c>
    </row>
    <row r="62" spans="1:12">
      <c r="A62" s="5"/>
      <c r="B62" s="7"/>
      <c r="C62" s="7"/>
      <c r="D62" s="7"/>
      <c r="E62" s="7"/>
      <c r="F62" s="9" t="str">
        <f t="shared" si="5"/>
        <v/>
      </c>
      <c r="G62" s="8" t="str">
        <f t="shared" si="8"/>
        <v/>
      </c>
      <c r="H62" s="8" t="str">
        <f t="shared" si="8"/>
        <v/>
      </c>
      <c r="I62" s="8" t="str">
        <f t="shared" si="8"/>
        <v/>
      </c>
      <c r="J62" s="8" t="str">
        <f t="shared" si="8"/>
        <v/>
      </c>
      <c r="K62" s="8" t="str">
        <f t="shared" si="8"/>
        <v/>
      </c>
      <c r="L62" s="8" t="str">
        <f t="shared" si="8"/>
        <v/>
      </c>
    </row>
    <row r="63" spans="1:12">
      <c r="A63" s="5"/>
      <c r="B63" s="7"/>
      <c r="C63" s="7"/>
      <c r="D63" s="7"/>
      <c r="E63" s="7"/>
      <c r="F63" s="9" t="str">
        <f t="shared" si="5"/>
        <v/>
      </c>
      <c r="G63" s="8" t="str">
        <f t="shared" si="8"/>
        <v/>
      </c>
      <c r="H63" s="8" t="str">
        <f t="shared" si="8"/>
        <v/>
      </c>
      <c r="I63" s="8" t="str">
        <f t="shared" si="8"/>
        <v/>
      </c>
      <c r="J63" s="8" t="str">
        <f t="shared" si="8"/>
        <v/>
      </c>
      <c r="K63" s="8" t="str">
        <f t="shared" si="8"/>
        <v/>
      </c>
      <c r="L63" s="8" t="str">
        <f t="shared" si="8"/>
        <v/>
      </c>
    </row>
    <row r="64" spans="1:12">
      <c r="A64" s="5"/>
      <c r="B64" s="7"/>
      <c r="C64" s="7"/>
      <c r="D64" s="7"/>
      <c r="E64" s="7"/>
      <c r="F64" s="9" t="str">
        <f t="shared" si="5"/>
        <v/>
      </c>
      <c r="G64" s="8" t="str">
        <f t="shared" si="8"/>
        <v/>
      </c>
      <c r="H64" s="8" t="str">
        <f t="shared" si="8"/>
        <v/>
      </c>
      <c r="I64" s="8" t="str">
        <f t="shared" si="8"/>
        <v/>
      </c>
      <c r="J64" s="8" t="str">
        <f t="shared" si="8"/>
        <v/>
      </c>
      <c r="K64" s="8" t="str">
        <f t="shared" si="8"/>
        <v/>
      </c>
      <c r="L64" s="8" t="str">
        <f t="shared" si="8"/>
        <v/>
      </c>
    </row>
    <row r="65" spans="6:12">
      <c r="F65" s="73">
        <f>SUM(F3:F64)</f>
        <v>112</v>
      </c>
      <c r="G65" s="73">
        <f t="shared" ref="G65:L65" si="9">SUM(G3:G64)</f>
        <v>105</v>
      </c>
      <c r="H65" s="73">
        <f t="shared" si="9"/>
        <v>93</v>
      </c>
      <c r="I65" s="73">
        <f t="shared" si="9"/>
        <v>85</v>
      </c>
      <c r="J65" s="73">
        <f t="shared" si="9"/>
        <v>78</v>
      </c>
      <c r="K65" s="73">
        <f t="shared" si="9"/>
        <v>65</v>
      </c>
      <c r="L65" s="73">
        <f t="shared" si="9"/>
        <v>61</v>
      </c>
    </row>
  </sheetData>
  <mergeCells count="3">
    <mergeCell ref="F1:L1"/>
    <mergeCell ref="O1:AD1"/>
    <mergeCell ref="AF1:AG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Antti</dc:creator>
  <cp:keywords/>
  <dc:description/>
  <cp:lastModifiedBy>Laitinen, Jaana M</cp:lastModifiedBy>
  <cp:revision/>
  <dcterms:created xsi:type="dcterms:W3CDTF">2015-06-05T18:17:20Z</dcterms:created>
  <dcterms:modified xsi:type="dcterms:W3CDTF">2021-05-06T21:05:10Z</dcterms:modified>
  <cp:category/>
  <cp:contentStatus/>
</cp:coreProperties>
</file>