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DELL\Downloads\Coca-cola analysis\"/>
    </mc:Choice>
  </mc:AlternateContent>
  <xr:revisionPtr revIDLastSave="0" documentId="13_ncr:1_{F7EFB2F9-2386-4293-9BA1-94BB10E29934}" xr6:coauthVersionLast="47" xr6:coauthVersionMax="47" xr10:uidLastSave="{00000000-0000-0000-0000-000000000000}"/>
  <bookViews>
    <workbookView xWindow="-110" yWindow="-110" windowWidth="19420" windowHeight="10300" activeTab="2" xr2:uid="{AA3C1E50-38F1-6644-B051-514CE6CAA6A2}"/>
  </bookViews>
  <sheets>
    <sheet name="Data" sheetId="1" r:id="rId1"/>
    <sheet name="Analyze" sheetId="5" r:id="rId2"/>
    <sheet name="Dashboard" sheetId="6" r:id="rId3"/>
  </sheets>
  <definedNames>
    <definedName name="Slicer_Region">#N/A</definedName>
    <definedName name="Slicer_Years__Invoice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6" l="1"/>
  <c r="I19" i="6"/>
  <c r="I20" i="6"/>
  <c r="I21" i="6"/>
  <c r="I22" i="6"/>
  <c r="H19" i="6"/>
  <c r="M17" i="6"/>
  <c r="N17" i="6"/>
  <c r="M18" i="6"/>
  <c r="N18" i="6"/>
  <c r="M19" i="6"/>
  <c r="N19" i="6"/>
  <c r="M20" i="6"/>
  <c r="N20" i="6"/>
  <c r="M21" i="6"/>
  <c r="N21" i="6"/>
  <c r="M22" i="6"/>
  <c r="N22" i="6"/>
  <c r="M23" i="6"/>
  <c r="N23" i="6"/>
  <c r="O23" i="6"/>
  <c r="K18" i="6"/>
  <c r="K19" i="6"/>
  <c r="K20" i="6"/>
  <c r="K21" i="6"/>
  <c r="K22" i="6"/>
  <c r="K23" i="6"/>
  <c r="K17" i="6"/>
  <c r="E23" i="6"/>
  <c r="G17" i="6"/>
  <c r="H17" i="6"/>
  <c r="G18" i="6"/>
  <c r="H18" i="6"/>
  <c r="G19" i="6"/>
  <c r="G20" i="6"/>
  <c r="H20" i="6"/>
  <c r="G21" i="6"/>
  <c r="H21" i="6"/>
  <c r="G22" i="6"/>
  <c r="H22" i="6"/>
  <c r="G23" i="6"/>
  <c r="H23" i="6"/>
  <c r="E18" i="6"/>
  <c r="E19" i="6"/>
  <c r="E20" i="6"/>
  <c r="E21" i="6"/>
  <c r="E22" i="6"/>
  <c r="E17" i="6"/>
  <c r="G32" i="5"/>
  <c r="H32" i="5"/>
  <c r="I32" i="5"/>
  <c r="G33" i="5"/>
  <c r="H33" i="5"/>
  <c r="I33" i="5"/>
  <c r="G34" i="5"/>
  <c r="H34" i="5"/>
  <c r="I34" i="5"/>
  <c r="F35" i="5"/>
  <c r="G35" i="5"/>
  <c r="H35" i="5"/>
  <c r="I35" i="5"/>
  <c r="G36" i="5"/>
  <c r="H36" i="5"/>
  <c r="I36" i="5"/>
  <c r="G37" i="5"/>
  <c r="H37" i="5"/>
  <c r="I37" i="5"/>
  <c r="G38" i="5"/>
  <c r="H38" i="5"/>
  <c r="I38" i="5"/>
  <c r="G31" i="5"/>
  <c r="H31" i="5"/>
  <c r="I31" i="5"/>
  <c r="F31" i="5"/>
  <c r="I23" i="6" l="1"/>
  <c r="O22" i="6"/>
  <c r="O18" i="6"/>
  <c r="O21" i="6"/>
  <c r="O17" i="6"/>
  <c r="O19" i="6"/>
  <c r="O20" i="6"/>
  <c r="I17" i="6"/>
</calcChain>
</file>

<file path=xl/sharedStrings.xml><?xml version="1.0" encoding="utf-8"?>
<sst xmlns="http://schemas.openxmlformats.org/spreadsheetml/2006/main" count="48308" uniqueCount="154">
  <si>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</si>
  <si>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</si>
  <si>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</si>
  <si>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</si>
  <si>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</si>
  <si>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</si>
  <si>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</si>
  <si>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</si>
  <si>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</si>
  <si>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</si>
  <si>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</si>
  <si>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</si>
  <si>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</si>
  <si>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</si>
  <si>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</si>
  <si>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</si>
  <si>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</si>
  <si>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</si>
  <si>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</si>
  <si>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</si>
  <si>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</si>
  <si>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</si>
  <si>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</si>
  <si>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</si>
  <si>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</si>
  <si>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</si>
  <si>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</si>
  <si>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</si>
  <si>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</si>
  <si>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</si>
  <si>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</si>
  <si>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</si>
  <si>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</si>
  <si>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</si>
  <si>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</si>
  <si>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</si>
  <si>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</si>
  <si>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</si>
  <si>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</si>
  <si>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</si>
  <si>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</si>
  <si>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</si>
  <si>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</si>
  <si>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</si>
  <si>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</si>
  <si>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</si>
  <si>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</si>
  <si>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</si>
  <si>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</si>
  <si>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</si>
  <si>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</si>
  <si>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</si>
  <si>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</si>
  <si>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</si>
  <si>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</si>
  <si>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</si>
  <si>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</si>
  <si>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</si>
  <si>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</si>
  <si>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</si>
  <si>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</si>
  <si>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</si>
  <si>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</si>
  <si>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</si>
  <si>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</si>
  <si>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</si>
  <si>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</si>
  <si>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</si>
  <si>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</si>
  <si>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</si>
  <si>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</si>
  <si>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</si>
  <si>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</si>
  <si>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</si>
  <si>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</si>
  <si>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</si>
  <si>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</si>
  <si>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</si>
  <si>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</si>
  <si>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</si>
  <si>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</si>
  <si>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</si>
  <si>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</si>
  <si>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</si>
  <si>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</si>
  <si>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</si>
  <si>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</si>
  <si>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</si>
  <si>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</si>
  <si>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</si>
  <si>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</si>
  <si>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</si>
  <si>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</si>
  <si>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</si>
  <si>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</si>
  <si>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</si>
  <si>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</si>
  <si>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</si>
  <si>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</si>
  <si>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</si>
  <si>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</si>
  <si>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</si>
  <si>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</si>
  <si>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</si>
  <si>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</si>
  <si>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</si>
  <si>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</si>
  <si>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</si>
  <si>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</si>
  <si>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</si>
  <si>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</si>
  <si>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</si>
  <si>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</si>
  <si>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</si>
  <si>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</si>
  <si>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</si>
  <si>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</si>
  <si>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</si>
  <si>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</si>
  <si>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</si>
  <si>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</si>
  <si>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</si>
  <si>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</si>
  <si>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</si>
  <si>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</si>
  <si>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</si>
  <si>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</si>
  <si>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</si>
  <si>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</si>
  <si>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</si>
  <si>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</si>
  <si>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Beverage Brand</t>
  </si>
  <si>
    <t>Sales by Retalier</t>
  </si>
  <si>
    <t xml:space="preserve">Brand </t>
  </si>
  <si>
    <t>Sales 2022</t>
  </si>
  <si>
    <t>Sales 2023</t>
  </si>
  <si>
    <t>Variance</t>
  </si>
  <si>
    <t xml:space="preserve">Sales 2022   </t>
  </si>
  <si>
    <t>Sum of Total Sales</t>
  </si>
  <si>
    <t>Sum of Units Sold</t>
  </si>
  <si>
    <t>Average of Price per Unit</t>
  </si>
  <si>
    <t>Sum of Operating Profit</t>
  </si>
  <si>
    <t>Row Labels</t>
  </si>
  <si>
    <t>Grand Total</t>
  </si>
  <si>
    <t>Column Labels</t>
  </si>
  <si>
    <t>2022</t>
  </si>
  <si>
    <t>2023</t>
  </si>
  <si>
    <t>Qtr1</t>
  </si>
  <si>
    <t>Qtr2</t>
  </si>
  <si>
    <t>Qtr3</t>
  </si>
  <si>
    <t>Qtr4</t>
  </si>
  <si>
    <t>Years (Invoice Date)</t>
  </si>
  <si>
    <t>Quarters (Invoice Date)</t>
  </si>
  <si>
    <t>Average of Operating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</si>
</sst>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_);[Red]\(&quot;$&quot;#,##0\)"/>
    <numFmt numFmtId="165" formatCode="&quot;$&quot;#,##0.00_);[Red]\(&quot;$&quot;#,##0.00\)"/>
    <numFmt numFmtId="166" formatCode="[$$-409]#,##0.00;[Red][$$-409]#,##0.00"/>
  </numFmts>
  <fonts count="11"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sz val="16"/>
      <color theme="1"/>
      <name val="Calibri"/>
      <family val="2"/>
      <scheme val="minor"/>
    </font>
    <font>
      <b/>
      <sz val="16"/>
      <color theme="1"/>
      <name val="Calibri"/>
      <family val="2"/>
      <scheme val="minor"/>
    </font>
    <font>
      <b/>
      <sz val="18"/>
      <color theme="0"/>
      <name val="Calibri"/>
      <family val="2"/>
      <scheme val="minor"/>
    </font>
    <font>
      <b/>
      <sz val="12"/>
      <color theme="1"/>
      <name val="Calibri"/>
      <family val="2"/>
      <scheme val="minor"/>
    </font>
    <font>
      <b/>
      <sz val="16"/>
      <name val="Calibri"/>
      <family val="2"/>
      <scheme val="minor"/>
    </font>
    <font>
      <sz val="16"/>
      <name val="Calibri"/>
      <family val="2"/>
      <scheme val="minor"/>
    </font>
  </fonts>
  <fills count="5">
    <fill>
      <patternFill patternType="none"/>
    </fill>
    <fill>
      <patternFill patternType="gray125"/>
    </fill>
    <fill>
      <patternFill patternType="solid">
        <fgColor rgb="FF2A3E68"/>
        <bgColor indexed="64"/>
      </patternFill>
    </fill>
    <fill>
      <patternFill patternType="solid">
        <fgColor rgb="FFFF0000"/>
        <bgColor indexed="64"/>
      </patternFill>
    </fill>
    <fill>
      <patternFill patternType="solid">
        <fgColor theme="0" tint="-0.14999847407452621"/>
        <bgColor indexed="64"/>
      </patternFill>
    </fill>
  </fills>
  <borders count="8">
    <border>
      <left/>
      <right/>
      <top/>
      <bottom/>
      <diagonal/>
    </border>
    <border>
      <left/>
      <right/>
      <top/>
      <bottom style="thin">
        <color indexed="64"/>
      </bottom>
      <diagonal/>
    </border>
    <border>
      <left style="medium">
        <color theme="1" tint="0.499984740745262"/>
      </left>
      <right/>
      <top style="medium">
        <color theme="1" tint="0.499984740745262"/>
      </top>
      <bottom style="medium">
        <color theme="1" tint="0.499984740745262"/>
      </bottom>
      <diagonal/>
    </border>
    <border>
      <left/>
      <right/>
      <top style="medium">
        <color theme="1" tint="0.499984740745262"/>
      </top>
      <bottom style="medium">
        <color theme="1" tint="0.499984740745262"/>
      </bottom>
      <diagonal/>
    </border>
    <border>
      <left/>
      <right style="medium">
        <color theme="1" tint="0.499984740745262"/>
      </right>
      <top style="medium">
        <color theme="1" tint="0.499984740745262"/>
      </top>
      <bottom style="medium">
        <color theme="1" tint="0.499984740745262"/>
      </bottom>
      <diagonal/>
    </border>
    <border>
      <left/>
      <right/>
      <top style="medium">
        <color theme="1" tint="0.499984740745262"/>
      </top>
      <bottom/>
      <diagonal/>
    </border>
    <border>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8" fillId="0" borderId="0" xfId="0" applyFont="1"/>
    <xf numFmtId="3" fontId="0" fillId="0" borderId="0" xfId="0" applyNumberFormat="1"/>
    <xf numFmtId="0" fontId="0" fillId="0" borderId="0" xfId="0" pivotButton="1"/>
    <xf numFmtId="0" fontId="0" fillId="0" borderId="0" xfId="0" applyAlignment="1">
      <alignment horizontal="left"/>
    </xf>
    <xf numFmtId="0" fontId="9" fillId="0" borderId="0" xfId="0" applyFont="1"/>
    <xf numFmtId="0" fontId="10" fillId="0" borderId="0" xfId="0" applyFont="1"/>
    <xf numFmtId="3" fontId="10" fillId="0" borderId="0" xfId="0" applyNumberFormat="1" applyFont="1"/>
    <xf numFmtId="0" fontId="9" fillId="4" borderId="0" xfId="0" applyFont="1" applyFill="1"/>
    <xf numFmtId="0" fontId="9" fillId="4" borderId="6" xfId="0" applyFont="1" applyFill="1" applyBorder="1"/>
    <xf numFmtId="0" fontId="10" fillId="4" borderId="6" xfId="0" applyFont="1" applyFill="1" applyBorder="1"/>
    <xf numFmtId="0" fontId="5" fillId="0" borderId="0" xfId="0" applyFont="1"/>
    <xf numFmtId="0" fontId="6" fillId="0" borderId="0" xfId="0" applyFont="1"/>
    <xf numFmtId="0" fontId="6" fillId="4" borderId="0" xfId="0" applyFont="1" applyFill="1"/>
    <xf numFmtId="3" fontId="5" fillId="0" borderId="0" xfId="0" applyNumberFormat="1" applyFont="1"/>
    <xf numFmtId="0" fontId="6" fillId="4" borderId="6" xfId="0" applyFont="1" applyFill="1" applyBorder="1"/>
    <xf numFmtId="3" fontId="9" fillId="4" borderId="6" xfId="0" applyNumberFormat="1" applyFont="1" applyFill="1" applyBorder="1"/>
    <xf numFmtId="3" fontId="6" fillId="4" borderId="6" xfId="0" applyNumberFormat="1" applyFont="1" applyFill="1" applyBorder="1"/>
    <xf numFmtId="166" fontId="0" fillId="0" borderId="0" xfId="0" applyNumberFormat="1"/>
    <xf numFmtId="0" fontId="0" fillId="0" borderId="7" xfId="0" applyBorder="1"/>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6" fillId="4" borderId="5" xfId="0" applyFont="1" applyFill="1" applyBorder="1" applyAlignment="1">
      <alignment horizontal="left"/>
    </xf>
    <xf numFmtId="0" fontId="9" fillId="4" borderId="5" xfId="0" applyFont="1" applyFill="1" applyBorder="1" applyAlignment="1">
      <alignment horizontal="left"/>
    </xf>
    <xf numFmtId="0" fontId="0" fillId="0" borderId="0" xfId="0" applyNumberFormat="1"/>
  </cellXfs>
  <cellStyles count="2">
    <cellStyle name="Hyperlink 2" xfId="1" xr:uid="{229837FD-7C70-47AC-B854-CBC5538B0B97}"/>
    <cellStyle name="Normal" xfId="0" builtinId="0"/>
  </cellStyles>
  <dxfs count="22">
    <dxf>
      <numFmt numFmtId="166" formatCode="[$$-409]#,##0.00;[Red][$$-409]#,##0.00"/>
    </dxf>
    <dxf>
      <numFmt numFmtId="168" formatCode="#,##0.00;[Red]#,##0.00"/>
    </dxf>
    <dxf>
      <numFmt numFmtId="3" formatCode="#,##0"/>
    </dxf>
    <dxf>
      <numFmt numFmtId="3" formatCode="#,##0"/>
    </dxf>
    <dxf>
      <numFmt numFmtId="167" formatCode="#,##0.0"/>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font>
        <b/>
        <i val="0"/>
        <color theme="1"/>
      </font>
      <fill>
        <patternFill patternType="none">
          <bgColor auto="1"/>
        </patternFill>
      </fill>
      <border diagonalUp="0" diagonalDown="0">
        <left/>
        <right/>
        <top/>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Coco cola" pivot="0" table="0" count="10" xr9:uid="{7D152EBF-BE03-4891-91BC-8D9E0811DB7B}">
      <tableStyleElement type="wholeTable" dxfId="21"/>
      <tableStyleElement type="headerRow" dxfId="20"/>
    </tableStyle>
  </tableStyles>
  <colors>
    <mruColors>
      <color rgb="FFFBEBEF"/>
      <color rgb="FFFDCFD4"/>
      <color rgb="FFFEA8A8"/>
      <color rgb="FFF9DBE3"/>
      <color rgb="FFFBE9EA"/>
      <color rgb="FFFFFF99"/>
      <color rgb="FF073673"/>
    </mruColors>
  </colors>
  <extLst>
    <ext xmlns:x14="http://schemas.microsoft.com/office/spreadsheetml/2009/9/main" uri="{46F421CA-312F-682f-3DD2-61675219B42D}">
      <x14:dxfs count="8">
        <dxf>
          <font>
            <color rgb="FF000000"/>
          </font>
          <fill>
            <gradientFill degree="90">
              <stop position="0">
                <color theme="0"/>
              </stop>
              <stop position="1">
                <color rgb="FFFEA8A8"/>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EA8A8"/>
              </stop>
              <stop position="1">
                <color rgb="FFFDCFD4"/>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theme="0"/>
              </stop>
              <stop position="1">
                <color rgb="FFFEA8A8"/>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EA8A8"/>
              </stop>
              <stop position="1">
                <color rgb="FFFDCFD4"/>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FDCFD4"/>
            </patternFill>
          </fill>
          <border>
            <left style="thin">
              <color rgb="FFCCCCCC"/>
            </left>
            <right style="thin">
              <color rgb="FFCCCCCC"/>
            </right>
            <top style="thin">
              <color rgb="FFCCCCCC"/>
            </top>
            <bottom style="thin">
              <color rgb="FFCCCCCC"/>
            </bottom>
            <vertical/>
            <horizontal/>
          </border>
        </dxf>
        <dxf>
          <font>
            <b/>
            <i val="0"/>
            <color theme="0"/>
          </font>
          <fill>
            <patternFill patternType="solid">
              <fgColor theme="4" tint="0.59999389629810485"/>
              <bgColor rgb="FFFF000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color theme="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co col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Sales</c:v>
          </c:tx>
          <c:spPr>
            <a:solidFill>
              <a:schemeClr val="accent1"/>
            </a:solidFill>
            <a:ln>
              <a:noFill/>
            </a:ln>
            <a:effectLst/>
          </c:spPr>
          <c:invertIfNegative val="0"/>
          <c:cat>
            <c:multiLvlStrRef>
              <c:f>Analyze!$F$31:$G$38</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Analyze!$H$31:$H$38</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1C0A-4588-BD84-A30345D83F73}"/>
            </c:ext>
          </c:extLst>
        </c:ser>
        <c:dLbls>
          <c:showLegendKey val="0"/>
          <c:showVal val="0"/>
          <c:showCatName val="0"/>
          <c:showSerName val="0"/>
          <c:showPercent val="0"/>
          <c:showBubbleSize val="0"/>
        </c:dLbls>
        <c:gapWidth val="219"/>
        <c:axId val="1200559920"/>
        <c:axId val="795861456"/>
      </c:barChart>
      <c:lineChart>
        <c:grouping val="standard"/>
        <c:varyColors val="0"/>
        <c:ser>
          <c:idx val="1"/>
          <c:order val="1"/>
          <c:tx>
            <c:v>Operating Profit Margin</c:v>
          </c:tx>
          <c:spPr>
            <a:ln w="28575" cap="rnd">
              <a:solidFill>
                <a:schemeClr val="accent2"/>
              </a:solidFill>
              <a:round/>
            </a:ln>
            <a:effectLst/>
          </c:spPr>
          <c:marker>
            <c:symbol val="none"/>
          </c:marker>
          <c:cat>
            <c:multiLvlStrRef>
              <c:f>Analyze!$F$31:$G$38</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Analyze!$I$31:$I$38</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1C0A-4588-BD84-A30345D83F73}"/>
            </c:ext>
          </c:extLst>
        </c:ser>
        <c:dLbls>
          <c:showLegendKey val="0"/>
          <c:showVal val="0"/>
          <c:showCatName val="0"/>
          <c:showSerName val="0"/>
          <c:showPercent val="0"/>
          <c:showBubbleSize val="0"/>
        </c:dLbls>
        <c:marker val="1"/>
        <c:smooth val="0"/>
        <c:axId val="884864992"/>
        <c:axId val="884864032"/>
      </c:lineChart>
      <c:catAx>
        <c:axId val="120055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861456"/>
        <c:crosses val="autoZero"/>
        <c:auto val="1"/>
        <c:lblAlgn val="ctr"/>
        <c:lblOffset val="100"/>
        <c:noMultiLvlLbl val="0"/>
      </c:catAx>
      <c:valAx>
        <c:axId val="79586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559920"/>
        <c:crosses val="autoZero"/>
        <c:crossBetween val="between"/>
      </c:valAx>
      <c:valAx>
        <c:axId val="8848640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864992"/>
        <c:crosses val="max"/>
        <c:crossBetween val="between"/>
      </c:valAx>
      <c:catAx>
        <c:axId val="884864992"/>
        <c:scaling>
          <c:orientation val="minMax"/>
        </c:scaling>
        <c:delete val="1"/>
        <c:axPos val="b"/>
        <c:numFmt formatCode="General" sourceLinked="1"/>
        <c:majorTickMark val="out"/>
        <c:minorTickMark val="none"/>
        <c:tickLblPos val="nextTo"/>
        <c:crossAx val="8848640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rgbClr val="FF0000"/>
            </a:solidFill>
            <a:ln>
              <a:noFill/>
            </a:ln>
            <a:effectLst/>
          </c:spPr>
          <c:invertIfNegative val="0"/>
          <c:cat>
            <c:multiLvlStrRef>
              <c:f>Analyze!$F$31:$G$38</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Analyze!$H$31:$H$38</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8D08-4CEF-9C4D-18C15049E8F9}"/>
            </c:ext>
          </c:extLst>
        </c:ser>
        <c:dLbls>
          <c:showLegendKey val="0"/>
          <c:showVal val="0"/>
          <c:showCatName val="0"/>
          <c:showSerName val="0"/>
          <c:showPercent val="0"/>
          <c:showBubbleSize val="0"/>
        </c:dLbls>
        <c:gapWidth val="219"/>
        <c:axId val="1200559920"/>
        <c:axId val="795861456"/>
      </c:barChart>
      <c:lineChart>
        <c:grouping val="standard"/>
        <c:varyColors val="0"/>
        <c:ser>
          <c:idx val="1"/>
          <c:order val="1"/>
          <c:tx>
            <c:v>Operating Profit Margin</c:v>
          </c:tx>
          <c:spPr>
            <a:ln w="28575" cap="rnd">
              <a:solidFill>
                <a:schemeClr val="tx1">
                  <a:lumMod val="50000"/>
                  <a:lumOff val="50000"/>
                </a:schemeClr>
              </a:solidFill>
              <a:round/>
            </a:ln>
            <a:effectLst/>
          </c:spPr>
          <c:marker>
            <c:symbol val="circle"/>
            <c:size val="5"/>
            <c:spPr>
              <a:solidFill>
                <a:schemeClr val="bg1"/>
              </a:solidFill>
              <a:ln w="9525">
                <a:solidFill>
                  <a:schemeClr val="tx1">
                    <a:lumMod val="50000"/>
                    <a:lumOff val="50000"/>
                    <a:alpha val="95000"/>
                  </a:schemeClr>
                </a:solidFill>
              </a:ln>
              <a:effectLst/>
            </c:spPr>
          </c:marker>
          <c:cat>
            <c:multiLvlStrRef>
              <c:f>Analyze!$F$31:$G$38</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Analyze!$I$31:$I$38</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8D08-4CEF-9C4D-18C15049E8F9}"/>
            </c:ext>
          </c:extLst>
        </c:ser>
        <c:dLbls>
          <c:showLegendKey val="0"/>
          <c:showVal val="0"/>
          <c:showCatName val="0"/>
          <c:showSerName val="0"/>
          <c:showPercent val="0"/>
          <c:showBubbleSize val="0"/>
        </c:dLbls>
        <c:marker val="1"/>
        <c:smooth val="0"/>
        <c:axId val="884864992"/>
        <c:axId val="884864032"/>
      </c:lineChart>
      <c:catAx>
        <c:axId val="120055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861456"/>
        <c:crosses val="autoZero"/>
        <c:auto val="1"/>
        <c:lblAlgn val="ctr"/>
        <c:lblOffset val="100"/>
        <c:noMultiLvlLbl val="0"/>
      </c:catAx>
      <c:valAx>
        <c:axId val="795861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559920"/>
        <c:crosses val="autoZero"/>
        <c:crossBetween val="between"/>
      </c:valAx>
      <c:valAx>
        <c:axId val="8848640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864992"/>
        <c:crosses val="max"/>
        <c:crossBetween val="between"/>
      </c:valAx>
      <c:catAx>
        <c:axId val="884864992"/>
        <c:scaling>
          <c:orientation val="minMax"/>
        </c:scaling>
        <c:delete val="1"/>
        <c:axPos val="b"/>
        <c:numFmt formatCode="General" sourceLinked="1"/>
        <c:majorTickMark val="out"/>
        <c:minorTickMark val="none"/>
        <c:tickLblPos val="nextTo"/>
        <c:crossAx val="8848640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Analyze!A1"/><Relationship Id="rId3" Type="http://schemas.openxmlformats.org/officeDocument/2006/relationships/image" Target="../media/image2.png"/><Relationship Id="rId7" Type="http://schemas.openxmlformats.org/officeDocument/2006/relationships/image" Target="../media/image4.sv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hyperlink" Target="#Data!A1"/><Relationship Id="rId10" Type="http://schemas.openxmlformats.org/officeDocument/2006/relationships/image" Target="../media/image6.svg"/><Relationship Id="rId4" Type="http://schemas.openxmlformats.org/officeDocument/2006/relationships/chart" Target="../charts/chart2.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222250</xdr:colOff>
      <xdr:row>39</xdr:row>
      <xdr:rowOff>117475</xdr:rowOff>
    </xdr:from>
    <xdr:to>
      <xdr:col>4</xdr:col>
      <xdr:colOff>1879600</xdr:colOff>
      <xdr:row>53</xdr:row>
      <xdr:rowOff>104775</xdr:rowOff>
    </xdr:to>
    <xdr:graphicFrame macro="">
      <xdr:nvGraphicFramePr>
        <xdr:cNvPr id="5" name="Chart 4">
          <a:extLst>
            <a:ext uri="{FF2B5EF4-FFF2-40B4-BE49-F238E27FC236}">
              <a16:creationId xmlns:a16="http://schemas.microsoft.com/office/drawing/2014/main" id="{AE1EAF87-FD41-7F13-234D-459B3FA83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254000</xdr:colOff>
      <xdr:row>3</xdr:row>
      <xdr:rowOff>12701</xdr:rowOff>
    </xdr:from>
    <xdr:to>
      <xdr:col>6</xdr:col>
      <xdr:colOff>260350</xdr:colOff>
      <xdr:row>12</xdr:row>
      <xdr:rowOff>165101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E203CC5-EB51-84E9-BEAA-E281D0F9F1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62650" y="603251"/>
              <a:ext cx="1828800" cy="1924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234950</xdr:colOff>
      <xdr:row>13</xdr:row>
      <xdr:rowOff>146051</xdr:rowOff>
    </xdr:from>
    <xdr:to>
      <xdr:col>6</xdr:col>
      <xdr:colOff>241300</xdr:colOff>
      <xdr:row>19</xdr:row>
      <xdr:rowOff>6351</xdr:rowOff>
    </xdr:to>
    <mc:AlternateContent xmlns:mc="http://schemas.openxmlformats.org/markup-compatibility/2006" xmlns:a14="http://schemas.microsoft.com/office/drawing/2010/main">
      <mc:Choice Requires="a14">
        <xdr:graphicFrame macro="">
          <xdr:nvGraphicFramePr>
            <xdr:cNvPr id="7" name="Years">
              <a:extLst>
                <a:ext uri="{FF2B5EF4-FFF2-40B4-BE49-F238E27FC236}">
                  <a16:creationId xmlns:a16="http://schemas.microsoft.com/office/drawing/2014/main" id="{E7A2F4B3-6A08-16FA-4A03-E825CB63D7F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5943600" y="2705101"/>
              <a:ext cx="1828800" cy="104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598714</xdr:colOff>
      <xdr:row>41</xdr:row>
      <xdr:rowOff>0</xdr:rowOff>
    </xdr:to>
    <xdr:sp macro="" textlink="">
      <xdr:nvSpPr>
        <xdr:cNvPr id="2" name="Rectangle 1">
          <a:extLst>
            <a:ext uri="{FF2B5EF4-FFF2-40B4-BE49-F238E27FC236}">
              <a16:creationId xmlns:a16="http://schemas.microsoft.com/office/drawing/2014/main" id="{D7E63E20-D5A0-73FA-996F-286CA29D166D}"/>
            </a:ext>
          </a:extLst>
        </xdr:cNvPr>
        <xdr:cNvSpPr/>
      </xdr:nvSpPr>
      <xdr:spPr>
        <a:xfrm>
          <a:off x="0" y="0"/>
          <a:ext cx="3151414" cy="8940800"/>
        </a:xfrm>
        <a:prstGeom prst="rect">
          <a:avLst/>
        </a:prstGeom>
        <a:gradFill>
          <a:gsLst>
            <a:gs pos="19000">
              <a:schemeClr val="accent1">
                <a:lumMod val="5000"/>
                <a:lumOff val="95000"/>
              </a:schemeClr>
            </a:gs>
            <a:gs pos="100000">
              <a:srgbClr val="FF0000"/>
            </a:gs>
            <a:gs pos="83000">
              <a:srgbClr val="FF0000"/>
            </a:gs>
            <a:gs pos="100000">
              <a:srgbClr val="FF0000"/>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97599</xdr:colOff>
      <xdr:row>7</xdr:row>
      <xdr:rowOff>89579</xdr:rowOff>
    </xdr:from>
    <xdr:to>
      <xdr:col>6</xdr:col>
      <xdr:colOff>656167</xdr:colOff>
      <xdr:row>12</xdr:row>
      <xdr:rowOff>145141</xdr:rowOff>
    </xdr:to>
    <xdr:sp macro="" textlink="">
      <xdr:nvSpPr>
        <xdr:cNvPr id="5" name="Rectangle 4">
          <a:extLst>
            <a:ext uri="{FF2B5EF4-FFF2-40B4-BE49-F238E27FC236}">
              <a16:creationId xmlns:a16="http://schemas.microsoft.com/office/drawing/2014/main" id="{B4451059-8A37-4179-87B2-95A0A4830647}"/>
            </a:ext>
          </a:extLst>
        </xdr:cNvPr>
        <xdr:cNvSpPr/>
      </xdr:nvSpPr>
      <xdr:spPr>
        <a:xfrm rot="16200000">
          <a:off x="4079727" y="901701"/>
          <a:ext cx="1060979" cy="2251901"/>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886885</xdr:colOff>
      <xdr:row>7</xdr:row>
      <xdr:rowOff>100164</xdr:rowOff>
    </xdr:from>
    <xdr:to>
      <xdr:col>9</xdr:col>
      <xdr:colOff>373897</xdr:colOff>
      <xdr:row>12</xdr:row>
      <xdr:rowOff>155726</xdr:rowOff>
    </xdr:to>
    <xdr:sp macro="" textlink="">
      <xdr:nvSpPr>
        <xdr:cNvPr id="6" name="Rectangle 5">
          <a:extLst>
            <a:ext uri="{FF2B5EF4-FFF2-40B4-BE49-F238E27FC236}">
              <a16:creationId xmlns:a16="http://schemas.microsoft.com/office/drawing/2014/main" id="{3E2036EC-7DD3-4F1E-A138-44A3B00EF1E0}"/>
            </a:ext>
          </a:extLst>
        </xdr:cNvPr>
        <xdr:cNvSpPr/>
      </xdr:nvSpPr>
      <xdr:spPr>
        <a:xfrm rot="16200000">
          <a:off x="6830901" y="643731"/>
          <a:ext cx="1060979" cy="2789012"/>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9</xdr:col>
      <xdr:colOff>687920</xdr:colOff>
      <xdr:row>7</xdr:row>
      <xdr:rowOff>82020</xdr:rowOff>
    </xdr:from>
    <xdr:to>
      <xdr:col>12</xdr:col>
      <xdr:colOff>318038</xdr:colOff>
      <xdr:row>12</xdr:row>
      <xdr:rowOff>137582</xdr:rowOff>
    </xdr:to>
    <xdr:sp macro="" textlink="">
      <xdr:nvSpPr>
        <xdr:cNvPr id="7" name="Rectangle 6">
          <a:extLst>
            <a:ext uri="{FF2B5EF4-FFF2-40B4-BE49-F238E27FC236}">
              <a16:creationId xmlns:a16="http://schemas.microsoft.com/office/drawing/2014/main" id="{9CFE6163-2B97-4B59-94AD-EC314E93F5F0}"/>
            </a:ext>
          </a:extLst>
        </xdr:cNvPr>
        <xdr:cNvSpPr/>
      </xdr:nvSpPr>
      <xdr:spPr>
        <a:xfrm rot="16200000">
          <a:off x="9624489" y="935034"/>
          <a:ext cx="1060979" cy="2170118"/>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12</xdr:col>
      <xdr:colOff>518586</xdr:colOff>
      <xdr:row>7</xdr:row>
      <xdr:rowOff>62362</xdr:rowOff>
    </xdr:from>
    <xdr:to>
      <xdr:col>14</xdr:col>
      <xdr:colOff>1241509</xdr:colOff>
      <xdr:row>12</xdr:row>
      <xdr:rowOff>117924</xdr:rowOff>
    </xdr:to>
    <xdr:sp macro="" textlink="">
      <xdr:nvSpPr>
        <xdr:cNvPr id="8" name="Rectangle 7">
          <a:extLst>
            <a:ext uri="{FF2B5EF4-FFF2-40B4-BE49-F238E27FC236}">
              <a16:creationId xmlns:a16="http://schemas.microsoft.com/office/drawing/2014/main" id="{A667E860-20A0-4508-B976-31B2D2983B16}"/>
            </a:ext>
          </a:extLst>
        </xdr:cNvPr>
        <xdr:cNvSpPr/>
      </xdr:nvSpPr>
      <xdr:spPr>
        <a:xfrm rot="16200000">
          <a:off x="12345766" y="564765"/>
          <a:ext cx="1060979" cy="2871340"/>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0</xdr:col>
      <xdr:colOff>85951</xdr:colOff>
      <xdr:row>1</xdr:row>
      <xdr:rowOff>67354</xdr:rowOff>
    </xdr:from>
    <xdr:to>
      <xdr:col>3</xdr:col>
      <xdr:colOff>533918</xdr:colOff>
      <xdr:row>6</xdr:row>
      <xdr:rowOff>12700</xdr:rowOff>
    </xdr:to>
    <xdr:pic>
      <xdr:nvPicPr>
        <xdr:cNvPr id="21" name="Picture 20">
          <a:extLst>
            <a:ext uri="{FF2B5EF4-FFF2-40B4-BE49-F238E27FC236}">
              <a16:creationId xmlns:a16="http://schemas.microsoft.com/office/drawing/2014/main" id="{71920F81-3CDB-13E7-7787-4B19D5A41A44}"/>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59" b="95021" l="1953" r="95573">
                      <a14:foregroundMark x1="3646" y1="72614" x2="4036" y2="43983"/>
                      <a14:foregroundMark x1="6120" y1="93361" x2="6120" y2="93361"/>
                      <a14:foregroundMark x1="8333" y1="29876" x2="8333" y2="29876"/>
                      <a14:foregroundMark x1="5469" y1="47303" x2="5469" y2="47303"/>
                      <a14:foregroundMark x1="6901" y1="39419" x2="6901" y2="39419"/>
                      <a14:foregroundMark x1="6901" y1="40249" x2="6901" y2="40249"/>
                      <a14:foregroundMark x1="6901" y1="41494" x2="6901" y2="41494"/>
                      <a14:foregroundMark x1="6901" y1="41494" x2="6901" y2="41494"/>
                      <a14:foregroundMark x1="6510" y1="46058" x2="6510" y2="46058"/>
                      <a14:foregroundMark x1="6510" y1="46058" x2="6510" y2="46058"/>
                      <a14:foregroundMark x1="5469" y1="40249" x2="7943" y2="33610"/>
                      <a14:foregroundMark x1="48568" y1="31120" x2="48568" y2="31120"/>
                      <a14:foregroundMark x1="55078" y1="29876" x2="55078" y2="29876"/>
                      <a14:foregroundMark x1="65625" y1="68050" x2="65625" y2="68050"/>
                      <a14:foregroundMark x1="89193" y1="19502" x2="89193" y2="19502"/>
                      <a14:foregroundMark x1="95703" y1="14938" x2="95703" y2="14938"/>
                      <a14:foregroundMark x1="2865" y1="79668" x2="2865" y2="79668"/>
                      <a14:foregroundMark x1="4688" y1="92531" x2="4688" y2="92531"/>
                      <a14:foregroundMark x1="4688" y1="88797" x2="4688" y2="88797"/>
                      <a14:foregroundMark x1="3646" y1="90041" x2="3646" y2="90041"/>
                      <a14:foregroundMark x1="4297" y1="82988" x2="4297" y2="82988"/>
                      <a14:foregroundMark x1="5469" y1="88797" x2="5469" y2="88797"/>
                      <a14:foregroundMark x1="5078" y1="88797" x2="5078" y2="88797"/>
                      <a14:foregroundMark x1="4167" y1="90456" x2="4167" y2="90456"/>
                      <a14:foregroundMark x1="4427" y1="92531" x2="4427" y2="92531"/>
                      <a14:foregroundMark x1="4557" y1="91701" x2="4557" y2="91701"/>
                      <a14:foregroundMark x1="5078" y1="88382" x2="5078" y2="88382"/>
                      <a14:foregroundMark x1="4818" y1="85477" x2="4818" y2="85477"/>
                      <a14:foregroundMark x1="4818" y1="85477" x2="4818" y2="85477"/>
                      <a14:foregroundMark x1="4818" y1="85477" x2="4818" y2="85477"/>
                      <a14:foregroundMark x1="6380" y1="43568" x2="6380" y2="43568"/>
                      <a14:foregroundMark x1="6250" y1="44398" x2="6250" y2="44398"/>
                      <a14:foregroundMark x1="5859" y1="44813" x2="5859" y2="44813"/>
                      <a14:foregroundMark x1="6380" y1="47303" x2="6380" y2="47303"/>
                      <a14:foregroundMark x1="6510" y1="47303" x2="6510" y2="47303"/>
                      <a14:foregroundMark x1="6380" y1="43983" x2="6380" y2="43983"/>
                      <a14:foregroundMark x1="6120" y1="43568" x2="6120" y2="43568"/>
                      <a14:foregroundMark x1="5729" y1="44398" x2="5729" y2="44398"/>
                      <a14:foregroundMark x1="5469" y1="44813" x2="7813" y2="41079"/>
                      <a14:foregroundMark x1="5729" y1="46473" x2="5729" y2="50207"/>
                      <a14:foregroundMark x1="5078" y1="54772" x2="5599" y2="49378"/>
                      <a14:foregroundMark x1="2083" y1="81328" x2="4818" y2="88797"/>
                      <a14:foregroundMark x1="3125" y1="87967" x2="4557" y2="92946"/>
                      <a14:foregroundMark x1="3646" y1="91701" x2="4818" y2="91701"/>
                      <a14:foregroundMark x1="5208" y1="92946" x2="4557" y2="92531"/>
                      <a14:foregroundMark x1="4297" y1="95021" x2="4297" y2="95021"/>
                      <a14:foregroundMark x1="5859" y1="50207" x2="5469" y2="52282"/>
                      <a14:foregroundMark x1="4297" y1="91701" x2="4557" y2="92531"/>
                      <a14:foregroundMark x1="4948" y1="92946" x2="3516" y2="93361"/>
                      <a14:foregroundMark x1="5990" y1="49378" x2="5859" y2="52282"/>
                      <a14:backgroundMark x1="4297" y1="29046" x2="4297" y2="29046"/>
                      <a14:backgroundMark x1="4688" y1="17427" x2="1042" y2="23237"/>
                      <a14:backgroundMark x1="6006" y1="53207" x2="5124" y2="75848"/>
                      <a14:backgroundMark x1="70703" y1="1660" x2="70703" y2="0"/>
                    </a14:backgroundRemoval>
                  </a14:imgEffect>
                </a14:imgLayer>
              </a14:imgProps>
            </a:ext>
          </a:extLst>
        </a:blip>
        <a:stretch>
          <a:fillRect/>
        </a:stretch>
      </xdr:blipFill>
      <xdr:spPr>
        <a:xfrm>
          <a:off x="85951" y="270554"/>
          <a:ext cx="3000667" cy="961346"/>
        </a:xfrm>
        <a:prstGeom prst="rect">
          <a:avLst/>
        </a:prstGeom>
      </xdr:spPr>
    </xdr:pic>
    <xdr:clientData/>
  </xdr:twoCellAnchor>
  <xdr:twoCellAnchor>
    <xdr:from>
      <xdr:col>3</xdr:col>
      <xdr:colOff>797153</xdr:colOff>
      <xdr:row>0</xdr:row>
      <xdr:rowOff>36286</xdr:rowOff>
    </xdr:from>
    <xdr:to>
      <xdr:col>15</xdr:col>
      <xdr:colOff>21167</xdr:colOff>
      <xdr:row>6</xdr:row>
      <xdr:rowOff>27214</xdr:rowOff>
    </xdr:to>
    <xdr:grpSp>
      <xdr:nvGrpSpPr>
        <xdr:cNvPr id="24" name="Group 23">
          <a:extLst>
            <a:ext uri="{FF2B5EF4-FFF2-40B4-BE49-F238E27FC236}">
              <a16:creationId xmlns:a16="http://schemas.microsoft.com/office/drawing/2014/main" id="{6EAD538D-AA9E-2D15-C55A-D3CE9D044434}"/>
            </a:ext>
          </a:extLst>
        </xdr:cNvPr>
        <xdr:cNvGrpSpPr/>
      </xdr:nvGrpSpPr>
      <xdr:grpSpPr>
        <a:xfrm>
          <a:off x="3337153" y="36286"/>
          <a:ext cx="11018551" cy="1190372"/>
          <a:chOff x="3201081" y="142876"/>
          <a:chExt cx="8967110" cy="1054553"/>
        </a:xfrm>
      </xdr:grpSpPr>
      <xdr:sp macro="" textlink="">
        <xdr:nvSpPr>
          <xdr:cNvPr id="4" name="Rectangle 3">
            <a:extLst>
              <a:ext uri="{FF2B5EF4-FFF2-40B4-BE49-F238E27FC236}">
                <a16:creationId xmlns:a16="http://schemas.microsoft.com/office/drawing/2014/main" id="{AA829EF4-DA40-42F8-BC6E-4F20B8BCD53F}"/>
              </a:ext>
            </a:extLst>
          </xdr:cNvPr>
          <xdr:cNvSpPr/>
        </xdr:nvSpPr>
        <xdr:spPr>
          <a:xfrm rot="16200000">
            <a:off x="7157359" y="-3813402"/>
            <a:ext cx="1054553" cy="8967110"/>
          </a:xfrm>
          <a:prstGeom prst="rect">
            <a:avLst/>
          </a:prstGeom>
          <a:gradFill>
            <a:gsLst>
              <a:gs pos="15000">
                <a:schemeClr val="accent1">
                  <a:lumMod val="5000"/>
                  <a:lumOff val="95000"/>
                </a:schemeClr>
              </a:gs>
              <a:gs pos="100000">
                <a:srgbClr val="FF0000"/>
              </a:gs>
              <a:gs pos="100000">
                <a:srgbClr val="FF0000"/>
              </a:gs>
              <a:gs pos="100000">
                <a:srgbClr val="FF0000"/>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TextBox 8">
            <a:extLst>
              <a:ext uri="{FF2B5EF4-FFF2-40B4-BE49-F238E27FC236}">
                <a16:creationId xmlns:a16="http://schemas.microsoft.com/office/drawing/2014/main" id="{DC07BCCE-1BF6-EF97-B98D-780A9536D856}"/>
              </a:ext>
            </a:extLst>
          </xdr:cNvPr>
          <xdr:cNvSpPr txBox="1"/>
        </xdr:nvSpPr>
        <xdr:spPr>
          <a:xfrm>
            <a:off x="3224894" y="182564"/>
            <a:ext cx="7182303" cy="710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kern="1200">
                <a:solidFill>
                  <a:sysClr val="windowText" lastClr="000000"/>
                </a:solidFill>
                <a:latin typeface="+mn-lt"/>
                <a:ea typeface="Segoe UI Black" panose="020B0A02040204020203" pitchFamily="34" charset="0"/>
              </a:rPr>
              <a:t>Coca-Cola USA Retailer Dashboard</a:t>
            </a:r>
          </a:p>
        </xdr:txBody>
      </xdr:sp>
      <xdr:sp macro="" textlink="">
        <xdr:nvSpPr>
          <xdr:cNvPr id="10" name="TextBox 9">
            <a:extLst>
              <a:ext uri="{FF2B5EF4-FFF2-40B4-BE49-F238E27FC236}">
                <a16:creationId xmlns:a16="http://schemas.microsoft.com/office/drawing/2014/main" id="{80141403-8F1F-4B93-AC2A-4D4C313DB11E}"/>
              </a:ext>
            </a:extLst>
          </xdr:cNvPr>
          <xdr:cNvSpPr txBox="1"/>
        </xdr:nvSpPr>
        <xdr:spPr>
          <a:xfrm>
            <a:off x="3282044" y="751115"/>
            <a:ext cx="1426027" cy="381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i="1" kern="1200">
                <a:solidFill>
                  <a:sysClr val="windowText" lastClr="000000"/>
                </a:solidFill>
                <a:latin typeface="+mn-lt"/>
                <a:ea typeface="Segoe UI Black" panose="020B0A02040204020203" pitchFamily="34" charset="0"/>
              </a:rPr>
              <a:t>Figures in USD</a:t>
            </a:r>
          </a:p>
        </xdr:txBody>
      </xdr:sp>
      <xdr:pic>
        <xdr:nvPicPr>
          <xdr:cNvPr id="22" name="Picture 21">
            <a:extLst>
              <a:ext uri="{FF2B5EF4-FFF2-40B4-BE49-F238E27FC236}">
                <a16:creationId xmlns:a16="http://schemas.microsoft.com/office/drawing/2014/main" id="{14847A19-1E75-F717-9481-C8B4569DE4B7}"/>
              </a:ext>
            </a:extLst>
          </xdr:cNvPr>
          <xdr:cNvPicPr>
            <a:picLocks noChangeAspect="1"/>
          </xdr:cNvPicPr>
        </xdr:nvPicPr>
        <xdr:blipFill>
          <a:blip xmlns:r="http://schemas.openxmlformats.org/officeDocument/2006/relationships" r:embed="rId3"/>
          <a:stretch>
            <a:fillRect/>
          </a:stretch>
        </xdr:blipFill>
        <xdr:spPr>
          <a:xfrm>
            <a:off x="10330961" y="245300"/>
            <a:ext cx="1643324" cy="854528"/>
          </a:xfrm>
          <a:prstGeom prst="rect">
            <a:avLst/>
          </a:prstGeom>
        </xdr:spPr>
      </xdr:pic>
    </xdr:grpSp>
    <xdr:clientData/>
  </xdr:twoCellAnchor>
  <xdr:twoCellAnchor>
    <xdr:from>
      <xdr:col>4</xdr:col>
      <xdr:colOff>31750</xdr:colOff>
      <xdr:row>24</xdr:row>
      <xdr:rowOff>12774</xdr:rowOff>
    </xdr:from>
    <xdr:to>
      <xdr:col>15</xdr:col>
      <xdr:colOff>127000</xdr:colOff>
      <xdr:row>26</xdr:row>
      <xdr:rowOff>27150</xdr:rowOff>
    </xdr:to>
    <xdr:grpSp>
      <xdr:nvGrpSpPr>
        <xdr:cNvPr id="29" name="Group 28">
          <a:extLst>
            <a:ext uri="{FF2B5EF4-FFF2-40B4-BE49-F238E27FC236}">
              <a16:creationId xmlns:a16="http://schemas.microsoft.com/office/drawing/2014/main" id="{8CDAFB4D-3C62-0F73-C2F4-1E8B9186BFE6}"/>
            </a:ext>
          </a:extLst>
        </xdr:cNvPr>
        <xdr:cNvGrpSpPr/>
      </xdr:nvGrpSpPr>
      <xdr:grpSpPr>
        <a:xfrm>
          <a:off x="3418417" y="5480830"/>
          <a:ext cx="11043120" cy="414190"/>
          <a:chOff x="4168399" y="6436859"/>
          <a:chExt cx="9911973" cy="416452"/>
        </a:xfrm>
      </xdr:grpSpPr>
      <xdr:sp macro="" textlink="">
        <xdr:nvSpPr>
          <xdr:cNvPr id="23" name="Rectangle 22">
            <a:extLst>
              <a:ext uri="{FF2B5EF4-FFF2-40B4-BE49-F238E27FC236}">
                <a16:creationId xmlns:a16="http://schemas.microsoft.com/office/drawing/2014/main" id="{1C736290-602D-407C-87E3-752F8B778A98}"/>
              </a:ext>
            </a:extLst>
          </xdr:cNvPr>
          <xdr:cNvSpPr/>
        </xdr:nvSpPr>
        <xdr:spPr>
          <a:xfrm rot="16200000">
            <a:off x="8916160" y="1689098"/>
            <a:ext cx="416452" cy="9911973"/>
          </a:xfrm>
          <a:prstGeom prst="rect">
            <a:avLst/>
          </a:prstGeom>
          <a:solidFill>
            <a:srgbClr val="FF0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27" name="TextBox 26">
            <a:extLst>
              <a:ext uri="{FF2B5EF4-FFF2-40B4-BE49-F238E27FC236}">
                <a16:creationId xmlns:a16="http://schemas.microsoft.com/office/drawing/2014/main" id="{7971087F-6D8E-439B-9A27-69239622045B}"/>
              </a:ext>
            </a:extLst>
          </xdr:cNvPr>
          <xdr:cNvSpPr txBox="1"/>
        </xdr:nvSpPr>
        <xdr:spPr>
          <a:xfrm>
            <a:off x="7179733" y="6459019"/>
            <a:ext cx="5981399" cy="387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kern="1200">
                <a:solidFill>
                  <a:schemeClr val="bg1">
                    <a:lumMod val="95000"/>
                  </a:schemeClr>
                </a:solidFill>
                <a:latin typeface="+mn-lt"/>
                <a:ea typeface="Segoe UI Black" panose="020B0A02040204020203" pitchFamily="34" charset="0"/>
              </a:rPr>
              <a:t>Sales</a:t>
            </a:r>
            <a:r>
              <a:rPr lang="en-IN" sz="1800" b="1" kern="1200" baseline="0">
                <a:solidFill>
                  <a:schemeClr val="bg1">
                    <a:lumMod val="95000"/>
                  </a:schemeClr>
                </a:solidFill>
                <a:latin typeface="+mn-lt"/>
                <a:ea typeface="Segoe UI Black" panose="020B0A02040204020203" pitchFamily="34" charset="0"/>
              </a:rPr>
              <a:t> and Operating Margin by Quater</a:t>
            </a:r>
            <a:endParaRPr lang="en-IN" sz="1800" b="1" kern="1200">
              <a:solidFill>
                <a:schemeClr val="bg1">
                  <a:lumMod val="95000"/>
                </a:schemeClr>
              </a:solidFill>
              <a:latin typeface="+mn-lt"/>
              <a:ea typeface="Segoe UI Black" panose="020B0A02040204020203" pitchFamily="34" charset="0"/>
            </a:endParaRPr>
          </a:p>
        </xdr:txBody>
      </xdr:sp>
    </xdr:grpSp>
    <xdr:clientData/>
  </xdr:twoCellAnchor>
  <xdr:twoCellAnchor>
    <xdr:from>
      <xdr:col>4</xdr:col>
      <xdr:colOff>201083</xdr:colOff>
      <xdr:row>9</xdr:row>
      <xdr:rowOff>158751</xdr:rowOff>
    </xdr:from>
    <xdr:to>
      <xdr:col>6</xdr:col>
      <xdr:colOff>476250</xdr:colOff>
      <xdr:row>12</xdr:row>
      <xdr:rowOff>116419</xdr:rowOff>
    </xdr:to>
    <xdr:sp macro="" textlink="Analyze!B5">
      <xdr:nvSpPr>
        <xdr:cNvPr id="30" name="TextBox 29">
          <a:extLst>
            <a:ext uri="{FF2B5EF4-FFF2-40B4-BE49-F238E27FC236}">
              <a16:creationId xmlns:a16="http://schemas.microsoft.com/office/drawing/2014/main" id="{7AFEE1A5-F60F-4833-10ED-5D4F905BCD9E}"/>
            </a:ext>
          </a:extLst>
        </xdr:cNvPr>
        <xdr:cNvSpPr txBox="1"/>
      </xdr:nvSpPr>
      <xdr:spPr>
        <a:xfrm>
          <a:off x="3587750" y="1968501"/>
          <a:ext cx="1968500" cy="560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12E143-9740-4DA5-90FF-E66CF190462E}" type="TxLink">
            <a:rPr lang="en-US" sz="2800" b="1" i="0" u="none" strike="noStrike" kern="1200">
              <a:solidFill>
                <a:sysClr val="windowText" lastClr="000000"/>
              </a:solidFill>
              <a:latin typeface="Calibri"/>
              <a:ea typeface="Calibri"/>
              <a:cs typeface="Calibri"/>
            </a:rPr>
            <a:pPr/>
            <a:t>1,20,16,665</a:t>
          </a:fld>
          <a:endParaRPr lang="en-IN" sz="2400" b="1" kern="1200">
            <a:solidFill>
              <a:sysClr val="windowText" lastClr="000000"/>
            </a:solidFill>
          </a:endParaRPr>
        </a:p>
      </xdr:txBody>
    </xdr:sp>
    <xdr:clientData/>
  </xdr:twoCellAnchor>
  <xdr:twoCellAnchor>
    <xdr:from>
      <xdr:col>7</xdr:col>
      <xdr:colOff>173563</xdr:colOff>
      <xdr:row>9</xdr:row>
      <xdr:rowOff>141816</xdr:rowOff>
    </xdr:from>
    <xdr:to>
      <xdr:col>9</xdr:col>
      <xdr:colOff>42333</xdr:colOff>
      <xdr:row>12</xdr:row>
      <xdr:rowOff>99483</xdr:rowOff>
    </xdr:to>
    <xdr:sp macro="" textlink="Analyze!C5">
      <xdr:nvSpPr>
        <xdr:cNvPr id="31" name="TextBox 30">
          <a:extLst>
            <a:ext uri="{FF2B5EF4-FFF2-40B4-BE49-F238E27FC236}">
              <a16:creationId xmlns:a16="http://schemas.microsoft.com/office/drawing/2014/main" id="{F2AD0083-AD37-4D5B-B3D5-9720146E0727}"/>
            </a:ext>
          </a:extLst>
        </xdr:cNvPr>
        <xdr:cNvSpPr txBox="1"/>
      </xdr:nvSpPr>
      <xdr:spPr>
        <a:xfrm>
          <a:off x="6354230" y="1951566"/>
          <a:ext cx="2070103" cy="560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8B10489-5201-48E7-B2E1-8D883AEF0B09}" type="TxLink">
            <a:rPr lang="en-US" sz="2800" b="1" i="0" u="none" strike="noStrike" kern="1200">
              <a:solidFill>
                <a:sysClr val="windowText" lastClr="000000"/>
              </a:solidFill>
              <a:latin typeface="Calibri"/>
              <a:ea typeface="Calibri"/>
              <a:cs typeface="Calibri"/>
            </a:rPr>
            <a:pPr marL="0" indent="0"/>
            <a:t>2,47,88,610</a:t>
          </a:fld>
          <a:endParaRPr lang="en-IN" sz="2800" b="1" i="0" u="none" strike="noStrike" kern="1200">
            <a:solidFill>
              <a:sysClr val="windowText" lastClr="000000"/>
            </a:solidFill>
            <a:latin typeface="Calibri"/>
            <a:ea typeface="Calibri"/>
            <a:cs typeface="Calibri"/>
          </a:endParaRPr>
        </a:p>
      </xdr:txBody>
    </xdr:sp>
    <xdr:clientData/>
  </xdr:twoCellAnchor>
  <xdr:twoCellAnchor>
    <xdr:from>
      <xdr:col>10</xdr:col>
      <xdr:colOff>431799</xdr:colOff>
      <xdr:row>9</xdr:row>
      <xdr:rowOff>146051</xdr:rowOff>
    </xdr:from>
    <xdr:to>
      <xdr:col>12</xdr:col>
      <xdr:colOff>135466</xdr:colOff>
      <xdr:row>12</xdr:row>
      <xdr:rowOff>103718</xdr:rowOff>
    </xdr:to>
    <xdr:sp macro="" textlink="Analyze!D5">
      <xdr:nvSpPr>
        <xdr:cNvPr id="32" name="TextBox 31">
          <a:extLst>
            <a:ext uri="{FF2B5EF4-FFF2-40B4-BE49-F238E27FC236}">
              <a16:creationId xmlns:a16="http://schemas.microsoft.com/office/drawing/2014/main" id="{00758464-06A5-4E3B-9DB7-DB588F0E85EA}"/>
            </a:ext>
          </a:extLst>
        </xdr:cNvPr>
        <xdr:cNvSpPr txBox="1"/>
      </xdr:nvSpPr>
      <xdr:spPr>
        <a:xfrm>
          <a:off x="9660466" y="1955801"/>
          <a:ext cx="1397000" cy="560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FA4C406-FCE2-471A-836C-EDA586632EF1}" type="TxLink">
            <a:rPr lang="en-US" sz="2800" b="1" i="0" u="none" strike="noStrike" kern="1200">
              <a:solidFill>
                <a:sysClr val="windowText" lastClr="000000"/>
              </a:solidFill>
              <a:latin typeface="Calibri"/>
              <a:ea typeface="Calibri"/>
              <a:cs typeface="Calibri"/>
            </a:rPr>
            <a:pPr marL="0" indent="0"/>
            <a:t>$0.45</a:t>
          </a:fld>
          <a:endParaRPr lang="en-IN" sz="2800" b="1" i="0" u="none" strike="noStrike" kern="1200">
            <a:solidFill>
              <a:sysClr val="windowText" lastClr="000000"/>
            </a:solidFill>
            <a:latin typeface="Calibri"/>
            <a:ea typeface="Calibri"/>
            <a:cs typeface="Calibri"/>
          </a:endParaRPr>
        </a:p>
      </xdr:txBody>
    </xdr:sp>
    <xdr:clientData/>
  </xdr:twoCellAnchor>
  <xdr:twoCellAnchor>
    <xdr:from>
      <xdr:col>13</xdr:col>
      <xdr:colOff>139698</xdr:colOff>
      <xdr:row>9</xdr:row>
      <xdr:rowOff>97366</xdr:rowOff>
    </xdr:from>
    <xdr:to>
      <xdr:col>14</xdr:col>
      <xdr:colOff>414864</xdr:colOff>
      <xdr:row>12</xdr:row>
      <xdr:rowOff>55033</xdr:rowOff>
    </xdr:to>
    <xdr:sp macro="" textlink="Analyze!E5">
      <xdr:nvSpPr>
        <xdr:cNvPr id="33" name="TextBox 32">
          <a:extLst>
            <a:ext uri="{FF2B5EF4-FFF2-40B4-BE49-F238E27FC236}">
              <a16:creationId xmlns:a16="http://schemas.microsoft.com/office/drawing/2014/main" id="{ACD8775B-E2E6-4943-A6EE-893646A2B105}"/>
            </a:ext>
          </a:extLst>
        </xdr:cNvPr>
        <xdr:cNvSpPr txBox="1"/>
      </xdr:nvSpPr>
      <xdr:spPr>
        <a:xfrm>
          <a:off x="12088281" y="1907116"/>
          <a:ext cx="1397000" cy="560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8757C20-1544-470E-B15D-407EA0142DB8}" type="TxLink">
            <a:rPr lang="en-US" sz="2800" b="1" i="0" u="none" strike="noStrike" kern="1200">
              <a:solidFill>
                <a:sysClr val="windowText" lastClr="000000"/>
              </a:solidFill>
              <a:latin typeface="Calibri"/>
              <a:ea typeface="Calibri"/>
              <a:cs typeface="Calibri"/>
            </a:rPr>
            <a:pPr marL="0" indent="0"/>
            <a:t>47,22,497</a:t>
          </a:fld>
          <a:endParaRPr lang="en-IN" sz="2800" b="1" i="0" u="none" strike="noStrike" kern="1200">
            <a:solidFill>
              <a:sysClr val="windowText" lastClr="000000"/>
            </a:solidFill>
            <a:latin typeface="Calibri"/>
            <a:ea typeface="Calibri"/>
            <a:cs typeface="Calibri"/>
          </a:endParaRPr>
        </a:p>
      </xdr:txBody>
    </xdr:sp>
    <xdr:clientData/>
  </xdr:twoCellAnchor>
  <xdr:twoCellAnchor>
    <xdr:from>
      <xdr:col>4</xdr:col>
      <xdr:colOff>391583</xdr:colOff>
      <xdr:row>7</xdr:row>
      <xdr:rowOff>179915</xdr:rowOff>
    </xdr:from>
    <xdr:to>
      <xdr:col>6</xdr:col>
      <xdr:colOff>317500</xdr:colOff>
      <xdr:row>9</xdr:row>
      <xdr:rowOff>179915</xdr:rowOff>
    </xdr:to>
    <xdr:sp macro="" textlink="">
      <xdr:nvSpPr>
        <xdr:cNvPr id="34" name="TextBox 33">
          <a:extLst>
            <a:ext uri="{FF2B5EF4-FFF2-40B4-BE49-F238E27FC236}">
              <a16:creationId xmlns:a16="http://schemas.microsoft.com/office/drawing/2014/main" id="{C59106A1-892B-52C2-7D64-8F38A7CC2A41}"/>
            </a:ext>
          </a:extLst>
        </xdr:cNvPr>
        <xdr:cNvSpPr txBox="1"/>
      </xdr:nvSpPr>
      <xdr:spPr>
        <a:xfrm>
          <a:off x="3778250" y="1587498"/>
          <a:ext cx="1619250"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a:solidFill>
                <a:sysClr val="windowText" lastClr="000000"/>
              </a:solidFill>
            </a:rPr>
            <a:t>Total Sales</a:t>
          </a:r>
        </a:p>
      </xdr:txBody>
    </xdr:sp>
    <xdr:clientData/>
  </xdr:twoCellAnchor>
  <xdr:twoCellAnchor>
    <xdr:from>
      <xdr:col>7</xdr:col>
      <xdr:colOff>374650</xdr:colOff>
      <xdr:row>7</xdr:row>
      <xdr:rowOff>184148</xdr:rowOff>
    </xdr:from>
    <xdr:to>
      <xdr:col>8</xdr:col>
      <xdr:colOff>893234</xdr:colOff>
      <xdr:row>9</xdr:row>
      <xdr:rowOff>184148</xdr:rowOff>
    </xdr:to>
    <xdr:sp macro="" textlink="">
      <xdr:nvSpPr>
        <xdr:cNvPr id="35" name="TextBox 34">
          <a:extLst>
            <a:ext uri="{FF2B5EF4-FFF2-40B4-BE49-F238E27FC236}">
              <a16:creationId xmlns:a16="http://schemas.microsoft.com/office/drawing/2014/main" id="{4B6619AD-24F8-4131-8ED6-D3146EA3D0D9}"/>
            </a:ext>
          </a:extLst>
        </xdr:cNvPr>
        <xdr:cNvSpPr txBox="1"/>
      </xdr:nvSpPr>
      <xdr:spPr>
        <a:xfrm>
          <a:off x="6555317" y="1591731"/>
          <a:ext cx="1619250"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kern="1200">
              <a:solidFill>
                <a:sysClr val="windowText" lastClr="000000"/>
              </a:solidFill>
              <a:latin typeface="+mn-lt"/>
              <a:ea typeface="+mn-ea"/>
              <a:cs typeface="+mn-cs"/>
            </a:rPr>
            <a:t>Units Sold</a:t>
          </a:r>
        </a:p>
      </xdr:txBody>
    </xdr:sp>
    <xdr:clientData/>
  </xdr:twoCellAnchor>
  <xdr:twoCellAnchor>
    <xdr:from>
      <xdr:col>10</xdr:col>
      <xdr:colOff>167216</xdr:colOff>
      <xdr:row>7</xdr:row>
      <xdr:rowOff>167214</xdr:rowOff>
    </xdr:from>
    <xdr:to>
      <xdr:col>12</xdr:col>
      <xdr:colOff>93133</xdr:colOff>
      <xdr:row>9</xdr:row>
      <xdr:rowOff>167214</xdr:rowOff>
    </xdr:to>
    <xdr:sp macro="" textlink="">
      <xdr:nvSpPr>
        <xdr:cNvPr id="36" name="TextBox 35">
          <a:extLst>
            <a:ext uri="{FF2B5EF4-FFF2-40B4-BE49-F238E27FC236}">
              <a16:creationId xmlns:a16="http://schemas.microsoft.com/office/drawing/2014/main" id="{1DC58F4A-BDE9-488F-8354-9055DA4FFCD8}"/>
            </a:ext>
          </a:extLst>
        </xdr:cNvPr>
        <xdr:cNvSpPr txBox="1"/>
      </xdr:nvSpPr>
      <xdr:spPr>
        <a:xfrm>
          <a:off x="9395883" y="1574797"/>
          <a:ext cx="1619250"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kern="1200">
              <a:solidFill>
                <a:sysClr val="windowText" lastClr="000000"/>
              </a:solidFill>
              <a:latin typeface="+mn-lt"/>
              <a:ea typeface="+mn-ea"/>
              <a:cs typeface="+mn-cs"/>
            </a:rPr>
            <a:t>Avg.</a:t>
          </a:r>
          <a:r>
            <a:rPr lang="en-IN" sz="2400" b="1" kern="1200" baseline="0">
              <a:solidFill>
                <a:sysClr val="windowText" lastClr="000000"/>
              </a:solidFill>
              <a:latin typeface="+mn-lt"/>
              <a:ea typeface="+mn-ea"/>
              <a:cs typeface="+mn-cs"/>
            </a:rPr>
            <a:t> Price</a:t>
          </a:r>
          <a:endParaRPr lang="en-IN" sz="2400" b="1" kern="1200">
            <a:solidFill>
              <a:sysClr val="windowText" lastClr="000000"/>
            </a:solidFill>
            <a:latin typeface="+mn-lt"/>
            <a:ea typeface="+mn-ea"/>
            <a:cs typeface="+mn-cs"/>
          </a:endParaRPr>
        </a:p>
      </xdr:txBody>
    </xdr:sp>
    <xdr:clientData/>
  </xdr:twoCellAnchor>
  <xdr:twoCellAnchor>
    <xdr:from>
      <xdr:col>12</xdr:col>
      <xdr:colOff>510115</xdr:colOff>
      <xdr:row>7</xdr:row>
      <xdr:rowOff>129114</xdr:rowOff>
    </xdr:from>
    <xdr:to>
      <xdr:col>15</xdr:col>
      <xdr:colOff>84667</xdr:colOff>
      <xdr:row>10</xdr:row>
      <xdr:rowOff>10584</xdr:rowOff>
    </xdr:to>
    <xdr:sp macro="" textlink="">
      <xdr:nvSpPr>
        <xdr:cNvPr id="37" name="TextBox 36">
          <a:extLst>
            <a:ext uri="{FF2B5EF4-FFF2-40B4-BE49-F238E27FC236}">
              <a16:creationId xmlns:a16="http://schemas.microsoft.com/office/drawing/2014/main" id="{26ED771D-0A33-4351-8C20-A511C93D994F}"/>
            </a:ext>
          </a:extLst>
        </xdr:cNvPr>
        <xdr:cNvSpPr txBox="1"/>
      </xdr:nvSpPr>
      <xdr:spPr>
        <a:xfrm>
          <a:off x="11432115" y="1536697"/>
          <a:ext cx="2982385" cy="484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kern="1200">
              <a:solidFill>
                <a:sysClr val="windowText" lastClr="000000"/>
              </a:solidFill>
              <a:latin typeface="+mn-lt"/>
              <a:ea typeface="+mn-ea"/>
              <a:cs typeface="+mn-cs"/>
            </a:rPr>
            <a:t>Total</a:t>
          </a:r>
          <a:r>
            <a:rPr lang="en-IN" sz="2400" b="1" kern="1200" baseline="0">
              <a:solidFill>
                <a:sysClr val="windowText" lastClr="000000"/>
              </a:solidFill>
              <a:latin typeface="+mn-lt"/>
              <a:ea typeface="+mn-ea"/>
              <a:cs typeface="+mn-cs"/>
            </a:rPr>
            <a:t> Operating Profit</a:t>
          </a:r>
          <a:endParaRPr lang="en-IN" sz="2400" b="1" kern="1200">
            <a:solidFill>
              <a:sysClr val="windowText" lastClr="000000"/>
            </a:solidFill>
            <a:latin typeface="+mn-lt"/>
            <a:ea typeface="+mn-ea"/>
            <a:cs typeface="+mn-cs"/>
          </a:endParaRPr>
        </a:p>
      </xdr:txBody>
    </xdr:sp>
    <xdr:clientData/>
  </xdr:twoCellAnchor>
  <xdr:twoCellAnchor>
    <xdr:from>
      <xdr:col>3</xdr:col>
      <xdr:colOff>783167</xdr:colOff>
      <xdr:row>26</xdr:row>
      <xdr:rowOff>114300</xdr:rowOff>
    </xdr:from>
    <xdr:to>
      <xdr:col>15</xdr:col>
      <xdr:colOff>74084</xdr:colOff>
      <xdr:row>41</xdr:row>
      <xdr:rowOff>25400</xdr:rowOff>
    </xdr:to>
    <xdr:graphicFrame macro="">
      <xdr:nvGraphicFramePr>
        <xdr:cNvPr id="38" name="Chart 37">
          <a:extLst>
            <a:ext uri="{FF2B5EF4-FFF2-40B4-BE49-F238E27FC236}">
              <a16:creationId xmlns:a16="http://schemas.microsoft.com/office/drawing/2014/main" id="{4296DB11-6330-4571-B214-D4C583631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42335</xdr:colOff>
      <xdr:row>8</xdr:row>
      <xdr:rowOff>116415</xdr:rowOff>
    </xdr:from>
    <xdr:to>
      <xdr:col>3</xdr:col>
      <xdr:colOff>444503</xdr:colOff>
      <xdr:row>21</xdr:row>
      <xdr:rowOff>88900</xdr:rowOff>
    </xdr:to>
    <mc:AlternateContent xmlns:mc="http://schemas.openxmlformats.org/markup-compatibility/2006" xmlns:a14="http://schemas.microsoft.com/office/drawing/2010/main">
      <mc:Choice Requires="a14">
        <xdr:graphicFrame macro="">
          <xdr:nvGraphicFramePr>
            <xdr:cNvPr id="39" name="Region 1">
              <a:extLst>
                <a:ext uri="{FF2B5EF4-FFF2-40B4-BE49-F238E27FC236}">
                  <a16:creationId xmlns:a16="http://schemas.microsoft.com/office/drawing/2014/main" id="{8814C278-3E11-4FC4-A08D-D309BAFDE0C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2335" y="1715674"/>
              <a:ext cx="2942168" cy="3100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22</xdr:row>
      <xdr:rowOff>10583</xdr:rowOff>
    </xdr:from>
    <xdr:to>
      <xdr:col>3</xdr:col>
      <xdr:colOff>469900</xdr:colOff>
      <xdr:row>29</xdr:row>
      <xdr:rowOff>114300</xdr:rowOff>
    </xdr:to>
    <mc:AlternateContent xmlns:mc="http://schemas.openxmlformats.org/markup-compatibility/2006" xmlns:a14="http://schemas.microsoft.com/office/drawing/2010/main">
      <mc:Choice Requires="a14">
        <xdr:graphicFrame macro="">
          <xdr:nvGraphicFramePr>
            <xdr:cNvPr id="40" name="Years 1">
              <a:extLst>
                <a:ext uri="{FF2B5EF4-FFF2-40B4-BE49-F238E27FC236}">
                  <a16:creationId xmlns:a16="http://schemas.microsoft.com/office/drawing/2014/main" id="{E55ACDA6-D1A0-405F-9C50-8413C1739AC1}"/>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63500" y="5008268"/>
              <a:ext cx="2946400" cy="1573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xdr:colOff>
      <xdr:row>30</xdr:row>
      <xdr:rowOff>127000</xdr:rowOff>
    </xdr:from>
    <xdr:to>
      <xdr:col>3</xdr:col>
      <xdr:colOff>571500</xdr:colOff>
      <xdr:row>33</xdr:row>
      <xdr:rowOff>50800</xdr:rowOff>
    </xdr:to>
    <xdr:sp macro="" textlink="">
      <xdr:nvSpPr>
        <xdr:cNvPr id="42" name="TextBox 41">
          <a:extLst>
            <a:ext uri="{FF2B5EF4-FFF2-40B4-BE49-F238E27FC236}">
              <a16:creationId xmlns:a16="http://schemas.microsoft.com/office/drawing/2014/main" id="{9E570A72-D970-4910-8D97-D0068AD792FA}"/>
            </a:ext>
          </a:extLst>
        </xdr:cNvPr>
        <xdr:cNvSpPr txBox="1"/>
      </xdr:nvSpPr>
      <xdr:spPr>
        <a:xfrm>
          <a:off x="12700" y="6832600"/>
          <a:ext cx="31115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a:solidFill>
                <a:schemeClr val="bg1"/>
              </a:solidFill>
            </a:rPr>
            <a:t>Last</a:t>
          </a:r>
          <a:r>
            <a:rPr lang="en-IN" sz="2400" b="1" kern="1200" baseline="0">
              <a:solidFill>
                <a:schemeClr val="bg1"/>
              </a:solidFill>
            </a:rPr>
            <a:t> Updated Jan 2024</a:t>
          </a:r>
          <a:endParaRPr lang="en-IN" sz="2400" b="1" kern="1200">
            <a:solidFill>
              <a:schemeClr val="bg1"/>
            </a:solidFill>
          </a:endParaRPr>
        </a:p>
      </xdr:txBody>
    </xdr:sp>
    <xdr:clientData/>
  </xdr:twoCellAnchor>
  <xdr:twoCellAnchor editAs="oneCell">
    <xdr:from>
      <xdr:col>0</xdr:col>
      <xdr:colOff>132293</xdr:colOff>
      <xdr:row>34</xdr:row>
      <xdr:rowOff>113554</xdr:rowOff>
    </xdr:from>
    <xdr:to>
      <xdr:col>0</xdr:col>
      <xdr:colOff>804335</xdr:colOff>
      <xdr:row>38</xdr:row>
      <xdr:rowOff>17990</xdr:rowOff>
    </xdr:to>
    <xdr:pic>
      <xdr:nvPicPr>
        <xdr:cNvPr id="45" name="Graphic 44" descr="House">
          <a:hlinkClick xmlns:r="http://schemas.openxmlformats.org/officeDocument/2006/relationships" r:id="rId5"/>
          <a:extLst>
            <a:ext uri="{FF2B5EF4-FFF2-40B4-BE49-F238E27FC236}">
              <a16:creationId xmlns:a16="http://schemas.microsoft.com/office/drawing/2014/main" id="{A0BF77F5-72C5-C8A4-07E2-E5C63E4A07C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32293" y="7564221"/>
          <a:ext cx="672042" cy="708769"/>
        </a:xfrm>
        <a:prstGeom prst="rect">
          <a:avLst/>
        </a:prstGeom>
      </xdr:spPr>
    </xdr:pic>
    <xdr:clientData/>
  </xdr:twoCellAnchor>
  <xdr:twoCellAnchor editAs="oneCell">
    <xdr:from>
      <xdr:col>2</xdr:col>
      <xdr:colOff>328084</xdr:colOff>
      <xdr:row>34</xdr:row>
      <xdr:rowOff>141817</xdr:rowOff>
    </xdr:from>
    <xdr:to>
      <xdr:col>3</xdr:col>
      <xdr:colOff>169333</xdr:colOff>
      <xdr:row>38</xdr:row>
      <xdr:rowOff>25400</xdr:rowOff>
    </xdr:to>
    <xdr:pic>
      <xdr:nvPicPr>
        <xdr:cNvPr id="47" name="Graphic 46" descr="Database">
          <a:hlinkClick xmlns:r="http://schemas.openxmlformats.org/officeDocument/2006/relationships" r:id="rId8"/>
          <a:extLst>
            <a:ext uri="{FF2B5EF4-FFF2-40B4-BE49-F238E27FC236}">
              <a16:creationId xmlns:a16="http://schemas.microsoft.com/office/drawing/2014/main" id="{7AD00EAA-3ACE-DDB3-FCE3-F959D1FE878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021417" y="7592484"/>
          <a:ext cx="687916" cy="68791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26.96234189815" createdVersion="8" refreshedVersion="8" minRefreshableVersion="3" recordCount="9648" xr:uid="{1605A21E-55DB-4BA1-B25F-DB8B904E5C5B}">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01-01-2022"/>
          <s v="Jan"/>
          <s v="Feb"/>
          <s v="Mar"/>
          <s v="Apr"/>
          <s v="May"/>
          <s v="Jun"/>
          <s v="Jul"/>
          <s v="Aug"/>
          <s v="Sep"/>
          <s v="Oct"/>
          <s v="Nov"/>
          <s v="Dec"/>
          <s v="&gt;01-01-2024"/>
        </groupItems>
      </fieldGroup>
    </cacheField>
    <cacheField name="Quarters (Invoice Date)" numFmtId="0" databaseField="0">
      <fieldGroup base="2">
        <rangePr groupBy="quarters" startDate="2022-01-01T00:00:00" endDate="2024-01-01T00:00:00"/>
        <groupItems count="6">
          <s v="&lt;01-01-2022"/>
          <s v="Qtr1"/>
          <s v="Qtr2"/>
          <s v="Qtr3"/>
          <s v="Qtr4"/>
          <s v="&gt;01-01-2024"/>
        </groupItems>
      </fieldGroup>
    </cacheField>
    <cacheField name="Years (Invoice Date)" numFmtId="0" databaseField="0">
      <fieldGroup base="2">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518810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ECBD28-C9FD-4CF3-8798-53ABAC2B6182}"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B30:E39" firstHeaderRow="0" firstDataRow="1" firstDataCol="2"/>
  <pivotFields count="15">
    <pivotField compact="0" outline="0" showAll="0" defaultSubtotal="0">
      <items count="6">
        <item x="1"/>
        <item x="0"/>
        <item x="2"/>
        <item x="5"/>
        <item x="3"/>
        <item x="4"/>
      </items>
    </pivotField>
    <pivotField compact="0" outline="0" showAll="0" defaultSubtotal="0"/>
    <pivotField compact="0" numFmtId="14" outline="0" showAll="0" defaultSubtotal="0">
      <items count="724">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s>
    </pivotField>
    <pivotField compact="0" outline="0" showAll="0" defaultSubtotal="0">
      <items count="5">
        <item x="3"/>
        <item x="0"/>
        <item x="1"/>
        <item x="4"/>
        <item x="2"/>
      </items>
    </pivotField>
    <pivotField compact="0" outline="0" showAll="0" defaultSubtotal="0"/>
    <pivotField compact="0" outline="0" showAll="0" defaultSubtotal="0"/>
    <pivotField compact="0" outline="0" showAll="0" defaultSubtotal="0">
      <items count="6">
        <item x="0"/>
        <item x="5"/>
        <item x="1"/>
        <item x="3"/>
        <item x="4"/>
        <item x="2"/>
      </items>
    </pivotField>
    <pivotField compact="0" numFmtId="165" outline="0" showAll="0" defaultSubtotal="0"/>
    <pivotField compact="0" numFmtId="3" outline="0" showAll="0" defaultSubtotal="0"/>
    <pivotField dataField="1" compact="0" numFmtId="164" outline="0" showAll="0" defaultSubtotal="0"/>
    <pivotField compact="0" numFmtId="164" outline="0" showAll="0" defaultSubtotal="0"/>
    <pivotField dataField="1" compact="0" numFmtId="9"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5">
        <item sd="0" x="0"/>
        <item x="1"/>
        <item x="2"/>
        <item sd="0" x="3"/>
        <item sd="0" x="4"/>
      </items>
    </pivotField>
  </pivotFields>
  <rowFields count="2">
    <field x="14"/>
    <field x="13"/>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0" baseItem="0"/>
    <dataField name="Average of Operating Margin" fld="11" subtotal="average" baseField="13"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FF6700-7CFA-4C99-AB48-4D0C3756D08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9:E27" firstHeaderRow="1" firstDataRow="2" firstDataCol="1"/>
  <pivotFields count="15">
    <pivotField axis="axisRow"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4"/>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154A26-5A9E-4D98-8286-C937E3F34B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E16" firstHeaderRow="1" firstDataRow="2"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4"/>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F9BF34-99E5-4779-B943-A0248056FB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E5"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dataField="1" numFmtId="165" showAll="0"/>
    <pivotField dataField="1" numFmtId="3" showAll="0"/>
    <pivotField dataField="1" numFmtId="164" showAll="0"/>
    <pivotField dataField="1" numFmtId="164"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Total Sales" fld="9" baseField="0" baseItem="0" numFmtId="3"/>
    <dataField name="Sum of Units Sold" fld="8" baseField="0" baseItem="0" numFmtId="3"/>
    <dataField name="Average of Price per Unit" fld="7" subtotal="average" baseField="0" baseItem="1" numFmtId="166"/>
    <dataField name="Sum of Operating Profit" fld="10" baseField="0" baseItem="0" numFmtId="3"/>
  </dataFields>
  <formats count="5">
    <format dxfId="4">
      <pivotArea outline="0" fieldPosition="0">
        <references count="1">
          <reference field="4294967294" count="1">
            <x v="0"/>
          </reference>
        </references>
      </pivotArea>
    </format>
    <format dxfId="3">
      <pivotArea outline="0" collapsedLevelsAreSubtotals="1" fieldPosition="0">
        <references count="1">
          <reference field="4294967294" count="2" selected="0">
            <x v="0"/>
            <x v="1"/>
          </reference>
        </references>
      </pivotArea>
    </format>
    <format dxfId="2">
      <pivotArea outline="0" collapsedLevelsAreSubtotals="1" fieldPosition="0">
        <references count="1">
          <reference field="4294967294" count="1" selected="0">
            <x v="3"/>
          </reference>
        </references>
      </pivotArea>
    </format>
    <format dxfId="1">
      <pivotArea outline="0" fieldPosition="0">
        <references count="1">
          <reference field="4294967294" count="1">
            <x v="2"/>
          </reference>
        </references>
      </pivotArea>
    </format>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F90E2E-0AE1-43F7-86B5-FA6F39AF9C8A}" sourceName="Region">
  <pivotTables>
    <pivotTable tabId="5" name="PivotTable1"/>
    <pivotTable tabId="5" name="PivotTable2"/>
    <pivotTable tabId="5" name="PivotTable3"/>
    <pivotTable tabId="5" name="PivotTable4"/>
  </pivotTables>
  <data>
    <tabular pivotCacheId="518810210">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33A6A995-C0EE-4FE9-894E-A8686952B8D3}" sourceName="Years (Invoice Date)">
  <pivotTables>
    <pivotTable tabId="5" name="PivotTable2"/>
    <pivotTable tabId="5" name="PivotTable1"/>
    <pivotTable tabId="5" name="PivotTable3"/>
    <pivotTable tabId="5" name="PivotTable4"/>
  </pivotTables>
  <data>
    <tabular pivotCacheId="518810210">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B1BE4C8-D56C-482A-A5FC-009D3C5CC731}" cache="Slicer_Region" caption="Region" rowHeight="262466"/>
  <slicer name="Years" xr10:uid="{5F5DFC18-86AA-4656-A035-B7AB9BBEB4B9}" cache="Slicer_Years__Invoice_Date" caption="Years"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7064385-6275-44A9-966A-5F278B41C81D}" cache="Slicer_Region" caption="Region" style="Coco cola" rowHeight="504000"/>
  <slicer name="Years 1" xr10:uid="{D310EC86-B399-4213-B8F0-5CD6DE38ABB7}" cache="Slicer_Years__Invoice_Date" caption="Years" style="Coco cola" rowHeight="50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19" dataDxfId="18" tableBorderDxfId="17">
  <autoFilter ref="B4:M9652" xr:uid="{241C6583-A395-494F-B34A-BA98EEB4132C}"/>
  <tableColumns count="12">
    <tableColumn id="1" xr3:uid="{72C602C4-76C4-4A75-933A-FDC9591C1526}" name="Retailer" dataDxfId="16"/>
    <tableColumn id="2" xr3:uid="{725FD838-82AA-427A-9CE2-6C04110A316D}" name="Retailer ID" dataDxfId="15"/>
    <tableColumn id="3" xr3:uid="{9C123582-20EA-467F-A5ED-8224D6001C00}" name="Invoice Date" dataDxfId="14"/>
    <tableColumn id="4" xr3:uid="{134DBAE7-3279-40E6-98D9-CBECFFFB85D5}" name="Region" dataDxfId="13"/>
    <tableColumn id="5" xr3:uid="{C2E2A540-5264-40E1-8C95-F5F8159FEF6D}" name="State" dataDxfId="12"/>
    <tableColumn id="6" xr3:uid="{6DD89386-635C-40C8-9606-F930BAB18D98}" name="City" dataDxfId="11"/>
    <tableColumn id="7" xr3:uid="{79044A14-8C29-4B84-AA06-8282B70BA02E}" name="Beverage Brand" dataDxfId="10"/>
    <tableColumn id="8" xr3:uid="{A75130C6-6732-4DA3-A42A-8ECCD7E66F61}" name="Price per Unit" dataDxfId="9"/>
    <tableColumn id="9" xr3:uid="{3E7FDD09-C8F4-41A0-8B3E-09F0A7E4D8AD}" name="Units Sold" dataDxfId="8"/>
    <tableColumn id="10" xr3:uid="{521D1DF4-DD00-4778-9BB1-91E31DADFF87}" name="Total Sales" dataDxfId="7"/>
    <tableColumn id="11" xr3:uid="{94400550-7002-4F21-A27B-497430EA373F}" name="Operating Profit" dataDxfId="6"/>
    <tableColumn id="12" xr3:uid="{2526BB74-C8C1-4549-9ED9-43B205AA3AC6}" name="Operating Margin"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topLeftCell="B1" zoomScaleNormal="100" workbookViewId="0">
      <selection activeCell="D9" sqref="D9"/>
    </sheetView>
  </sheetViews>
  <sheetFormatPr defaultColWidth="11.1640625" defaultRowHeight="15.5" x14ac:dyDescent="0.35"/>
  <cols>
    <col min="1" max="1" width="8.6640625" bestFit="1" customWidth="1"/>
    <col min="3" max="3" width="11.33203125" customWidth="1"/>
    <col min="4" max="4" width="13" customWidth="1"/>
    <col min="8" max="8" width="15.6640625" customWidth="1"/>
    <col min="9" max="9" width="14.1640625" customWidth="1"/>
    <col min="11" max="11" width="11.6640625" customWidth="1"/>
    <col min="12" max="12" width="16.1640625" customWidth="1"/>
    <col min="13" max="13" width="17.33203125" customWidth="1"/>
  </cols>
  <sheetData>
    <row r="2" spans="2:13" ht="33.5" x14ac:dyDescent="0.75">
      <c r="B2" s="9" t="s">
        <v>125</v>
      </c>
      <c r="C2" s="1"/>
      <c r="D2" s="1"/>
      <c r="E2" s="1"/>
      <c r="F2" s="1"/>
      <c r="G2" s="1"/>
      <c r="H2" s="1"/>
      <c r="I2" s="1"/>
      <c r="J2" s="1"/>
      <c r="K2" s="1"/>
      <c r="L2" s="1"/>
      <c r="M2" s="1"/>
    </row>
    <row r="4" spans="2:13" x14ac:dyDescent="0.35">
      <c r="B4" s="8" t="s">
        <v>0</v>
      </c>
      <c r="C4" s="8" t="s">
        <v>1</v>
      </c>
      <c r="D4" s="8" t="s">
        <v>2</v>
      </c>
      <c r="E4" s="8" t="s">
        <v>3</v>
      </c>
      <c r="F4" s="8" t="s">
        <v>4</v>
      </c>
      <c r="G4" s="8" t="s">
        <v>5</v>
      </c>
      <c r="H4" s="8" t="s">
        <v>6</v>
      </c>
      <c r="I4" s="8" t="s">
        <v>7</v>
      </c>
      <c r="J4" s="8" t="s">
        <v>8</v>
      </c>
      <c r="K4" s="8" t="s">
        <v>9</v>
      </c>
      <c r="L4" s="8" t="s">
        <v>10</v>
      </c>
      <c r="M4" s="8" t="s">
        <v>11</v>
      </c>
    </row>
    <row r="5" spans="2:13" x14ac:dyDescent="0.35">
      <c r="B5" s="2" t="s">
        <v>20</v>
      </c>
      <c r="C5" s="2">
        <v>1185732</v>
      </c>
      <c r="D5" s="3">
        <v>44562</v>
      </c>
      <c r="E5" s="2" t="s">
        <v>12</v>
      </c>
      <c r="F5" s="2" t="s">
        <v>13</v>
      </c>
      <c r="G5" s="2" t="s">
        <v>13</v>
      </c>
      <c r="H5" s="2" t="s">
        <v>14</v>
      </c>
      <c r="I5" s="4">
        <v>0.5</v>
      </c>
      <c r="J5" s="5">
        <v>12000</v>
      </c>
      <c r="K5" s="6">
        <v>6000</v>
      </c>
      <c r="L5" s="6">
        <v>3000</v>
      </c>
      <c r="M5" s="7">
        <v>0.5</v>
      </c>
    </row>
    <row r="6" spans="2:13" x14ac:dyDescent="0.35">
      <c r="B6" s="2" t="s">
        <v>20</v>
      </c>
      <c r="C6" s="2">
        <v>1185732</v>
      </c>
      <c r="D6" s="3">
        <v>44563</v>
      </c>
      <c r="E6" s="2" t="s">
        <v>12</v>
      </c>
      <c r="F6" s="2" t="s">
        <v>13</v>
      </c>
      <c r="G6" s="2" t="s">
        <v>13</v>
      </c>
      <c r="H6" s="2" t="s">
        <v>15</v>
      </c>
      <c r="I6" s="4">
        <v>0.5</v>
      </c>
      <c r="J6" s="5">
        <v>10000</v>
      </c>
      <c r="K6" s="6">
        <v>5000</v>
      </c>
      <c r="L6" s="6">
        <v>1500</v>
      </c>
      <c r="M6" s="7">
        <v>0.3</v>
      </c>
    </row>
    <row r="7" spans="2:13" x14ac:dyDescent="0.35">
      <c r="B7" s="2" t="s">
        <v>20</v>
      </c>
      <c r="C7" s="2">
        <v>1185732</v>
      </c>
      <c r="D7" s="3">
        <v>44564</v>
      </c>
      <c r="E7" s="2" t="s">
        <v>12</v>
      </c>
      <c r="F7" s="2" t="s">
        <v>13</v>
      </c>
      <c r="G7" s="2" t="s">
        <v>13</v>
      </c>
      <c r="H7" s="2" t="s">
        <v>16</v>
      </c>
      <c r="I7" s="4">
        <v>0.4</v>
      </c>
      <c r="J7" s="5">
        <v>10000</v>
      </c>
      <c r="K7" s="6">
        <v>4000</v>
      </c>
      <c r="L7" s="6">
        <v>1400</v>
      </c>
      <c r="M7" s="7">
        <v>0.35</v>
      </c>
    </row>
    <row r="8" spans="2:13" x14ac:dyDescent="0.35">
      <c r="B8" s="2" t="s">
        <v>20</v>
      </c>
      <c r="C8" s="2">
        <v>1185732</v>
      </c>
      <c r="D8" s="3">
        <v>44565</v>
      </c>
      <c r="E8" s="2" t="s">
        <v>12</v>
      </c>
      <c r="F8" s="2" t="s">
        <v>13</v>
      </c>
      <c r="G8" s="2" t="s">
        <v>13</v>
      </c>
      <c r="H8" s="2" t="s">
        <v>17</v>
      </c>
      <c r="I8" s="4">
        <v>0.45</v>
      </c>
      <c r="J8" s="5">
        <v>8500</v>
      </c>
      <c r="K8" s="6">
        <v>3825</v>
      </c>
      <c r="L8" s="6">
        <v>1338.75</v>
      </c>
      <c r="M8" s="7">
        <v>0.35</v>
      </c>
    </row>
    <row r="9" spans="2:13" x14ac:dyDescent="0.35">
      <c r="B9" s="2" t="s">
        <v>20</v>
      </c>
      <c r="C9" s="2">
        <v>1185732</v>
      </c>
      <c r="D9" s="3">
        <v>44566</v>
      </c>
      <c r="E9" s="2" t="s">
        <v>12</v>
      </c>
      <c r="F9" s="2" t="s">
        <v>13</v>
      </c>
      <c r="G9" s="2" t="s">
        <v>13</v>
      </c>
      <c r="H9" s="2" t="s">
        <v>18</v>
      </c>
      <c r="I9" s="4">
        <v>0.6</v>
      </c>
      <c r="J9" s="5">
        <v>9000</v>
      </c>
      <c r="K9" s="6">
        <v>5400</v>
      </c>
      <c r="L9" s="6">
        <v>1620</v>
      </c>
      <c r="M9" s="7">
        <v>0.3</v>
      </c>
    </row>
    <row r="10" spans="2:13" x14ac:dyDescent="0.35">
      <c r="B10" s="2" t="s">
        <v>20</v>
      </c>
      <c r="C10" s="2">
        <v>1185732</v>
      </c>
      <c r="D10" s="3">
        <v>44567</v>
      </c>
      <c r="E10" s="2" t="s">
        <v>12</v>
      </c>
      <c r="F10" s="2" t="s">
        <v>13</v>
      </c>
      <c r="G10" s="2" t="s">
        <v>13</v>
      </c>
      <c r="H10" s="2" t="s">
        <v>19</v>
      </c>
      <c r="I10" s="4">
        <v>0.5</v>
      </c>
      <c r="J10" s="5">
        <v>10000</v>
      </c>
      <c r="K10" s="6">
        <v>5000</v>
      </c>
      <c r="L10" s="6">
        <v>1250</v>
      </c>
      <c r="M10" s="7">
        <v>0.25</v>
      </c>
    </row>
    <row r="11" spans="2:13" x14ac:dyDescent="0.35">
      <c r="B11" s="2" t="s">
        <v>20</v>
      </c>
      <c r="C11" s="2">
        <v>1185732</v>
      </c>
      <c r="D11" s="3">
        <v>44568</v>
      </c>
      <c r="E11" s="2" t="s">
        <v>12</v>
      </c>
      <c r="F11" s="2" t="s">
        <v>13</v>
      </c>
      <c r="G11" s="2" t="s">
        <v>13</v>
      </c>
      <c r="H11" s="2" t="s">
        <v>14</v>
      </c>
      <c r="I11" s="4">
        <v>0.5</v>
      </c>
      <c r="J11" s="5">
        <v>12500</v>
      </c>
      <c r="K11" s="6">
        <v>6250</v>
      </c>
      <c r="L11" s="6">
        <v>3125</v>
      </c>
      <c r="M11" s="7">
        <v>0.5</v>
      </c>
    </row>
    <row r="12" spans="2:13" x14ac:dyDescent="0.35">
      <c r="B12" s="2" t="s">
        <v>20</v>
      </c>
      <c r="C12" s="2">
        <v>1185732</v>
      </c>
      <c r="D12" s="3">
        <v>44569</v>
      </c>
      <c r="E12" s="2" t="s">
        <v>12</v>
      </c>
      <c r="F12" s="2" t="s">
        <v>13</v>
      </c>
      <c r="G12" s="2" t="s">
        <v>13</v>
      </c>
      <c r="H12" s="2" t="s">
        <v>15</v>
      </c>
      <c r="I12" s="4">
        <v>0.5</v>
      </c>
      <c r="J12" s="5">
        <v>9000</v>
      </c>
      <c r="K12" s="6">
        <v>4500</v>
      </c>
      <c r="L12" s="6">
        <v>1350</v>
      </c>
      <c r="M12" s="7">
        <v>0.3</v>
      </c>
    </row>
    <row r="13" spans="2:13" x14ac:dyDescent="0.35">
      <c r="B13" s="2" t="s">
        <v>20</v>
      </c>
      <c r="C13" s="2">
        <v>1185732</v>
      </c>
      <c r="D13" s="3">
        <v>44582</v>
      </c>
      <c r="E13" s="2" t="s">
        <v>12</v>
      </c>
      <c r="F13" s="2" t="s">
        <v>13</v>
      </c>
      <c r="G13" s="2" t="s">
        <v>13</v>
      </c>
      <c r="H13" s="2" t="s">
        <v>16</v>
      </c>
      <c r="I13" s="4">
        <v>0.4</v>
      </c>
      <c r="J13" s="5">
        <v>9500</v>
      </c>
      <c r="K13" s="6">
        <v>3800</v>
      </c>
      <c r="L13" s="6">
        <v>1330</v>
      </c>
      <c r="M13" s="7">
        <v>0.35</v>
      </c>
    </row>
    <row r="14" spans="2:13" x14ac:dyDescent="0.35">
      <c r="B14" s="2" t="s">
        <v>20</v>
      </c>
      <c r="C14" s="2">
        <v>1185732</v>
      </c>
      <c r="D14" s="3">
        <v>44583</v>
      </c>
      <c r="E14" s="2" t="s">
        <v>12</v>
      </c>
      <c r="F14" s="2" t="s">
        <v>13</v>
      </c>
      <c r="G14" s="2" t="s">
        <v>13</v>
      </c>
      <c r="H14" s="2" t="s">
        <v>17</v>
      </c>
      <c r="I14" s="4">
        <v>0.45</v>
      </c>
      <c r="J14" s="5">
        <v>8250</v>
      </c>
      <c r="K14" s="6">
        <v>3712.5</v>
      </c>
      <c r="L14" s="6">
        <v>1299.375</v>
      </c>
      <c r="M14" s="7">
        <v>0.35</v>
      </c>
    </row>
    <row r="15" spans="2:13" x14ac:dyDescent="0.35">
      <c r="B15" s="2" t="s">
        <v>20</v>
      </c>
      <c r="C15" s="2">
        <v>1185732</v>
      </c>
      <c r="D15" s="3">
        <v>44584</v>
      </c>
      <c r="E15" s="2" t="s">
        <v>12</v>
      </c>
      <c r="F15" s="2" t="s">
        <v>13</v>
      </c>
      <c r="G15" s="2" t="s">
        <v>13</v>
      </c>
      <c r="H15" s="2" t="s">
        <v>18</v>
      </c>
      <c r="I15" s="4">
        <v>0.6</v>
      </c>
      <c r="J15" s="5">
        <v>9000</v>
      </c>
      <c r="K15" s="6">
        <v>5400</v>
      </c>
      <c r="L15" s="6">
        <v>1620</v>
      </c>
      <c r="M15" s="7">
        <v>0.3</v>
      </c>
    </row>
    <row r="16" spans="2:13" x14ac:dyDescent="0.35">
      <c r="B16" s="2" t="s">
        <v>20</v>
      </c>
      <c r="C16" s="2">
        <v>1185732</v>
      </c>
      <c r="D16" s="3">
        <v>44585</v>
      </c>
      <c r="E16" s="2" t="s">
        <v>12</v>
      </c>
      <c r="F16" s="2" t="s">
        <v>13</v>
      </c>
      <c r="G16" s="2" t="s">
        <v>13</v>
      </c>
      <c r="H16" s="2" t="s">
        <v>19</v>
      </c>
      <c r="I16" s="4">
        <v>0.5</v>
      </c>
      <c r="J16" s="5">
        <v>10000</v>
      </c>
      <c r="K16" s="6">
        <v>5000</v>
      </c>
      <c r="L16" s="6">
        <v>1250</v>
      </c>
      <c r="M16" s="7">
        <v>0.25</v>
      </c>
    </row>
    <row r="17" spans="2:13" x14ac:dyDescent="0.35">
      <c r="B17" s="2" t="s">
        <v>20</v>
      </c>
      <c r="C17" s="2">
        <v>1185732</v>
      </c>
      <c r="D17" s="3">
        <v>44586</v>
      </c>
      <c r="E17" s="2" t="s">
        <v>12</v>
      </c>
      <c r="F17" s="2" t="s">
        <v>13</v>
      </c>
      <c r="G17" s="2" t="s">
        <v>13</v>
      </c>
      <c r="H17" s="2" t="s">
        <v>14</v>
      </c>
      <c r="I17" s="4">
        <v>0.5</v>
      </c>
      <c r="J17" s="5">
        <v>12200</v>
      </c>
      <c r="K17" s="6">
        <v>6100</v>
      </c>
      <c r="L17" s="6">
        <v>3050</v>
      </c>
      <c r="M17" s="7">
        <v>0.5</v>
      </c>
    </row>
    <row r="18" spans="2:13" x14ac:dyDescent="0.35">
      <c r="B18" s="2" t="s">
        <v>20</v>
      </c>
      <c r="C18" s="2">
        <v>1185732</v>
      </c>
      <c r="D18" s="3">
        <v>44587</v>
      </c>
      <c r="E18" s="2" t="s">
        <v>12</v>
      </c>
      <c r="F18" s="2" t="s">
        <v>13</v>
      </c>
      <c r="G18" s="2" t="s">
        <v>13</v>
      </c>
      <c r="H18" s="2" t="s">
        <v>15</v>
      </c>
      <c r="I18" s="4">
        <v>0.5</v>
      </c>
      <c r="J18" s="5">
        <v>9250</v>
      </c>
      <c r="K18" s="6">
        <v>4625</v>
      </c>
      <c r="L18" s="6">
        <v>1387.5</v>
      </c>
      <c r="M18" s="7">
        <v>0.3</v>
      </c>
    </row>
    <row r="19" spans="2:13" x14ac:dyDescent="0.35">
      <c r="B19" s="2" t="s">
        <v>20</v>
      </c>
      <c r="C19" s="2">
        <v>1185732</v>
      </c>
      <c r="D19" s="3">
        <v>44588</v>
      </c>
      <c r="E19" s="2" t="s">
        <v>12</v>
      </c>
      <c r="F19" s="2" t="s">
        <v>13</v>
      </c>
      <c r="G19" s="2" t="s">
        <v>13</v>
      </c>
      <c r="H19" s="2" t="s">
        <v>16</v>
      </c>
      <c r="I19" s="4">
        <v>0.4</v>
      </c>
      <c r="J19" s="5">
        <v>9500</v>
      </c>
      <c r="K19" s="6">
        <v>3800</v>
      </c>
      <c r="L19" s="6">
        <v>1330</v>
      </c>
      <c r="M19" s="7">
        <v>0.35</v>
      </c>
    </row>
    <row r="20" spans="2:13" x14ac:dyDescent="0.35">
      <c r="B20" s="2" t="s">
        <v>20</v>
      </c>
      <c r="C20" s="2">
        <v>1185732</v>
      </c>
      <c r="D20" s="3">
        <v>44589</v>
      </c>
      <c r="E20" s="2" t="s">
        <v>12</v>
      </c>
      <c r="F20" s="2" t="s">
        <v>13</v>
      </c>
      <c r="G20" s="2" t="s">
        <v>13</v>
      </c>
      <c r="H20" s="2" t="s">
        <v>17</v>
      </c>
      <c r="I20" s="4">
        <v>0.45</v>
      </c>
      <c r="J20" s="5">
        <v>8000</v>
      </c>
      <c r="K20" s="6">
        <v>3600</v>
      </c>
      <c r="L20" s="6">
        <v>1260</v>
      </c>
      <c r="M20" s="7">
        <v>0.35</v>
      </c>
    </row>
    <row r="21" spans="2:13" x14ac:dyDescent="0.35">
      <c r="B21" s="2" t="s">
        <v>20</v>
      </c>
      <c r="C21" s="2">
        <v>1185732</v>
      </c>
      <c r="D21" s="3">
        <v>44590</v>
      </c>
      <c r="E21" s="2" t="s">
        <v>12</v>
      </c>
      <c r="F21" s="2" t="s">
        <v>13</v>
      </c>
      <c r="G21" s="2" t="s">
        <v>13</v>
      </c>
      <c r="H21" s="2" t="s">
        <v>18</v>
      </c>
      <c r="I21" s="4">
        <v>0.6</v>
      </c>
      <c r="J21" s="5">
        <v>8500</v>
      </c>
      <c r="K21" s="6">
        <v>5100</v>
      </c>
      <c r="L21" s="6">
        <v>1530</v>
      </c>
      <c r="M21" s="7">
        <v>0.3</v>
      </c>
    </row>
    <row r="22" spans="2:13" x14ac:dyDescent="0.35">
      <c r="B22" s="2" t="s">
        <v>20</v>
      </c>
      <c r="C22" s="2">
        <v>1185732</v>
      </c>
      <c r="D22" s="3">
        <v>44591</v>
      </c>
      <c r="E22" s="2" t="s">
        <v>12</v>
      </c>
      <c r="F22" s="2" t="s">
        <v>13</v>
      </c>
      <c r="G22" s="2" t="s">
        <v>13</v>
      </c>
      <c r="H22" s="2" t="s">
        <v>19</v>
      </c>
      <c r="I22" s="4">
        <v>0.5</v>
      </c>
      <c r="J22" s="5">
        <v>9500</v>
      </c>
      <c r="K22" s="6">
        <v>4750</v>
      </c>
      <c r="L22" s="6">
        <v>1187.5</v>
      </c>
      <c r="M22" s="7">
        <v>0.25</v>
      </c>
    </row>
    <row r="23" spans="2:13" x14ac:dyDescent="0.35">
      <c r="B23" s="2" t="s">
        <v>20</v>
      </c>
      <c r="C23" s="2">
        <v>1185732</v>
      </c>
      <c r="D23" s="3">
        <v>44592</v>
      </c>
      <c r="E23" s="2" t="s">
        <v>12</v>
      </c>
      <c r="F23" s="2" t="s">
        <v>13</v>
      </c>
      <c r="G23" s="2" t="s">
        <v>13</v>
      </c>
      <c r="H23" s="2" t="s">
        <v>14</v>
      </c>
      <c r="I23" s="4">
        <v>0.5</v>
      </c>
      <c r="J23" s="5">
        <v>12000</v>
      </c>
      <c r="K23" s="6">
        <v>6000</v>
      </c>
      <c r="L23" s="6">
        <v>3000</v>
      </c>
      <c r="M23" s="7">
        <v>0.5</v>
      </c>
    </row>
    <row r="24" spans="2:13" x14ac:dyDescent="0.35">
      <c r="B24" s="2" t="s">
        <v>20</v>
      </c>
      <c r="C24" s="2">
        <v>1185732</v>
      </c>
      <c r="D24" s="3">
        <v>44593</v>
      </c>
      <c r="E24" s="2" t="s">
        <v>12</v>
      </c>
      <c r="F24" s="2" t="s">
        <v>13</v>
      </c>
      <c r="G24" s="2" t="s">
        <v>13</v>
      </c>
      <c r="H24" s="2" t="s">
        <v>15</v>
      </c>
      <c r="I24" s="4">
        <v>0.5</v>
      </c>
      <c r="J24" s="5">
        <v>9000</v>
      </c>
      <c r="K24" s="6">
        <v>4500</v>
      </c>
      <c r="L24" s="6">
        <v>1350</v>
      </c>
      <c r="M24" s="7">
        <v>0.3</v>
      </c>
    </row>
    <row r="25" spans="2:13" x14ac:dyDescent="0.35">
      <c r="B25" s="2" t="s">
        <v>20</v>
      </c>
      <c r="C25" s="2">
        <v>1185732</v>
      </c>
      <c r="D25" s="3">
        <v>44594</v>
      </c>
      <c r="E25" s="2" t="s">
        <v>12</v>
      </c>
      <c r="F25" s="2" t="s">
        <v>13</v>
      </c>
      <c r="G25" s="2" t="s">
        <v>13</v>
      </c>
      <c r="H25" s="2" t="s">
        <v>16</v>
      </c>
      <c r="I25" s="4">
        <v>0.4</v>
      </c>
      <c r="J25" s="5">
        <v>9000</v>
      </c>
      <c r="K25" s="6">
        <v>3600</v>
      </c>
      <c r="L25" s="6">
        <v>1260</v>
      </c>
      <c r="M25" s="7">
        <v>0.35</v>
      </c>
    </row>
    <row r="26" spans="2:13" x14ac:dyDescent="0.35">
      <c r="B26" s="2" t="s">
        <v>20</v>
      </c>
      <c r="C26" s="2">
        <v>1185732</v>
      </c>
      <c r="D26" s="3">
        <v>44595</v>
      </c>
      <c r="E26" s="2" t="s">
        <v>12</v>
      </c>
      <c r="F26" s="2" t="s">
        <v>13</v>
      </c>
      <c r="G26" s="2" t="s">
        <v>13</v>
      </c>
      <c r="H26" s="2" t="s">
        <v>17</v>
      </c>
      <c r="I26" s="4">
        <v>0.45</v>
      </c>
      <c r="J26" s="5">
        <v>8250</v>
      </c>
      <c r="K26" s="6">
        <v>3712.5</v>
      </c>
      <c r="L26" s="6">
        <v>1299.375</v>
      </c>
      <c r="M26" s="7">
        <v>0.35</v>
      </c>
    </row>
    <row r="27" spans="2:13" x14ac:dyDescent="0.35">
      <c r="B27" s="2" t="s">
        <v>20</v>
      </c>
      <c r="C27" s="2">
        <v>1185732</v>
      </c>
      <c r="D27" s="3">
        <v>44596</v>
      </c>
      <c r="E27" s="2" t="s">
        <v>12</v>
      </c>
      <c r="F27" s="2" t="s">
        <v>13</v>
      </c>
      <c r="G27" s="2" t="s">
        <v>13</v>
      </c>
      <c r="H27" s="2" t="s">
        <v>18</v>
      </c>
      <c r="I27" s="4">
        <v>0.6</v>
      </c>
      <c r="J27" s="5">
        <v>8250</v>
      </c>
      <c r="K27" s="6">
        <v>4950</v>
      </c>
      <c r="L27" s="6">
        <v>1485</v>
      </c>
      <c r="M27" s="7">
        <v>0.3</v>
      </c>
    </row>
    <row r="28" spans="2:13" x14ac:dyDescent="0.35">
      <c r="B28" s="2" t="s">
        <v>20</v>
      </c>
      <c r="C28" s="2">
        <v>1185732</v>
      </c>
      <c r="D28" s="3">
        <v>44597</v>
      </c>
      <c r="E28" s="2" t="s">
        <v>12</v>
      </c>
      <c r="F28" s="2" t="s">
        <v>13</v>
      </c>
      <c r="G28" s="2" t="s">
        <v>13</v>
      </c>
      <c r="H28" s="2" t="s">
        <v>19</v>
      </c>
      <c r="I28" s="4">
        <v>0.5</v>
      </c>
      <c r="J28" s="5">
        <v>9500</v>
      </c>
      <c r="K28" s="6">
        <v>4750</v>
      </c>
      <c r="L28" s="6">
        <v>1187.5</v>
      </c>
      <c r="M28" s="7">
        <v>0.25</v>
      </c>
    </row>
    <row r="29" spans="2:13" x14ac:dyDescent="0.35">
      <c r="B29" s="2" t="s">
        <v>20</v>
      </c>
      <c r="C29" s="2">
        <v>1185732</v>
      </c>
      <c r="D29" s="3">
        <v>44598</v>
      </c>
      <c r="E29" s="2" t="s">
        <v>12</v>
      </c>
      <c r="F29" s="2" t="s">
        <v>13</v>
      </c>
      <c r="G29" s="2" t="s">
        <v>13</v>
      </c>
      <c r="H29" s="2" t="s">
        <v>14</v>
      </c>
      <c r="I29" s="4">
        <v>0.6</v>
      </c>
      <c r="J29" s="5">
        <v>12200</v>
      </c>
      <c r="K29" s="6">
        <v>7320</v>
      </c>
      <c r="L29" s="6">
        <v>3660</v>
      </c>
      <c r="M29" s="7">
        <v>0.5</v>
      </c>
    </row>
    <row r="30" spans="2:13" x14ac:dyDescent="0.35">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35">
      <c r="B31" s="2" t="s">
        <v>20</v>
      </c>
      <c r="C31" s="2">
        <v>1185732</v>
      </c>
      <c r="D31" s="3">
        <v>44600</v>
      </c>
      <c r="E31" s="2" t="s">
        <v>12</v>
      </c>
      <c r="F31" s="2" t="s">
        <v>13</v>
      </c>
      <c r="G31" s="2" t="s">
        <v>13</v>
      </c>
      <c r="H31" s="2" t="s">
        <v>16</v>
      </c>
      <c r="I31" s="4">
        <v>0.5</v>
      </c>
      <c r="J31" s="5">
        <v>9000</v>
      </c>
      <c r="K31" s="6">
        <v>4500</v>
      </c>
      <c r="L31" s="6">
        <v>1575</v>
      </c>
      <c r="M31" s="7">
        <v>0.35</v>
      </c>
    </row>
    <row r="32" spans="2:13" x14ac:dyDescent="0.35">
      <c r="B32" s="2" t="s">
        <v>130</v>
      </c>
      <c r="C32" s="2">
        <v>1185732</v>
      </c>
      <c r="D32" s="3">
        <v>44601</v>
      </c>
      <c r="E32" s="2" t="s">
        <v>12</v>
      </c>
      <c r="F32" s="2" t="s">
        <v>13</v>
      </c>
      <c r="G32" s="2" t="s">
        <v>13</v>
      </c>
      <c r="H32" s="2" t="s">
        <v>17</v>
      </c>
      <c r="I32" s="4">
        <v>0.5</v>
      </c>
      <c r="J32" s="5">
        <v>8500</v>
      </c>
      <c r="K32" s="6">
        <v>4250</v>
      </c>
      <c r="L32" s="6">
        <v>1487.5</v>
      </c>
      <c r="M32" s="7">
        <v>0.35</v>
      </c>
    </row>
    <row r="33" spans="2:13" x14ac:dyDescent="0.35">
      <c r="B33" s="2" t="s">
        <v>130</v>
      </c>
      <c r="C33" s="2">
        <v>1185732</v>
      </c>
      <c r="D33" s="3">
        <v>44602</v>
      </c>
      <c r="E33" s="2" t="s">
        <v>12</v>
      </c>
      <c r="F33" s="2" t="s">
        <v>13</v>
      </c>
      <c r="G33" s="2" t="s">
        <v>13</v>
      </c>
      <c r="H33" s="2" t="s">
        <v>18</v>
      </c>
      <c r="I33" s="4">
        <v>0.6</v>
      </c>
      <c r="J33" s="5">
        <v>8750</v>
      </c>
      <c r="K33" s="6">
        <v>5250</v>
      </c>
      <c r="L33" s="6">
        <v>1575</v>
      </c>
      <c r="M33" s="7">
        <v>0.3</v>
      </c>
    </row>
    <row r="34" spans="2:13" x14ac:dyDescent="0.35">
      <c r="B34" s="2" t="s">
        <v>130</v>
      </c>
      <c r="C34" s="2">
        <v>1185732</v>
      </c>
      <c r="D34" s="3">
        <v>44623</v>
      </c>
      <c r="E34" s="2" t="s">
        <v>12</v>
      </c>
      <c r="F34" s="2" t="s">
        <v>13</v>
      </c>
      <c r="G34" s="2" t="s">
        <v>13</v>
      </c>
      <c r="H34" s="2" t="s">
        <v>19</v>
      </c>
      <c r="I34" s="4">
        <v>0.65</v>
      </c>
      <c r="J34" s="5">
        <v>10000</v>
      </c>
      <c r="K34" s="6">
        <v>6500</v>
      </c>
      <c r="L34" s="6">
        <v>1625</v>
      </c>
      <c r="M34" s="7">
        <v>0.25</v>
      </c>
    </row>
    <row r="35" spans="2:13" x14ac:dyDescent="0.35">
      <c r="B35" s="2" t="s">
        <v>130</v>
      </c>
      <c r="C35" s="2">
        <v>1185732</v>
      </c>
      <c r="D35" s="3">
        <v>44624</v>
      </c>
      <c r="E35" s="2" t="s">
        <v>12</v>
      </c>
      <c r="F35" s="2" t="s">
        <v>13</v>
      </c>
      <c r="G35" s="2" t="s">
        <v>13</v>
      </c>
      <c r="H35" s="2" t="s">
        <v>14</v>
      </c>
      <c r="I35" s="4">
        <v>0.6</v>
      </c>
      <c r="J35" s="5">
        <v>12500</v>
      </c>
      <c r="K35" s="6">
        <v>7500</v>
      </c>
      <c r="L35" s="6">
        <v>3750</v>
      </c>
      <c r="M35" s="7">
        <v>0.5</v>
      </c>
    </row>
    <row r="36" spans="2:13" x14ac:dyDescent="0.35">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35">
      <c r="B37" s="2" t="s">
        <v>130</v>
      </c>
      <c r="C37" s="2">
        <v>1185732</v>
      </c>
      <c r="D37" s="3">
        <v>44626</v>
      </c>
      <c r="E37" s="2" t="s">
        <v>12</v>
      </c>
      <c r="F37" s="2" t="s">
        <v>13</v>
      </c>
      <c r="G37" s="2" t="s">
        <v>13</v>
      </c>
      <c r="H37" s="2" t="s">
        <v>16</v>
      </c>
      <c r="I37" s="4">
        <v>0.5</v>
      </c>
      <c r="J37" s="5">
        <v>9250</v>
      </c>
      <c r="K37" s="6">
        <v>4625</v>
      </c>
      <c r="L37" s="6">
        <v>1618.75</v>
      </c>
      <c r="M37" s="7">
        <v>0.35</v>
      </c>
    </row>
    <row r="38" spans="2:13" x14ac:dyDescent="0.35">
      <c r="B38" s="2" t="s">
        <v>130</v>
      </c>
      <c r="C38" s="2">
        <v>1185732</v>
      </c>
      <c r="D38" s="3">
        <v>44627</v>
      </c>
      <c r="E38" s="2" t="s">
        <v>12</v>
      </c>
      <c r="F38" s="2" t="s">
        <v>13</v>
      </c>
      <c r="G38" s="2" t="s">
        <v>13</v>
      </c>
      <c r="H38" s="2" t="s">
        <v>17</v>
      </c>
      <c r="I38" s="4">
        <v>0.5</v>
      </c>
      <c r="J38" s="5">
        <v>9000</v>
      </c>
      <c r="K38" s="6">
        <v>4500</v>
      </c>
      <c r="L38" s="6">
        <v>1575</v>
      </c>
      <c r="M38" s="7">
        <v>0.35</v>
      </c>
    </row>
    <row r="39" spans="2:13" x14ac:dyDescent="0.35">
      <c r="B39" s="2" t="s">
        <v>130</v>
      </c>
      <c r="C39" s="2">
        <v>1185732</v>
      </c>
      <c r="D39" s="3">
        <v>44628</v>
      </c>
      <c r="E39" s="2" t="s">
        <v>12</v>
      </c>
      <c r="F39" s="2" t="s">
        <v>13</v>
      </c>
      <c r="G39" s="2" t="s">
        <v>13</v>
      </c>
      <c r="H39" s="2" t="s">
        <v>18</v>
      </c>
      <c r="I39" s="4">
        <v>0.6</v>
      </c>
      <c r="J39" s="5">
        <v>9000</v>
      </c>
      <c r="K39" s="6">
        <v>5400</v>
      </c>
      <c r="L39" s="6">
        <v>1620</v>
      </c>
      <c r="M39" s="7">
        <v>0.3</v>
      </c>
    </row>
    <row r="40" spans="2:13" x14ac:dyDescent="0.35">
      <c r="B40" s="2" t="s">
        <v>130</v>
      </c>
      <c r="C40" s="2">
        <v>1185732</v>
      </c>
      <c r="D40" s="3">
        <v>44629</v>
      </c>
      <c r="E40" s="2" t="s">
        <v>12</v>
      </c>
      <c r="F40" s="2" t="s">
        <v>13</v>
      </c>
      <c r="G40" s="2" t="s">
        <v>13</v>
      </c>
      <c r="H40" s="2" t="s">
        <v>19</v>
      </c>
      <c r="I40" s="4">
        <v>0.65</v>
      </c>
      <c r="J40" s="5">
        <v>10500</v>
      </c>
      <c r="K40" s="6">
        <v>6825</v>
      </c>
      <c r="L40" s="6">
        <v>1706.25</v>
      </c>
      <c r="M40" s="7">
        <v>0.25</v>
      </c>
    </row>
    <row r="41" spans="2:13" x14ac:dyDescent="0.35">
      <c r="B41" s="2" t="s">
        <v>130</v>
      </c>
      <c r="C41" s="2">
        <v>1185732</v>
      </c>
      <c r="D41" s="3">
        <v>44630</v>
      </c>
      <c r="E41" s="2" t="s">
        <v>12</v>
      </c>
      <c r="F41" s="2" t="s">
        <v>13</v>
      </c>
      <c r="G41" s="2" t="s">
        <v>13</v>
      </c>
      <c r="H41" s="2" t="s">
        <v>14</v>
      </c>
      <c r="I41" s="4">
        <v>0.6</v>
      </c>
      <c r="J41" s="5">
        <v>12750</v>
      </c>
      <c r="K41" s="6">
        <v>7650</v>
      </c>
      <c r="L41" s="6">
        <v>3825</v>
      </c>
      <c r="M41" s="7">
        <v>0.5</v>
      </c>
    </row>
    <row r="42" spans="2:13" x14ac:dyDescent="0.35">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35">
      <c r="B43" s="2" t="s">
        <v>130</v>
      </c>
      <c r="C43" s="2">
        <v>1185732</v>
      </c>
      <c r="D43" s="3">
        <v>44632</v>
      </c>
      <c r="E43" s="2" t="s">
        <v>12</v>
      </c>
      <c r="F43" s="2" t="s">
        <v>13</v>
      </c>
      <c r="G43" s="2" t="s">
        <v>13</v>
      </c>
      <c r="H43" s="2" t="s">
        <v>16</v>
      </c>
      <c r="I43" s="4">
        <v>0.5</v>
      </c>
      <c r="J43" s="5">
        <v>9500</v>
      </c>
      <c r="K43" s="6">
        <v>4750</v>
      </c>
      <c r="L43" s="6">
        <v>1662.5</v>
      </c>
      <c r="M43" s="7">
        <v>0.35</v>
      </c>
    </row>
    <row r="44" spans="2:13" x14ac:dyDescent="0.35">
      <c r="B44" s="2" t="s">
        <v>130</v>
      </c>
      <c r="C44" s="2">
        <v>1185732</v>
      </c>
      <c r="D44" s="3">
        <v>44633</v>
      </c>
      <c r="E44" s="2" t="s">
        <v>12</v>
      </c>
      <c r="F44" s="2" t="s">
        <v>13</v>
      </c>
      <c r="G44" s="2" t="s">
        <v>13</v>
      </c>
      <c r="H44" s="2" t="s">
        <v>17</v>
      </c>
      <c r="I44" s="4">
        <v>0.5</v>
      </c>
      <c r="J44" s="5">
        <v>9000</v>
      </c>
      <c r="K44" s="6">
        <v>4500</v>
      </c>
      <c r="L44" s="6">
        <v>1575</v>
      </c>
      <c r="M44" s="7">
        <v>0.35</v>
      </c>
    </row>
    <row r="45" spans="2:13" x14ac:dyDescent="0.35">
      <c r="B45" s="2" t="s">
        <v>130</v>
      </c>
      <c r="C45" s="2">
        <v>1185732</v>
      </c>
      <c r="D45" s="3">
        <v>44634</v>
      </c>
      <c r="E45" s="2" t="s">
        <v>12</v>
      </c>
      <c r="F45" s="2" t="s">
        <v>13</v>
      </c>
      <c r="G45" s="2" t="s">
        <v>13</v>
      </c>
      <c r="H45" s="2" t="s">
        <v>18</v>
      </c>
      <c r="I45" s="4">
        <v>0.6</v>
      </c>
      <c r="J45" s="5">
        <v>9250</v>
      </c>
      <c r="K45" s="6">
        <v>5550</v>
      </c>
      <c r="L45" s="6">
        <v>1665</v>
      </c>
      <c r="M45" s="7">
        <v>0.3</v>
      </c>
    </row>
    <row r="46" spans="2:13" x14ac:dyDescent="0.35">
      <c r="B46" s="2" t="s">
        <v>130</v>
      </c>
      <c r="C46" s="2">
        <v>1185732</v>
      </c>
      <c r="D46" s="3">
        <v>44635</v>
      </c>
      <c r="E46" s="2" t="s">
        <v>12</v>
      </c>
      <c r="F46" s="2" t="s">
        <v>13</v>
      </c>
      <c r="G46" s="2" t="s">
        <v>13</v>
      </c>
      <c r="H46" s="2" t="s">
        <v>19</v>
      </c>
      <c r="I46" s="4">
        <v>0.65</v>
      </c>
      <c r="J46" s="5">
        <v>11000</v>
      </c>
      <c r="K46" s="6">
        <v>7150</v>
      </c>
      <c r="L46" s="6">
        <v>1787.5</v>
      </c>
      <c r="M46" s="7">
        <v>0.25</v>
      </c>
    </row>
    <row r="47" spans="2:13" x14ac:dyDescent="0.35">
      <c r="B47" s="2" t="s">
        <v>130</v>
      </c>
      <c r="C47" s="2">
        <v>1185732</v>
      </c>
      <c r="D47" s="3">
        <v>44636</v>
      </c>
      <c r="E47" s="2" t="s">
        <v>12</v>
      </c>
      <c r="F47" s="2" t="s">
        <v>13</v>
      </c>
      <c r="G47" s="2" t="s">
        <v>13</v>
      </c>
      <c r="H47" s="2" t="s">
        <v>14</v>
      </c>
      <c r="I47" s="4">
        <v>0.6</v>
      </c>
      <c r="J47" s="5">
        <v>12500</v>
      </c>
      <c r="K47" s="6">
        <v>7500</v>
      </c>
      <c r="L47" s="6">
        <v>3750</v>
      </c>
      <c r="M47" s="7">
        <v>0.5</v>
      </c>
    </row>
    <row r="48" spans="2:13" x14ac:dyDescent="0.35">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35">
      <c r="B49" s="2" t="s">
        <v>130</v>
      </c>
      <c r="C49" s="2">
        <v>1185732</v>
      </c>
      <c r="D49" s="3">
        <v>44638</v>
      </c>
      <c r="E49" s="2" t="s">
        <v>12</v>
      </c>
      <c r="F49" s="2" t="s">
        <v>13</v>
      </c>
      <c r="G49" s="2" t="s">
        <v>13</v>
      </c>
      <c r="H49" s="2" t="s">
        <v>16</v>
      </c>
      <c r="I49" s="4">
        <v>0.5</v>
      </c>
      <c r="J49" s="5">
        <v>9500</v>
      </c>
      <c r="K49" s="6">
        <v>4750</v>
      </c>
      <c r="L49" s="6">
        <v>1662.5</v>
      </c>
      <c r="M49" s="7">
        <v>0.35</v>
      </c>
    </row>
    <row r="50" spans="2:13" x14ac:dyDescent="0.35">
      <c r="B50" s="2" t="s">
        <v>130</v>
      </c>
      <c r="C50" s="2">
        <v>1185732</v>
      </c>
      <c r="D50" s="3">
        <v>44651</v>
      </c>
      <c r="E50" s="2" t="s">
        <v>12</v>
      </c>
      <c r="F50" s="2" t="s">
        <v>13</v>
      </c>
      <c r="G50" s="2" t="s">
        <v>13</v>
      </c>
      <c r="H50" s="2" t="s">
        <v>17</v>
      </c>
      <c r="I50" s="4">
        <v>0.5</v>
      </c>
      <c r="J50" s="5">
        <v>9250</v>
      </c>
      <c r="K50" s="6">
        <v>4625</v>
      </c>
      <c r="L50" s="6">
        <v>1618.75</v>
      </c>
      <c r="M50" s="7">
        <v>0.35</v>
      </c>
    </row>
    <row r="51" spans="2:13" x14ac:dyDescent="0.35">
      <c r="B51" s="2" t="s">
        <v>130</v>
      </c>
      <c r="C51" s="2">
        <v>1185732</v>
      </c>
      <c r="D51" s="3">
        <v>44668</v>
      </c>
      <c r="E51" s="2" t="s">
        <v>12</v>
      </c>
      <c r="F51" s="2" t="s">
        <v>13</v>
      </c>
      <c r="G51" s="2" t="s">
        <v>13</v>
      </c>
      <c r="H51" s="2" t="s">
        <v>18</v>
      </c>
      <c r="I51" s="4">
        <v>0.6</v>
      </c>
      <c r="J51" s="5">
        <v>9000</v>
      </c>
      <c r="K51" s="6">
        <v>5400</v>
      </c>
      <c r="L51" s="6">
        <v>1620</v>
      </c>
      <c r="M51" s="7">
        <v>0.3</v>
      </c>
    </row>
    <row r="52" spans="2:13" x14ac:dyDescent="0.35">
      <c r="B52" s="2" t="s">
        <v>130</v>
      </c>
      <c r="C52" s="2">
        <v>1185732</v>
      </c>
      <c r="D52" s="3">
        <v>44669</v>
      </c>
      <c r="E52" s="2" t="s">
        <v>12</v>
      </c>
      <c r="F52" s="2" t="s">
        <v>13</v>
      </c>
      <c r="G52" s="2" t="s">
        <v>13</v>
      </c>
      <c r="H52" s="2" t="s">
        <v>19</v>
      </c>
      <c r="I52" s="4">
        <v>0.65</v>
      </c>
      <c r="J52" s="5">
        <v>10750</v>
      </c>
      <c r="K52" s="6">
        <v>6987.5</v>
      </c>
      <c r="L52" s="6">
        <v>1746.875</v>
      </c>
      <c r="M52" s="7">
        <v>0.25</v>
      </c>
    </row>
    <row r="53" spans="2:13" x14ac:dyDescent="0.35">
      <c r="B53" s="2" t="s">
        <v>130</v>
      </c>
      <c r="C53" s="2">
        <v>1185732</v>
      </c>
      <c r="D53" s="3">
        <v>44670</v>
      </c>
      <c r="E53" s="2" t="s">
        <v>12</v>
      </c>
      <c r="F53" s="2" t="s">
        <v>13</v>
      </c>
      <c r="G53" s="2" t="s">
        <v>13</v>
      </c>
      <c r="H53" s="2" t="s">
        <v>14</v>
      </c>
      <c r="I53" s="4">
        <v>0.6</v>
      </c>
      <c r="J53" s="5">
        <v>12000</v>
      </c>
      <c r="K53" s="6">
        <v>7200</v>
      </c>
      <c r="L53" s="6">
        <v>3600</v>
      </c>
      <c r="M53" s="7">
        <v>0.5</v>
      </c>
    </row>
    <row r="54" spans="2:13" x14ac:dyDescent="0.35">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35">
      <c r="B55" s="2" t="s">
        <v>130</v>
      </c>
      <c r="C55" s="2">
        <v>1185732</v>
      </c>
      <c r="D55" s="3">
        <v>44672</v>
      </c>
      <c r="E55" s="2" t="s">
        <v>12</v>
      </c>
      <c r="F55" s="2" t="s">
        <v>13</v>
      </c>
      <c r="G55" s="2" t="s">
        <v>13</v>
      </c>
      <c r="H55" s="2" t="s">
        <v>16</v>
      </c>
      <c r="I55" s="4">
        <v>0.5</v>
      </c>
      <c r="J55" s="5">
        <v>9250</v>
      </c>
      <c r="K55" s="6">
        <v>4625</v>
      </c>
      <c r="L55" s="6">
        <v>1618.75</v>
      </c>
      <c r="M55" s="7">
        <v>0.35</v>
      </c>
    </row>
    <row r="56" spans="2:13" x14ac:dyDescent="0.35">
      <c r="B56" s="2" t="s">
        <v>130</v>
      </c>
      <c r="C56" s="2">
        <v>1185732</v>
      </c>
      <c r="D56" s="3">
        <v>44673</v>
      </c>
      <c r="E56" s="2" t="s">
        <v>12</v>
      </c>
      <c r="F56" s="2" t="s">
        <v>13</v>
      </c>
      <c r="G56" s="2" t="s">
        <v>13</v>
      </c>
      <c r="H56" s="2" t="s">
        <v>17</v>
      </c>
      <c r="I56" s="4">
        <v>0.5</v>
      </c>
      <c r="J56" s="5">
        <v>9000</v>
      </c>
      <c r="K56" s="6">
        <v>4500</v>
      </c>
      <c r="L56" s="6">
        <v>1575</v>
      </c>
      <c r="M56" s="7">
        <v>0.35</v>
      </c>
    </row>
    <row r="57" spans="2:13" x14ac:dyDescent="0.35">
      <c r="B57" s="2" t="s">
        <v>130</v>
      </c>
      <c r="C57" s="2">
        <v>1185732</v>
      </c>
      <c r="D57" s="3">
        <v>44674</v>
      </c>
      <c r="E57" s="2" t="s">
        <v>12</v>
      </c>
      <c r="F57" s="2" t="s">
        <v>13</v>
      </c>
      <c r="G57" s="2" t="s">
        <v>13</v>
      </c>
      <c r="H57" s="2" t="s">
        <v>18</v>
      </c>
      <c r="I57" s="4">
        <v>0.6</v>
      </c>
      <c r="J57" s="5">
        <v>9000</v>
      </c>
      <c r="K57" s="6">
        <v>5400</v>
      </c>
      <c r="L57" s="6">
        <v>1620</v>
      </c>
      <c r="M57" s="7">
        <v>0.3</v>
      </c>
    </row>
    <row r="58" spans="2:13" x14ac:dyDescent="0.35">
      <c r="B58" s="2" t="s">
        <v>130</v>
      </c>
      <c r="C58" s="2">
        <v>1185732</v>
      </c>
      <c r="D58" s="3">
        <v>44675</v>
      </c>
      <c r="E58" s="2" t="s">
        <v>12</v>
      </c>
      <c r="F58" s="2" t="s">
        <v>13</v>
      </c>
      <c r="G58" s="2" t="s">
        <v>13</v>
      </c>
      <c r="H58" s="2" t="s">
        <v>19</v>
      </c>
      <c r="I58" s="4">
        <v>0.65</v>
      </c>
      <c r="J58" s="5">
        <v>10000</v>
      </c>
      <c r="K58" s="6">
        <v>6500</v>
      </c>
      <c r="L58" s="6">
        <v>1625</v>
      </c>
      <c r="M58" s="7">
        <v>0.25</v>
      </c>
    </row>
    <row r="59" spans="2:13" x14ac:dyDescent="0.35">
      <c r="B59" s="2" t="s">
        <v>130</v>
      </c>
      <c r="C59" s="2">
        <v>1185732</v>
      </c>
      <c r="D59" s="3">
        <v>44676</v>
      </c>
      <c r="E59" s="2" t="s">
        <v>12</v>
      </c>
      <c r="F59" s="2" t="s">
        <v>13</v>
      </c>
      <c r="G59" s="2" t="s">
        <v>13</v>
      </c>
      <c r="H59" s="2" t="s">
        <v>18</v>
      </c>
      <c r="I59" s="4">
        <v>0.65</v>
      </c>
      <c r="J59" s="5">
        <v>8750</v>
      </c>
      <c r="K59" s="6">
        <v>5687.5</v>
      </c>
      <c r="L59" s="6">
        <v>1706.25</v>
      </c>
      <c r="M59" s="7">
        <v>0.3</v>
      </c>
    </row>
    <row r="60" spans="2:13" x14ac:dyDescent="0.35">
      <c r="B60" s="2" t="s">
        <v>130</v>
      </c>
      <c r="C60" s="2">
        <v>1185732</v>
      </c>
      <c r="D60" s="3">
        <v>44677</v>
      </c>
      <c r="E60" s="2" t="s">
        <v>12</v>
      </c>
      <c r="F60" s="2" t="s">
        <v>13</v>
      </c>
      <c r="G60" s="2" t="s">
        <v>13</v>
      </c>
      <c r="H60" s="2" t="s">
        <v>19</v>
      </c>
      <c r="I60" s="4">
        <v>0.7</v>
      </c>
      <c r="J60" s="5">
        <v>10000</v>
      </c>
      <c r="K60" s="6">
        <v>7000</v>
      </c>
      <c r="L60" s="6">
        <v>1750</v>
      </c>
      <c r="M60" s="7">
        <v>0.25</v>
      </c>
    </row>
    <row r="61" spans="2:13" x14ac:dyDescent="0.35">
      <c r="B61" s="2" t="s">
        <v>130</v>
      </c>
      <c r="C61" s="2">
        <v>1185732</v>
      </c>
      <c r="D61" s="3">
        <v>44678</v>
      </c>
      <c r="E61" s="2" t="s">
        <v>12</v>
      </c>
      <c r="F61" s="2" t="s">
        <v>13</v>
      </c>
      <c r="G61" s="2" t="s">
        <v>13</v>
      </c>
      <c r="H61" s="2" t="s">
        <v>14</v>
      </c>
      <c r="I61" s="4">
        <v>0.65</v>
      </c>
      <c r="J61" s="5">
        <v>11500</v>
      </c>
      <c r="K61" s="6">
        <v>7475</v>
      </c>
      <c r="L61" s="6">
        <v>3737.5</v>
      </c>
      <c r="M61" s="7">
        <v>0.5</v>
      </c>
    </row>
    <row r="62" spans="2:13" x14ac:dyDescent="0.35">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35">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35">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35">
      <c r="B65" s="2" t="s">
        <v>130</v>
      </c>
      <c r="C65" s="2">
        <v>1185732</v>
      </c>
      <c r="D65" s="3">
        <v>44682</v>
      </c>
      <c r="E65" s="2" t="s">
        <v>12</v>
      </c>
      <c r="F65" s="2" t="s">
        <v>13</v>
      </c>
      <c r="G65" s="2" t="s">
        <v>13</v>
      </c>
      <c r="H65" s="2" t="s">
        <v>18</v>
      </c>
      <c r="I65" s="4">
        <v>0.65</v>
      </c>
      <c r="J65" s="5">
        <v>8750</v>
      </c>
      <c r="K65" s="6">
        <v>5687.5</v>
      </c>
      <c r="L65" s="6">
        <v>1706.25</v>
      </c>
      <c r="M65" s="7">
        <v>0.3</v>
      </c>
    </row>
    <row r="66" spans="2:13" x14ac:dyDescent="0.35">
      <c r="B66" s="2" t="s">
        <v>130</v>
      </c>
      <c r="C66" s="2">
        <v>1185732</v>
      </c>
      <c r="D66" s="3">
        <v>44683</v>
      </c>
      <c r="E66" s="2" t="s">
        <v>12</v>
      </c>
      <c r="F66" s="2" t="s">
        <v>13</v>
      </c>
      <c r="G66" s="2" t="s">
        <v>13</v>
      </c>
      <c r="H66" s="2" t="s">
        <v>19</v>
      </c>
      <c r="I66" s="4">
        <v>0.7</v>
      </c>
      <c r="J66" s="5">
        <v>9750</v>
      </c>
      <c r="K66" s="6">
        <v>6825</v>
      </c>
      <c r="L66" s="6">
        <v>1706.25</v>
      </c>
      <c r="M66" s="7">
        <v>0.25</v>
      </c>
    </row>
    <row r="67" spans="2:13" x14ac:dyDescent="0.35">
      <c r="B67" s="2" t="s">
        <v>130</v>
      </c>
      <c r="C67" s="2">
        <v>1185732</v>
      </c>
      <c r="D67" s="3">
        <v>44684</v>
      </c>
      <c r="E67" s="2" t="s">
        <v>12</v>
      </c>
      <c r="F67" s="2" t="s">
        <v>13</v>
      </c>
      <c r="G67" s="2" t="s">
        <v>13</v>
      </c>
      <c r="H67" s="2" t="s">
        <v>14</v>
      </c>
      <c r="I67" s="4">
        <v>0.65</v>
      </c>
      <c r="J67" s="5">
        <v>12000</v>
      </c>
      <c r="K67" s="6">
        <v>7800</v>
      </c>
      <c r="L67" s="6">
        <v>3900</v>
      </c>
      <c r="M67" s="7">
        <v>0.5</v>
      </c>
    </row>
    <row r="68" spans="2:13" x14ac:dyDescent="0.35">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35">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35">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35">
      <c r="B71" s="2" t="s">
        <v>130</v>
      </c>
      <c r="C71" s="2">
        <v>1185732</v>
      </c>
      <c r="D71" s="3">
        <v>44688</v>
      </c>
      <c r="E71" s="2" t="s">
        <v>12</v>
      </c>
      <c r="F71" s="2" t="s">
        <v>13</v>
      </c>
      <c r="G71" s="2" t="s">
        <v>13</v>
      </c>
      <c r="H71" s="2" t="s">
        <v>18</v>
      </c>
      <c r="I71" s="4">
        <v>0.65</v>
      </c>
      <c r="J71" s="5">
        <v>9000</v>
      </c>
      <c r="K71" s="6">
        <v>5850</v>
      </c>
      <c r="L71" s="6">
        <v>1755</v>
      </c>
      <c r="M71" s="7">
        <v>0.3</v>
      </c>
    </row>
    <row r="72" spans="2:13" x14ac:dyDescent="0.35">
      <c r="B72" s="2" t="s">
        <v>130</v>
      </c>
      <c r="C72" s="2">
        <v>1185732</v>
      </c>
      <c r="D72" s="3">
        <v>44760</v>
      </c>
      <c r="E72" s="2" t="s">
        <v>12</v>
      </c>
      <c r="F72" s="2" t="s">
        <v>13</v>
      </c>
      <c r="G72" s="2" t="s">
        <v>13</v>
      </c>
      <c r="H72" s="2" t="s">
        <v>19</v>
      </c>
      <c r="I72" s="4">
        <v>0.7</v>
      </c>
      <c r="J72" s="5">
        <v>10000</v>
      </c>
      <c r="K72" s="6">
        <v>7000</v>
      </c>
      <c r="L72" s="6">
        <v>1750</v>
      </c>
      <c r="M72" s="7">
        <v>0.25</v>
      </c>
    </row>
    <row r="73" spans="2:13" x14ac:dyDescent="0.35">
      <c r="B73" s="2" t="s">
        <v>130</v>
      </c>
      <c r="C73" s="2">
        <v>1197831</v>
      </c>
      <c r="D73" s="3">
        <v>44761</v>
      </c>
      <c r="E73" s="2" t="s">
        <v>12</v>
      </c>
      <c r="F73" s="2" t="s">
        <v>13</v>
      </c>
      <c r="G73" s="2" t="s">
        <v>13</v>
      </c>
      <c r="H73" s="2" t="s">
        <v>14</v>
      </c>
      <c r="I73" s="4">
        <v>0.25</v>
      </c>
      <c r="J73" s="5">
        <v>9000</v>
      </c>
      <c r="K73" s="6">
        <v>2250</v>
      </c>
      <c r="L73" s="6">
        <v>787.5</v>
      </c>
      <c r="M73" s="7">
        <v>0.35</v>
      </c>
    </row>
    <row r="74" spans="2:13" x14ac:dyDescent="0.35">
      <c r="B74" s="2" t="s">
        <v>130</v>
      </c>
      <c r="C74" s="2">
        <v>1197831</v>
      </c>
      <c r="D74" s="3">
        <v>44762</v>
      </c>
      <c r="E74" s="2" t="s">
        <v>12</v>
      </c>
      <c r="F74" s="2" t="s">
        <v>13</v>
      </c>
      <c r="G74" s="2" t="s">
        <v>13</v>
      </c>
      <c r="H74" s="2" t="s">
        <v>15</v>
      </c>
      <c r="I74" s="4">
        <v>0.35</v>
      </c>
      <c r="J74" s="5">
        <v>9000</v>
      </c>
      <c r="K74" s="6">
        <v>3150</v>
      </c>
      <c r="L74" s="6">
        <v>1102.5</v>
      </c>
      <c r="M74" s="7">
        <v>0.35</v>
      </c>
    </row>
    <row r="75" spans="2:13" x14ac:dyDescent="0.35">
      <c r="B75" s="2" t="s">
        <v>130</v>
      </c>
      <c r="C75" s="2">
        <v>1197831</v>
      </c>
      <c r="D75" s="3">
        <v>44763</v>
      </c>
      <c r="E75" s="2" t="s">
        <v>12</v>
      </c>
      <c r="F75" s="2" t="s">
        <v>13</v>
      </c>
      <c r="G75" s="2" t="s">
        <v>13</v>
      </c>
      <c r="H75" s="2" t="s">
        <v>16</v>
      </c>
      <c r="I75" s="4">
        <v>0.35</v>
      </c>
      <c r="J75" s="5">
        <v>7000</v>
      </c>
      <c r="K75" s="6">
        <v>2450</v>
      </c>
      <c r="L75" s="6">
        <v>857.5</v>
      </c>
      <c r="M75" s="7">
        <v>0.35</v>
      </c>
    </row>
    <row r="76" spans="2:13" x14ac:dyDescent="0.35">
      <c r="B76" s="2" t="s">
        <v>130</v>
      </c>
      <c r="C76" s="2">
        <v>1197831</v>
      </c>
      <c r="D76" s="3">
        <v>44764</v>
      </c>
      <c r="E76" s="2" t="s">
        <v>12</v>
      </c>
      <c r="F76" s="2" t="s">
        <v>13</v>
      </c>
      <c r="G76" s="2" t="s">
        <v>13</v>
      </c>
      <c r="H76" s="2" t="s">
        <v>17</v>
      </c>
      <c r="I76" s="4">
        <v>0.35</v>
      </c>
      <c r="J76" s="5">
        <v>7000</v>
      </c>
      <c r="K76" s="6">
        <v>2450</v>
      </c>
      <c r="L76" s="6">
        <v>1102.5</v>
      </c>
      <c r="M76" s="7">
        <v>0.45</v>
      </c>
    </row>
    <row r="77" spans="2:13" x14ac:dyDescent="0.35">
      <c r="B77" s="2" t="s">
        <v>130</v>
      </c>
      <c r="C77" s="2">
        <v>1197831</v>
      </c>
      <c r="D77" s="3">
        <v>44765</v>
      </c>
      <c r="E77" s="2" t="s">
        <v>21</v>
      </c>
      <c r="F77" s="2" t="s">
        <v>22</v>
      </c>
      <c r="G77" s="2" t="s">
        <v>23</v>
      </c>
      <c r="H77" s="2" t="s">
        <v>18</v>
      </c>
      <c r="I77" s="4">
        <v>0.4</v>
      </c>
      <c r="J77" s="5">
        <v>5500</v>
      </c>
      <c r="K77" s="6">
        <v>2200</v>
      </c>
      <c r="L77" s="6">
        <v>660</v>
      </c>
      <c r="M77" s="7">
        <v>0.3</v>
      </c>
    </row>
    <row r="78" spans="2:13" x14ac:dyDescent="0.35">
      <c r="B78" s="2" t="s">
        <v>130</v>
      </c>
      <c r="C78" s="2">
        <v>1197831</v>
      </c>
      <c r="D78" s="3">
        <v>44766</v>
      </c>
      <c r="E78" s="2" t="s">
        <v>21</v>
      </c>
      <c r="F78" s="2" t="s">
        <v>22</v>
      </c>
      <c r="G78" s="2" t="s">
        <v>23</v>
      </c>
      <c r="H78" s="2" t="s">
        <v>19</v>
      </c>
      <c r="I78" s="4">
        <v>0.35</v>
      </c>
      <c r="J78" s="5">
        <v>7000</v>
      </c>
      <c r="K78" s="6">
        <v>2450</v>
      </c>
      <c r="L78" s="6">
        <v>1225</v>
      </c>
      <c r="M78" s="7">
        <v>0.5</v>
      </c>
    </row>
    <row r="79" spans="2:13" x14ac:dyDescent="0.35">
      <c r="B79" s="2" t="s">
        <v>130</v>
      </c>
      <c r="C79" s="2">
        <v>1197831</v>
      </c>
      <c r="D79" s="3">
        <v>44767</v>
      </c>
      <c r="E79" s="2" t="s">
        <v>21</v>
      </c>
      <c r="F79" s="2" t="s">
        <v>22</v>
      </c>
      <c r="G79" s="2" t="s">
        <v>23</v>
      </c>
      <c r="H79" s="2" t="s">
        <v>14</v>
      </c>
      <c r="I79" s="4">
        <v>0.25</v>
      </c>
      <c r="J79" s="5">
        <v>8500</v>
      </c>
      <c r="K79" s="6">
        <v>2125</v>
      </c>
      <c r="L79" s="6">
        <v>743.75</v>
      </c>
      <c r="M79" s="7">
        <v>0.35</v>
      </c>
    </row>
    <row r="80" spans="2:13" x14ac:dyDescent="0.35">
      <c r="B80" s="2" t="s">
        <v>130</v>
      </c>
      <c r="C80" s="2">
        <v>1197831</v>
      </c>
      <c r="D80" s="3">
        <v>44768</v>
      </c>
      <c r="E80" s="2" t="s">
        <v>21</v>
      </c>
      <c r="F80" s="2" t="s">
        <v>22</v>
      </c>
      <c r="G80" s="2" t="s">
        <v>23</v>
      </c>
      <c r="H80" s="2" t="s">
        <v>15</v>
      </c>
      <c r="I80" s="4">
        <v>0.35</v>
      </c>
      <c r="J80" s="5">
        <v>8500</v>
      </c>
      <c r="K80" s="6">
        <v>2975</v>
      </c>
      <c r="L80" s="6">
        <v>1041.25</v>
      </c>
      <c r="M80" s="7">
        <v>0.35</v>
      </c>
    </row>
    <row r="81" spans="2:13" x14ac:dyDescent="0.35">
      <c r="B81" s="2" t="s">
        <v>130</v>
      </c>
      <c r="C81" s="2">
        <v>1197831</v>
      </c>
      <c r="D81" s="3">
        <v>44769</v>
      </c>
      <c r="E81" s="2" t="s">
        <v>21</v>
      </c>
      <c r="F81" s="2" t="s">
        <v>22</v>
      </c>
      <c r="G81" s="2" t="s">
        <v>23</v>
      </c>
      <c r="H81" s="2" t="s">
        <v>16</v>
      </c>
      <c r="I81" s="4">
        <v>0.35</v>
      </c>
      <c r="J81" s="5">
        <v>6750</v>
      </c>
      <c r="K81" s="6">
        <v>2362.5</v>
      </c>
      <c r="L81" s="6">
        <v>826.875</v>
      </c>
      <c r="M81" s="7">
        <v>0.35</v>
      </c>
    </row>
    <row r="82" spans="2:13" x14ac:dyDescent="0.35">
      <c r="B82" s="2" t="s">
        <v>130</v>
      </c>
      <c r="C82" s="2">
        <v>1197831</v>
      </c>
      <c r="D82" s="3">
        <v>44770</v>
      </c>
      <c r="E82" s="2" t="s">
        <v>21</v>
      </c>
      <c r="F82" s="2" t="s">
        <v>22</v>
      </c>
      <c r="G82" s="2" t="s">
        <v>23</v>
      </c>
      <c r="H82" s="2" t="s">
        <v>17</v>
      </c>
      <c r="I82" s="4">
        <v>0.35</v>
      </c>
      <c r="J82" s="5">
        <v>6250</v>
      </c>
      <c r="K82" s="6">
        <v>2187.5</v>
      </c>
      <c r="L82" s="6">
        <v>984.375</v>
      </c>
      <c r="M82" s="7">
        <v>0.45</v>
      </c>
    </row>
    <row r="83" spans="2:13" x14ac:dyDescent="0.35">
      <c r="B83" s="2" t="s">
        <v>130</v>
      </c>
      <c r="C83" s="2">
        <v>1197831</v>
      </c>
      <c r="D83" s="3">
        <v>44771</v>
      </c>
      <c r="E83" s="2" t="s">
        <v>21</v>
      </c>
      <c r="F83" s="2" t="s">
        <v>22</v>
      </c>
      <c r="G83" s="2" t="s">
        <v>23</v>
      </c>
      <c r="H83" s="2" t="s">
        <v>18</v>
      </c>
      <c r="I83" s="4">
        <v>0.4</v>
      </c>
      <c r="J83" s="5">
        <v>5000</v>
      </c>
      <c r="K83" s="6">
        <v>2000</v>
      </c>
      <c r="L83" s="6">
        <v>600</v>
      </c>
      <c r="M83" s="7">
        <v>0.3</v>
      </c>
    </row>
    <row r="84" spans="2:13" x14ac:dyDescent="0.35">
      <c r="B84" s="2" t="s">
        <v>130</v>
      </c>
      <c r="C84" s="2">
        <v>1197831</v>
      </c>
      <c r="D84" s="3">
        <v>44772</v>
      </c>
      <c r="E84" s="2" t="s">
        <v>21</v>
      </c>
      <c r="F84" s="2" t="s">
        <v>22</v>
      </c>
      <c r="G84" s="2" t="s">
        <v>23</v>
      </c>
      <c r="H84" s="2" t="s">
        <v>19</v>
      </c>
      <c r="I84" s="4">
        <v>0.35</v>
      </c>
      <c r="J84" s="5">
        <v>7000</v>
      </c>
      <c r="K84" s="6">
        <v>2450</v>
      </c>
      <c r="L84" s="6">
        <v>1225</v>
      </c>
      <c r="M84" s="7">
        <v>0.5</v>
      </c>
    </row>
    <row r="85" spans="2:13" x14ac:dyDescent="0.35">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35">
      <c r="B86" s="2" t="s">
        <v>130</v>
      </c>
      <c r="C86" s="2">
        <v>1197831</v>
      </c>
      <c r="D86" s="3">
        <v>44774</v>
      </c>
      <c r="E86" s="2" t="s">
        <v>21</v>
      </c>
      <c r="F86" s="2" t="s">
        <v>22</v>
      </c>
      <c r="G86" s="2" t="s">
        <v>23</v>
      </c>
      <c r="H86" s="2" t="s">
        <v>15</v>
      </c>
      <c r="I86" s="4">
        <v>0.4</v>
      </c>
      <c r="J86" s="5">
        <v>8750</v>
      </c>
      <c r="K86" s="6">
        <v>3500</v>
      </c>
      <c r="L86" s="6">
        <v>1225</v>
      </c>
      <c r="M86" s="7">
        <v>0.35</v>
      </c>
    </row>
    <row r="87" spans="2:13" x14ac:dyDescent="0.35">
      <c r="B87" s="2" t="s">
        <v>130</v>
      </c>
      <c r="C87" s="2">
        <v>1197831</v>
      </c>
      <c r="D87" s="3">
        <v>44775</v>
      </c>
      <c r="E87" s="2" t="s">
        <v>21</v>
      </c>
      <c r="F87" s="2" t="s">
        <v>22</v>
      </c>
      <c r="G87" s="2" t="s">
        <v>23</v>
      </c>
      <c r="H87" s="2" t="s">
        <v>16</v>
      </c>
      <c r="I87" s="4">
        <v>0.35</v>
      </c>
      <c r="J87" s="5">
        <v>7000</v>
      </c>
      <c r="K87" s="6">
        <v>2450</v>
      </c>
      <c r="L87" s="6">
        <v>857.5</v>
      </c>
      <c r="M87" s="7">
        <v>0.35</v>
      </c>
    </row>
    <row r="88" spans="2:13" x14ac:dyDescent="0.35">
      <c r="B88" s="2" t="s">
        <v>127</v>
      </c>
      <c r="C88" s="2">
        <v>1197831</v>
      </c>
      <c r="D88" s="3">
        <v>44776</v>
      </c>
      <c r="E88" s="2" t="s">
        <v>21</v>
      </c>
      <c r="F88" s="2" t="s">
        <v>22</v>
      </c>
      <c r="G88" s="2" t="s">
        <v>23</v>
      </c>
      <c r="H88" s="2" t="s">
        <v>17</v>
      </c>
      <c r="I88" s="4">
        <v>0.4</v>
      </c>
      <c r="J88" s="5">
        <v>6000</v>
      </c>
      <c r="K88" s="6">
        <v>2400</v>
      </c>
      <c r="L88" s="6">
        <v>1080</v>
      </c>
      <c r="M88" s="7">
        <v>0.45</v>
      </c>
    </row>
    <row r="89" spans="2:13" x14ac:dyDescent="0.35">
      <c r="B89" s="2" t="s">
        <v>127</v>
      </c>
      <c r="C89" s="2">
        <v>1197831</v>
      </c>
      <c r="D89" s="3">
        <v>44777</v>
      </c>
      <c r="E89" s="2" t="s">
        <v>21</v>
      </c>
      <c r="F89" s="2" t="s">
        <v>22</v>
      </c>
      <c r="G89" s="2" t="s">
        <v>23</v>
      </c>
      <c r="H89" s="2" t="s">
        <v>18</v>
      </c>
      <c r="I89" s="4">
        <v>0.45</v>
      </c>
      <c r="J89" s="5">
        <v>5000</v>
      </c>
      <c r="K89" s="6">
        <v>2250</v>
      </c>
      <c r="L89" s="6">
        <v>675</v>
      </c>
      <c r="M89" s="7">
        <v>0.3</v>
      </c>
    </row>
    <row r="90" spans="2:13" x14ac:dyDescent="0.35">
      <c r="B90" s="2" t="s">
        <v>127</v>
      </c>
      <c r="C90" s="2">
        <v>1197831</v>
      </c>
      <c r="D90" s="3">
        <v>44778</v>
      </c>
      <c r="E90" s="2" t="s">
        <v>21</v>
      </c>
      <c r="F90" s="2" t="s">
        <v>22</v>
      </c>
      <c r="G90" s="2" t="s">
        <v>23</v>
      </c>
      <c r="H90" s="2" t="s">
        <v>19</v>
      </c>
      <c r="I90" s="4">
        <v>0.4</v>
      </c>
      <c r="J90" s="5">
        <v>6500</v>
      </c>
      <c r="K90" s="6">
        <v>2600</v>
      </c>
      <c r="L90" s="6">
        <v>1300</v>
      </c>
      <c r="M90" s="7">
        <v>0.5</v>
      </c>
    </row>
    <row r="91" spans="2:13" x14ac:dyDescent="0.35">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35">
      <c r="B92" s="2" t="s">
        <v>127</v>
      </c>
      <c r="C92" s="2">
        <v>1197831</v>
      </c>
      <c r="D92" s="3">
        <v>44780</v>
      </c>
      <c r="E92" s="2" t="s">
        <v>21</v>
      </c>
      <c r="F92" s="2" t="s">
        <v>22</v>
      </c>
      <c r="G92" s="2" t="s">
        <v>23</v>
      </c>
      <c r="H92" s="2" t="s">
        <v>15</v>
      </c>
      <c r="I92" s="4">
        <v>0.4</v>
      </c>
      <c r="J92" s="5">
        <v>9000</v>
      </c>
      <c r="K92" s="6">
        <v>3600</v>
      </c>
      <c r="L92" s="6">
        <v>1260</v>
      </c>
      <c r="M92" s="7">
        <v>0.35</v>
      </c>
    </row>
    <row r="93" spans="2:13" x14ac:dyDescent="0.35">
      <c r="B93" s="2" t="s">
        <v>127</v>
      </c>
      <c r="C93" s="2">
        <v>1197831</v>
      </c>
      <c r="D93" s="3">
        <v>44781</v>
      </c>
      <c r="E93" s="2" t="s">
        <v>21</v>
      </c>
      <c r="F93" s="2" t="s">
        <v>22</v>
      </c>
      <c r="G93" s="2" t="s">
        <v>23</v>
      </c>
      <c r="H93" s="2" t="s">
        <v>16</v>
      </c>
      <c r="I93" s="4">
        <v>0.35</v>
      </c>
      <c r="J93" s="5">
        <v>7250</v>
      </c>
      <c r="K93" s="6">
        <v>2537.5</v>
      </c>
      <c r="L93" s="6">
        <v>888.125</v>
      </c>
      <c r="M93" s="7">
        <v>0.35</v>
      </c>
    </row>
    <row r="94" spans="2:13" x14ac:dyDescent="0.35">
      <c r="B94" s="2" t="s">
        <v>127</v>
      </c>
      <c r="C94" s="2">
        <v>1197831</v>
      </c>
      <c r="D94" s="3">
        <v>44782</v>
      </c>
      <c r="E94" s="2" t="s">
        <v>21</v>
      </c>
      <c r="F94" s="2" t="s">
        <v>22</v>
      </c>
      <c r="G94" s="2" t="s">
        <v>23</v>
      </c>
      <c r="H94" s="2" t="s">
        <v>17</v>
      </c>
      <c r="I94" s="4">
        <v>0.4</v>
      </c>
      <c r="J94" s="5">
        <v>6250</v>
      </c>
      <c r="K94" s="6">
        <v>2500</v>
      </c>
      <c r="L94" s="6">
        <v>1125</v>
      </c>
      <c r="M94" s="7">
        <v>0.45</v>
      </c>
    </row>
    <row r="95" spans="2:13" x14ac:dyDescent="0.35">
      <c r="B95" s="2" t="s">
        <v>126</v>
      </c>
      <c r="C95" s="2">
        <v>1197831</v>
      </c>
      <c r="D95" s="3">
        <v>44783</v>
      </c>
      <c r="E95" s="2" t="s">
        <v>21</v>
      </c>
      <c r="F95" s="2" t="s">
        <v>22</v>
      </c>
      <c r="G95" s="2" t="s">
        <v>23</v>
      </c>
      <c r="H95" s="2" t="s">
        <v>18</v>
      </c>
      <c r="I95" s="4">
        <v>0.45</v>
      </c>
      <c r="J95" s="5">
        <v>5250</v>
      </c>
      <c r="K95" s="6">
        <v>2362.5</v>
      </c>
      <c r="L95" s="6">
        <v>708.75</v>
      </c>
      <c r="M95" s="7">
        <v>0.3</v>
      </c>
    </row>
    <row r="96" spans="2:13" x14ac:dyDescent="0.35">
      <c r="B96" s="2" t="s">
        <v>126</v>
      </c>
      <c r="C96" s="2">
        <v>1197831</v>
      </c>
      <c r="D96" s="3">
        <v>44784</v>
      </c>
      <c r="E96" s="2" t="s">
        <v>21</v>
      </c>
      <c r="F96" s="2" t="s">
        <v>22</v>
      </c>
      <c r="G96" s="2" t="s">
        <v>23</v>
      </c>
      <c r="H96" s="2" t="s">
        <v>19</v>
      </c>
      <c r="I96" s="4">
        <v>0.4</v>
      </c>
      <c r="J96" s="5">
        <v>8000</v>
      </c>
      <c r="K96" s="6">
        <v>3200</v>
      </c>
      <c r="L96" s="6">
        <v>1600</v>
      </c>
      <c r="M96" s="7">
        <v>0.5</v>
      </c>
    </row>
    <row r="97" spans="2:13" x14ac:dyDescent="0.35">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35">
      <c r="B98" s="2" t="s">
        <v>126</v>
      </c>
      <c r="C98" s="2">
        <v>1197831</v>
      </c>
      <c r="D98" s="3">
        <v>44786</v>
      </c>
      <c r="E98" s="2" t="s">
        <v>21</v>
      </c>
      <c r="F98" s="2" t="s">
        <v>22</v>
      </c>
      <c r="G98" s="2" t="s">
        <v>23</v>
      </c>
      <c r="H98" s="2" t="s">
        <v>15</v>
      </c>
      <c r="I98" s="4">
        <v>0.4</v>
      </c>
      <c r="J98" s="5">
        <v>9250</v>
      </c>
      <c r="K98" s="6">
        <v>3700</v>
      </c>
      <c r="L98" s="6">
        <v>1295</v>
      </c>
      <c r="M98" s="7">
        <v>0.35</v>
      </c>
    </row>
    <row r="99" spans="2:13" x14ac:dyDescent="0.35">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35">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35">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35">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35">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35">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35">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35">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35">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35">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35">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35">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35">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35">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35">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35">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35">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35">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35">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35">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35">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35">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35">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35">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35">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35">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35">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35">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35">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35">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35">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35">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35">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35">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35">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35">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35">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35">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35">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35">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35">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35">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35">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35">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35">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35">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35">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35">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35">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35">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35">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35">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35">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35">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35">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35">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35">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35">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35">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35">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35">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35">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35">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35">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35">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35">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35">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35">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35">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35">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35">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35">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35">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35">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35">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35">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35">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35">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35">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35">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35">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35">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35">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35">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35">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35">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35">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35">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35">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35">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35">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35">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35">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35">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35">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35">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35">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35">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35">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35">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35">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35">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35">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35">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35">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35">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35">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35">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35">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35">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35">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35">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35">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35">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35">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35">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35">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35">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35">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35">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35">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35">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35">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35">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35">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35">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35">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35">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35">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35">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35">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35">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35">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35">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35">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35">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35">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35">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35">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35">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35">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35">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35">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35">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35">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35">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35">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35">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35">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35">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35">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35">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35">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35">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35">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35">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35">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35">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35">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35">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35">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35">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35">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35">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35">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35">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35">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35">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35">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35">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35">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35">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35">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35">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35">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35">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35">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35">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35">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35">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35">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35">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35">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35">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35">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35">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35">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35">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35">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35">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35">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35">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35">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35">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35">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35">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35">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35">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35">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35">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35">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35">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35">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35">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35">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35">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35">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35">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35">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35">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35">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35">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35">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35">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35">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35">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35">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35">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35">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35">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35">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35">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35">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35">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35">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35">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35">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35">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35">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35">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35">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35">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35">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35">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35">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35">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35">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35">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35">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35">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35">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35">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35">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35">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35">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35">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35">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35">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35">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35">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35">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35">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35">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35">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35">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35">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35">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35">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35">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35">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35">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35">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35">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35">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35">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35">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35">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35">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35">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35">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35">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35">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35">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35">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35">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35">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35">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35">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35">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35">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35">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35">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35">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35">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35">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35">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35">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35">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35">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35">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35">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35">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35">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35">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35">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35">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35">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35">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35">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35">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35">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35">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35">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35">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35">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35">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35">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35">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35">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35">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35">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35">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35">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35">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35">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35">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35">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35">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35">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35">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35">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35">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35">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35">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35">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35">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35">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35">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35">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35">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35">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35">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35">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35">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35">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35">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35">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35">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35">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35">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35">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35">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35">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35">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35">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35">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35">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35">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35">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35">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35">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35">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35">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35">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35">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35">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35">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35">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35">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35">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35">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35">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35">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35">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35">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35">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35">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35">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35">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35">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35">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35">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35">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35">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35">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35">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35">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35">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35">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35">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35">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35">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35">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35">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35">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35">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35">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35">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35">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35">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35">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35">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35">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35">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35">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35">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35">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35">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35">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35">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35">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35">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35">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35">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35">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35">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35">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35">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35">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35">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35">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35">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35">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35">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35">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35">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35">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35">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35">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35">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35">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35">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35">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35">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35">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35">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35">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35">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35">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35">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35">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35">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35">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35">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35">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35">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35">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35">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35">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35">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35">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35">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35">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35">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35">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35">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35">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35">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35">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35">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35">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35">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35">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35">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35">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35">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35">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35">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35">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35">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35">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35">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35">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35">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35">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35">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35">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35">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35">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35">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35">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35">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35">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35">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35">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35">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35">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35">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35">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35">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35">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35">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35">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35">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35">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35">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35">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35">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35">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35">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35">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35">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35">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35">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35">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35">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35">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35">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35">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35">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35">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35">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35">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35">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35">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35">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35">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35">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35">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35">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35">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35">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35">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35">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35">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35">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35">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35">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35">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35">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35">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35">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35">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35">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35">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35">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35">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35">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35">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35">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35">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35">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35">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35">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35">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35">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35">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35">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35">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35">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35">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35">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35">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35">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35">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35">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35">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35">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35">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35">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35">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35">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35">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35">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35">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35">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35">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35">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35">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35">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35">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35">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35">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35">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35">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35">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35">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35">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35">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35">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35">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35">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35">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35">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35">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35">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35">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35">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35">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35">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35">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35">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35">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35">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35">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35">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35">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35">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35">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35">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35">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35">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35">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35">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35">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35">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35">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35">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35">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35">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35">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35">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35">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35">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35">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35">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35">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35">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35">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35">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35">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35">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35">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35">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35">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35">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35">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35">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35">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35">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35">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35">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35">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35">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35">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35">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35">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35">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35">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35">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35">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35">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35">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35">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35">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35">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35">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35">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35">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35">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35">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35">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35">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35">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35">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35">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35">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35">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35">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35">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35">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35">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35">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35">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35">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35">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35">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35">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35">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35">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35">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35">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35">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35">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35">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35">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35">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35">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35">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35">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35">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35">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35">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35">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35">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35">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35">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35">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35">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35">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35">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35">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35">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35">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35">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35">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35">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35">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35">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35">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35">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35">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35">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35">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35">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35">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35">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35">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35">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35">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35">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35">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35">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35">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35">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35">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35">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35">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35">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35">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35">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35">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35">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35">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35">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35">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35">
      <c r="B815" s="2" t="s">
        <v>20</v>
      </c>
      <c r="C815" s="2">
        <v>1185732</v>
      </c>
      <c r="D815" s="3">
        <v>44873</v>
      </c>
      <c r="E815" s="2" t="s">
        <v>28</v>
      </c>
      <c r="F815" s="2" t="s">
        <v>43</v>
      </c>
      <c r="G815" s="2" t="s">
        <v>44</v>
      </c>
      <c r="H815" s="2" t="s">
        <v>18</v>
      </c>
      <c r="I815" s="4">
        <v>0.5</v>
      </c>
      <c r="J815" s="5">
        <v>500</v>
      </c>
      <c r="K815" s="6">
        <v>250</v>
      </c>
      <c r="L815" s="6">
        <v>75</v>
      </c>
      <c r="M815" s="7">
        <v>0.3</v>
      </c>
    </row>
    <row r="816" spans="2:13" x14ac:dyDescent="0.35">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35">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35">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35">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35">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35">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35">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35">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35">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35">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35">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35">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35">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35">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35">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35">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35">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35">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35">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35">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35">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35">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35">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35">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35">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35">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35">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35">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35">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35">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35">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35">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35">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35">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35">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35">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35">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35">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35">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35">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35">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35">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35">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35">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35">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35">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35">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35">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35">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35">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35">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35">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35">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35">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35">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35">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35">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35">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35">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35">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35">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35">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35">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35">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35">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35">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35">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35">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35">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35">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35">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35">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35">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35">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35">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35">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35">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35">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35">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35">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35">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35">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35">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35">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35">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35">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35">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35">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35">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35">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35">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35">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35">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35">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35">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35">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35">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35">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35">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35">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35">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35">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35">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35">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35">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35">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35">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35">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35">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35">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35">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35">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35">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35">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35">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35">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35">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35">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35">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35">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35">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35">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35">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35">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35">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35">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35">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35">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35">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35">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35">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35">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35">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35">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35">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35">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35">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35">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35">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35">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35">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35">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35">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35">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35">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35">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35">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35">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35">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35">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35">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35">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35">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35">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35">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35">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35">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35">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35">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35">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35">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35">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35">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35">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35">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35">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35">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35">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35">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35">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35">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35">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35">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35">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35">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35">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35">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35">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35">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35">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35">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35">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35">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35">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35">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35">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35">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35">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35">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35">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35">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35">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35">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35">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35">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35">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35">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35">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35">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35">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35">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35">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35">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35">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35">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35">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35">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35">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35">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35">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35">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35">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35">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35">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35">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35">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35">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35">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35">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35">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35">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35">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35">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35">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35">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35">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35">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35">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35">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35">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35">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35">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35">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35">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35">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35">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35">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35">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35">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35">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35">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35">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35">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35">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35">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35">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35">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35">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35">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35">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35">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35">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35">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35">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35">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35">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35">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35">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35">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35">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35">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35">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35">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35">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35">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35">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35">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35">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35">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35">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35">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35">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35">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35">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35">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35">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35">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35">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35">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35">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35">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35">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35">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35">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35">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35">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35">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35">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35">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35">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35">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35">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35">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35">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35">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35">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35">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35">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35">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35">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35">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35">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35">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35">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35">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35">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35">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35">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35">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35">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35">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35">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35">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35">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35">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35">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35">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35">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35">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35">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35">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35">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35">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35">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35">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35">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35">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35">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35">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35">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35">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35">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35">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35">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35">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35">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35">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35">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35">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35">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35">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35">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35">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35">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35">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35">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35">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35">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35">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35">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35">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35">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35">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35">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35">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35">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35">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35">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35">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35">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35">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35">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35">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35">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35">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35">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35">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35">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35">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35">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35">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35">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35">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35">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35">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35">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35">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35">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35">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35">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35">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35">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35">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35">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35">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35">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35">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35">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35">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35">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35">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35">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35">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35">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35">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35">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35">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35">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35">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35">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35">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35">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35">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35">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35">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35">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35">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35">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35">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35">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35">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35">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35">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35">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35">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35">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35">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35">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35">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35">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35">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35">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35">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35">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35">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35">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35">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35">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35">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35">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35">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35">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35">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35">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35">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35">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35">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35">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35">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35">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35">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35">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35">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35">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35">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35">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35">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35">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35">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35">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35">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35">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35">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35">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35">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35">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35">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35">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35">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35">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35">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35">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35">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35">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35">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35">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35">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35">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35">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35">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35">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35">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35">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35">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35">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35">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35">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35">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35">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35">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35">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35">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35">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35">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35">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35">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35">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35">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35">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35">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35">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35">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35">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35">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35">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35">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35">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35">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35">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35">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35">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35">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35">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35">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35">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35">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35">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35">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35">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35">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35">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35">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35">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35">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35">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35">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35">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35">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35">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35">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35">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35">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35">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35">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35">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35">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35">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35">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35">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35">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35">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35">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35">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35">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35">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35">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35">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35">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35">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35">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35">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35">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35">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35">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35">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35">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35">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35">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35">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35">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35">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35">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35">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35">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35">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35">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35">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35">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35">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35">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35">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35">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35">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35">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35">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35">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35">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35">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35">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35">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35">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35">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35">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35">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35">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35">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35">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35">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35">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35">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35">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35">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35">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35">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35">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35">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35">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35">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35">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35">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35">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35">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35">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35">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35">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35">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35">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35">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35">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35">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35">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35">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35">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35">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35">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35">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35">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35">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35">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35">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35">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35">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35">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35">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35">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35">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35">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35">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35">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35">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35">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35">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35">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35">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35">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35">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35">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35">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35">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35">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35">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35">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35">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35">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35">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35">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35">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35">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35">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35">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35">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35">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35">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35">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35">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35">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35">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35">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35">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35">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35">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35">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35">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35">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35">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35">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35">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35">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35">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35">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35">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35">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35">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35">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35">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35">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35">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35">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35">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35">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35">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35">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35">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35">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35">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35">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35">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35">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35">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35">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35">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35">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35">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35">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35">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35">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35">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35">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35">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35">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35">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35">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35">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35">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35">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35">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35">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35">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35">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35">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35">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35">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35">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35">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35">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35">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35">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35">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35">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35">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35">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35">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35">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35">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35">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35">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35">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35">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35">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35">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35">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35">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35">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35">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35">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35">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35">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35">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35">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35">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35">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35">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35">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35">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35">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35">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35">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35">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35">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35">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35">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35">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35">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35">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35">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35">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35">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35">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35">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35">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35">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35">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35">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35">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35">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35">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35">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35">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35">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35">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35">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35">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35">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35">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35">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35">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35">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35">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35">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35">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35">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35">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35">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35">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35">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35">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35">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35">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35">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35">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35">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35">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35">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35">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35">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35">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35">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35">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35">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35">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35">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35">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35">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35">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35">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35">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35">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35">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35">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35">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35">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35">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35">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35">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35">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35">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35">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35">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35">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35">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35">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35">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35">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35">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35">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35">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35">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35">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35">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35">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35">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35">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35">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35">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35">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35">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35">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35">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35">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35">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35">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35">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35">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35">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35">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35">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35">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35">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35">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35">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35">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35">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35">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35">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35">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35">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35">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35">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35">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35">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35">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35">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35">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35">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35">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35">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35">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35">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35">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35">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35">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35">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35">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35">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35">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35">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35">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35">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35">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35">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35">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35">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35">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35">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35">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35">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35">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35">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35">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35">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35">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35">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35">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35">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35">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35">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35">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35">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35">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35">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35">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35">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35">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35">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35">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35">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35">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35">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35">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35">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35">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35">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35">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35">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35">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35">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35">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35">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35">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35">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35">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35">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35">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35">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35">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35">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35">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35">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35">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35">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35">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35">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35">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35">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35">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35">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35">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35">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35">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35">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35">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35">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35">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35">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35">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35">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35">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35">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35">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35">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35">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35">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35">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35">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35">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35">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35">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35">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35">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35">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35">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35">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35">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35">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35">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35">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35">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35">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35">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35">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35">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35">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35">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35">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35">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35">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35">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35">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35">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35">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35">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35">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35">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35">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35">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35">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35">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35">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35">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35">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35">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35">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35">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35">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35">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35">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35">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35">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35">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35">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35">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35">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35">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35">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35">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35">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35">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35">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35">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35">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35">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35">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35">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35">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35">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35">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35">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35">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35">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35">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35">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35">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35">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35">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35">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35">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35">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35">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35">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35">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35">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35">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35">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35">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35">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35">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35">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35">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35">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35">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35">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35">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35">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35">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35">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35">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35">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35">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35">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35">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35">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35">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35">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35">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35">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35">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35">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35">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35">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35">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35">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35">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35">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35">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35">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35">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35">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35">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35">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35">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35">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35">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35">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35">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35">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35">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35">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35">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35">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35">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35">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35">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35">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35">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35">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35">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35">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35">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35">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35">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35">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35">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35">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35">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35">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35">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35">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35">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35">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35">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35">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35">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35">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35">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35">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35">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35">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35">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35">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35">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35">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35">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35">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35">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35">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35">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35">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35">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35">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35">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35">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35">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35">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35">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35">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35">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35">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35">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35">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35">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35">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35">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35">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35">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35">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35">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35">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35">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35">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35">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35">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35">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35">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35">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35">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35">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35">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35">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35">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35">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35">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35">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35">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35">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35">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35">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35">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35">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35">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35">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35">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35">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35">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35">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35">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35">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35">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35">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35">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35">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35">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35">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35">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35">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35">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35">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35">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35">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35">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35">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35">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35">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35">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35">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35">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35">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35">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35">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35">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35">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35">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35">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35">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35">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35">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35">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35">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35">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35">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35">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35">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35">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35">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35">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35">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35">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35">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35">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35">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35">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35">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35">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35">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35">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35">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35">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35">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35">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35">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35">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35">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35">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35">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35">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35">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35">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35">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35">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35">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35">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35">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35">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35">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35">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35">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35">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35">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35">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35">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35">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35">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35">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35">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35">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35">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35">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35">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35">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35">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35">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35">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35">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35">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35">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35">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35">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35">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35">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35">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35">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35">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35">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35">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35">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35">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35">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35">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35">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35">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35">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35">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35">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35">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35">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35">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35">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35">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35">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35">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35">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35">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35">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35">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35">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35">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35">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35">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35">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35">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35">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35">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35">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35">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35">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35">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35">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35">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35">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35">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35">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35">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35">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35">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35">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35">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35">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35">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35">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35">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35">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35">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35">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35">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35">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35">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35">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35">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35">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35">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35">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35">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35">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35">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35">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35">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35">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35">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35">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35">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35">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35">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35">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35">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35">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35">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35">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35">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35">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35">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35">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35">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35">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35">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35">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35">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35">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35">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35">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35">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35">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35">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35">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35">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35">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35">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35">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35">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35">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35">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35">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35">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35">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35">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35">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35">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35">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35">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35">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35">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35">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35">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35">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35">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35">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35">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35">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35">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35">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35">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35">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35">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35">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35">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35">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35">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35">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35">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35">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35">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35">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35">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35">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35">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35">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35">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35">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35">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35">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35">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35">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35">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35">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35">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35">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35">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35">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35">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35">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35">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35">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35">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35">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35">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35">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35">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35">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35">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35">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35">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35">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35">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35">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35">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35">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35">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35">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35">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35">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35">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35">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35">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35">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35">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35">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35">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35">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35">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35">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35">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35">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35">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35">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35">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35">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35">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35">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35">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35">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35">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35">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35">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35">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35">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35">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35">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35">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35">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35">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35">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35">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35">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35">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35">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35">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35">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35">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35">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35">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35">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35">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35">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35">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35">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35">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35">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35">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35">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35">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35">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35">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35">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35">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35">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35">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35">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35">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35">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35">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35">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35">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35">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35">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35">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35">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35">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35">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35">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35">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35">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35">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35">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35">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35">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35">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35">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35">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35">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35">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35">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35">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35">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35">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35">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35">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35">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35">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35">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35">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35">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35">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35">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35">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35">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35">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35">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35">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35">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35">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35">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35">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35">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35">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35">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35">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35">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35">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35">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35">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35">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35">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35">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35">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35">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35">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35">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35">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35">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35">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35">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35">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35">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35">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35">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35">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35">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35">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35">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35">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35">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35">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35">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35">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35">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35">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35">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35">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35">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35">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35">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35">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35">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35">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35">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35">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35">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35">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35">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35">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35">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35">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35">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35">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35">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35">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35">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35">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35">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35">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35">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35">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35">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35">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35">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35">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35">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35">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35">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35">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35">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35">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35">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35">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35">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35">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35">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35">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35">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35">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35">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35">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35">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35">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35">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35">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35">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35">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35">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35">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35">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35">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35">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35">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35">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35">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35">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35">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35">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35">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35">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35">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35">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35">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35">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35">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35">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35">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35">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35">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35">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35">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35">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35">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35">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35">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35">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35">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35">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35">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35">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35">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35">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35">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35">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35">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35">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35">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35">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35">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35">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35">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35">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35">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35">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35">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35">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35">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35">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35">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35">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35">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35">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35">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35">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35">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35">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35">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35">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35">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35">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35">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35">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35">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35">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35">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35">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35">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35">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35">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35">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35">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35">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35">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35">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35">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35">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35">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35">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35">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35">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35">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35">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35">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35">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35">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35">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35">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35">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35">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35">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35">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35">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35">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35">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35">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35">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35">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35">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35">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35">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35">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35">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35">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35">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35">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35">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35">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35">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35">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35">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35">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35">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35">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35">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35">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35">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35">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35">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35">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35">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35">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35">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35">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35">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35">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35">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35">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35">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35">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35">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35">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35">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35">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35">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35">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35">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35">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35">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35">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35">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35">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35">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35">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35">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35">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35">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35">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35">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35">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35">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35">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35">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35">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35">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35">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35">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35">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35">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35">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35">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35">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35">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35">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35">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35">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35">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35">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35">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35">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35">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35">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35">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35">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35">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35">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35">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35">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35">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35">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35">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35">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35">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35">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35">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35">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35">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35">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35">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35">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35">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35">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35">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35">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35">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35">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35">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35">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35">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35">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35">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35">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35">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35">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35">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35">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35">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35">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35">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35">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35">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35">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35">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35">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35">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35">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35">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35">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35">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35">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35">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35">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35">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35">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35">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35">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35">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35">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35">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35">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35">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35">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35">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35">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35">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35">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35">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35">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35">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35">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35">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35">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35">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35">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35">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35">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35">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35">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35">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35">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35">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35">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35">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35">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35">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35">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35">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35">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35">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35">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35">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35">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35">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35">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35">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35">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35">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35">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35">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35">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35">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35">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35">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35">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35">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35">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35">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35">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35">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35">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35">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35">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35">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35">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35">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35">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35">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35">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35">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35">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35">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35">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35">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35">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35">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35">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35">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35">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35">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35">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35">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35">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35">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35">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35">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35">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35">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35">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35">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35">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35">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35">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35">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35">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35">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35">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35">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35">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35">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35">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35">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35">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35">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35">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35">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35">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35">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35">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35">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35">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35">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35">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35">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35">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35">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35">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35">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35">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35">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35">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35">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35">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35">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35">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35">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35">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35">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35">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35">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35">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35">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35">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35">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35">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35">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35">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35">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35">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35">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35">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35">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35">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35">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35">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35">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35">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35">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35">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35">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35">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35">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35">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35">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35">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35">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35">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35">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35">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35">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35">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35">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35">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35">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35">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35">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35">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35">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35">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35">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35">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35">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35">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35">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35">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35">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35">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35">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35">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35">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35">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35">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35">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35">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35">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35">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35">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35">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35">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35">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35">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35">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35">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35">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35">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35">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35">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35">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35">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35">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35">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35">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35">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35">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35">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35">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35">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35">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35">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35">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35">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35">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35">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35">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35">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35">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35">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35">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35">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35">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35">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35">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35">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35">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35">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35">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35">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35">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35">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35">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35">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35">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35">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35">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35">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35">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35">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35">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35">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35">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35">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35">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35">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35">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35">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35">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35">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35">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35">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35">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35">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35">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35">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35">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35">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35">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35">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35">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35">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35">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35">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35">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35">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35">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35">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35">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35">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35">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35">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35">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35">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35">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35">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35">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35">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35">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35">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35">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35">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35">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35">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35">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35">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35">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35">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35">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35">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35">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35">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35">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35">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35">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35">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35">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35">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35">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35">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35">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35">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35">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35">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35">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35">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35">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35">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35">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35">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35">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35">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35">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35">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35">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35">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35">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35">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35">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35">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35">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35">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35">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35">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35">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35">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35">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35">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35">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35">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35">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35">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35">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35">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35">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35">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35">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35">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35">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35">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35">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35">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35">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35">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35">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35">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35">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35">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35">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35">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35">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35">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35">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35">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35">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35">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35">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35">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35">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35">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35">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35">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35">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35">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35">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35">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35">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35">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35">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35">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35">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35">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35">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35">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35">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35">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35">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35">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35">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35">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35">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35">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35">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35">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35">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35">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35">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35">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35">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35">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35">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35">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35">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35">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35">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35">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35">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35">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35">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35">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35">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35">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35">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35">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35">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35">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35">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35">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35">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35">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35">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35">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35">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35">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35">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35">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35">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35">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35">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35">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35">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35">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35">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35">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35">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35">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35">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35">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35">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35">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35">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35">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35">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35">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35">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35">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35">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35">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35">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35">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35">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35">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35">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35">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35">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35">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35">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35">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35">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35">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35">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35">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35">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35">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35">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35">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35">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35">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35">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35">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35">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35">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35">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35">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35">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35">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35">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35">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35">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35">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35">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35">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35">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35">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35">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35">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35">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35">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35">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35">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35">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35">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35">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35">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35">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35">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35">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35">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35">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35">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35">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35">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35">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35">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35">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35">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35">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35">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35">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35">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35">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35">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35">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35">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35">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35">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35">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35">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35">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35">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35">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35">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35">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35">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35">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35">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35">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35">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35">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35">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35">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35">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35">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35">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35">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35">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35">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35">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35">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35">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35">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35">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35">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35">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35">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35">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35">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35">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35">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35">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35">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35">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35">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35">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35">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35">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35">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35">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35">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35">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35">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35">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35">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35">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35">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35">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35">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35">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35">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35">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35">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35">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35">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35">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35">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35">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35">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35">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35">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35">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35">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35">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35">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35">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35">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35">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35">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35">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35">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35">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35">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35">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35">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35">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35">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35">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35">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35">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35">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35">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35">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35">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35">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35">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35">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35">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35">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35">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35">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35">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35">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35">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35">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35">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35">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35">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35">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35">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35">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35">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35">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35">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35">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35">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35">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35">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35">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35">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35">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35">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35">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35">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35">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35">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35">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35">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35">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35">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35">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35">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35">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35">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35">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35">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35">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35">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35">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35">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35">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35">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35">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35">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35">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35">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35">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35">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35">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35">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35">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35">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35">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35">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35">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35">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35">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35">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35">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35">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35">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35">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35">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35">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35">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35">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35">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35">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35">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35">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35">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35">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35">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35">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35">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35">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35">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35">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35">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35">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35">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35">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35">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35">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35">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35">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35">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35">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35">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35">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35">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35">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35">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35">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35">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35">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35">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35">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35">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35">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35">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35">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35">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35">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35">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35">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35">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35">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35">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35">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35">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35">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35">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35">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35">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35">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35">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35">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35">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35">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35">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35">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35">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35">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35">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35">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35">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35">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35">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35">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35">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35">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35">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35">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35">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35">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35">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35">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35">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35">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35">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35">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35">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35">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35">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35">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35">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35">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35">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35">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35">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35">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35">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35">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35">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35">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35">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35">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35">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35">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35">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35">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35">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35">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35">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35">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35">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35">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35">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35">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35">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35">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35">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35">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35">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35">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35">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35">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35">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35">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35">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35">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35">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35">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35">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35">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35">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35">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35">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35">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35">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35">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35">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35">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35">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35">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35">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35">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35">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35">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35">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35">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35">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35">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35">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35">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35">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35">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35">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35">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35">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35">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35">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35">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35">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35">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35">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35">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35">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35">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35">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35">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35">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35">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35">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35">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35">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35">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35">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35">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35">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35">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35">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35">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35">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35">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35">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35">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35">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35">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35">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35">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35">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35">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35">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35">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35">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35">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35">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35">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35">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35">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35">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35">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35">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35">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35">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35">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35">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35">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35">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35">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35">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35">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35">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35">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35">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35">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35">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35">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35">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35">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35">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35">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35">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35">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35">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35">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35">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35">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35">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35">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35">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35">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35">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35">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35">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35">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35">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35">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35">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35">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35">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35">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35">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35">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35">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35">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35">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35">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35">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35">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35">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35">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35">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35">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35">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35">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35">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35">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35">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35">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35">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35">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35">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35">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35">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35">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35">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35">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35">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35">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35">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35">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35">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35">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35">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35">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35">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35">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35">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35">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35">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35">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35">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35">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35">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35">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35">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35">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35">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35">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35">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35">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35">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35">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35">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35">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35">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35">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35">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35">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35">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35">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35">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35">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35">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35">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35">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35">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35">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35">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35">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35">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35">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35">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35">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35">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35">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35">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35">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35">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35">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35">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35">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35">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35">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35">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35">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35">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35">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35">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35">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35">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35">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35">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35">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35">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35">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35">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35">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35">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35">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35">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35">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35">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35">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35">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35">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35">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35">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35">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35">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35">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35">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35">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35">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35">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35">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35">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35">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35">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35">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35">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35">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35">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35">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35">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35">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35">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35">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35">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35">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35">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35">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35">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35">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35">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35">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35">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35">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35">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35">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35">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35">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35">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35">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35">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35">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35">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35">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35">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35">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35">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35">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35">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35">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35">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35">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35">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35">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35">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35">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35">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35">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35">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35">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35">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35">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35">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35">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35">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35">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35">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35">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35">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35">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35">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35">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35">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35">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35">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35">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35">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35">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35">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35">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35">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35">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35">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35">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35">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35">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35">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35">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35">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35">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35">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35">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35">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35">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35">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35">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35">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35">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35">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35">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35">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35">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35">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35">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35">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35">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35">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35">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35">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35">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35">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35">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35">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35">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35">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35">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35">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35">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35">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35">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35">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35">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35">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35">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35">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35">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35">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35">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35">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35">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35">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35">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35">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35">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35">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35">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35">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35">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35">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35">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35">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35">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35">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35">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35">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35">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35">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35">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35">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35">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35">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35">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35">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35">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35">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35">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35">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35">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35">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35">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35">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35">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35">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35">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35">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35">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35">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35">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35">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35">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35">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35">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35">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35">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35">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35">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35">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35">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35">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35">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35">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35">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35">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35">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35">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35">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35">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35">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35">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35">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35">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35">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35">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35">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35">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35">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35">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35">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35">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35">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35">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35">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35">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35">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35">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35">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35">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35">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35">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35">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35">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35">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35">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35">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35">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35">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35">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35">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35">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35">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35">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35">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35">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35">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35">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35">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35">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35">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35">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35">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35">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35">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35">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35">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35">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35">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35">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35">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35">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35">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35">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35">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35">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35">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35">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35">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35">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35">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35">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35">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35">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35">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35">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35">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35">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35">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35">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35">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35">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35">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35">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35">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35">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35">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35">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35">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35">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35">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35">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35">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35">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35">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35">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35">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35">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35">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35">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35">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35">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35">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35">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35">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35">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35">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35">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35">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35">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35">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35">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35">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35">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35">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35">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35">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35">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35">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35">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35">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35">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35">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35">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35">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35">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35">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35">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35">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35">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35">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35">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35">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35">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35">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35">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35">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35">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35">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35">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35">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35">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35">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35">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35">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35">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35">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35">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35">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35">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35">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35">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35">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35">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35">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35">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35">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35">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35">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35">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35">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35">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35">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35">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35">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35">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35">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35">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35">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35">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35">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35">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35">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35">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35">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35">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35">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35">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35">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35">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35">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35">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35">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35">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35">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35">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35">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35">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35">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35">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35">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35">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35">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35">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35">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35">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35">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35">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35">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35">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35">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35">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35">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35">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35">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35">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35">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35">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35">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35">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35">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35">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35">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35">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35">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35">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35">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35">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35">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35">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35">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35">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35">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35">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35">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35">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35">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35">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35">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35">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35">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35">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35">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35">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35">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35">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35">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35">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35">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35">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35">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35">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35">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35">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35">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35">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35">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35">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35">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35">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35">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35">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35">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35">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35">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35">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35">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35">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35">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35">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35">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35">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35">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35">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35">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35">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35">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35">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35">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35">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35">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35">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35">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35">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35">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35">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35">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35">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35">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35">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35">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35">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35">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35">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35">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35">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35">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35">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35">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35">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35">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35">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35">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35">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35">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35">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35">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35">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35">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35">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35">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35">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35">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35">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35">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35">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35">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35">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35">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35">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35">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35">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35">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35">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35">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35">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35">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35">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35">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35">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35">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35">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35">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35">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35">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35">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35">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35">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35">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35">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35">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35">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35">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35">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35">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35">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35">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35">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35">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35">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35">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35">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35">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35">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35">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35">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35">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35">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35">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35">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35">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35">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35">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35">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35">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35">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35">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35">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35">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35">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35">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35">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35">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35">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35">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35">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35">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35">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35">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35">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35">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35">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35">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35">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35">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35">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35">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35">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35">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35">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35">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35">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35">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35">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35">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35">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35">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35">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35">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35">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35">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35">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35">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35">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35">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35">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35">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35">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35">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35">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35">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35">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35">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35">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35">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35">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35">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35">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35">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35">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35">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35">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35">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35">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35">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35">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35">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35">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35">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35">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35">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35">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35">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35">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35">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35">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35">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35">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35">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35">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35">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35">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35">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35">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35">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35">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35">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35">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35">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35">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35">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35">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35">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35">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35">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35">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35">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35">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35">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35">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35">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35">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35">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35">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35">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35">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35">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35">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35">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35">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35">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35">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35">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35">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35">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35">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35">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35">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35">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35">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35">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35">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35">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35">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35">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35">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35">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35">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35">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35">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35">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35">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35">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35">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35">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35">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35">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35">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35">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35">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35">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35">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35">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35">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35">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35">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35">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35">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35">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35">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35">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35">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35">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35">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35">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35">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35">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35">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35">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35">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35">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35">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35">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35">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35">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35">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35">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35">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35">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35">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35">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35">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35">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35">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35">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35">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35">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35">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35">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35">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35">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35">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35">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35">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35">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35">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35">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35">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35">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35">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35">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35">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35">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35">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35">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35">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35">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35">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35">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35">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35">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35">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35">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35">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35">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35">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35">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35">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35">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35">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35">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35">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35">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35">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35">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35">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35">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35">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35">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35">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35">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35">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35">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35">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35">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35">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35">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35">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35">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35">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35">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35">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35">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35">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35">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35">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35">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35">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35">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35">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35">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35">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35">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35">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35">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35">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35">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35">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35">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35">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35">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35">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35">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35">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35">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35">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35">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35">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35">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35">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35">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35">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35">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35">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35">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35">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35">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35">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35">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35">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35">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35">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35">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35">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35">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35">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35">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35">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35">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35">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35">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35">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35">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35">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35">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35">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35">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35">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35">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35">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35">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35">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35">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35">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35">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35">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35">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35">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35">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35">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35">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35">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35">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35">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35">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35">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35">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35">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35">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35">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35">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35">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35">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35">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35">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35">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35">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35">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35">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35">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35">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35">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35">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35">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35">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35">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35">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35">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35">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35">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35">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35">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35">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35">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35">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35">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35">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35">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35">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35">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35">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35">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35">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35">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35">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35">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35">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35">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35">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35">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35">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35">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35">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35">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35">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35">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35">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35">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35">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35">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35">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35">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35">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35">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35">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35">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35">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35">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35">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35">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35">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35">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35">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35">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35">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35">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35">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35">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35">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35">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35">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35">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35">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35">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35">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35">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35">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35">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35">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35">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35">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35">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35">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35">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35">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35">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35">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35">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35">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35">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35">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35">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35">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35">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35">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35">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35">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35">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35">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35">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35">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35">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35">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35">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35">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35">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35">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35">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35">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35">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35">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35">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35">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35">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35">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35">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35">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35">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35">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35">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35">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35">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35">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35">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35">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35">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35">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35">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35">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35">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35">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35">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35">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35">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35">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35">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35">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35">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35">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35">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35">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35">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35">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35">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35">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35">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35">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35">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35">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35">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35">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35">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35">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35">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35">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35">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35">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35">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35">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35">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35">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35">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35">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35">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35">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35">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35">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35">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35">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35">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35">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35">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35">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35">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35">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35">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35">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35">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35">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35">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35">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35">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35">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35">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35">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35">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35">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35">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35">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35">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35">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35">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35">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35">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35">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35">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35">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35">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35">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35">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35">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35">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35">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35">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35">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35">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35">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35">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35">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35">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35">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35">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35">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35">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35">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35">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35">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35">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35">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35">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35">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35">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35">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35">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35">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35">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35">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35">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35">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35">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35">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35">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35">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35">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35">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35">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35">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35">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35">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35">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35">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35">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35">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35">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35">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35">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35">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35">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35">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35">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35">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35">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35">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35">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35">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35">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35">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35">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35">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35">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35">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35">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35">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35">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35">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35">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35">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35">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35">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35">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35">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35">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35">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35">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35">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35">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35">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35">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35">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35">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35">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35">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35">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35">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35">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35">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35">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35">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35">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35">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35">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35">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35">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35">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35">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35">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35">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35">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35">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35">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35">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35">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35">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35">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35">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35">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35">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35">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35">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35">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35">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35">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35">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35">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35">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35">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35">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35">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35">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35">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35">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35">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35">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35">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35">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35">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35">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35">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35">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35">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35">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35">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35">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35">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35">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35">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35">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35">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35">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35">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35">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35">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35">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35">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35">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35">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35">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35">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35">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35">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35">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35">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35">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35">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35">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35">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35">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35">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35">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35">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35">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35">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35">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35">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35">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35">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35">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35">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35">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35">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35">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35">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35">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35">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35">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35">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35">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35">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35">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35">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35">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35">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35">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35">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35">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35">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35">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35">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35">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35">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35">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35">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35">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35">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35">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35">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35">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35">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35">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35">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35">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35">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35">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35">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35">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35">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35">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35">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35">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35">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35">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35">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35">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35">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35">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35">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35">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35">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35">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35">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35">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35">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35">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35">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35">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35">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35">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35">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35">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35">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35">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35">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35">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35">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35">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35">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35">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35">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35">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35">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35">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35">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35">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35">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35">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35">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35">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35">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35">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35">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35">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35">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35">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35">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35">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35">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35">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35">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35">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35">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35">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35">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35">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35">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35">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35">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35">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35">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35">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35">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35">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35">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35">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35">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35">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35">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35">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35">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35">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35">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35">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35">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35">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35">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35">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35">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35">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35">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35">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35">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35">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35">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35">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35">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35">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35">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35">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35">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35">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35">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35">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35">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35">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35">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35">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35">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35">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35">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35">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35">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35">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35">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35">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35">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35">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35">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35">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35">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35">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35">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35">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35">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35">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35">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35">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35">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35">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35">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35">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35">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35">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35">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35">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35">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35">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35">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35">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35">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35">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35">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35">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35">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35">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35">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35">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35">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35">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35">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35">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35">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35">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35">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35">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35">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35">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35">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35">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35">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35">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35">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35">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35">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35">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35">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35">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35">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35">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35">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35">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35">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35">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35">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35">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35">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35">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35">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35">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35">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35">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35">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35">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35">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35">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35">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35">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35">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35">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35">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35">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35">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35">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35">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35">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35">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35">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35">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35">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35">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35">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35">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35">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35">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35">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35">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35">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35">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35">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35">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35">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35">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35">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35">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35">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35">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35">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35">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35">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35">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35">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35">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35">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35">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35">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35">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35">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35">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35">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35">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35">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35">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35">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35">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35">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35">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35">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35">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35">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35">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35">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35">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35">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35">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35">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35">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35">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35">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35">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35">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35">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35">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35">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35">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35">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35">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35">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35">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35">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35">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35">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35">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35">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35">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35">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35">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35">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35">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35">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35">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35">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35">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35">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35">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35">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35">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35">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35">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35">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35">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35">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35">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35">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35">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35">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35">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35">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35">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35">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35">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35">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35">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35">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35">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35">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35">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35">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35">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35">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35">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35">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35">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35">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35">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35">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35">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35">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35">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35">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35">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35">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35">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35">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35">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35">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35">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35">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35">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35">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35">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35">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35">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35">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35">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35">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35">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35">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35">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35">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35">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35">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35">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35">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35">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35">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35">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35">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35">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35">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35">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35">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35">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35">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35">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35">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35">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35">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35">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35">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35">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35">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35">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35">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35">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35">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35">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35">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35">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35">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35">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35">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35">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35">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35">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35">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35">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35">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35">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35">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35">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35">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35">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35">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35">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35">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35">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35">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35">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35">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35">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35">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35">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35">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35">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35">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35">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35">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35">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35">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35">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35">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35">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35">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35">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35">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35">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35">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35">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35">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35">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35">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35">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35">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35">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35">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35">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35">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35">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35">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35">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35">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35">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35">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35">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35">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35">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35">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35">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35">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35">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35">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35">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35">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35">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35">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35">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35">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35">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35">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35">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35">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35">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35">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35">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35">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35">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35">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35">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35">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35">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35">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35">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35">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35">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35">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35">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35">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35">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35">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35">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35">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35">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35">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35">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35">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35">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35">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35">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35">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35">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35">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35">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35">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35">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35">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35">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35">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35">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35">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35">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35">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35">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35">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35">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35">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35">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35">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35">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35">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35">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35">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35">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35">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35">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35">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35">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35">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35">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35">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35">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35">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35">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35">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35">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35">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35">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35">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35">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35">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35">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35">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35">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35">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35">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35">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35">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35">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35">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35">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35">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35">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35">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35">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35">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35">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35">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35">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35">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35">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35">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35">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35">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35">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35">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35">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35">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35">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35">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35">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35">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35">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35">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35">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35">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35">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35">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35">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35">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35">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35">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35">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35">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35">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35">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35">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35">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35">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35">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35">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35">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35">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35">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35">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35">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35">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35">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35">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35">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35">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35">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35">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35">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35">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35">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35">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35">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35">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35">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35">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35">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35">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35">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35">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35">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35">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35">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35">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35">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35">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35">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35">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35">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35">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35">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35">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35">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35">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35">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35">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35">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35">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35">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35">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35">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35">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35">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35">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35">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35">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35">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35">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35">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35">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35">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35">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35">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35">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35">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35">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35">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35">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35">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35">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35">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35">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35">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35">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35">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35">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35">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35">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35">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35">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35">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35">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35">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35">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35">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35">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35">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35">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35">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35">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35">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35">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35">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35">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35">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35">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35">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35">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35">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35">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35">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35">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35">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35">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35">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35">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35">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35">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35">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35">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35">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35">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35">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35">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35">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35">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35">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35">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35">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35">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35">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35">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35">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35">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35">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35">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35">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35">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35">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35">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35">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35">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35">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35">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35">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35">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35">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35">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35">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35">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35">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35">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35">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35">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35">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35">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35">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35">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35">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35">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35">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35">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35">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35">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35">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35">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35">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35">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35">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35">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35">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35">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35">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35">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35">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35">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35">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35">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35">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35">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35">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35">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35">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35">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35">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35">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35">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35">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35">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35">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35">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35">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35">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35">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35">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35">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35">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35">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35">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35">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35">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35">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35">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35">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35">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35">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35">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35">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35">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35">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35">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35">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35">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35">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35">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35">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35">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35">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35">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35">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35">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35">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35">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35">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35">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35">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35">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35">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35">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35">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35">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35">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35">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35">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35">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35">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35">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35">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35">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35">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35">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35">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35">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35">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35">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35">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35">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35">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35">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35">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35">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35">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35">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35">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35">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35">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35">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35">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35">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35">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35">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35">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35">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35">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35">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35">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35">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35">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35">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35">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35">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35">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35">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35">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35">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35">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35">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35">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35">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35">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35">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35">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35">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35">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35">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35">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35">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35">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35">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35">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35">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35">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35">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35">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35">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35">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35">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35">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35">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35">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35">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35">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35">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35">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35">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35">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35">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35">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35">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35">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35">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35">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35">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35">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35">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35">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35">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35">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35">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35">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35">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35">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35">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35">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35">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35">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35">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35">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35">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35">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35">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35">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35">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35">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35">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35">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35">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35">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35">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35">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35">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35">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35">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35">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35">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35">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35">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35">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35">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35">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35">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35">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35">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35">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35">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35">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35">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35">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35">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35">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35">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35">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35">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35">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35">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35">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35">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35">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35">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35">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35">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35">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35">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35">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35">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35">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35">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35">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35">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35">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35">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35">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35">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35">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35">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35">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35">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35">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35">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35">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35">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35">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35">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35">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35">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35">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35">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35">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35">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35">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35">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35">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35">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35">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35">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35">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35">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35">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35">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35">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35">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35">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35">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35">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35">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35">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35">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35">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35">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35">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35">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35">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35">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35">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35">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35">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35">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35">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35">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35">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35">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35">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35">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35">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35">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35">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35">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35">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35">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35">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35">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35">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35">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35">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35">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35">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35">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35">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35">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35">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35">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35">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35">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35">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35">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35">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35">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35">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35">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35">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35">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35">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35">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35">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35">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35">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35">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35">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35">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35">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35">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35">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35">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35">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35">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35">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35">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35">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35">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35">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35">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35">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35">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35">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35">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35">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35">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35">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35">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35">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35">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35">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35">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35">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35">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35">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35">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35">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35">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35">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35">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35">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35">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35">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35">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35">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35">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35">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35">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35">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35">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35">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35">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35">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35">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35">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35">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35">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35">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35">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35">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35">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35">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35">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35">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35">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35">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35">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35">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35">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35">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35">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35">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35">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35">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35">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35">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35">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35">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35">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35">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35">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35">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35">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35">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35">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35">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35">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35">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35">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35">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35">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35">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35">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35">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35">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35">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35">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35">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35">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35">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35">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35">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35">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35">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35">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35">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35">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35">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35">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35">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35">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35">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35">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35">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35">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35">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35">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35">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35">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35">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35">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35">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35">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35">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35">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35">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35">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35">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35">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35">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35">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35">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35">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35">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35">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35">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35">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35">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35">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35">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35">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35">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35">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35">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35">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35">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35">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35">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35">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35">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35">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35">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35">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35">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35">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35">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35">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35">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35">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35">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35">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35">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35">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35">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35">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35">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35">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35">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35">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35">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35">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35">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35">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35">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35">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35">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35">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35">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35">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35">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35">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35">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35">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35">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35">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35">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35">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35">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35">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35">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35">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35">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35">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35">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35">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35">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35">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35">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35">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35">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35">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35">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35">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35">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35">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35">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35">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35">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35">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35">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35">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35">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35">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35">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35">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35">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35">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35">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35">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35">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35">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35">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35">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35">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35">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35">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35">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35">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35">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35">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35">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35">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35">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35">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35">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35">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35">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35">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35">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35">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35">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35">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35">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35">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35">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35">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35">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35">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35">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35">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35">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35">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35">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35">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35">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35">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35">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35">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35">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35">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35">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35">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35">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35">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35">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35">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35">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35">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35">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35">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35">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35">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35">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35">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35">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35">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35">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35">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35">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35">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35">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35">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35">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35">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35">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35">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35">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35">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35">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35">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35">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35">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35">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35">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35">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35">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35">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35">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35">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35">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35">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35">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35">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35">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35">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35">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35">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35">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35">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35">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35">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35">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35">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35">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35">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35">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35">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35">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35">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35">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35">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35">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35">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35">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35">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35">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35">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35">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35">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35">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35">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35">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35">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35">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35">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35">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35">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35">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35">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35">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35">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35">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35">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35">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35">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35">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35">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35">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35">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35">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35">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35">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35">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35">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35">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35">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35">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35">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35">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35">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35">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35">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35">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35">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35">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35">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35">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35">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35">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35">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35">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35">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35">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35">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35">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35">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35">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35">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35">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35">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35">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35">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35">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35">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35">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35">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35">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35">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35">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35">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35">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35">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35">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35">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35">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35">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35">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35">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35">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35">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35">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35">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35">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35">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35">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35">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35">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35">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35">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35">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35">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35">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35">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35">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35">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35">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35">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35">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35">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35">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35">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35">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35">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35">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35">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35">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35">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35">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35">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35">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35">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35">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35">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35">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35">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35">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35">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35">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35">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35">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35">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35">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35">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35">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35">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35">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35">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35">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35">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35">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35">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35">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35">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35">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35">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35">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35">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35">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35">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35">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35">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35">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35">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35">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35">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35">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35">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35">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35">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35">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35">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35">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35">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35">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35">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35">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35">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35">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35">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35">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35">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35">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35">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35">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35">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35">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35">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35">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35">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35">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35">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35">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35">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35">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35">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35">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35">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35">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35">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35">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35">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35">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35">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35">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35">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35">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35">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35">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35">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35">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35">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35">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35">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35">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35">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35">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35">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35">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35">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35">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35">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35">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35">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35">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35">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35">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35">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35">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35">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35">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35">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35">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35">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35">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35">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35">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35">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35">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35">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35">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35">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35">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35">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35">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35">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35">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35">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35">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35">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35">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35">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35">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35">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35">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35">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35">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35">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35">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35">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35">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35">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35">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35">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35">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35">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35">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35">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35">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35">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35">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35">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35">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35">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35">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35">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35">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35">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35">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35">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35">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35">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35">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35">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35">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35">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35">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35">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35">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35">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35">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35">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35">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35">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35">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35">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35">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35">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35">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35">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35">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35">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35">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35">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35">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35">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35">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35">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35">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35">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35">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35">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35">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35">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35">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35">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35">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35">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35">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35">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35">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35">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35">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35">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35">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35">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35">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35">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35">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35">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35">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35">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35">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35">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35">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35">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35">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35">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35">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35">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35">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35">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35">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35">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35">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35">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35">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35">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35">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35">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35">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35">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35">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35">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35">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35">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35">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35">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35">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35">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35">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35">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35">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35">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35">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35">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35">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35">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35">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35">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35">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35">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35">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35">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35">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35">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35">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35">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35">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35">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35">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35">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35">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35">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35">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35">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35">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35">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35">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35">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35">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35">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35">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35">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35">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35">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35">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35">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35">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35">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35">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35">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35">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35">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35">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35">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35">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35">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35">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35">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35">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35">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35">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35">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35">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35">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35">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35">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35">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35">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35">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35">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35">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35">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35">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35">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35">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35">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35">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35">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35">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35">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35">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35">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35">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35">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35">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35">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35">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35">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35">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35">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35">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35">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35">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35">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35">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35">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35">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35">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35">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35">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35">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35">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35">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35">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35">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35">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35">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35">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35">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35">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35">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35">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35">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35">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35">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35">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35">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35">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35">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35">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35">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35">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35">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35">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35">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35">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35">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35">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35">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35">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35">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35">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35">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35">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35">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35">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35">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35">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35">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35">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35">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35">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35">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35">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35">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35">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35">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35">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35">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35">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35">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35">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35">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35">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35">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35">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35">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35">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35">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35">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35">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35">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35">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35">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35">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35">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35">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35">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35">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35">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35">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35">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35">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35">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35">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35">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35">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35">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35">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35">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35">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35">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35">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35">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35">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35">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35">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35">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35">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35">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35">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35">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35">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35">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35">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35">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35">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35">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35">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35">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35">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35">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35">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35">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35">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35">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35">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35">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35">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35">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35">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35">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35">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35">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35">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35">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35">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35">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35">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35">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35">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35">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35">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35">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35">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35">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35">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35">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35">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35">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35">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35">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35">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35">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35">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35">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35">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35">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35">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35">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35">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35">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35">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35">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35">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35">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35">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35">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35">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35">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35">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35">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35">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35">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35">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35">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35">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35">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35">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35">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35">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35">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35">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35">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35">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35">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35">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35">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35">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35">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35">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35">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35">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35">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35">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35">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35">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35">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35">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35">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35">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35">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35">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35">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35">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35">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35">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35">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35">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35">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35">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35">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35">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35">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35">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35">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35">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35">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35">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35">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35">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35">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35">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35">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35">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35">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35">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35">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35">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35">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35">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35">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35">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35">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35">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35">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35">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35">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35">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35">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35">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35">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35">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35">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35">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35">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35">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35">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35">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35">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35">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35">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35">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35">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35">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35">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35">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35">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35">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35">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35">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35">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35">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35">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35">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35">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35">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35">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35">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35">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35">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35">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35">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35">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35">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35">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35">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35">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35">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35">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35">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35">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35">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35">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35">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35">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35">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35">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35">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35">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35">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35">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35">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35">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35">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35">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35">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35">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35">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35">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35">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35">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35">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35">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35">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35">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35">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35">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35">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35">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35">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35">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35">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35">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35">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35">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35">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35">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35">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35">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35">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35">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35">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35">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35">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35">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35">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35">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35">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35">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35">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35">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35">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35">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35">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35">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35">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35">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35">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35">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35">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35">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35">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35">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35">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35">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35">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35">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35">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35">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35">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35">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35">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35">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35">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35">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35">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35">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35">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35">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35">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35">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35">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35">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35">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35">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35">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35">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35">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35">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35">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35">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35">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35">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35">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35">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35">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35">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35">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35">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35">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35">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35">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35">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35">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35">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35">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35">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35">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35">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35">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35">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35">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35">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35">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35">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35">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35">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35">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35">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35">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35">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35">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35">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35">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35">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35">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35">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35">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35">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35">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35">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35">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35">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35">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35">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35">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35">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35">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35">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35">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35">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35">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35">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35">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35">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35">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35">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35">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35">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35">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35">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35">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35">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35">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35">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35">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35">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35">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35">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35">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35">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35">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35">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35">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35">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35">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35">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35">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35">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35">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35">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35">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35">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35">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35">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35">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35">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35">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35">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35">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35">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35">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35">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35">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35">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35">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35">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35">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35">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35">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35">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35">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35">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35">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35">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35">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35">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35">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35">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35">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35">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35">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35">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35">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35">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35">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35">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35">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35">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35">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35">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35">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35">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35">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35">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35">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35">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35">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35">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35">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35">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35">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35">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35">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35">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35">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35">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35">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35">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35">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35">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35">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35">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35">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35">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35">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35">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35">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35">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35">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35">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35">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35">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35">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35">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35">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35">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35">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35">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35">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35">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35">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35">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35">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35">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35">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35">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35">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35">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35">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35">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35">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35">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35">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35">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35">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35">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35">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35">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35">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35">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35">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35">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35">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35">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35">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35">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35">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35">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35">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35">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35">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35">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35">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35">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35">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35">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35">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35">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35">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35">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35">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35">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35">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35">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35">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35">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35">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35">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35">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35">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35">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35">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35">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35">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35">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35">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35">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35">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35">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35">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35">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35">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35">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35">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35">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35">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35">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35">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35">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35">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35">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35">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35">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35">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35">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35">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35">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35">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35">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35">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35">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35">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35">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35">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35">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35">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35">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35">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35">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35">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35">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35">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35">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35">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35">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35">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35">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35">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35">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35">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35">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35">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35">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35">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35">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35">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35">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35">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35">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35">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35">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35">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35">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35">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35">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35">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35">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35">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35">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35">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35">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35">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35">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35">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35">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35">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35">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35">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35">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35">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35">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35">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35">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35">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35">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35">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35">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35">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35">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35">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35">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35">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35">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35">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35">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35">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35">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35">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35">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35">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35">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35">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35">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35">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35">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35">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35">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35">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35">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35">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35">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35">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35">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35">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35">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35">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35">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35">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35">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35">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35">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35">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35">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35">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35">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35">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35">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35">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35">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35">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35">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35">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35">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35">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35">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35">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35">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35">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35">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35">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35">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35">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35">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35">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35">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35">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35">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35">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35">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35">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35">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35">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35">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35">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35">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35">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35">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35">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35">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35">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35">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35">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35">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35">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35">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35">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35">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35">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35">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35">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35">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35">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35">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35">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35">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35">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35">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35">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35">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35">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35">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35">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35">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35">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35">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35">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35">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35">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35">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35">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35">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35">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35">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35">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35">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35">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35">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35">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35">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35">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35">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35">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35">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35">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35">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35">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35">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35">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35">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35">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35">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35">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35">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35">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35">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35">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35">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35">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35">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35">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35">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35">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35">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35">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35">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35">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35">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35">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35">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35">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35">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35">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35">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35">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35">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35">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35">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35">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35">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35">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35">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35">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35">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35">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35">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35">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35">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35">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35">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35">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35">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35">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35">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35">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35">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35">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35">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35">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35">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35">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35">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35">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35">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35">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35">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35">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35">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35">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35">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35">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35">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35">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35">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35">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35">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35">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35">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35">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35">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35">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35">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35">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35">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35">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35">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35">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35">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35">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35">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35">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35">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35">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35">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35">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35">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35">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35">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35">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35">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35">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35">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35">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35">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35">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35">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35">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35">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35">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35">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35">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35">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35">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35">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35">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35">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35">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35">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35">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35">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35">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35">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35">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35">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35">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35">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35">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35">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35">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35">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35">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35">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35">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35">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35">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35">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35">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35">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35">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35">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35">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35">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35">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35">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35">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35">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35">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35">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35">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35">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35">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35">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35">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35">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35">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35">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35">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35">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35">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35">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35">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35">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35">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35">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35">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35">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35">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35">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35">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35">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35">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35">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35">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35">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35">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35">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35">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35">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35">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35">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35">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35">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35">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35">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35">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35">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35">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35">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35">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35">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35">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35">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35">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35">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35">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35">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35">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35">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35">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35">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35">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35">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35">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35">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35">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35">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35">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35">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35">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35">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35">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35">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35">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35">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35">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35">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35">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35">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35">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35">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35">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35">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35">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35">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35">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35">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35">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35">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35">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35">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35">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35">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35">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35">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35">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35">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35">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35">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35">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35">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35">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35">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35">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35">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35">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35">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35">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35">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35">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35">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35">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35">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35">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35">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35">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35">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35">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35">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35">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35">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35">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35">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35">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35">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35">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35">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35">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35">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35">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35">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35">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35">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35">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35">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35">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35">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35">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35">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35">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35">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35">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35">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35">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35">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35">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35">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35">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35">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35">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35">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35">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35">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35">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35">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35">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35">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35">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35">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35">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35">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35">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35">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35">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35">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35">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35">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35">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35">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35">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35">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35">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35">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35">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35">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35">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35">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35">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35">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35">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35">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35">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35">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35">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35">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35">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35">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35">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35">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35">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35">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35">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35">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35">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35">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35">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35">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35">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35">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35">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35">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35">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35">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35">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35">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35">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35">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35">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35">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35">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35">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35">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35">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35">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35">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35">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35">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35">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35">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35">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35">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35">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35">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35">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35">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35">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35">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35">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35">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35">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35">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35">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35">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35">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35">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35">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35">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35">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35">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35">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35">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35">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35">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35">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35">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35">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35">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35">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35">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35">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35">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35">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35">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35">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35">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35">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35">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35">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35">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35">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35">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35">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35">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35">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35">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35">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35">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35">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35">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35">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35">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35">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35">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35">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35">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35">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35">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35">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35">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35">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35">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35">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35">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35">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35">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35">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35">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35">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35">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35">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35">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35">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35">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35">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35">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35">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35">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35">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35">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35">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35">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35">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35">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35">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35">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35">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35">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35">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35">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35">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35">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35">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35">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35">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35">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35">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35">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35">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35">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35">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35">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35">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35">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35">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35">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35">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35">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35">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35">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35">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35">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35">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35">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35">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35">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35">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35">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35">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35">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35">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35">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35">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35">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35">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35">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35">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35">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35">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35">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35">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35">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35">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35">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35">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35">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35">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35">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35">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35">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35">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35">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35">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35">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35">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35">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35">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35">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35">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35">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35">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35">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35">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35">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35">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35">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35">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35">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35">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35">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35">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35">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35">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35">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35">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35">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35">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35">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35">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35">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35">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35">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35">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35">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35">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35">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35">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35">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35">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35">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35">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35">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35">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35">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35">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35">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35">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35">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35">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35">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35">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35">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35">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35">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35">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35">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35">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35">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35">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35">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35">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35">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35">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35">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35">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35">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35">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35">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35">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35">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35">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35">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35">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35">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35">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35">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35">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35">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35">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35">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35">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35">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35">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35">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35">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35">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35">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35">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35">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35">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35">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35">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35">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35">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35">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35">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35">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35">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35">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35">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35">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35">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35">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35">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35">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35">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35">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35">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35">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35">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35">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35">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35">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35">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35">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35">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35">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35">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35">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35">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35">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35">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35">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35">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35">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35">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35">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35">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35">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35">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35">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35">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35">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35">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35">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35">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35">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35">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35">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35">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35">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35">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35">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35">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35">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35">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35">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35">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35">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35">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35">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35">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35">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35">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35">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35">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35">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35">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35">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35">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35">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35">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35">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35">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35">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35">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35">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35">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35">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35">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35">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35">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35">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35">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35">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35">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35">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35">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35">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35">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35">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35">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35">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35">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35">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35">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35">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35">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35">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35">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35">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35">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35">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35">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35">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35">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35">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35">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35">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35">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35">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35">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35">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35">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35">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35">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35">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35">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35">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35">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35">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35">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35">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35">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35">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35">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35">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35">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35">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35">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35">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35">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35">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35">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35">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35">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35">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35">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35">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35">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35">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35">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35">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35">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35">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35">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35">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35">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35">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35">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35">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35">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35">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35">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35">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35">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35">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35">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35">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35">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35">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35">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35">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35">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35">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35">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35">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35">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35">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35">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35">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35">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35">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35">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35">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35">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35">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35">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35">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35">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35">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35">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35">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35">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35">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35">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35">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35">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35">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35">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35">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35">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35">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35">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35">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35">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35">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35">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35">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35">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35">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35">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35">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35">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35">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35">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35">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35">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35">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35">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35">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35">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35">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35">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35">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35">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35">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35">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35">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35">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35">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35">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35">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35">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35">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35">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35">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35">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35">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35">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35">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35">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35">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35">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35">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35">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35">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35">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35">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35">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35">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35">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35">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35">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35">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35">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35">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35">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35">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35">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35">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35">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35">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35">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35">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35">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35">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35">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35">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35">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35">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35">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35">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35">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35">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35">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35">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35">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35">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35">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35">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35">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35">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35">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35">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35">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35">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35">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35">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35">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35">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35">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35">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35">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35">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35">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35">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35">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35">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35">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35">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35">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35">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35">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35">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35">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35">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35">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35">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35">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35">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35">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35">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35">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35">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35">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35">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35">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35">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35">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35">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35">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35">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35">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35">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35">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35">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35">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35">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35">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35">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35">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35">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35">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35">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35">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35">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35">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35">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35">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35">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35">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35">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35">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35">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35">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35">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35">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35">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35">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35">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35">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35">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35">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35">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35">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35">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35">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35">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35">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35">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35">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35">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35">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35">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35">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35">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35">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35">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35">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35">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35">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35">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35">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35">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35">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35">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35">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35">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35">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35">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35">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35">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35">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35">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35">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35">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35">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35">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35">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35">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35">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35">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35">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35">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35">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35">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35">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35">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35">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35">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35">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35">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35">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35">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35">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35">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35">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35">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35">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35">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35">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35">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35">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35">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35">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35">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35">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35">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35">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35">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35">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35">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35">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35">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35">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35">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35">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35">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35">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35">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35">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35">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35">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35">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35">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35">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35">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35">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35">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35">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35">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35">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35">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35">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35">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35">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35">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35">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35">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35">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35">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35">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35">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35">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35">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35">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35">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35">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35">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35">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35">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35">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35">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35">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35">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35">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35">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35">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35">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35">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35">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35">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35">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35">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35">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35">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35">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35">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35">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35">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35">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35">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35">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35">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35">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35">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35">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35">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35">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35">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35">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35">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35">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35">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35">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35">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35">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35">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35">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35">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35">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35">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35">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35">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35">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35">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35">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35">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35">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35">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35">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35">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35">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35">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35">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35">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35">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35">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35">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35">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35">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35">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35">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35">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35">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35">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35">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35">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35">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35">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35">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35">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35">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35">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35">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35">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35">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35">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35">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35">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35">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35">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35">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35">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35">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35">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35">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35">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35">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35">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35">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35">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35">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35">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35">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35">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35">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35">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35">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35">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35">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35">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35">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35">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35">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35">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35">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35">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35">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35">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35">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35">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35">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35">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35">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35">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35">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35">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35">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35">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35">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35">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35">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35">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35">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35">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35">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35">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35">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35">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35">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35">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35">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35">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35">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35">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35">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35">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35">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35">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35">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35">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35">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35">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35">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35">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35">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35">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35">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35">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35">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35">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35">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35">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35">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35">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35">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35">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35">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35">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35">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35">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35">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35">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35">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35">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35">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35">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35">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35">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35">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35">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35">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35">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35">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35">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35">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35">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35">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35">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35">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35">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35">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35">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35">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35">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35">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35">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35">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35">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35">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35">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35">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35">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35">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35">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35">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35">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35">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35">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35">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35">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35">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35">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35">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35">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35">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35">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35">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35">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35">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35">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35">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35">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35">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35">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35">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35">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35">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35">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35">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35">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35">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35">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35">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35">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35">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35">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35">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35">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35">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35">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35">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35">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35">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35">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35">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35">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35">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35">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35">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35">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35">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35">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35">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35">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35">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35">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35">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35">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35">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35">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35">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35">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35">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35">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35">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35">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35">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35">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35">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35">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35">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35">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35">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35">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35">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35">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35">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35">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35">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35">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35">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35">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35">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35">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35">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35">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35">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35">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35">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35">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35">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35">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35">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35">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35">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35">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35">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35">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35">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35">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35">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35">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35">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35">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35">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35">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35">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35">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35">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35">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35">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35">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35">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35">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35">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35">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35">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35">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35">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35">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35">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35">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35">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35">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35">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35">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35">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35">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35">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35">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35">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35">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35">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35">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35">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35">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35">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35">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35">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35">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35">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35">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35">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35">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35">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35">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35">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35">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35">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35">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35">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35">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35">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35">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35">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35">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35">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35">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35">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35">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35">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35">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35">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35">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35">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35">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35">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35">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35">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35">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35">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35">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35">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35">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35">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35">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35">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35">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35">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35">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35">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35">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35">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35">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35">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35">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35">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35">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35">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35">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35">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35">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35">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35">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35">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35">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35">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35">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35">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35">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35">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35">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35">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35">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35">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35">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35">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35">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35">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35">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35">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35">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35">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35">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35">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35">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35">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35">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35">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35">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35">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35">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35">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35">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35">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35">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35">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35">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35">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35">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35">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35">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35">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35">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35">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35">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35">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35">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35">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35">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35">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35">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35">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35">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35">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35">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35">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35">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35">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35">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35">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35">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35">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35">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35">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35">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35">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35">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35">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35">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35">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35">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35">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35">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35">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35">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35">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35">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35">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35">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35">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35">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35">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35">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35">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35">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35">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35">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35">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35">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35">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35">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35">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35">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35">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35">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35">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35">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35">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35">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35">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35">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35">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35">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35">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35">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35">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35">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35">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35">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35">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35">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35">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35">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35">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35">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35">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35">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35">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35">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35">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35">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35">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35">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35">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35">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35">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35">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35">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35">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35">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35">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35">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35">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35">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35">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35">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35">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35">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35">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35">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35">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35">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35">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35">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35">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35">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35">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35">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35">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35">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35">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35">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35">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35">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35">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35">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35">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35">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35">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35">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35">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35">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35">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35">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35">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35">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35">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35">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35">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35">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35">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35">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35">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35">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35">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35">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35">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35">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35">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35">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35">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35">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35">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35">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35">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35">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35">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35">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35">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35">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35">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35">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35">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35">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35">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35">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35">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35">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35">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35">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35">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35">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35">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35">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35">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35">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35">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35">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35">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35">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35">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35">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35">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35">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35">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35">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35">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35">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35">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35">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35">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35">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35">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35">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35">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35">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35">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35">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35">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35">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35">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35">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35">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35">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35">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35">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35">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35">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35">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35">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35">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35">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35">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35">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35">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35">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35">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35">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35">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35">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35">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35">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35">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35">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35">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35">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35">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35">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35">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35">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35">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35">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35">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35">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35">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35">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35">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35">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35">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35">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35">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35">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35">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35">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35">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35">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35">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35">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35">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35">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35">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35">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35">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35">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35">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35">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35">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35">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35">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35">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35">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35">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35">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35">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35">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35">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35">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35">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35">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35">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35">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35">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35">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35">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35">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35">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35">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35">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35">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35">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35">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35">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35">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35">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35">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35">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35">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35">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35">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35">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35">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35">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35">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35">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35">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35">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35">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35">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35">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35">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35">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35">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35">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35">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35">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35">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35">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35">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35">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35">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35">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35">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35">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35">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35">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35">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35">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35">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35">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35">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35">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35">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35">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35">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35">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35">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35">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35">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35">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35">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35">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35">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35">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35">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35">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35">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35">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35">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35">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35">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35">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35">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35">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35">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35">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35">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35">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35">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35">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35">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35">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35">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35">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35">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35">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35">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35">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35">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35">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35">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35">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35">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35">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35">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35">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35">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35">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35">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35">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35">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35">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35">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35">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35">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35">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35">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35">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35">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35">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35">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35">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35">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35">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35">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35">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35">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35">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35">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35">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35">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35">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35">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35">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35">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35">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35">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35">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35">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35">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35">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35">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35">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35">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35">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35">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35">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35">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35">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35">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35">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35">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35">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35">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35">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35">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35">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35">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35">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35">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35">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35">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35">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35">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35">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35">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35">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35">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35">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35">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35">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35">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35">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35">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35">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35">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35">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35">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35">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35">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35">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35">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35">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35">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35">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35">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35">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35">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35">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35">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35">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35">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35">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35">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35">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35">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35">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35">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35">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35">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35">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35">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35">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35">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35">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35">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35">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35">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35">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35">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35">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35">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35">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35">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35">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35">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35">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35">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35">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35">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35">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35">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35">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35">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35">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35">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35">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35">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35">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35">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35">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35">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35">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35">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35">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35">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35">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35">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35">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35">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35">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35">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35">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35">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35">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35">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35">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35">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35">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35">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35">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35">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35">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35">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35">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35">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35">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35">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35">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35">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35">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35">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35">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35">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35">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35">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35">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35">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35">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35">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35">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35">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35">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35">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35">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35">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35">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35">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35">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35">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35">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35">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35">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35">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35">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35">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35">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35">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35">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35">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35">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35">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35">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35">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35">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35">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35">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35">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35">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35">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35">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35">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35">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35">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35">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35">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35">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35">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35">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35">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35">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35">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35">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35">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35">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35">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35">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35">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35">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35">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35">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35">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35">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35">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35">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35">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35">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35">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35">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35">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35">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35">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35">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35">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35">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35">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35">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35">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35">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35">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35">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35">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35">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35">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35">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35">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35">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35">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35">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35">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35">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35">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35">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35">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35">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35">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35">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35">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35">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35">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35">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35">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35">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35">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35">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35">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35">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35">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35">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35">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35">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35">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35">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35">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35">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35">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35">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35">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35">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35">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35">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35">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35">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35">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35">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35">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35">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35">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35">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35">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35">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35">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35">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35">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35">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35">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35">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35">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35">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35">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35">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35">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35">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35">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35">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35">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35">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35">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35">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35">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35">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35">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35">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35">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35">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35">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35">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35">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35">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35">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35">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35">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35">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35">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35">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35">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35">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35">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35">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35">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35">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35">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35">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35">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35">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35">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35">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35">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35">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35">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35">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35">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35">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35">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35">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35">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35">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35">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35">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35">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35">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35">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35">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35">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35">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35">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35">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35">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35">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35">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35">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35">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35">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35">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35">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35">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35">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35">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35">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35">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35">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35">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35">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35">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35">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35">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35">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35">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35">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35">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35">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35">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35">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35">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35">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35">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35">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35">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35">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35">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35">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35">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35">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35">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35">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35">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35">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35">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35">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35">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35">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35">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35">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35">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35">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35">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35">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35">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35">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35">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35">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35">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35">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35">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35">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35">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35">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35">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35">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35">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35">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35">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35">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35">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35">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35">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35">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35">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35">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35">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35">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35">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35">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35">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35">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35">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35">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35">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35">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35">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35">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35">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35">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35">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35">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35">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35">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35">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35">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35">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35">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35">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35">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35">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35">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35">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35">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35">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35">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35">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35">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35">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35">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35">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35">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35">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6C54-22CE-4073-A6A5-4F9B3206DD31}">
  <dimension ref="B4:I39"/>
  <sheetViews>
    <sheetView topLeftCell="A34" workbookViewId="0">
      <selection activeCell="G28" sqref="G28"/>
    </sheetView>
  </sheetViews>
  <sheetFormatPr defaultColWidth="8.83203125" defaultRowHeight="15.5" x14ac:dyDescent="0.35"/>
  <cols>
    <col min="2" max="2" width="16" bestFit="1" customWidth="1"/>
    <col min="3" max="3" width="22.25" bestFit="1" customWidth="1"/>
    <col min="4" max="4" width="16" bestFit="1" customWidth="1"/>
    <col min="5" max="5" width="25.25" bestFit="1" customWidth="1"/>
    <col min="6" max="6" width="23.9140625" bestFit="1" customWidth="1"/>
    <col min="7" max="7" width="20.75" bestFit="1" customWidth="1"/>
    <col min="8" max="8" width="28.6640625" bestFit="1" customWidth="1"/>
    <col min="9" max="726" width="9.9140625" bestFit="1" customWidth="1"/>
    <col min="727" max="727" width="11.83203125" bestFit="1" customWidth="1"/>
  </cols>
  <sheetData>
    <row r="4" spans="2:5" x14ac:dyDescent="0.35">
      <c r="B4" t="s">
        <v>138</v>
      </c>
      <c r="C4" t="s">
        <v>139</v>
      </c>
      <c r="D4" t="s">
        <v>140</v>
      </c>
      <c r="E4" t="s">
        <v>141</v>
      </c>
    </row>
    <row r="5" spans="2:5" x14ac:dyDescent="0.35">
      <c r="B5" s="11">
        <v>12016664.999999965</v>
      </c>
      <c r="C5" s="11">
        <v>24788610</v>
      </c>
      <c r="D5" s="27">
        <v>0.45216625207296596</v>
      </c>
      <c r="E5" s="11">
        <v>4722496.7700000061</v>
      </c>
    </row>
    <row r="8" spans="2:5" x14ac:dyDescent="0.35">
      <c r="B8" s="12" t="s">
        <v>138</v>
      </c>
      <c r="C8" s="12" t="s">
        <v>144</v>
      </c>
    </row>
    <row r="9" spans="2:5" x14ac:dyDescent="0.35">
      <c r="B9" s="12" t="s">
        <v>142</v>
      </c>
      <c r="C9" t="s">
        <v>145</v>
      </c>
      <c r="D9" t="s">
        <v>146</v>
      </c>
      <c r="E9" t="s">
        <v>143</v>
      </c>
    </row>
    <row r="10" spans="2:5" x14ac:dyDescent="0.35">
      <c r="B10" s="13" t="s">
        <v>14</v>
      </c>
      <c r="C10" s="34">
        <v>499102.00000000017</v>
      </c>
      <c r="D10" s="34">
        <v>2268974.9000000032</v>
      </c>
      <c r="E10" s="34">
        <v>2768076.9000000032</v>
      </c>
    </row>
    <row r="11" spans="2:5" x14ac:dyDescent="0.35">
      <c r="B11" s="13" t="s">
        <v>19</v>
      </c>
      <c r="C11" s="34">
        <v>469270.69999999984</v>
      </c>
      <c r="D11" s="34">
        <v>1917827.7999999949</v>
      </c>
      <c r="E11" s="34">
        <v>2387098.4999999949</v>
      </c>
    </row>
    <row r="12" spans="2:5" x14ac:dyDescent="0.35">
      <c r="B12" s="13" t="s">
        <v>15</v>
      </c>
      <c r="C12" s="34">
        <v>423758.70000000007</v>
      </c>
      <c r="D12" s="34">
        <v>1633959.3000000005</v>
      </c>
      <c r="E12" s="34">
        <v>2057718.0000000005</v>
      </c>
    </row>
    <row r="13" spans="2:5" x14ac:dyDescent="0.35">
      <c r="B13" s="13" t="s">
        <v>17</v>
      </c>
      <c r="C13" s="34">
        <v>315489.20000000013</v>
      </c>
      <c r="D13" s="34">
        <v>1116062.9000000027</v>
      </c>
      <c r="E13" s="34">
        <v>1431552.1000000029</v>
      </c>
    </row>
    <row r="14" spans="2:5" x14ac:dyDescent="0.35">
      <c r="B14" s="13" t="s">
        <v>18</v>
      </c>
      <c r="C14" s="34">
        <v>349533.89999999997</v>
      </c>
      <c r="D14" s="34">
        <v>1302529.3000000012</v>
      </c>
      <c r="E14" s="34">
        <v>1652063.2000000011</v>
      </c>
    </row>
    <row r="15" spans="2:5" x14ac:dyDescent="0.35">
      <c r="B15" s="13" t="s">
        <v>16</v>
      </c>
      <c r="C15" s="34">
        <v>366577.99999999988</v>
      </c>
      <c r="D15" s="34">
        <v>1353578.2999999986</v>
      </c>
      <c r="E15" s="34">
        <v>1720156.2999999984</v>
      </c>
    </row>
    <row r="16" spans="2:5" x14ac:dyDescent="0.35">
      <c r="B16" s="13" t="s">
        <v>143</v>
      </c>
      <c r="C16" s="34">
        <v>2423732.5</v>
      </c>
      <c r="D16" s="34">
        <v>9592932.5000000019</v>
      </c>
      <c r="E16" s="34">
        <v>12016665.000000002</v>
      </c>
    </row>
    <row r="19" spans="2:9" x14ac:dyDescent="0.35">
      <c r="B19" s="12" t="s">
        <v>138</v>
      </c>
      <c r="C19" s="12" t="s">
        <v>144</v>
      </c>
    </row>
    <row r="20" spans="2:9" x14ac:dyDescent="0.35">
      <c r="B20" s="12" t="s">
        <v>142</v>
      </c>
      <c r="C20" t="s">
        <v>145</v>
      </c>
      <c r="D20" t="s">
        <v>146</v>
      </c>
      <c r="E20" t="s">
        <v>143</v>
      </c>
    </row>
    <row r="21" spans="2:9" x14ac:dyDescent="0.35">
      <c r="B21" s="13" t="s">
        <v>130</v>
      </c>
      <c r="C21" s="34">
        <v>276210</v>
      </c>
      <c r="D21" s="34">
        <v>1009698.7</v>
      </c>
      <c r="E21" s="34">
        <v>1285908.7</v>
      </c>
    </row>
    <row r="22" spans="2:9" x14ac:dyDescent="0.35">
      <c r="B22" s="13" t="s">
        <v>20</v>
      </c>
      <c r="C22" s="34">
        <v>466787.99999999994</v>
      </c>
      <c r="D22" s="34">
        <v>2327606.5000000019</v>
      </c>
      <c r="E22" s="34">
        <v>2794394.5000000019</v>
      </c>
    </row>
    <row r="23" spans="2:9" x14ac:dyDescent="0.35">
      <c r="B23" s="13" t="s">
        <v>127</v>
      </c>
      <c r="C23" s="34">
        <v>161210.1</v>
      </c>
      <c r="D23" s="34">
        <v>2262827.0999999978</v>
      </c>
      <c r="E23" s="34">
        <v>2424037.1999999979</v>
      </c>
    </row>
    <row r="24" spans="2:9" x14ac:dyDescent="0.35">
      <c r="B24" s="13" t="s">
        <v>129</v>
      </c>
      <c r="C24" s="34">
        <v>9250.3000000000011</v>
      </c>
      <c r="D24" s="34">
        <v>1341994.9999999998</v>
      </c>
      <c r="E24" s="34">
        <v>1351245.2999999998</v>
      </c>
    </row>
    <row r="25" spans="2:9" x14ac:dyDescent="0.35">
      <c r="B25" s="13" t="s">
        <v>126</v>
      </c>
      <c r="C25" s="34">
        <v>339912.5</v>
      </c>
      <c r="D25" s="34">
        <v>580211.00000000023</v>
      </c>
      <c r="E25" s="34">
        <v>920123.50000000023</v>
      </c>
    </row>
    <row r="26" spans="2:9" x14ac:dyDescent="0.35">
      <c r="B26" s="13" t="s">
        <v>128</v>
      </c>
      <c r="C26" s="34">
        <v>1170361.5999999996</v>
      </c>
      <c r="D26" s="34">
        <v>2070594.1999999993</v>
      </c>
      <c r="E26" s="34">
        <v>3240955.7999999989</v>
      </c>
    </row>
    <row r="27" spans="2:9" x14ac:dyDescent="0.35">
      <c r="B27" s="13" t="s">
        <v>143</v>
      </c>
      <c r="C27" s="34">
        <v>2423732.4999999995</v>
      </c>
      <c r="D27" s="34">
        <v>9592932.5</v>
      </c>
      <c r="E27" s="34">
        <v>12016665</v>
      </c>
    </row>
    <row r="30" spans="2:9" x14ac:dyDescent="0.35">
      <c r="B30" s="12" t="s">
        <v>151</v>
      </c>
      <c r="C30" s="12" t="s">
        <v>152</v>
      </c>
      <c r="D30" t="s">
        <v>138</v>
      </c>
      <c r="E30" t="s">
        <v>153</v>
      </c>
    </row>
    <row r="31" spans="2:9" x14ac:dyDescent="0.35">
      <c r="B31" t="s">
        <v>145</v>
      </c>
      <c r="C31" t="s">
        <v>147</v>
      </c>
      <c r="D31" s="34">
        <v>692776.09999999986</v>
      </c>
      <c r="E31" s="34">
        <v>0.40174683544303763</v>
      </c>
      <c r="F31" s="28" t="str">
        <f>B31</f>
        <v>2022</v>
      </c>
      <c r="G31" s="28" t="str">
        <f t="shared" ref="G31:I31" si="0">C31</f>
        <v>Qtr1</v>
      </c>
      <c r="H31" s="28">
        <f t="shared" si="0"/>
        <v>692776.09999999986</v>
      </c>
      <c r="I31" s="28">
        <f t="shared" si="0"/>
        <v>0.40174683544303763</v>
      </c>
    </row>
    <row r="32" spans="2:9" x14ac:dyDescent="0.35">
      <c r="C32" t="s">
        <v>148</v>
      </c>
      <c r="D32" s="34">
        <v>644203.89999999932</v>
      </c>
      <c r="E32" s="34">
        <v>0.40000000000000013</v>
      </c>
      <c r="F32" s="28"/>
      <c r="G32" s="28" t="str">
        <f t="shared" ref="G32:G38" si="1">C32</f>
        <v>Qtr2</v>
      </c>
      <c r="H32" s="28">
        <f t="shared" ref="H32:H38" si="2">D32</f>
        <v>644203.89999999932</v>
      </c>
      <c r="I32" s="28">
        <f t="shared" ref="I32:I38" si="3">E32</f>
        <v>0.40000000000000013</v>
      </c>
    </row>
    <row r="33" spans="2:9" x14ac:dyDescent="0.35">
      <c r="C33" t="s">
        <v>149</v>
      </c>
      <c r="D33" s="34">
        <v>719170.39999999979</v>
      </c>
      <c r="E33" s="34">
        <v>0.41026548672566376</v>
      </c>
      <c r="F33" s="28"/>
      <c r="G33" s="28" t="str">
        <f t="shared" si="1"/>
        <v>Qtr3</v>
      </c>
      <c r="H33" s="28">
        <f t="shared" si="2"/>
        <v>719170.39999999979</v>
      </c>
      <c r="I33" s="28">
        <f t="shared" si="3"/>
        <v>0.41026548672566376</v>
      </c>
    </row>
    <row r="34" spans="2:9" x14ac:dyDescent="0.35">
      <c r="C34" t="s">
        <v>150</v>
      </c>
      <c r="D34" s="34">
        <v>367582.10000000015</v>
      </c>
      <c r="E34" s="34">
        <v>0.40243816254416953</v>
      </c>
      <c r="F34" s="28"/>
      <c r="G34" s="28" t="str">
        <f t="shared" si="1"/>
        <v>Qtr4</v>
      </c>
      <c r="H34" s="28">
        <f t="shared" si="2"/>
        <v>367582.10000000015</v>
      </c>
      <c r="I34" s="28">
        <f t="shared" si="3"/>
        <v>0.40243816254416953</v>
      </c>
    </row>
    <row r="35" spans="2:9" x14ac:dyDescent="0.35">
      <c r="B35" t="s">
        <v>146</v>
      </c>
      <c r="C35" t="s">
        <v>147</v>
      </c>
      <c r="D35" s="34">
        <v>1877584.300000001</v>
      </c>
      <c r="E35" s="34">
        <v>0.41657045009784782</v>
      </c>
      <c r="F35" s="28" t="str">
        <f t="shared" ref="F35" si="4">B35</f>
        <v>2023</v>
      </c>
      <c r="G35" s="28" t="str">
        <f t="shared" si="1"/>
        <v>Qtr1</v>
      </c>
      <c r="H35" s="28">
        <f t="shared" si="2"/>
        <v>1877584.300000001</v>
      </c>
      <c r="I35" s="28">
        <f t="shared" si="3"/>
        <v>0.41657045009784782</v>
      </c>
    </row>
    <row r="36" spans="2:9" x14ac:dyDescent="0.35">
      <c r="C36" t="s">
        <v>148</v>
      </c>
      <c r="D36" s="34">
        <v>2379424.800000004</v>
      </c>
      <c r="E36" s="34">
        <v>0.42755819477434692</v>
      </c>
      <c r="F36" s="28"/>
      <c r="G36" s="28" t="str">
        <f t="shared" si="1"/>
        <v>Qtr2</v>
      </c>
      <c r="H36" s="28">
        <f t="shared" si="2"/>
        <v>2379424.800000004</v>
      </c>
      <c r="I36" s="28">
        <f t="shared" si="3"/>
        <v>0.42755819477434692</v>
      </c>
    </row>
    <row r="37" spans="2:9" x14ac:dyDescent="0.35">
      <c r="C37" t="s">
        <v>149</v>
      </c>
      <c r="D37" s="34">
        <v>2805752.5000000005</v>
      </c>
      <c r="E37" s="34">
        <v>0.4347017045454537</v>
      </c>
      <c r="F37" s="28"/>
      <c r="G37" s="28" t="str">
        <f t="shared" si="1"/>
        <v>Qtr3</v>
      </c>
      <c r="H37" s="28">
        <f t="shared" si="2"/>
        <v>2805752.5000000005</v>
      </c>
      <c r="I37" s="28">
        <f t="shared" si="3"/>
        <v>0.4347017045454537</v>
      </c>
    </row>
    <row r="38" spans="2:9" x14ac:dyDescent="0.35">
      <c r="C38" t="s">
        <v>150</v>
      </c>
      <c r="D38" s="34">
        <v>2530170.899999999</v>
      </c>
      <c r="E38" s="34">
        <v>0.42483932853717082</v>
      </c>
      <c r="F38" s="28"/>
      <c r="G38" s="28" t="str">
        <f t="shared" si="1"/>
        <v>Qtr4</v>
      </c>
      <c r="H38" s="28">
        <f t="shared" si="2"/>
        <v>2530170.899999999</v>
      </c>
      <c r="I38" s="28">
        <f t="shared" si="3"/>
        <v>0.42483932853717082</v>
      </c>
    </row>
    <row r="39" spans="2:9" x14ac:dyDescent="0.35">
      <c r="B39" t="s">
        <v>143</v>
      </c>
      <c r="D39" s="34">
        <v>12016664.999999991</v>
      </c>
      <c r="E39" s="34">
        <v>0.42299129353233944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sheetPr>
    <pageSetUpPr autoPageBreaks="0"/>
  </sheetPr>
  <dimension ref="E14:O23"/>
  <sheetViews>
    <sheetView showGridLines="0" tabSelected="1" zoomScale="54" zoomScaleNormal="54" workbookViewId="0">
      <selection activeCell="U17" sqref="U17"/>
    </sheetView>
  </sheetViews>
  <sheetFormatPr defaultColWidth="11.1640625" defaultRowHeight="15.5" x14ac:dyDescent="0.35"/>
  <cols>
    <col min="6" max="6" width="11.1640625" customWidth="1"/>
    <col min="7" max="8" width="14.5" customWidth="1"/>
    <col min="9" max="9" width="14.5" bestFit="1" customWidth="1"/>
    <col min="13" max="13" width="13.5" customWidth="1"/>
    <col min="14" max="14" width="14.6640625" customWidth="1"/>
    <col min="15" max="15" width="16.58203125" bestFit="1" customWidth="1"/>
  </cols>
  <sheetData>
    <row r="14" spans="5:15" ht="16" thickBot="1" x14ac:dyDescent="0.4"/>
    <row r="15" spans="5:15" ht="24" thickBot="1" x14ac:dyDescent="0.6">
      <c r="E15" s="29" t="s">
        <v>131</v>
      </c>
      <c r="F15" s="30"/>
      <c r="G15" s="30"/>
      <c r="H15" s="30"/>
      <c r="I15" s="31"/>
      <c r="K15" s="29" t="s">
        <v>132</v>
      </c>
      <c r="L15" s="30"/>
      <c r="M15" s="30"/>
      <c r="N15" s="30"/>
      <c r="O15" s="31"/>
    </row>
    <row r="16" spans="5:15" ht="21" x14ac:dyDescent="0.5">
      <c r="E16" s="32" t="s">
        <v>133</v>
      </c>
      <c r="F16" s="32"/>
      <c r="G16" s="22" t="s">
        <v>137</v>
      </c>
      <c r="H16" s="22" t="s">
        <v>135</v>
      </c>
      <c r="I16" s="22" t="s">
        <v>136</v>
      </c>
      <c r="J16" s="20"/>
      <c r="K16" s="33" t="s">
        <v>0</v>
      </c>
      <c r="L16" s="33"/>
      <c r="M16" s="17" t="s">
        <v>134</v>
      </c>
      <c r="N16" s="17" t="s">
        <v>135</v>
      </c>
      <c r="O16" s="17" t="s">
        <v>136</v>
      </c>
    </row>
    <row r="17" spans="5:15" ht="21" x14ac:dyDescent="0.5">
      <c r="E17" s="14" t="str">
        <f>Analyze!B10</f>
        <v>Coca-Cola</v>
      </c>
      <c r="F17" s="15"/>
      <c r="G17" s="16">
        <f>Analyze!C10</f>
        <v>499102.00000000017</v>
      </c>
      <c r="H17" s="16">
        <f>Analyze!D10</f>
        <v>2268974.9000000032</v>
      </c>
      <c r="I17" s="16">
        <f>H17-G17</f>
        <v>1769872.9000000029</v>
      </c>
      <c r="K17" s="21" t="str">
        <f>Analyze!B21</f>
        <v>Amazon</v>
      </c>
      <c r="L17" s="20"/>
      <c r="M17" s="23">
        <f>Analyze!C21</f>
        <v>276210</v>
      </c>
      <c r="N17" s="23">
        <f>Analyze!D21</f>
        <v>1009698.7</v>
      </c>
      <c r="O17" s="23">
        <f>N17-M17</f>
        <v>733488.7</v>
      </c>
    </row>
    <row r="18" spans="5:15" ht="21" x14ac:dyDescent="0.5">
      <c r="E18" s="14" t="str">
        <f>Analyze!B11</f>
        <v>Dasani Water</v>
      </c>
      <c r="F18" s="15"/>
      <c r="G18" s="16">
        <f>Analyze!C11</f>
        <v>469270.69999999984</v>
      </c>
      <c r="H18" s="16">
        <f>Analyze!D11</f>
        <v>1917827.7999999949</v>
      </c>
      <c r="I18" s="16">
        <f t="shared" ref="I18:I22" si="0">H18-G18</f>
        <v>1448557.099999995</v>
      </c>
      <c r="K18" s="21" t="str">
        <f>Analyze!B22</f>
        <v>BevCo</v>
      </c>
      <c r="L18" s="20"/>
      <c r="M18" s="23">
        <f>Analyze!C22</f>
        <v>466787.99999999994</v>
      </c>
      <c r="N18" s="23">
        <f>Analyze!D22</f>
        <v>2327606.5000000019</v>
      </c>
      <c r="O18" s="23">
        <f t="shared" ref="O18:O22" si="1">N18-M18</f>
        <v>1860818.5000000019</v>
      </c>
    </row>
    <row r="19" spans="5:15" ht="21" x14ac:dyDescent="0.5">
      <c r="E19" s="14" t="str">
        <f>Analyze!B12</f>
        <v>Diet Coke</v>
      </c>
      <c r="F19" s="15"/>
      <c r="G19" s="16">
        <f>Analyze!C12</f>
        <v>423758.70000000007</v>
      </c>
      <c r="H19" s="16">
        <f>Analyze!D12</f>
        <v>1633959.3000000005</v>
      </c>
      <c r="I19" s="16">
        <f t="shared" si="0"/>
        <v>1210200.6000000006</v>
      </c>
      <c r="K19" s="21" t="str">
        <f>Analyze!B23</f>
        <v>FizzyCo</v>
      </c>
      <c r="L19" s="20"/>
      <c r="M19" s="23">
        <f>Analyze!C23</f>
        <v>161210.1</v>
      </c>
      <c r="N19" s="23">
        <f>Analyze!D23</f>
        <v>2262827.0999999978</v>
      </c>
      <c r="O19" s="23">
        <f t="shared" si="1"/>
        <v>2101616.9999999977</v>
      </c>
    </row>
    <row r="20" spans="5:15" ht="21" x14ac:dyDescent="0.5">
      <c r="E20" s="14" t="str">
        <f>Analyze!B13</f>
        <v>Fanta</v>
      </c>
      <c r="F20" s="15"/>
      <c r="G20" s="16">
        <f>Analyze!C13</f>
        <v>315489.20000000013</v>
      </c>
      <c r="H20" s="16">
        <f>Analyze!D13</f>
        <v>1116062.9000000027</v>
      </c>
      <c r="I20" s="16">
        <f t="shared" si="0"/>
        <v>800573.70000000251</v>
      </c>
      <c r="K20" s="21" t="str">
        <f>Analyze!B24</f>
        <v>Target</v>
      </c>
      <c r="L20" s="20"/>
      <c r="M20" s="23">
        <f>Analyze!C24</f>
        <v>9250.3000000000011</v>
      </c>
      <c r="N20" s="23">
        <f>Analyze!D24</f>
        <v>1341994.9999999998</v>
      </c>
      <c r="O20" s="23">
        <f t="shared" si="1"/>
        <v>1332744.6999999997</v>
      </c>
    </row>
    <row r="21" spans="5:15" ht="21" x14ac:dyDescent="0.5">
      <c r="E21" s="14" t="str">
        <f>Analyze!B14</f>
        <v>Powerade</v>
      </c>
      <c r="F21" s="15"/>
      <c r="G21" s="16">
        <f>Analyze!C14</f>
        <v>349533.89999999997</v>
      </c>
      <c r="H21" s="16">
        <f>Analyze!D14</f>
        <v>1302529.3000000012</v>
      </c>
      <c r="I21" s="16">
        <f t="shared" si="0"/>
        <v>952995.4000000013</v>
      </c>
      <c r="K21" s="21" t="str">
        <f>Analyze!B25</f>
        <v>Walmart</v>
      </c>
      <c r="L21" s="20"/>
      <c r="M21" s="23">
        <f>Analyze!C25</f>
        <v>339912.5</v>
      </c>
      <c r="N21" s="23">
        <f>Analyze!D25</f>
        <v>580211.00000000023</v>
      </c>
      <c r="O21" s="23">
        <f t="shared" si="1"/>
        <v>240298.50000000023</v>
      </c>
    </row>
    <row r="22" spans="5:15" ht="21" x14ac:dyDescent="0.5">
      <c r="E22" s="14" t="str">
        <f>Analyze!B15</f>
        <v>Sprite</v>
      </c>
      <c r="F22" s="15"/>
      <c r="G22" s="16">
        <f>Analyze!C15</f>
        <v>366577.99999999988</v>
      </c>
      <c r="H22" s="16">
        <f>Analyze!D15</f>
        <v>1353578.2999999986</v>
      </c>
      <c r="I22" s="16">
        <f t="shared" si="0"/>
        <v>987000.29999999877</v>
      </c>
      <c r="K22" s="21" t="str">
        <f>Analyze!B26</f>
        <v>West Soda</v>
      </c>
      <c r="L22" s="20"/>
      <c r="M22" s="23">
        <f>Analyze!C26</f>
        <v>1170361.5999999996</v>
      </c>
      <c r="N22" s="23">
        <f>Analyze!D26</f>
        <v>2070594.1999999993</v>
      </c>
      <c r="O22" s="23">
        <f t="shared" si="1"/>
        <v>900232.59999999963</v>
      </c>
    </row>
    <row r="23" spans="5:15" ht="21" x14ac:dyDescent="0.5">
      <c r="E23" s="18" t="str">
        <f>Analyze!B16</f>
        <v>Grand Total</v>
      </c>
      <c r="F23" s="19"/>
      <c r="G23" s="25">
        <f>Analyze!C16</f>
        <v>2423732.5</v>
      </c>
      <c r="H23" s="25">
        <f>Analyze!D16</f>
        <v>9592932.5000000019</v>
      </c>
      <c r="I23" s="25">
        <f t="shared" ref="I18:I23" si="2">H23-G23</f>
        <v>7169200.0000000019</v>
      </c>
      <c r="J23" s="10"/>
      <c r="K23" s="24" t="str">
        <f>Analyze!B27</f>
        <v>Grand Total</v>
      </c>
      <c r="L23" s="24"/>
      <c r="M23" s="26">
        <f>Analyze!C27</f>
        <v>2423732.4999999995</v>
      </c>
      <c r="N23" s="26">
        <f>Analyze!D27</f>
        <v>9592932.5</v>
      </c>
      <c r="O23" s="26">
        <f>Analyze!E27</f>
        <v>12016665</v>
      </c>
    </row>
  </sheetData>
  <mergeCells count="4">
    <mergeCell ref="E15:I15"/>
    <mergeCell ref="K15:O15"/>
    <mergeCell ref="E16:F16"/>
    <mergeCell ref="K16:L16"/>
  </mergeCells>
  <conditionalFormatting sqref="I17:I22">
    <cfRule type="dataBar" priority="2">
      <dataBar>
        <cfvo type="min"/>
        <cfvo type="max"/>
        <color rgb="FF63C384"/>
      </dataBar>
      <extLst>
        <ext xmlns:x14="http://schemas.microsoft.com/office/spreadsheetml/2009/9/main" uri="{B025F937-C7B1-47D3-B67F-A62EFF666E3E}">
          <x14:id>{13782D9D-388A-48AE-A055-D51183D2022A}</x14:id>
        </ext>
      </extLst>
    </cfRule>
  </conditionalFormatting>
  <conditionalFormatting sqref="O17:O22">
    <cfRule type="dataBar" priority="1">
      <dataBar>
        <cfvo type="min"/>
        <cfvo type="max"/>
        <color rgb="FF63C384"/>
      </dataBar>
      <extLst>
        <ext xmlns:x14="http://schemas.microsoft.com/office/spreadsheetml/2009/9/main" uri="{B025F937-C7B1-47D3-B67F-A62EFF666E3E}">
          <x14:id>{7B0DC659-6FDE-4AE1-8BD1-40C2EC27A616}</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13782D9D-388A-48AE-A055-D51183D2022A}">
            <x14:dataBar minLength="0" maxLength="100" border="1" negativeBarBorderColorSameAsPositive="0">
              <x14:cfvo type="autoMin"/>
              <x14:cfvo type="autoMax"/>
              <x14:borderColor rgb="FF63C384"/>
              <x14:negativeFillColor rgb="FFFF0000"/>
              <x14:negativeBorderColor rgb="FFFF0000"/>
              <x14:axisColor rgb="FF000000"/>
            </x14:dataBar>
          </x14:cfRule>
          <xm:sqref>I17:I22</xm:sqref>
        </x14:conditionalFormatting>
        <x14:conditionalFormatting xmlns:xm="http://schemas.microsoft.com/office/excel/2006/main">
          <x14:cfRule type="dataBar" id="{7B0DC659-6FDE-4AE1-8BD1-40C2EC27A616}">
            <x14:dataBar minLength="0" maxLength="100" border="1" negativeBarBorderColorSameAsPositive="0">
              <x14:cfvo type="autoMin"/>
              <x14:cfvo type="autoMax"/>
              <x14:borderColor rgb="FF63C384"/>
              <x14:negativeFillColor rgb="FFFF0000"/>
              <x14:negativeBorderColor rgb="FFFF0000"/>
              <x14:axisColor rgb="FF000000"/>
            </x14:dataBar>
          </x14:cfRule>
          <xm:sqref>O17:O22</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72090E-0AC2-4FFD-A3CC-56B9F4B53E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Juhi Panwar</cp:lastModifiedBy>
  <dcterms:created xsi:type="dcterms:W3CDTF">2023-12-18T11:08:00Z</dcterms:created>
  <dcterms:modified xsi:type="dcterms:W3CDTF">2024-12-01T07:48:01Z</dcterms:modified>
</cp:coreProperties>
</file>