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0775" windowHeight="940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3" l="1"/>
  <c r="D13" i="3"/>
  <c r="E3" i="3"/>
  <c r="E4" i="3"/>
  <c r="E5" i="3"/>
  <c r="E6" i="3"/>
  <c r="E7" i="3"/>
  <c r="E8" i="3"/>
  <c r="E9" i="3"/>
  <c r="E10" i="3"/>
  <c r="E11" i="3"/>
  <c r="E12" i="3"/>
  <c r="E13" i="3"/>
  <c r="E2" i="3"/>
  <c r="D3" i="3"/>
  <c r="D4" i="3"/>
  <c r="D5" i="3"/>
  <c r="D6" i="3"/>
  <c r="D7" i="3"/>
  <c r="D8" i="3"/>
  <c r="D9" i="3"/>
  <c r="D10" i="3"/>
  <c r="D11" i="3"/>
  <c r="D12" i="3"/>
  <c r="D2" i="3"/>
  <c r="C3" i="3"/>
  <c r="C4" i="3"/>
  <c r="C5" i="3"/>
  <c r="C6" i="3"/>
  <c r="C7" i="3"/>
  <c r="C8" i="3"/>
  <c r="C9" i="3"/>
  <c r="C10" i="3"/>
  <c r="C11" i="3"/>
  <c r="C12" i="3"/>
  <c r="C2" i="3"/>
  <c r="C3" i="1" l="1"/>
  <c r="C4" i="1"/>
  <c r="C5" i="1"/>
  <c r="C6" i="1"/>
  <c r="C7" i="1"/>
  <c r="C8" i="1"/>
  <c r="C9" i="1"/>
  <c r="C10" i="1"/>
  <c r="C11" i="1"/>
  <c r="C2" i="1"/>
  <c r="E3" i="1"/>
  <c r="E4" i="1"/>
  <c r="E5" i="1"/>
  <c r="E6" i="1"/>
  <c r="E7" i="1"/>
  <c r="E8" i="1"/>
  <c r="E9" i="1"/>
  <c r="E10" i="1"/>
  <c r="E11" i="1"/>
  <c r="E2" i="1"/>
  <c r="B11" i="1" l="1"/>
  <c r="B2" i="1"/>
  <c r="F2" i="1" s="1"/>
  <c r="B10" i="1" l="1"/>
  <c r="A10" i="1" l="1"/>
  <c r="B9" i="1"/>
  <c r="A9" i="1" l="1"/>
  <c r="B8" i="1"/>
  <c r="A8" i="1" l="1"/>
  <c r="B7" i="1"/>
  <c r="A7" i="1" l="1"/>
  <c r="B6" i="1"/>
  <c r="A6" i="1" l="1"/>
  <c r="B5" i="1"/>
  <c r="A5" i="1" l="1"/>
  <c r="B4" i="1"/>
  <c r="A4" i="1" l="1"/>
  <c r="B3" i="1"/>
  <c r="A3" i="1" s="1"/>
</calcChain>
</file>

<file path=xl/sharedStrings.xml><?xml version="1.0" encoding="utf-8"?>
<sst xmlns="http://schemas.openxmlformats.org/spreadsheetml/2006/main" count="16" uniqueCount="15">
  <si>
    <t>r</t>
  </si>
  <si>
    <t>1/r^2</t>
  </si>
  <si>
    <t>r</t>
  </si>
  <si>
    <t>cm</t>
  </si>
  <si>
    <t>t</t>
  </si>
  <si>
    <t>s</t>
  </si>
  <si>
    <t>N</t>
  </si>
  <si>
    <t>kpl</t>
  </si>
  <si>
    <t>x</t>
  </si>
  <si>
    <t>Havaitut pulssit (kpl)</t>
  </si>
  <si>
    <t>Havaittujen pulssien virhe</t>
  </si>
  <si>
    <t>1/r^2-virhe</t>
  </si>
  <si>
    <t>N-taustasäteily</t>
  </si>
  <si>
    <t>N-virhe</t>
  </si>
  <si>
    <t>Nvirhe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</si>
</sst>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Havaittujen pulssien määrä eri 1/r^2 arvoilla</c:v>
          </c:tx>
          <c:spPr>
            <a:ln>
              <a:noFill/>
            </a:ln>
          </c:spPr>
          <c:marker>
            <c:spPr>
              <a:solidFill>
                <a:schemeClr val="tx1"/>
              </a:solidFill>
            </c:spPr>
          </c:marke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Sheet1!$E$2:$E$11</c:f>
                <c:numCache>
                  <c:formatCode>General</c:formatCode>
                  <c:ptCount val="10"/>
                  <c:pt idx="0">
                    <c:v>52</c:v>
                  </c:pt>
                  <c:pt idx="1">
                    <c:v>49.739320461783549</c:v>
                  </c:pt>
                  <c:pt idx="2">
                    <c:v>45.398237851264668</c:v>
                  </c:pt>
                  <c:pt idx="3">
                    <c:v>42.778499272414876</c:v>
                  </c:pt>
                  <c:pt idx="4">
                    <c:v>39.395431207184416</c:v>
                  </c:pt>
                  <c:pt idx="5">
                    <c:v>36.331804249169899</c:v>
                  </c:pt>
                  <c:pt idx="6">
                    <c:v>31.701734968294716</c:v>
                  </c:pt>
                  <c:pt idx="7">
                    <c:v>27.258026340878022</c:v>
                  </c:pt>
                  <c:pt idx="8">
                    <c:v>22.869193252058544</c:v>
                  </c:pt>
                  <c:pt idx="9">
                    <c:v>17.86057109949175</c:v>
                  </c:pt>
                </c:numCache>
              </c:numRef>
            </c:plus>
            <c:minus>
              <c:numRef>
                <c:f>Sheet1!$E$2:$E$11</c:f>
                <c:numCache>
                  <c:formatCode>General</c:formatCode>
                  <c:ptCount val="10"/>
                  <c:pt idx="0">
                    <c:v>52</c:v>
                  </c:pt>
                  <c:pt idx="1">
                    <c:v>49.739320461783549</c:v>
                  </c:pt>
                  <c:pt idx="2">
                    <c:v>45.398237851264668</c:v>
                  </c:pt>
                  <c:pt idx="3">
                    <c:v>42.778499272414876</c:v>
                  </c:pt>
                  <c:pt idx="4">
                    <c:v>39.395431207184416</c:v>
                  </c:pt>
                  <c:pt idx="5">
                    <c:v>36.331804249169899</c:v>
                  </c:pt>
                  <c:pt idx="6">
                    <c:v>31.701734968294716</c:v>
                  </c:pt>
                  <c:pt idx="7">
                    <c:v>27.258026340878022</c:v>
                  </c:pt>
                  <c:pt idx="8">
                    <c:v>22.869193252058544</c:v>
                  </c:pt>
                  <c:pt idx="9">
                    <c:v>17.86057109949175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Sheet1!$C$2:$C$11</c:f>
                <c:numCache>
                  <c:formatCode>General</c:formatCode>
                  <c:ptCount val="10"/>
                  <c:pt idx="0">
                    <c:v>1.6000000000000001E-3</c:v>
                  </c:pt>
                  <c:pt idx="1">
                    <c:v>1.3448142587826025E-3</c:v>
                  </c:pt>
                  <c:pt idx="2">
                    <c:v>1.1048543456039803E-3</c:v>
                  </c:pt>
                  <c:pt idx="3">
                    <c:v>8.8115580170308153E-4</c:v>
                  </c:pt>
                  <c:pt idx="4">
                    <c:v>6.7500000000000025E-4</c:v>
                  </c:pt>
                  <c:pt idx="5">
                    <c:v>4.8803056064656452E-4</c:v>
                  </c:pt>
                  <c:pt idx="6">
                    <c:v>3.2246608348786076E-4</c:v>
                  </c:pt>
                  <c:pt idx="7">
                    <c:v>1.8154609435347272E-4</c:v>
                  </c:pt>
                  <c:pt idx="8">
                    <c:v>7.071067811865474E-5</c:v>
                  </c:pt>
                  <c:pt idx="9">
                    <c:v>3.1250000000000001E-6</c:v>
                  </c:pt>
                </c:numCache>
              </c:numRef>
            </c:plus>
            <c:minus>
              <c:numRef>
                <c:f>Sheet1!$C$2:$C$11</c:f>
                <c:numCache>
                  <c:formatCode>General</c:formatCode>
                  <c:ptCount val="10"/>
                  <c:pt idx="0">
                    <c:v>1.6000000000000001E-3</c:v>
                  </c:pt>
                  <c:pt idx="1">
                    <c:v>1.3448142587826025E-3</c:v>
                  </c:pt>
                  <c:pt idx="2">
                    <c:v>1.1048543456039803E-3</c:v>
                  </c:pt>
                  <c:pt idx="3">
                    <c:v>8.8115580170308153E-4</c:v>
                  </c:pt>
                  <c:pt idx="4">
                    <c:v>6.7500000000000025E-4</c:v>
                  </c:pt>
                  <c:pt idx="5">
                    <c:v>4.8803056064656452E-4</c:v>
                  </c:pt>
                  <c:pt idx="6">
                    <c:v>3.2246608348786076E-4</c:v>
                  </c:pt>
                  <c:pt idx="7">
                    <c:v>1.8154609435347272E-4</c:v>
                  </c:pt>
                  <c:pt idx="8">
                    <c:v>7.071067811865474E-5</c:v>
                  </c:pt>
                  <c:pt idx="9">
                    <c:v>3.1250000000000001E-6</c:v>
                  </c:pt>
                </c:numCache>
              </c:numRef>
            </c:minus>
          </c:errBars>
          <c:xVal>
            <c:numRef>
              <c:f>Sheet1!$B$2:$B$11</c:f>
              <c:numCache>
                <c:formatCode>0.000</c:formatCode>
                <c:ptCount val="10"/>
                <c:pt idx="0">
                  <c:v>0.04</c:v>
                </c:pt>
                <c:pt idx="1">
                  <c:v>3.5625000000000004E-2</c:v>
                </c:pt>
                <c:pt idx="2">
                  <c:v>3.125E-2</c:v>
                </c:pt>
                <c:pt idx="3">
                  <c:v>2.6875000000000003E-2</c:v>
                </c:pt>
                <c:pt idx="4">
                  <c:v>2.2500000000000003E-2</c:v>
                </c:pt>
                <c:pt idx="5">
                  <c:v>1.8125000000000002E-2</c:v>
                </c:pt>
                <c:pt idx="6">
                  <c:v>1.3750000000000002E-2</c:v>
                </c:pt>
                <c:pt idx="7">
                  <c:v>9.3750000000000014E-3</c:v>
                </c:pt>
                <c:pt idx="8">
                  <c:v>5.0000000000000001E-3</c:v>
                </c:pt>
                <c:pt idx="9">
                  <c:v>6.2500000000000001E-4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2704</c:v>
                </c:pt>
                <c:pt idx="1">
                  <c:v>2474</c:v>
                </c:pt>
                <c:pt idx="2">
                  <c:v>2061</c:v>
                </c:pt>
                <c:pt idx="3">
                  <c:v>1830</c:v>
                </c:pt>
                <c:pt idx="4">
                  <c:v>1552</c:v>
                </c:pt>
                <c:pt idx="5">
                  <c:v>1320</c:v>
                </c:pt>
                <c:pt idx="6">
                  <c:v>1005</c:v>
                </c:pt>
                <c:pt idx="7">
                  <c:v>743</c:v>
                </c:pt>
                <c:pt idx="8">
                  <c:v>523</c:v>
                </c:pt>
                <c:pt idx="9">
                  <c:v>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08480"/>
        <c:axId val="209498496"/>
      </c:scatterChart>
      <c:valAx>
        <c:axId val="15710848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1/r^2 (cm^-2)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09498496"/>
        <c:crosses val="autoZero"/>
        <c:crossBetween val="midCat"/>
      </c:valAx>
      <c:valAx>
        <c:axId val="20949849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i-FI"/>
                  <a:t>Havaittujen</a:t>
                </a:r>
                <a:r>
                  <a:rPr lang="fi-FI" baseline="0"/>
                  <a:t> pulssien määrä (kpl)</a:t>
                </a:r>
                <a:endParaRPr lang="fi-FI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10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trendline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Sheet3!$E$2:$E$12</c:f>
                <c:numCache>
                  <c:formatCode>General</c:formatCode>
                  <c:ptCount val="11"/>
                  <c:pt idx="0">
                    <c:v>63.245553203367585</c:v>
                  </c:pt>
                  <c:pt idx="1">
                    <c:v>61.619802012015583</c:v>
                  </c:pt>
                  <c:pt idx="2">
                    <c:v>61.652250567193406</c:v>
                  </c:pt>
                  <c:pt idx="3">
                    <c:v>59.615434243155519</c:v>
                  </c:pt>
                  <c:pt idx="4">
                    <c:v>59.455865984778995</c:v>
                  </c:pt>
                  <c:pt idx="5">
                    <c:v>57.706152185014034</c:v>
                  </c:pt>
                  <c:pt idx="6">
                    <c:v>57.576036681939129</c:v>
                  </c:pt>
                  <c:pt idx="7">
                    <c:v>54.799635035281028</c:v>
                  </c:pt>
                  <c:pt idx="8">
                    <c:v>53</c:v>
                  </c:pt>
                  <c:pt idx="9">
                    <c:v>51.526692111953004</c:v>
                  </c:pt>
                  <c:pt idx="10">
                    <c:v>50.754310161798081</c:v>
                  </c:pt>
                </c:numCache>
              </c:numRef>
            </c:plus>
            <c:minus>
              <c:numRef>
                <c:f>Sheet3!$E$2:$E$12</c:f>
                <c:numCache>
                  <c:formatCode>General</c:formatCode>
                  <c:ptCount val="11"/>
                  <c:pt idx="0">
                    <c:v>63.245553203367585</c:v>
                  </c:pt>
                  <c:pt idx="1">
                    <c:v>61.619802012015583</c:v>
                  </c:pt>
                  <c:pt idx="2">
                    <c:v>61.652250567193406</c:v>
                  </c:pt>
                  <c:pt idx="3">
                    <c:v>59.615434243155519</c:v>
                  </c:pt>
                  <c:pt idx="4">
                    <c:v>59.455865984778995</c:v>
                  </c:pt>
                  <c:pt idx="5">
                    <c:v>57.706152185014034</c:v>
                  </c:pt>
                  <c:pt idx="6">
                    <c:v>57.576036681939129</c:v>
                  </c:pt>
                  <c:pt idx="7">
                    <c:v>54.799635035281028</c:v>
                  </c:pt>
                  <c:pt idx="8">
                    <c:v>53</c:v>
                  </c:pt>
                  <c:pt idx="9">
                    <c:v>51.526692111953004</c:v>
                  </c:pt>
                  <c:pt idx="10">
                    <c:v>50.754310161798081</c:v>
                  </c:pt>
                </c:numCache>
              </c:numRef>
            </c:minus>
          </c:errBars>
          <c:xVal>
            <c:numRef>
              <c:f>Sheet3!$A$2:$A$12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28</c:v>
                </c:pt>
                <c:pt idx="9">
                  <c:v>36</c:v>
                </c:pt>
                <c:pt idx="10">
                  <c:v>50</c:v>
                </c:pt>
              </c:numCache>
            </c:numRef>
          </c:xVal>
          <c:yVal>
            <c:numRef>
              <c:f>Sheet3!$C$2:$C$12</c:f>
              <c:numCache>
                <c:formatCode>General</c:formatCode>
                <c:ptCount val="11"/>
                <c:pt idx="0">
                  <c:v>1807</c:v>
                </c:pt>
                <c:pt idx="1">
                  <c:v>1604</c:v>
                </c:pt>
                <c:pt idx="2">
                  <c:v>1608</c:v>
                </c:pt>
                <c:pt idx="3">
                  <c:v>1361</c:v>
                </c:pt>
                <c:pt idx="4">
                  <c:v>1342</c:v>
                </c:pt>
                <c:pt idx="5">
                  <c:v>1137</c:v>
                </c:pt>
                <c:pt idx="6">
                  <c:v>1122</c:v>
                </c:pt>
                <c:pt idx="7">
                  <c:v>810</c:v>
                </c:pt>
                <c:pt idx="8">
                  <c:v>616</c:v>
                </c:pt>
                <c:pt idx="9">
                  <c:v>462</c:v>
                </c:pt>
                <c:pt idx="10">
                  <c:v>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7392"/>
        <c:axId val="33065600"/>
      </c:scatterChart>
      <c:valAx>
        <c:axId val="33067392"/>
        <c:scaling>
          <c:orientation val="minMax"/>
          <c:max val="5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Lyijyesteen</a:t>
                </a:r>
                <a:r>
                  <a:rPr lang="fi-FI" baseline="0"/>
                  <a:t> paksuus (mm)</a:t>
                </a:r>
                <a:endParaRPr lang="fi-FI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065600"/>
        <c:crosses val="autoZero"/>
        <c:crossBetween val="midCat"/>
      </c:valAx>
      <c:valAx>
        <c:axId val="3306560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i-FI"/>
                  <a:t>Säteilylähteestä havaittujen pulssien määrä (kpl)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06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923924</xdr:colOff>
      <xdr:row>11</xdr:row>
      <xdr:rowOff>133350</xdr:rowOff>
    </xdr:from>
    <xdr:to>
      <xdr:col>5</xdr:col>
      <xdr:colOff>695324</xdr:colOff>
      <xdr:row>36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</xdr:row>
      <xdr:rowOff>133349</xdr:rowOff>
    </xdr:from>
    <xdr:to>
      <xdr:col>10</xdr:col>
      <xdr:colOff>295275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4" sqref="G14"/>
    </sheetView>
  </sheetViews>
  <sheetFormatPr defaultColWidth="17.140625" defaultRowHeight="12.75" customHeight="1" x14ac:dyDescent="0.2"/>
  <cols>
    <col min="3" max="3" width="21.28515625" customWidth="1"/>
  </cols>
  <sheetData>
    <row r="1" spans="1:8" ht="12.75" customHeight="1" x14ac:dyDescent="0.2">
      <c r="A1" t="s">
        <v>0</v>
      </c>
      <c r="B1" t="s">
        <v>1</v>
      </c>
      <c r="C1" s="2" t="s">
        <v>11</v>
      </c>
      <c r="D1" s="2" t="s">
        <v>9</v>
      </c>
      <c r="E1" t="s">
        <v>10</v>
      </c>
      <c r="G1" s="2"/>
      <c r="H1" s="2"/>
    </row>
    <row r="2" spans="1:8" ht="12.75" customHeight="1" x14ac:dyDescent="0.2">
      <c r="A2" s="3">
        <v>5</v>
      </c>
      <c r="B2" s="1">
        <f>1/(A2^2)</f>
        <v>0.04</v>
      </c>
      <c r="C2" s="5">
        <f>2/A2^3*0.1</f>
        <v>1.6000000000000001E-3</v>
      </c>
      <c r="D2">
        <v>2704</v>
      </c>
      <c r="E2" s="4">
        <f>D2^0.5</f>
        <v>52</v>
      </c>
      <c r="F2">
        <f>(B2-B11)/9</f>
        <v>4.3750000000000004E-3</v>
      </c>
    </row>
    <row r="3" spans="1:8" ht="12.75" customHeight="1" x14ac:dyDescent="0.2">
      <c r="A3" s="3">
        <f t="shared" ref="A3:A10" si="0">(1/B3)^0.5</f>
        <v>5.2981294282601752</v>
      </c>
      <c r="B3" s="1">
        <f t="shared" ref="B3:B10" si="1">B4+$F$2</f>
        <v>3.5625000000000004E-2</v>
      </c>
      <c r="C3" s="5">
        <f t="shared" ref="C3:C11" si="2">2/A3^3*0.1</f>
        <v>1.3448142587826025E-3</v>
      </c>
      <c r="D3">
        <v>2474</v>
      </c>
      <c r="E3" s="4">
        <f t="shared" ref="E3:E11" si="3">D3^0.5</f>
        <v>49.739320461783549</v>
      </c>
    </row>
    <row r="4" spans="1:8" ht="12.75" customHeight="1" x14ac:dyDescent="0.2">
      <c r="A4" s="3">
        <f t="shared" si="0"/>
        <v>5.6568542494923806</v>
      </c>
      <c r="B4" s="1">
        <f t="shared" si="1"/>
        <v>3.125E-2</v>
      </c>
      <c r="C4" s="5">
        <f t="shared" si="2"/>
        <v>1.1048543456039803E-3</v>
      </c>
      <c r="D4">
        <v>2061</v>
      </c>
      <c r="E4" s="4">
        <f t="shared" si="3"/>
        <v>45.398237851264668</v>
      </c>
    </row>
    <row r="5" spans="1:8" ht="12.75" customHeight="1" x14ac:dyDescent="0.2">
      <c r="A5" s="3">
        <f t="shared" si="0"/>
        <v>6.0999428133041862</v>
      </c>
      <c r="B5" s="1">
        <f t="shared" si="1"/>
        <v>2.6875000000000003E-2</v>
      </c>
      <c r="C5" s="5">
        <f t="shared" si="2"/>
        <v>8.8115580170308153E-4</v>
      </c>
      <c r="D5">
        <v>1830</v>
      </c>
      <c r="E5" s="4">
        <f t="shared" si="3"/>
        <v>42.778499272414876</v>
      </c>
    </row>
    <row r="6" spans="1:8" ht="12.75" customHeight="1" x14ac:dyDescent="0.2">
      <c r="A6" s="3">
        <f t="shared" si="0"/>
        <v>6.6666666666666661</v>
      </c>
      <c r="B6" s="1">
        <f t="shared" si="1"/>
        <v>2.2500000000000003E-2</v>
      </c>
      <c r="C6" s="5">
        <f t="shared" si="2"/>
        <v>6.7500000000000025E-4</v>
      </c>
      <c r="D6">
        <v>1552</v>
      </c>
      <c r="E6" s="4">
        <f t="shared" si="3"/>
        <v>39.395431207184416</v>
      </c>
    </row>
    <row r="7" spans="1:8" ht="12.75" customHeight="1" x14ac:dyDescent="0.2">
      <c r="A7" s="3">
        <f t="shared" si="0"/>
        <v>7.4278135270820744</v>
      </c>
      <c r="B7" s="1">
        <f t="shared" si="1"/>
        <v>1.8125000000000002E-2</v>
      </c>
      <c r="C7" s="5">
        <f t="shared" si="2"/>
        <v>4.8803056064656452E-4</v>
      </c>
      <c r="D7">
        <v>1320</v>
      </c>
      <c r="E7" s="4">
        <f t="shared" si="3"/>
        <v>36.331804249169899</v>
      </c>
    </row>
    <row r="8" spans="1:8" ht="12.75" customHeight="1" x14ac:dyDescent="0.2">
      <c r="A8" s="3">
        <f t="shared" si="0"/>
        <v>8.5280286542244177</v>
      </c>
      <c r="B8" s="1">
        <f t="shared" si="1"/>
        <v>1.3750000000000002E-2</v>
      </c>
      <c r="C8" s="5">
        <f t="shared" si="2"/>
        <v>3.2246608348786076E-4</v>
      </c>
      <c r="D8">
        <v>1005</v>
      </c>
      <c r="E8" s="4">
        <f t="shared" si="3"/>
        <v>31.701734968294716</v>
      </c>
    </row>
    <row r="9" spans="1:8" ht="12.75" customHeight="1" x14ac:dyDescent="0.2">
      <c r="A9" s="3">
        <f t="shared" si="0"/>
        <v>10.327955589886445</v>
      </c>
      <c r="B9" s="1">
        <f t="shared" si="1"/>
        <v>9.3750000000000014E-3</v>
      </c>
      <c r="C9" s="5">
        <f t="shared" si="2"/>
        <v>1.8154609435347272E-4</v>
      </c>
      <c r="D9">
        <v>743</v>
      </c>
      <c r="E9" s="4">
        <f t="shared" si="3"/>
        <v>27.258026340878022</v>
      </c>
    </row>
    <row r="10" spans="1:8" ht="12.75" customHeight="1" x14ac:dyDescent="0.2">
      <c r="A10" s="3">
        <f t="shared" si="0"/>
        <v>14.142135623730951</v>
      </c>
      <c r="B10" s="1">
        <f t="shared" si="1"/>
        <v>5.0000000000000001E-3</v>
      </c>
      <c r="C10" s="5">
        <f t="shared" si="2"/>
        <v>7.071067811865474E-5</v>
      </c>
      <c r="D10">
        <v>523</v>
      </c>
      <c r="E10" s="4">
        <f t="shared" si="3"/>
        <v>22.869193252058544</v>
      </c>
    </row>
    <row r="11" spans="1:8" ht="12.75" customHeight="1" x14ac:dyDescent="0.2">
      <c r="A11" s="3">
        <v>40</v>
      </c>
      <c r="B11" s="1">
        <f>1/(A11^2)</f>
        <v>6.2500000000000001E-4</v>
      </c>
      <c r="C11" s="5">
        <f t="shared" si="2"/>
        <v>3.1250000000000001E-6</v>
      </c>
      <c r="D11">
        <v>319</v>
      </c>
      <c r="E11" s="4">
        <f t="shared" si="3"/>
        <v>17.86057109949175</v>
      </c>
    </row>
  </sheetData>
  <pageMargins left="0.7" right="0.7" top="0.75" bottom="0.75" header="0.3" footer="0.3"/>
  <pageSetup paperSize="9" orientation="portrait" horizontalDpi="3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17.140625" defaultRowHeight="12.75" customHeight="1" x14ac:dyDescent="0.2"/>
  <sheetData>
    <row r="1" spans="1:3" ht="12.75" customHeight="1" x14ac:dyDescent="0.2">
      <c r="A1" t="s">
        <v>2</v>
      </c>
      <c r="B1">
        <v>20</v>
      </c>
      <c r="C1" t="s">
        <v>3</v>
      </c>
    </row>
    <row r="2" spans="1:3" ht="12.75" customHeight="1" x14ac:dyDescent="0.2">
      <c r="A2" t="s">
        <v>4</v>
      </c>
      <c r="B2">
        <v>100</v>
      </c>
      <c r="C2" t="s">
        <v>5</v>
      </c>
    </row>
    <row r="3" spans="1:3" ht="12.75" customHeight="1" x14ac:dyDescent="0.2">
      <c r="A3" t="s">
        <v>6</v>
      </c>
      <c r="B3">
        <v>2193</v>
      </c>
      <c r="C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23" sqref="D23"/>
    </sheetView>
  </sheetViews>
  <sheetFormatPr defaultColWidth="17.140625" defaultRowHeight="12.75" customHeight="1" x14ac:dyDescent="0.2"/>
  <sheetData>
    <row r="1" spans="1:5" ht="12.75" customHeight="1" x14ac:dyDescent="0.2">
      <c r="A1" t="s">
        <v>8</v>
      </c>
      <c r="B1" t="s">
        <v>6</v>
      </c>
      <c r="C1" t="s">
        <v>12</v>
      </c>
      <c r="D1" t="s">
        <v>13</v>
      </c>
      <c r="E1" t="s">
        <v>14</v>
      </c>
    </row>
    <row r="2" spans="1:5" ht="12.75" customHeight="1" x14ac:dyDescent="0.2">
      <c r="A2">
        <v>0</v>
      </c>
      <c r="B2">
        <v>4000</v>
      </c>
      <c r="C2">
        <f>B2-B$13</f>
        <v>1807</v>
      </c>
      <c r="D2">
        <f>C2^0.5</f>
        <v>42.508822613664563</v>
      </c>
      <c r="E2">
        <f>B2^0.5</f>
        <v>63.245553203367585</v>
      </c>
    </row>
    <row r="3" spans="1:5" ht="12.75" customHeight="1" x14ac:dyDescent="0.2">
      <c r="A3">
        <v>2</v>
      </c>
      <c r="B3">
        <v>3797</v>
      </c>
      <c r="C3">
        <f t="shared" ref="C3:C13" si="0">B3-B$13</f>
        <v>1604</v>
      </c>
      <c r="D3">
        <f t="shared" ref="D3:D13" si="1">C3^0.5</f>
        <v>40.049968789001575</v>
      </c>
      <c r="E3">
        <f t="shared" ref="E3:E13" si="2">B3^0.5</f>
        <v>61.619802012015583</v>
      </c>
    </row>
    <row r="4" spans="1:5" ht="12.75" customHeight="1" x14ac:dyDescent="0.2">
      <c r="A4">
        <v>4</v>
      </c>
      <c r="B4">
        <v>3801</v>
      </c>
      <c r="C4">
        <f t="shared" si="0"/>
        <v>1608</v>
      </c>
      <c r="D4">
        <f t="shared" si="1"/>
        <v>40.099875311526844</v>
      </c>
      <c r="E4">
        <f t="shared" si="2"/>
        <v>61.652250567193406</v>
      </c>
    </row>
    <row r="5" spans="1:5" ht="12.75" customHeight="1" x14ac:dyDescent="0.2">
      <c r="A5">
        <v>6</v>
      </c>
      <c r="B5">
        <v>3554</v>
      </c>
      <c r="C5">
        <f t="shared" si="0"/>
        <v>1361</v>
      </c>
      <c r="D5">
        <f t="shared" si="1"/>
        <v>36.891733491393431</v>
      </c>
      <c r="E5">
        <f t="shared" si="2"/>
        <v>59.615434243155519</v>
      </c>
    </row>
    <row r="6" spans="1:5" ht="12.75" customHeight="1" x14ac:dyDescent="0.2">
      <c r="A6">
        <v>8</v>
      </c>
      <c r="B6">
        <v>3535</v>
      </c>
      <c r="C6">
        <f t="shared" si="0"/>
        <v>1342</v>
      </c>
      <c r="D6">
        <f t="shared" si="1"/>
        <v>36.633318168028403</v>
      </c>
      <c r="E6">
        <f t="shared" si="2"/>
        <v>59.455865984778995</v>
      </c>
    </row>
    <row r="7" spans="1:5" ht="12.75" customHeight="1" x14ac:dyDescent="0.2">
      <c r="A7">
        <v>12</v>
      </c>
      <c r="B7">
        <v>3330</v>
      </c>
      <c r="C7">
        <f t="shared" si="0"/>
        <v>1137</v>
      </c>
      <c r="D7">
        <f t="shared" si="1"/>
        <v>33.719430600174732</v>
      </c>
      <c r="E7">
        <f t="shared" si="2"/>
        <v>57.706152185014034</v>
      </c>
    </row>
    <row r="8" spans="1:5" ht="12.75" customHeight="1" x14ac:dyDescent="0.2">
      <c r="A8">
        <v>16</v>
      </c>
      <c r="B8">
        <v>3315</v>
      </c>
      <c r="C8">
        <f t="shared" si="0"/>
        <v>1122</v>
      </c>
      <c r="D8">
        <f t="shared" si="1"/>
        <v>33.496268448888451</v>
      </c>
      <c r="E8">
        <f t="shared" si="2"/>
        <v>57.576036681939129</v>
      </c>
    </row>
    <row r="9" spans="1:5" ht="12.75" customHeight="1" x14ac:dyDescent="0.2">
      <c r="A9">
        <v>20</v>
      </c>
      <c r="B9">
        <v>3003</v>
      </c>
      <c r="C9">
        <f t="shared" si="0"/>
        <v>810</v>
      </c>
      <c r="D9">
        <f t="shared" si="1"/>
        <v>28.460498941515414</v>
      </c>
      <c r="E9">
        <f t="shared" si="2"/>
        <v>54.799635035281028</v>
      </c>
    </row>
    <row r="10" spans="1:5" ht="12.75" customHeight="1" x14ac:dyDescent="0.2">
      <c r="A10">
        <v>28</v>
      </c>
      <c r="B10">
        <v>2809</v>
      </c>
      <c r="C10">
        <f t="shared" si="0"/>
        <v>616</v>
      </c>
      <c r="D10">
        <f t="shared" si="1"/>
        <v>24.819347291981714</v>
      </c>
      <c r="E10">
        <f t="shared" si="2"/>
        <v>53</v>
      </c>
    </row>
    <row r="11" spans="1:5" ht="12.75" customHeight="1" x14ac:dyDescent="0.2">
      <c r="A11">
        <v>36</v>
      </c>
      <c r="B11">
        <v>2655</v>
      </c>
      <c r="C11">
        <f t="shared" si="0"/>
        <v>462</v>
      </c>
      <c r="D11">
        <f t="shared" si="1"/>
        <v>21.494185260204677</v>
      </c>
      <c r="E11">
        <f t="shared" si="2"/>
        <v>51.526692111953004</v>
      </c>
    </row>
    <row r="12" spans="1:5" ht="12.75" customHeight="1" x14ac:dyDescent="0.2">
      <c r="A12">
        <v>50</v>
      </c>
      <c r="B12">
        <v>2576</v>
      </c>
      <c r="C12">
        <f t="shared" si="0"/>
        <v>383</v>
      </c>
      <c r="D12">
        <f t="shared" si="1"/>
        <v>19.570385790780925</v>
      </c>
      <c r="E12">
        <f t="shared" si="2"/>
        <v>50.754310161798081</v>
      </c>
    </row>
    <row r="13" spans="1:5" ht="12.75" customHeight="1" x14ac:dyDescent="0.2">
      <c r="A13">
        <v>80</v>
      </c>
      <c r="B13">
        <v>2193</v>
      </c>
      <c r="C13">
        <f t="shared" si="0"/>
        <v>0</v>
      </c>
      <c r="D13">
        <f t="shared" si="1"/>
        <v>0</v>
      </c>
      <c r="E13">
        <f t="shared" si="2"/>
        <v>46.82947789587238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Salmi Juho</dc:creator>
  <cp:lastModifiedBy>Juho Salmi</cp:lastModifiedBy>
  <dcterms:created xsi:type="dcterms:W3CDTF">2013-11-18T12:00:03Z</dcterms:created>
  <dcterms:modified xsi:type="dcterms:W3CDTF">2013-12-01T22:29:27Z</dcterms:modified>
</cp:coreProperties>
</file>