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0" yWindow="1725" windowWidth="24000" windowHeight="9855" firstSheet="2" activeTab="4"/>
  </bookViews>
  <sheets>
    <sheet name="工作表1" sheetId="1" r:id="rId1"/>
    <sheet name="工作表4" sheetId="4" r:id="rId2"/>
    <sheet name="工作表5" sheetId="5" r:id="rId3"/>
    <sheet name="工作表3" sheetId="3" r:id="rId4"/>
    <sheet name="工作表6" sheetId="6" r:id="rId5"/>
    <sheet name="工作表2" sheetId="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4" l="1"/>
  <c r="Q20" i="1"/>
  <c r="I20" i="4"/>
  <c r="J20" i="4" s="1"/>
  <c r="K20" i="4"/>
  <c r="L20" i="4" s="1"/>
  <c r="M20" i="4"/>
  <c r="N20" i="4" s="1"/>
  <c r="O20" i="4"/>
  <c r="P20" i="4" s="1"/>
  <c r="I21" i="4"/>
  <c r="J21" i="4" s="1"/>
  <c r="K21" i="4"/>
  <c r="L21" i="4" s="1"/>
  <c r="M21" i="4"/>
  <c r="N21" i="4" s="1"/>
  <c r="O21" i="4"/>
  <c r="P21" i="4" s="1"/>
  <c r="I22" i="4"/>
  <c r="J22" i="4" s="1"/>
  <c r="K22" i="4"/>
  <c r="L22" i="4" s="1"/>
  <c r="M22" i="4"/>
  <c r="N22" i="4" s="1"/>
  <c r="O22" i="4"/>
  <c r="P22" i="4" s="1"/>
  <c r="I23" i="4"/>
  <c r="J23" i="4" s="1"/>
  <c r="K23" i="4"/>
  <c r="L23" i="4" s="1"/>
  <c r="M23" i="4"/>
  <c r="N23" i="4" s="1"/>
  <c r="O23" i="4"/>
  <c r="P23" i="4" s="1"/>
  <c r="S23" i="4"/>
  <c r="T23" i="4" s="1"/>
  <c r="J29" i="4" s="1"/>
  <c r="I21" i="1"/>
  <c r="J21" i="1" s="1"/>
  <c r="K21" i="1"/>
  <c r="L21" i="1" s="1"/>
  <c r="M21" i="1"/>
  <c r="N21" i="1" s="1"/>
  <c r="O21" i="1"/>
  <c r="P21" i="1" s="1"/>
  <c r="I22" i="1"/>
  <c r="J22" i="1" s="1"/>
  <c r="K22" i="1"/>
  <c r="L22" i="1" s="1"/>
  <c r="M22" i="1"/>
  <c r="N22" i="1" s="1"/>
  <c r="O22" i="1"/>
  <c r="P22" i="1" s="1"/>
  <c r="I23" i="1"/>
  <c r="J23" i="1" s="1"/>
  <c r="K23" i="1"/>
  <c r="L23" i="1" s="1"/>
  <c r="M23" i="1"/>
  <c r="N23" i="1" s="1"/>
  <c r="O23" i="1"/>
  <c r="P23" i="1" s="1"/>
  <c r="M20" i="1"/>
  <c r="O20" i="1"/>
  <c r="I20" i="1"/>
  <c r="K20" i="1"/>
  <c r="U20" i="4" l="1"/>
  <c r="V20" i="4" s="1"/>
  <c r="Q22" i="4"/>
  <c r="R22" i="4" s="1"/>
  <c r="K28" i="4" s="1"/>
  <c r="Q28" i="4" s="1"/>
  <c r="AA26" i="4"/>
  <c r="S21" i="4"/>
  <c r="T21" i="4" s="1"/>
  <c r="J27" i="4" s="1"/>
  <c r="T27" i="4" s="1"/>
  <c r="U22" i="4"/>
  <c r="V22" i="4" s="1"/>
  <c r="I28" i="4" s="1"/>
  <c r="Y28" i="4" s="1"/>
  <c r="Q20" i="4"/>
  <c r="R20" i="4" s="1"/>
  <c r="K26" i="4" s="1"/>
  <c r="Q26" i="4" s="1"/>
  <c r="V27" i="4"/>
  <c r="S28" i="4"/>
  <c r="Y26" i="4"/>
  <c r="S26" i="4"/>
  <c r="I32" i="4"/>
  <c r="V29" i="4"/>
  <c r="J35" i="4"/>
  <c r="T29" i="4"/>
  <c r="W29" i="4"/>
  <c r="U29" i="4"/>
  <c r="R28" i="4"/>
  <c r="W27" i="4"/>
  <c r="R26" i="4"/>
  <c r="Z26" i="4"/>
  <c r="P26" i="4"/>
  <c r="X26" i="4"/>
  <c r="I34" i="4"/>
  <c r="K32" i="4"/>
  <c r="U23" i="4"/>
  <c r="V23" i="4" s="1"/>
  <c r="I29" i="4" s="1"/>
  <c r="Q23" i="4"/>
  <c r="R23" i="4" s="1"/>
  <c r="K29" i="4" s="1"/>
  <c r="S29" i="4" s="1"/>
  <c r="M29" i="4"/>
  <c r="S22" i="4"/>
  <c r="T22" i="4" s="1"/>
  <c r="J28" i="4" s="1"/>
  <c r="U21" i="4"/>
  <c r="V21" i="4" s="1"/>
  <c r="I27" i="4" s="1"/>
  <c r="AA27" i="4" s="1"/>
  <c r="Q21" i="4"/>
  <c r="R21" i="4" s="1"/>
  <c r="K27" i="4" s="1"/>
  <c r="S20" i="4"/>
  <c r="T20" i="4" s="1"/>
  <c r="J26" i="4" s="1"/>
  <c r="L26" i="4" s="1"/>
  <c r="Q23" i="1"/>
  <c r="R23" i="1" s="1"/>
  <c r="K29" i="1" s="1"/>
  <c r="Q29" i="1" s="1"/>
  <c r="Q22" i="1"/>
  <c r="R22" i="1" s="1"/>
  <c r="K28" i="1" s="1"/>
  <c r="I34" i="1" s="1"/>
  <c r="Q21" i="1"/>
  <c r="R21" i="1" s="1"/>
  <c r="U23" i="1"/>
  <c r="V23" i="1" s="1"/>
  <c r="I29" i="1" s="1"/>
  <c r="K35" i="1" s="1"/>
  <c r="S23" i="1"/>
  <c r="T23" i="1" s="1"/>
  <c r="U22" i="1"/>
  <c r="V22" i="1" s="1"/>
  <c r="I28" i="1" s="1"/>
  <c r="K34" i="1" s="1"/>
  <c r="S22" i="1"/>
  <c r="T22" i="1" s="1"/>
  <c r="J28" i="1" s="1"/>
  <c r="U21" i="1"/>
  <c r="V21" i="1" s="1"/>
  <c r="I27" i="1" s="1"/>
  <c r="K33" i="1" s="1"/>
  <c r="S21" i="1"/>
  <c r="T21" i="1" s="1"/>
  <c r="J27" i="1" s="1"/>
  <c r="J33" i="1" s="1"/>
  <c r="P20" i="1"/>
  <c r="N20" i="1"/>
  <c r="L20" i="1"/>
  <c r="J20" i="1"/>
  <c r="U27" i="4" l="1"/>
  <c r="P28" i="4"/>
  <c r="J33" i="4"/>
  <c r="AA28" i="4"/>
  <c r="N26" i="4"/>
  <c r="N28" i="4"/>
  <c r="M34" i="4" s="1"/>
  <c r="X28" i="4"/>
  <c r="Z28" i="4"/>
  <c r="K34" i="4"/>
  <c r="J29" i="1"/>
  <c r="J35" i="1" s="1"/>
  <c r="K27" i="1"/>
  <c r="Q27" i="1" s="1"/>
  <c r="T26" i="4"/>
  <c r="O27" i="4"/>
  <c r="L33" i="4" s="1"/>
  <c r="O32" i="4"/>
  <c r="S32" i="4"/>
  <c r="O38" i="4"/>
  <c r="S38" i="4"/>
  <c r="L44" i="4"/>
  <c r="P33" i="4"/>
  <c r="P39" i="4"/>
  <c r="I33" i="4"/>
  <c r="P27" i="4"/>
  <c r="N27" i="4"/>
  <c r="R27" i="4"/>
  <c r="J34" i="4"/>
  <c r="U28" i="4"/>
  <c r="O28" i="4"/>
  <c r="W28" i="4"/>
  <c r="N35" i="4"/>
  <c r="R35" i="4"/>
  <c r="N41" i="4"/>
  <c r="R41" i="4"/>
  <c r="K47" i="4"/>
  <c r="Z29" i="4"/>
  <c r="X29" i="4"/>
  <c r="K35" i="4"/>
  <c r="L27" i="4"/>
  <c r="N29" i="4"/>
  <c r="S27" i="4"/>
  <c r="S30" i="4" s="1"/>
  <c r="H55" i="4" s="1"/>
  <c r="T28" i="4"/>
  <c r="AA29" i="4"/>
  <c r="M38" i="4"/>
  <c r="Q38" i="4"/>
  <c r="J44" i="4"/>
  <c r="M32" i="4"/>
  <c r="Q32" i="4"/>
  <c r="J32" i="4"/>
  <c r="W26" i="4"/>
  <c r="W30" i="4" s="1"/>
  <c r="H56" i="4" s="1"/>
  <c r="U26" i="4"/>
  <c r="M27" i="4"/>
  <c r="K33" i="4"/>
  <c r="X27" i="4"/>
  <c r="Z27" i="4"/>
  <c r="L28" i="4"/>
  <c r="O29" i="4"/>
  <c r="R29" i="4"/>
  <c r="L29" i="4"/>
  <c r="P29" i="4"/>
  <c r="I35" i="4"/>
  <c r="I36" i="4" s="1"/>
  <c r="B64" i="4" s="1"/>
  <c r="O26" i="4"/>
  <c r="M28" i="4"/>
  <c r="V26" i="4"/>
  <c r="Y27" i="4"/>
  <c r="Q27" i="4"/>
  <c r="V28" i="4"/>
  <c r="Y29" i="4"/>
  <c r="Q29" i="4"/>
  <c r="M26" i="4"/>
  <c r="X29" i="1"/>
  <c r="Y27" i="1"/>
  <c r="X27" i="1"/>
  <c r="P28" i="1"/>
  <c r="Z28" i="1"/>
  <c r="Y29" i="1"/>
  <c r="X28" i="1"/>
  <c r="R28" i="1"/>
  <c r="P29" i="1"/>
  <c r="R29" i="1"/>
  <c r="R20" i="1"/>
  <c r="M28" i="1"/>
  <c r="J34" i="1"/>
  <c r="V27" i="1"/>
  <c r="W27" i="1"/>
  <c r="N28" i="1"/>
  <c r="U28" i="1"/>
  <c r="L28" i="1"/>
  <c r="W28" i="1"/>
  <c r="O28" i="1"/>
  <c r="T27" i="1"/>
  <c r="Z27" i="1"/>
  <c r="T28" i="1"/>
  <c r="V28" i="1"/>
  <c r="T29" i="1"/>
  <c r="I35" i="1"/>
  <c r="Z29" i="1"/>
  <c r="U27" i="1"/>
  <c r="AA27" i="1"/>
  <c r="Y28" i="1"/>
  <c r="Q28" i="1"/>
  <c r="AA28" i="1"/>
  <c r="S28" i="1"/>
  <c r="AA29" i="1"/>
  <c r="S29" i="1"/>
  <c r="U20" i="1"/>
  <c r="V20" i="1" s="1"/>
  <c r="S20" i="1"/>
  <c r="T20" i="1" s="1"/>
  <c r="Q40" i="4" l="1"/>
  <c r="K36" i="4"/>
  <c r="B66" i="4" s="1"/>
  <c r="AA30" i="4"/>
  <c r="H57" i="4" s="1"/>
  <c r="Q34" i="4"/>
  <c r="P30" i="4"/>
  <c r="B55" i="4" s="1"/>
  <c r="X30" i="4"/>
  <c r="B57" i="4" s="1"/>
  <c r="T30" i="4"/>
  <c r="B56" i="4" s="1"/>
  <c r="J46" i="4"/>
  <c r="M40" i="4"/>
  <c r="U29" i="1"/>
  <c r="N29" i="1"/>
  <c r="Q41" i="1" s="1"/>
  <c r="R27" i="1"/>
  <c r="I33" i="1"/>
  <c r="J26" i="1"/>
  <c r="J32" i="1" s="1"/>
  <c r="J36" i="1" s="1"/>
  <c r="B65" i="1" s="1"/>
  <c r="K26" i="1"/>
  <c r="I32" i="1" s="1"/>
  <c r="I36" i="1" s="1"/>
  <c r="B64" i="1" s="1"/>
  <c r="I26" i="1"/>
  <c r="K32" i="1" s="1"/>
  <c r="K36" i="1" s="1"/>
  <c r="B66" i="1" s="1"/>
  <c r="S27" i="1"/>
  <c r="V29" i="1"/>
  <c r="L29" i="1"/>
  <c r="L47" i="1" s="1"/>
  <c r="O29" i="1"/>
  <c r="I47" i="1" s="1"/>
  <c r="L27" i="1"/>
  <c r="O39" i="1" s="1"/>
  <c r="O27" i="1"/>
  <c r="I45" i="1" s="1"/>
  <c r="W29" i="1"/>
  <c r="M29" i="1"/>
  <c r="K47" i="1" s="1"/>
  <c r="M27" i="1"/>
  <c r="K45" i="1" s="1"/>
  <c r="N27" i="1"/>
  <c r="M33" i="1" s="1"/>
  <c r="P27" i="1"/>
  <c r="Y30" i="4"/>
  <c r="D57" i="4" s="1"/>
  <c r="Z30" i="4"/>
  <c r="F57" i="4" s="1"/>
  <c r="U30" i="4"/>
  <c r="D56" i="4" s="1"/>
  <c r="I45" i="4"/>
  <c r="L39" i="4"/>
  <c r="R30" i="4"/>
  <c r="F55" i="4" s="1"/>
  <c r="Q30" i="4"/>
  <c r="D55" i="4" s="1"/>
  <c r="V30" i="4"/>
  <c r="F56" i="4" s="1"/>
  <c r="N34" i="4"/>
  <c r="R34" i="4"/>
  <c r="N40" i="4"/>
  <c r="R40" i="4"/>
  <c r="K46" i="4"/>
  <c r="O41" i="4"/>
  <c r="S41" i="4"/>
  <c r="L47" i="4"/>
  <c r="O35" i="4"/>
  <c r="S35" i="4"/>
  <c r="L35" i="4"/>
  <c r="P35" i="4"/>
  <c r="L41" i="4"/>
  <c r="P41" i="4"/>
  <c r="I47" i="4"/>
  <c r="J36" i="4"/>
  <c r="B65" i="4" s="1"/>
  <c r="M41" i="4"/>
  <c r="Q41" i="4"/>
  <c r="J47" i="4"/>
  <c r="M35" i="4"/>
  <c r="Q35" i="4"/>
  <c r="M33" i="4"/>
  <c r="Q33" i="4"/>
  <c r="Q36" i="4" s="1"/>
  <c r="D51" i="4" s="1"/>
  <c r="M39" i="4"/>
  <c r="Q39" i="4"/>
  <c r="J45" i="4"/>
  <c r="N32" i="4"/>
  <c r="R32" i="4"/>
  <c r="N38" i="4"/>
  <c r="R38" i="4"/>
  <c r="K44" i="4"/>
  <c r="L32" i="4"/>
  <c r="P32" i="4"/>
  <c r="L38" i="4"/>
  <c r="P38" i="4"/>
  <c r="I44" i="4"/>
  <c r="O34" i="4"/>
  <c r="S34" i="4"/>
  <c r="O40" i="4"/>
  <c r="S40" i="4"/>
  <c r="L46" i="4"/>
  <c r="N33" i="4"/>
  <c r="R33" i="4"/>
  <c r="N39" i="4"/>
  <c r="R39" i="4"/>
  <c r="K45" i="4"/>
  <c r="O33" i="4"/>
  <c r="O36" i="4" s="1"/>
  <c r="B53" i="4" s="1"/>
  <c r="S33" i="4"/>
  <c r="O39" i="4"/>
  <c r="S39" i="4"/>
  <c r="L45" i="4"/>
  <c r="L34" i="4"/>
  <c r="P34" i="4"/>
  <c r="L40" i="4"/>
  <c r="P40" i="4"/>
  <c r="I46" i="4"/>
  <c r="O40" i="1"/>
  <c r="S40" i="1"/>
  <c r="L46" i="1"/>
  <c r="O34" i="1"/>
  <c r="S34" i="1"/>
  <c r="M40" i="1"/>
  <c r="Q40" i="1"/>
  <c r="M34" i="1"/>
  <c r="Q34" i="1"/>
  <c r="J46" i="1"/>
  <c r="K46" i="1"/>
  <c r="N34" i="1"/>
  <c r="R34" i="1"/>
  <c r="N40" i="1"/>
  <c r="R40" i="1"/>
  <c r="I46" i="1"/>
  <c r="L40" i="1"/>
  <c r="L34" i="1"/>
  <c r="P34" i="1"/>
  <c r="P40" i="1"/>
  <c r="M41" i="1"/>
  <c r="S42" i="4" l="1"/>
  <c r="H53" i="4" s="1"/>
  <c r="Z26" i="1"/>
  <c r="Z30" i="1" s="1"/>
  <c r="F57" i="1" s="1"/>
  <c r="L48" i="4"/>
  <c r="B62" i="4" s="1"/>
  <c r="O42" i="4"/>
  <c r="F53" i="4" s="1"/>
  <c r="J48" i="4"/>
  <c r="B60" i="4" s="1"/>
  <c r="J47" i="1"/>
  <c r="M35" i="1"/>
  <c r="Q35" i="1"/>
  <c r="M39" i="1"/>
  <c r="P39" i="1"/>
  <c r="N41" i="1"/>
  <c r="P41" i="1"/>
  <c r="N33" i="1"/>
  <c r="Q33" i="1"/>
  <c r="N35" i="1"/>
  <c r="P33" i="1"/>
  <c r="P35" i="1"/>
  <c r="U26" i="1"/>
  <c r="U30" i="1" s="1"/>
  <c r="D56" i="1" s="1"/>
  <c r="S39" i="1"/>
  <c r="O35" i="1"/>
  <c r="M26" i="1"/>
  <c r="R32" i="1" s="1"/>
  <c r="N39" i="1"/>
  <c r="S33" i="1"/>
  <c r="L45" i="1"/>
  <c r="O41" i="1"/>
  <c r="L26" i="1"/>
  <c r="S38" i="1" s="1"/>
  <c r="Q26" i="1"/>
  <c r="Q30" i="1" s="1"/>
  <c r="D55" i="1" s="1"/>
  <c r="P26" i="1"/>
  <c r="P30" i="1" s="1"/>
  <c r="B55" i="1" s="1"/>
  <c r="R33" i="1"/>
  <c r="R39" i="1"/>
  <c r="S26" i="1"/>
  <c r="S30" i="1" s="1"/>
  <c r="H55" i="1" s="1"/>
  <c r="O33" i="1"/>
  <c r="S35" i="1"/>
  <c r="S41" i="1"/>
  <c r="O26" i="1"/>
  <c r="L38" i="1" s="1"/>
  <c r="N26" i="1"/>
  <c r="J44" i="1" s="1"/>
  <c r="T26" i="1"/>
  <c r="T30" i="1" s="1"/>
  <c r="B56" i="1" s="1"/>
  <c r="R26" i="1"/>
  <c r="R30" i="1" s="1"/>
  <c r="F55" i="1" s="1"/>
  <c r="Y26" i="1"/>
  <c r="Y30" i="1" s="1"/>
  <c r="D57" i="1" s="1"/>
  <c r="W26" i="1"/>
  <c r="W30" i="1" s="1"/>
  <c r="H56" i="1" s="1"/>
  <c r="X26" i="1"/>
  <c r="X30" i="1" s="1"/>
  <c r="B57" i="1" s="1"/>
  <c r="Q39" i="1"/>
  <c r="J45" i="1"/>
  <c r="R35" i="1"/>
  <c r="R41" i="1"/>
  <c r="AA26" i="1"/>
  <c r="AA30" i="1" s="1"/>
  <c r="H57" i="1" s="1"/>
  <c r="L39" i="1"/>
  <c r="L33" i="1"/>
  <c r="L41" i="1"/>
  <c r="L35" i="1"/>
  <c r="V26" i="1"/>
  <c r="V30" i="1" s="1"/>
  <c r="F56" i="1" s="1"/>
  <c r="Q42" i="4"/>
  <c r="H51" i="4" s="1"/>
  <c r="M42" i="4"/>
  <c r="F51" i="4" s="1"/>
  <c r="S36" i="4"/>
  <c r="D53" i="4" s="1"/>
  <c r="R42" i="4"/>
  <c r="H52" i="4" s="1"/>
  <c r="R36" i="4"/>
  <c r="D52" i="4" s="1"/>
  <c r="M36" i="4"/>
  <c r="B51" i="4" s="1"/>
  <c r="I48" i="4"/>
  <c r="B59" i="4" s="1"/>
  <c r="L42" i="4"/>
  <c r="F50" i="4" s="1"/>
  <c r="L36" i="4"/>
  <c r="B50" i="4" s="1"/>
  <c r="P42" i="4"/>
  <c r="H50" i="4" s="1"/>
  <c r="P36" i="4"/>
  <c r="D50" i="4" s="1"/>
  <c r="K48" i="4"/>
  <c r="B61" i="4" s="1"/>
  <c r="N42" i="4"/>
  <c r="F52" i="4" s="1"/>
  <c r="N36" i="4"/>
  <c r="B52" i="4" s="1"/>
  <c r="L44" i="1"/>
  <c r="L48" i="1" s="1"/>
  <c r="B62" i="1" s="1"/>
  <c r="N32" i="1"/>
  <c r="N36" i="1" s="1"/>
  <c r="B52" i="1" s="1"/>
  <c r="O32" i="1" l="1"/>
  <c r="O36" i="1" s="1"/>
  <c r="B53" i="1" s="1"/>
  <c r="N38" i="1"/>
  <c r="N42" i="1" s="1"/>
  <c r="F52" i="1" s="1"/>
  <c r="I44" i="1"/>
  <c r="I48" i="1" s="1"/>
  <c r="B59" i="1" s="1"/>
  <c r="O38" i="1"/>
  <c r="Q38" i="1"/>
  <c r="Q42" i="1" s="1"/>
  <c r="H51" i="1" s="1"/>
  <c r="K44" i="1"/>
  <c r="K48" i="1" s="1"/>
  <c r="B61" i="1" s="1"/>
  <c r="R38" i="1"/>
  <c r="R42" i="1" s="1"/>
  <c r="H52" i="1" s="1"/>
  <c r="O42" i="1"/>
  <c r="F53" i="1" s="1"/>
  <c r="P32" i="1"/>
  <c r="P36" i="1" s="1"/>
  <c r="D50" i="1" s="1"/>
  <c r="S42" i="1"/>
  <c r="H53" i="1" s="1"/>
  <c r="S32" i="1"/>
  <c r="S36" i="1" s="1"/>
  <c r="D53" i="1" s="1"/>
  <c r="Q32" i="1"/>
  <c r="Q36" i="1" s="1"/>
  <c r="D51" i="1" s="1"/>
  <c r="L42" i="1"/>
  <c r="F50" i="1" s="1"/>
  <c r="P38" i="1"/>
  <c r="P42" i="1" s="1"/>
  <c r="H50" i="1" s="1"/>
  <c r="L32" i="1"/>
  <c r="L36" i="1" s="1"/>
  <c r="B50" i="1" s="1"/>
  <c r="J48" i="1"/>
  <c r="B60" i="1" s="1"/>
  <c r="R36" i="1"/>
  <c r="D52" i="1" s="1"/>
  <c r="M32" i="1"/>
  <c r="M36" i="1" s="1"/>
  <c r="B51" i="1" s="1"/>
  <c r="M38" i="1"/>
  <c r="M42" i="1" s="1"/>
  <c r="F51" i="1" s="1"/>
</calcChain>
</file>

<file path=xl/sharedStrings.xml><?xml version="1.0" encoding="utf-8"?>
<sst xmlns="http://schemas.openxmlformats.org/spreadsheetml/2006/main" count="491" uniqueCount="170">
  <si>
    <t>w00</t>
    <phoneticPr fontId="1" type="noConversion"/>
  </si>
  <si>
    <t>w01</t>
  </si>
  <si>
    <t>w02</t>
  </si>
  <si>
    <t>w03</t>
  </si>
  <si>
    <t>w10</t>
    <phoneticPr fontId="1" type="noConversion"/>
  </si>
  <si>
    <t>w11</t>
  </si>
  <si>
    <t>w12</t>
  </si>
  <si>
    <t>w13</t>
  </si>
  <si>
    <t>w20</t>
    <phoneticPr fontId="1" type="noConversion"/>
  </si>
  <si>
    <t>w21</t>
  </si>
  <si>
    <t>w22</t>
  </si>
  <si>
    <t>w23</t>
  </si>
  <si>
    <t>w30</t>
    <phoneticPr fontId="1" type="noConversion"/>
  </si>
  <si>
    <t>w31</t>
  </si>
  <si>
    <t>w32</t>
  </si>
  <si>
    <t>w33</t>
  </si>
  <si>
    <t>w00</t>
    <phoneticPr fontId="1" type="noConversion"/>
  </si>
  <si>
    <t>w10</t>
    <phoneticPr fontId="1" type="noConversion"/>
  </si>
  <si>
    <t>w30</t>
    <phoneticPr fontId="1" type="noConversion"/>
  </si>
  <si>
    <t>θ0</t>
    <phoneticPr fontId="1" type="noConversion"/>
  </si>
  <si>
    <t>θ1</t>
  </si>
  <si>
    <t>θ2</t>
  </si>
  <si>
    <t>θ3</t>
  </si>
  <si>
    <t>net5</t>
    <phoneticPr fontId="1" type="noConversion"/>
  </si>
  <si>
    <t>H0</t>
    <phoneticPr fontId="1" type="noConversion"/>
  </si>
  <si>
    <t>net6</t>
    <phoneticPr fontId="1" type="noConversion"/>
  </si>
  <si>
    <t>H1</t>
    <phoneticPr fontId="1" type="noConversion"/>
  </si>
  <si>
    <t>net7</t>
    <phoneticPr fontId="1" type="noConversion"/>
  </si>
  <si>
    <t>H2</t>
    <phoneticPr fontId="1" type="noConversion"/>
  </si>
  <si>
    <t>net8</t>
    <phoneticPr fontId="1" type="noConversion"/>
  </si>
  <si>
    <t>H3</t>
    <phoneticPr fontId="1" type="noConversion"/>
  </si>
  <si>
    <t>net9</t>
    <phoneticPr fontId="1" type="noConversion"/>
  </si>
  <si>
    <t>Y0</t>
    <phoneticPr fontId="1" type="noConversion"/>
  </si>
  <si>
    <t>net10</t>
    <phoneticPr fontId="1" type="noConversion"/>
  </si>
  <si>
    <t>Y1</t>
    <phoneticPr fontId="1" type="noConversion"/>
  </si>
  <si>
    <t>net11</t>
    <phoneticPr fontId="1" type="noConversion"/>
  </si>
  <si>
    <t>Y2</t>
    <phoneticPr fontId="1" type="noConversion"/>
  </si>
  <si>
    <t>setosa</t>
  </si>
  <si>
    <t>versicolor</t>
  </si>
  <si>
    <t>virginica</t>
  </si>
  <si>
    <t>費雪鳶尾花卉數據集</t>
  </si>
  <si>
    <t>花萼長度</t>
  </si>
  <si>
    <t>花萼寬度</t>
  </si>
  <si>
    <t>花瓣長度</t>
  </si>
  <si>
    <t>花瓣寬度</t>
  </si>
  <si>
    <t>屬種</t>
  </si>
  <si>
    <t>δ11 delta_Y[2]</t>
    <phoneticPr fontId="1" type="noConversion"/>
  </si>
  <si>
    <t>δ10 delta_Y[1]</t>
    <phoneticPr fontId="1" type="noConversion"/>
  </si>
  <si>
    <t>δ9  delta_Y[0]</t>
    <phoneticPr fontId="1" type="noConversion"/>
  </si>
  <si>
    <t>δ8 delta_h[3]</t>
    <phoneticPr fontId="1" type="noConversion"/>
  </si>
  <si>
    <t>δ7  delta_h[2]</t>
    <phoneticPr fontId="1" type="noConversion"/>
  </si>
  <si>
    <t>δ6  delta_h[1]</t>
    <phoneticPr fontId="1" type="noConversion"/>
  </si>
  <si>
    <t>δ5  delta_h[0]</t>
    <phoneticPr fontId="1" type="noConversion"/>
  </si>
  <si>
    <t>D_W_hy[0][0]</t>
    <phoneticPr fontId="1" type="noConversion"/>
  </si>
  <si>
    <t>D_W_hy[0][1]</t>
  </si>
  <si>
    <t>D_W_hy[0][2]</t>
  </si>
  <si>
    <t>D_W_hy[0][3]</t>
  </si>
  <si>
    <t>D_W_hy[1][0]</t>
    <phoneticPr fontId="1" type="noConversion"/>
  </si>
  <si>
    <t>D_W_hy[1][1]</t>
    <phoneticPr fontId="1" type="noConversion"/>
  </si>
  <si>
    <t>D_W_hy[1][2]</t>
    <phoneticPr fontId="1" type="noConversion"/>
  </si>
  <si>
    <t>D_W_hy[1][3]</t>
    <phoneticPr fontId="1" type="noConversion"/>
  </si>
  <si>
    <t>D_W_hy[2][0]</t>
    <phoneticPr fontId="1" type="noConversion"/>
  </si>
  <si>
    <t>D_W_hy[2][1]</t>
  </si>
  <si>
    <t>D_W_hy[2][2]</t>
  </si>
  <si>
    <t>D_W_hy[2][3]</t>
  </si>
  <si>
    <t>D_Theta_y[0]</t>
    <phoneticPr fontId="1" type="noConversion"/>
  </si>
  <si>
    <t>D_Theta_y[1]</t>
  </si>
  <si>
    <t>D_Theta_y[2]</t>
  </si>
  <si>
    <t>D_W_xh[0][0]</t>
    <phoneticPr fontId="1" type="noConversion"/>
  </si>
  <si>
    <t>D_W_xh[0][1]</t>
  </si>
  <si>
    <t>D_W_xh[0][2]</t>
  </si>
  <si>
    <t>D_W_xh[0][3]</t>
  </si>
  <si>
    <t>D_W_xh[1][0]</t>
    <phoneticPr fontId="1" type="noConversion"/>
  </si>
  <si>
    <t>D_W_xh[1][1]</t>
  </si>
  <si>
    <t>D_W_xh[1][2]</t>
  </si>
  <si>
    <t>D_W_xh[1][3]</t>
  </si>
  <si>
    <t>No[][0]</t>
    <phoneticPr fontId="1" type="noConversion"/>
  </si>
  <si>
    <t>No[][1]</t>
  </si>
  <si>
    <t>No[][2]</t>
  </si>
  <si>
    <t>No[][3]</t>
  </si>
  <si>
    <t>No[][4]</t>
  </si>
  <si>
    <t>No[][5]</t>
  </si>
  <si>
    <t>No[][6]</t>
  </si>
  <si>
    <t>D_W_xh[2][0]</t>
    <phoneticPr fontId="1" type="noConversion"/>
  </si>
  <si>
    <t>D_W_xh[2][1]</t>
  </si>
  <si>
    <t>D_W_xh[2][2]</t>
  </si>
  <si>
    <t>D_W_xh[2][3]</t>
  </si>
  <si>
    <t>D_W_xh[3][0]</t>
    <phoneticPr fontId="1" type="noConversion"/>
  </si>
  <si>
    <t>D_W_xh[3][1]</t>
  </si>
  <si>
    <t>D_W_xh[3][2]</t>
  </si>
  <si>
    <t>D_W_xh[3][3]</t>
  </si>
  <si>
    <t>D_Theta_h[0]</t>
    <phoneticPr fontId="1" type="noConversion"/>
  </si>
  <si>
    <t>D_Theta_h[1]</t>
  </si>
  <si>
    <t>D_Theta_h[2]</t>
  </si>
  <si>
    <t>D_Theta_h[3]</t>
  </si>
  <si>
    <t>w00</t>
  </si>
  <si>
    <t>w10</t>
  </si>
  <si>
    <t>w20</t>
  </si>
  <si>
    <t>w30</t>
  </si>
  <si>
    <t>θ0</t>
  </si>
  <si>
    <t>W_hy[0][1]: -3.3270143546676745</t>
  </si>
  <si>
    <t>W_hy[0][2]: -3.3270143546676745</t>
  </si>
  <si>
    <t>W_hy[0][3]: -3.3270143546676745</t>
  </si>
  <si>
    <t>W_hy[1][1]: 0.329299091330861</t>
  </si>
  <si>
    <t>W_hy[1][2]: 0.329299091330861</t>
  </si>
  <si>
    <t>W_hy[1][3]: 0.329299091330861</t>
  </si>
  <si>
    <t>W_hy[2][1]: 2.5873928478346078</t>
  </si>
  <si>
    <t>W_hy[2][2]: 2.5873928478346078</t>
  </si>
  <si>
    <t>W_hy[2][3]: 2.5873928478346078</t>
  </si>
  <si>
    <t>Theta_h[1]: 0.6971064686023873</t>
  </si>
  <si>
    <t>Theta_h[2]: 0.6971064686023873</t>
  </si>
  <si>
    <t>Theta_h[3]: 0.6971064686023873</t>
  </si>
  <si>
    <t>W_hy[0][0]: -3.3270143546676745</t>
    <phoneticPr fontId="1" type="noConversion"/>
  </si>
  <si>
    <t>W_hy[1][0]: 0.329299091330861</t>
    <phoneticPr fontId="1" type="noConversion"/>
  </si>
  <si>
    <t>W_hy[2][0]: 2.5873928478346078</t>
    <phoneticPr fontId="1" type="noConversion"/>
  </si>
  <si>
    <t>Theta_y[0]: -2.967409794812602</t>
    <phoneticPr fontId="1" type="noConversion"/>
  </si>
  <si>
    <t>Theta_y[1]: 1.5540318572125016</t>
    <phoneticPr fontId="1" type="noConversion"/>
  </si>
  <si>
    <t>Theta_y[2]: 8.718831159351788</t>
    <phoneticPr fontId="1" type="noConversion"/>
  </si>
  <si>
    <t>W_xh[0][0]: -0.8716615145393878</t>
    <phoneticPr fontId="1" type="noConversion"/>
  </si>
  <si>
    <t>W_xh[1][0]: -1.6004228983350972</t>
    <phoneticPr fontId="1" type="noConversion"/>
  </si>
  <si>
    <t>W_xh[2][0]: 2.0366346695632895</t>
    <phoneticPr fontId="1" type="noConversion"/>
  </si>
  <si>
    <t>W_xh[3][0]: 2.1778495929945483</t>
    <phoneticPr fontId="1" type="noConversion"/>
  </si>
  <si>
    <t>W_xh[0][1]: -0.8716615145393878</t>
    <phoneticPr fontId="1" type="noConversion"/>
  </si>
  <si>
    <t>W_xh[1][1]: -1.6004228983350972</t>
    <phoneticPr fontId="1" type="noConversion"/>
  </si>
  <si>
    <t>W_xh[2][1]: 2.0366346695632895</t>
    <phoneticPr fontId="1" type="noConversion"/>
  </si>
  <si>
    <t>W_xh[3][1]: 2.1778495929945483</t>
    <phoneticPr fontId="1" type="noConversion"/>
  </si>
  <si>
    <t>W_xh[0][2]: -0.8716615145393878</t>
    <phoneticPr fontId="1" type="noConversion"/>
  </si>
  <si>
    <t>W_xh[1][2]: -1.6004228983350972</t>
    <phoneticPr fontId="1" type="noConversion"/>
  </si>
  <si>
    <t>W_xh[2][2]: 2.0366346695632895</t>
    <phoneticPr fontId="1" type="noConversion"/>
  </si>
  <si>
    <t>W_xh[3][2]: 2.1778495929945483</t>
    <phoneticPr fontId="1" type="noConversion"/>
  </si>
  <si>
    <t>W_xh[0][3]: -0.8716615145393878</t>
    <phoneticPr fontId="1" type="noConversion"/>
  </si>
  <si>
    <t>W_xh[1][3]: -1.6004228983350972</t>
    <phoneticPr fontId="1" type="noConversion"/>
  </si>
  <si>
    <t>W_xh[2][3]: 2.0366346695632895</t>
    <phoneticPr fontId="1" type="noConversion"/>
  </si>
  <si>
    <t>W_xh[3][3]: 2.1778495929945483</t>
    <phoneticPr fontId="1" type="noConversion"/>
  </si>
  <si>
    <t>Theta_h[0]: 0.6971064686023873</t>
    <phoneticPr fontId="1" type="noConversion"/>
  </si>
  <si>
    <t>W_hy[0][1]: -1.4834620163857808</t>
  </si>
  <si>
    <t>W_hy[0][2]: -1.4834620163857808</t>
  </si>
  <si>
    <t>W_hy[0][3]: -1.4834620163857808</t>
  </si>
  <si>
    <t>W_hy[1][1]: 0.3279609950531598</t>
  </si>
  <si>
    <t>W_hy[1][2]: 0.3279609950531598</t>
  </si>
  <si>
    <t>W_hy[1][3]: 0.3279609950531598</t>
  </si>
  <si>
    <t>W_hy[2][1]: 0.8379740337636055</t>
  </si>
  <si>
    <t>W_hy[2][2]: 0.8379740337636055</t>
  </si>
  <si>
    <t>W_hy[2][3]: 0.8379740337636055</t>
  </si>
  <si>
    <t>Theta_h[1]: 0.424722087140099</t>
  </si>
  <si>
    <t>Theta_h[2]: 0.424722087140099</t>
  </si>
  <si>
    <t>Theta_h[3]: 0.424722087140099</t>
  </si>
  <si>
    <t>W_hy[0][0]: -1.4834620163857808</t>
    <phoneticPr fontId="1" type="noConversion"/>
  </si>
  <si>
    <t>W_hy[1][0]: 0.3279609950531598</t>
    <phoneticPr fontId="1" type="noConversion"/>
  </si>
  <si>
    <t>W_hy[2][0]: 0.8379740337636055</t>
    <phoneticPr fontId="1" type="noConversion"/>
  </si>
  <si>
    <t>Theta_y[0]: -1.8811849344445581</t>
    <phoneticPr fontId="1" type="noConversion"/>
  </si>
  <si>
    <t>Theta_y[1]: 1.3828484520462891</t>
    <phoneticPr fontId="1" type="noConversion"/>
  </si>
  <si>
    <t>Theta_y[2]: 2.9265660809619543</t>
    <phoneticPr fontId="1" type="noConversion"/>
  </si>
  <si>
    <t>W_xh[0][0]: -0.6122427081785665</t>
    <phoneticPr fontId="1" type="noConversion"/>
  </si>
  <si>
    <t>W_xh[1][0]: -0.8074225268891194</t>
    <phoneticPr fontId="1" type="noConversion"/>
  </si>
  <si>
    <t>W_xh[2][0]: 1.3250421099471674</t>
    <phoneticPr fontId="1" type="noConversion"/>
  </si>
  <si>
    <t>W_xh[3][0]: 0.9914846547903111</t>
    <phoneticPr fontId="1" type="noConversion"/>
  </si>
  <si>
    <t>W_xh[0][1]: -0.6122427081785665</t>
    <phoneticPr fontId="1" type="noConversion"/>
  </si>
  <si>
    <t>W_xh[1][1]: -0.8074225268891194</t>
    <phoneticPr fontId="1" type="noConversion"/>
  </si>
  <si>
    <t>W_xh[2][1]: 1.3250421099471674</t>
    <phoneticPr fontId="1" type="noConversion"/>
  </si>
  <si>
    <t>W_xh[3][1]: 0.9914846547903111</t>
    <phoneticPr fontId="1" type="noConversion"/>
  </si>
  <si>
    <t>W_xh[0][2]: -0.6122427081785665</t>
    <phoneticPr fontId="1" type="noConversion"/>
  </si>
  <si>
    <t>W_xh[1][2]: -0.8074225268891194</t>
    <phoneticPr fontId="1" type="noConversion"/>
  </si>
  <si>
    <t>W_xh[2][2]: 1.3250421099471674</t>
    <phoneticPr fontId="1" type="noConversion"/>
  </si>
  <si>
    <t>W_xh[3][2]: 0.9914846547903111</t>
    <phoneticPr fontId="1" type="noConversion"/>
  </si>
  <si>
    <t>W_xh[0][3]: -0.6122427081785665</t>
    <phoneticPr fontId="1" type="noConversion"/>
  </si>
  <si>
    <t>W_xh[1][3]: -0.8074225268891194</t>
    <phoneticPr fontId="1" type="noConversion"/>
  </si>
  <si>
    <t>W_xh[2][3]: 1.3250421099471674</t>
    <phoneticPr fontId="1" type="noConversion"/>
  </si>
  <si>
    <t>W_xh[3][3]: 0.9914846547903111</t>
    <phoneticPr fontId="1" type="noConversion"/>
  </si>
  <si>
    <t>Theta_h[0]: 0.424722087140099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</si>
</sst>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1" applyNumberFormat="1" applyFont="1">
      <alignment vertical="center"/>
    </xf>
    <xf numFmtId="11" fontId="0" fillId="0" borderId="0" xfId="1" applyNumberFormat="1" applyFont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6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11" fontId="0" fillId="0" borderId="0" xfId="0" applyNumberForma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topLeftCell="A8" zoomScale="75" zoomScaleNormal="75" workbookViewId="0">
      <selection activeCell="F8" sqref="F8"/>
    </sheetView>
  </sheetViews>
  <sheetFormatPr defaultRowHeight="16.5" x14ac:dyDescent="0.25"/>
  <cols>
    <col min="8" max="8" width="11.25" customWidth="1"/>
    <col min="9" max="9" width="16.875" customWidth="1"/>
    <col min="10" max="10" width="14.625" customWidth="1"/>
    <col min="11" max="11" width="13.75" customWidth="1"/>
    <col min="12" max="15" width="13.625" bestFit="1" customWidth="1"/>
    <col min="16" max="16" width="15" customWidth="1"/>
    <col min="17" max="17" width="15.625" customWidth="1"/>
    <col min="18" max="18" width="14.875" customWidth="1"/>
    <col min="19" max="19" width="16.25" customWidth="1"/>
    <col min="20" max="20" width="16" customWidth="1"/>
    <col min="21" max="21" width="16.5" customWidth="1"/>
    <col min="22" max="22" width="14.25" customWidth="1"/>
    <col min="23" max="23" width="14.375" customWidth="1"/>
    <col min="24" max="24" width="13.625" customWidth="1"/>
    <col min="25" max="25" width="15.75" customWidth="1"/>
    <col min="26" max="26" width="17.625" customWidth="1"/>
    <col min="27" max="27" width="14.625" customWidth="1"/>
  </cols>
  <sheetData>
    <row r="1" spans="1:8" x14ac:dyDescent="0.25">
      <c r="A1" t="s">
        <v>0</v>
      </c>
      <c r="B1">
        <v>0.5</v>
      </c>
      <c r="C1" t="s">
        <v>4</v>
      </c>
      <c r="D1">
        <v>-0.5</v>
      </c>
      <c r="E1" t="s">
        <v>8</v>
      </c>
      <c r="F1">
        <v>-0.5</v>
      </c>
      <c r="G1" t="s">
        <v>12</v>
      </c>
      <c r="H1">
        <v>-0.5</v>
      </c>
    </row>
    <row r="2" spans="1:8" x14ac:dyDescent="0.25">
      <c r="A2" t="s">
        <v>1</v>
      </c>
      <c r="B2">
        <v>-0.5</v>
      </c>
      <c r="C2" t="s">
        <v>5</v>
      </c>
      <c r="D2">
        <v>0.5</v>
      </c>
      <c r="E2" t="s">
        <v>9</v>
      </c>
      <c r="F2">
        <v>-0.5</v>
      </c>
      <c r="G2" t="s">
        <v>13</v>
      </c>
      <c r="H2">
        <v>-0.5</v>
      </c>
    </row>
    <row r="3" spans="1:8" x14ac:dyDescent="0.25">
      <c r="A3" t="s">
        <v>2</v>
      </c>
      <c r="B3">
        <v>-0.5</v>
      </c>
      <c r="C3" t="s">
        <v>6</v>
      </c>
      <c r="D3">
        <v>-0.5</v>
      </c>
      <c r="E3" t="s">
        <v>10</v>
      </c>
      <c r="F3">
        <v>0.5</v>
      </c>
      <c r="G3" t="s">
        <v>14</v>
      </c>
      <c r="H3">
        <v>-0.5</v>
      </c>
    </row>
    <row r="4" spans="1:8" x14ac:dyDescent="0.25">
      <c r="A4" t="s">
        <v>3</v>
      </c>
      <c r="B4">
        <v>-0.5</v>
      </c>
      <c r="C4" t="s">
        <v>7</v>
      </c>
      <c r="D4">
        <v>-0.5</v>
      </c>
      <c r="E4" t="s">
        <v>11</v>
      </c>
      <c r="F4">
        <v>-0.5</v>
      </c>
      <c r="G4" t="s">
        <v>15</v>
      </c>
      <c r="H4">
        <v>0.5</v>
      </c>
    </row>
    <row r="6" spans="1:8" x14ac:dyDescent="0.25">
      <c r="A6" t="s">
        <v>16</v>
      </c>
      <c r="B6">
        <v>0.5</v>
      </c>
      <c r="C6" t="s">
        <v>17</v>
      </c>
      <c r="D6">
        <v>-0.5</v>
      </c>
      <c r="E6" t="s">
        <v>8</v>
      </c>
      <c r="F6">
        <v>-0.5</v>
      </c>
      <c r="G6" t="s">
        <v>18</v>
      </c>
      <c r="H6">
        <v>-0.5</v>
      </c>
    </row>
    <row r="7" spans="1:8" x14ac:dyDescent="0.25">
      <c r="A7" t="s">
        <v>1</v>
      </c>
      <c r="B7">
        <v>-0.5</v>
      </c>
      <c r="C7" t="s">
        <v>5</v>
      </c>
      <c r="D7">
        <v>0.5</v>
      </c>
      <c r="E7" t="s">
        <v>9</v>
      </c>
      <c r="F7">
        <v>-0.5</v>
      </c>
      <c r="G7" t="s">
        <v>13</v>
      </c>
      <c r="H7">
        <v>-0.5</v>
      </c>
    </row>
    <row r="8" spans="1:8" x14ac:dyDescent="0.25">
      <c r="A8" t="s">
        <v>2</v>
      </c>
      <c r="B8">
        <v>-0.5</v>
      </c>
      <c r="C8" t="s">
        <v>6</v>
      </c>
      <c r="D8">
        <v>-0.5</v>
      </c>
      <c r="E8" t="s">
        <v>10</v>
      </c>
      <c r="F8">
        <v>-0.5</v>
      </c>
      <c r="G8" t="s">
        <v>14</v>
      </c>
      <c r="H8">
        <v>0.5</v>
      </c>
    </row>
    <row r="10" spans="1:8" x14ac:dyDescent="0.25">
      <c r="A10" s="1" t="s">
        <v>19</v>
      </c>
      <c r="B10">
        <v>0.5</v>
      </c>
      <c r="D10">
        <v>10</v>
      </c>
    </row>
    <row r="11" spans="1:8" x14ac:dyDescent="0.25">
      <c r="A11" s="1" t="s">
        <v>20</v>
      </c>
      <c r="B11">
        <v>0.5</v>
      </c>
    </row>
    <row r="12" spans="1:8" x14ac:dyDescent="0.25">
      <c r="A12" s="1" t="s">
        <v>21</v>
      </c>
      <c r="B12">
        <v>0.5</v>
      </c>
    </row>
    <row r="13" spans="1:8" x14ac:dyDescent="0.25">
      <c r="A13" s="1" t="s">
        <v>22</v>
      </c>
      <c r="B13">
        <v>0.5</v>
      </c>
    </row>
    <row r="15" spans="1:8" x14ac:dyDescent="0.25">
      <c r="A15" s="1" t="s">
        <v>19</v>
      </c>
      <c r="B15">
        <v>0.5</v>
      </c>
    </row>
    <row r="16" spans="1:8" x14ac:dyDescent="0.25">
      <c r="A16" s="1" t="s">
        <v>20</v>
      </c>
      <c r="B16">
        <v>0.5</v>
      </c>
    </row>
    <row r="17" spans="1:27" x14ac:dyDescent="0.25">
      <c r="A17" s="1" t="s">
        <v>21</v>
      </c>
      <c r="B17">
        <v>0.5</v>
      </c>
    </row>
    <row r="19" spans="1:27" x14ac:dyDescent="0.25">
      <c r="A19" t="s">
        <v>76</v>
      </c>
      <c r="B19" t="s">
        <v>77</v>
      </c>
      <c r="C19" t="s">
        <v>78</v>
      </c>
      <c r="D19" t="s">
        <v>79</v>
      </c>
      <c r="E19" t="s">
        <v>80</v>
      </c>
      <c r="F19" t="s">
        <v>81</v>
      </c>
      <c r="G19" t="s">
        <v>82</v>
      </c>
      <c r="I19" t="s">
        <v>23</v>
      </c>
      <c r="J19" s="2" t="s">
        <v>24</v>
      </c>
      <c r="K19" t="s">
        <v>25</v>
      </c>
      <c r="L19" s="2" t="s">
        <v>26</v>
      </c>
      <c r="M19" t="s">
        <v>27</v>
      </c>
      <c r="N19" s="2" t="s">
        <v>28</v>
      </c>
      <c r="O19" t="s">
        <v>29</v>
      </c>
      <c r="P19" s="2" t="s">
        <v>30</v>
      </c>
      <c r="Q19" t="s">
        <v>31</v>
      </c>
      <c r="R19" s="6" t="s">
        <v>32</v>
      </c>
      <c r="S19" t="s">
        <v>33</v>
      </c>
      <c r="T19" s="6" t="s">
        <v>34</v>
      </c>
      <c r="U19" t="s">
        <v>35</v>
      </c>
      <c r="V19" s="6" t="s">
        <v>36</v>
      </c>
    </row>
    <row r="20" spans="1:27" x14ac:dyDescent="0.25">
      <c r="A20">
        <v>6.5</v>
      </c>
      <c r="B20">
        <v>3</v>
      </c>
      <c r="C20">
        <v>5.2</v>
      </c>
      <c r="D20">
        <v>2</v>
      </c>
      <c r="E20">
        <v>0</v>
      </c>
      <c r="F20">
        <v>0</v>
      </c>
      <c r="G20">
        <v>1</v>
      </c>
      <c r="I20">
        <f>$B$1*A20+$D$1*B20+$F$1*C20+$H$1*D20-$B$10</f>
        <v>-2.35</v>
      </c>
      <c r="J20">
        <f>1/(1+EXP(-1*I20))</f>
        <v>8.706577244027125E-2</v>
      </c>
      <c r="K20">
        <f>$B$2*A20+$D$2*B20+$F$2*C20+$H$2*D20-$B$11</f>
        <v>-5.85</v>
      </c>
      <c r="L20">
        <f>1/(1+EXP(-1*K20))</f>
        <v>2.8716291557003997E-3</v>
      </c>
      <c r="M20" s="3">
        <f>$B$3*A20+$D$3*B20+$F$3*C20+$H$3*D20-$B$12</f>
        <v>-3.65</v>
      </c>
      <c r="N20">
        <f>1/(1+EXP(-1*M20))</f>
        <v>2.5332703226871731E-2</v>
      </c>
      <c r="O20">
        <f>$B$4*A20+$D$4*B20+$F$4*C20+$H$4*D20-$B$13</f>
        <v>-6.85</v>
      </c>
      <c r="P20">
        <f>1/(1+EXP(-1*O20))</f>
        <v>1.0583344344660148E-3</v>
      </c>
      <c r="Q20">
        <f>$B$6*J20+$D$6*L20+$F$6*N20+$H$6*P20-$B$15</f>
        <v>-0.47109844718838345</v>
      </c>
      <c r="R20">
        <f>1/(1+EXP(-1*Q20))</f>
        <v>0.38435628886443779</v>
      </c>
      <c r="S20">
        <f>$B$7*J20+$D$7*L20+$F$7*N20+$H$7*P20-$B$16</f>
        <v>-0.55529259047295432</v>
      </c>
      <c r="T20">
        <f>1/(1+EXP(-1*S20))</f>
        <v>0.3646373615226724</v>
      </c>
      <c r="U20">
        <f>$B$8*J20+$D$8*L20+$F$8*N20+$H$8*P20-$B$17</f>
        <v>-0.55710588519418869</v>
      </c>
      <c r="V20">
        <f>1/(1+EXP(-1*U20))</f>
        <v>0.36421736612507721</v>
      </c>
    </row>
    <row r="21" spans="1:27" x14ac:dyDescent="0.25">
      <c r="A21">
        <v>4.4000000000000004</v>
      </c>
      <c r="B21">
        <v>3.2</v>
      </c>
      <c r="C21">
        <v>1.3</v>
      </c>
      <c r="D21">
        <v>0.2</v>
      </c>
      <c r="E21">
        <v>1</v>
      </c>
      <c r="F21">
        <v>0</v>
      </c>
      <c r="G21">
        <v>0</v>
      </c>
      <c r="I21">
        <f t="shared" ref="I21:I23" si="0">$B$1*A21+$D$1*B21+$F$1*C21+$H$1*D21-$B$10</f>
        <v>-0.64999999999999991</v>
      </c>
      <c r="J21">
        <f t="shared" ref="J21:J23" si="1">1/(1+EXP(-1*I21))</f>
        <v>0.34298953732650123</v>
      </c>
      <c r="K21">
        <f t="shared" ref="K21:K23" si="2">$B$2*A21+$D$2*B21+$F$2*C21+$H$2*D21-$B$11</f>
        <v>-1.85</v>
      </c>
      <c r="L21">
        <f t="shared" ref="L21:L23" si="3">1/(1+EXP(-1*K21))</f>
        <v>0.13587289700909427</v>
      </c>
      <c r="M21" s="3">
        <f t="shared" ref="M21:M23" si="4">$B$3*A21+$D$3*B21+$F$3*C21+$H$3*D21-$B$12</f>
        <v>-3.7500000000000004</v>
      </c>
      <c r="N21">
        <f t="shared" ref="N21:N23" si="5">1/(1+EXP(-1*M21))</f>
        <v>2.2977369910025604E-2</v>
      </c>
      <c r="O21">
        <f t="shared" ref="O21:O23" si="6">$B$4*A21+$D$4*B21+$F$4*C21+$H$4*D21-$B$13</f>
        <v>-4.8500000000000005</v>
      </c>
      <c r="P21">
        <f t="shared" ref="P21:P23" si="7">1/(1+EXP(-1*O21))</f>
        <v>7.7675700780149978E-3</v>
      </c>
      <c r="Q21">
        <f t="shared" ref="Q21:Q23" si="8">$B$6*J21+$D$6*L21+$F$6*N21+$H$6*P21-$B$15</f>
        <v>-0.41181414983531683</v>
      </c>
      <c r="R21">
        <f t="shared" ref="R21:R23" si="9">1/(1+EXP(-1*Q21))</f>
        <v>0.39847720193170222</v>
      </c>
      <c r="S21">
        <f t="shared" ref="S21:S23" si="10">$B$7*J21+$D$7*L21+$F$7*N21+$H$7*P21-$B$16</f>
        <v>-0.61893079015272379</v>
      </c>
      <c r="T21">
        <f t="shared" ref="T21:T23" si="11">1/(1+EXP(-1*S21))</f>
        <v>0.35002466555377643</v>
      </c>
      <c r="U21">
        <f t="shared" ref="U21:U23" si="12">$B$8*J21+$D$8*L21+$F$8*N21+$H$8*P21-$B$17</f>
        <v>-0.74703611708380313</v>
      </c>
      <c r="V21">
        <f t="shared" ref="V21:V23" si="13">1/(1+EXP(-1*U21))</f>
        <v>0.32146745875277943</v>
      </c>
    </row>
    <row r="22" spans="1:27" x14ac:dyDescent="0.25">
      <c r="A22">
        <v>6.8</v>
      </c>
      <c r="B22">
        <v>2.8</v>
      </c>
      <c r="C22">
        <v>4.8</v>
      </c>
      <c r="D22">
        <v>1.4</v>
      </c>
      <c r="E22">
        <v>0</v>
      </c>
      <c r="F22">
        <v>1</v>
      </c>
      <c r="G22">
        <v>0</v>
      </c>
      <c r="I22">
        <f t="shared" si="0"/>
        <v>-1.5999999999999999</v>
      </c>
      <c r="J22">
        <f t="shared" si="1"/>
        <v>0.16798161486607555</v>
      </c>
      <c r="K22">
        <f t="shared" si="2"/>
        <v>-5.6000000000000005</v>
      </c>
      <c r="L22">
        <f t="shared" si="3"/>
        <v>3.6842398994359859E-3</v>
      </c>
      <c r="M22" s="3">
        <f t="shared" si="4"/>
        <v>-3.5999999999999996</v>
      </c>
      <c r="N22">
        <f t="shared" si="5"/>
        <v>2.6596993576865863E-2</v>
      </c>
      <c r="O22">
        <f t="shared" si="6"/>
        <v>-6.9999999999999991</v>
      </c>
      <c r="P22">
        <f t="shared" si="7"/>
        <v>9.1105119440064615E-4</v>
      </c>
      <c r="Q22">
        <f t="shared" si="8"/>
        <v>-0.43160533490231345</v>
      </c>
      <c r="R22">
        <f t="shared" si="9"/>
        <v>0.3937430576412761</v>
      </c>
      <c r="S22">
        <f t="shared" si="10"/>
        <v>-0.59590270986895311</v>
      </c>
      <c r="T22">
        <f t="shared" si="11"/>
        <v>0.35528164763983844</v>
      </c>
      <c r="U22">
        <f t="shared" si="12"/>
        <v>-0.5986758985739884</v>
      </c>
      <c r="V22">
        <f t="shared" si="13"/>
        <v>0.35464668570512575</v>
      </c>
    </row>
    <row r="23" spans="1:27" x14ac:dyDescent="0.25">
      <c r="A23">
        <v>5.0999999999999996</v>
      </c>
      <c r="B23">
        <v>2.5</v>
      </c>
      <c r="C23">
        <v>3</v>
      </c>
      <c r="D23">
        <v>1.1000000000000001</v>
      </c>
      <c r="E23">
        <v>0</v>
      </c>
      <c r="F23">
        <v>1</v>
      </c>
      <c r="G23">
        <v>0</v>
      </c>
      <c r="I23">
        <f t="shared" si="0"/>
        <v>-1.2500000000000002</v>
      </c>
      <c r="J23">
        <f t="shared" si="1"/>
        <v>0.22270013882530881</v>
      </c>
      <c r="K23">
        <f t="shared" si="2"/>
        <v>-3.8499999999999996</v>
      </c>
      <c r="L23">
        <f t="shared" si="3"/>
        <v>2.0836344518680432E-2</v>
      </c>
      <c r="M23" s="3">
        <f t="shared" si="4"/>
        <v>-3.3499999999999996</v>
      </c>
      <c r="N23">
        <f t="shared" si="5"/>
        <v>3.3895164159178162E-2</v>
      </c>
      <c r="O23">
        <f t="shared" si="6"/>
        <v>-5.25</v>
      </c>
      <c r="P23">
        <f t="shared" si="7"/>
        <v>5.2201256935583973E-3</v>
      </c>
      <c r="Q23">
        <f t="shared" si="8"/>
        <v>-0.41862574777305406</v>
      </c>
      <c r="R23">
        <f t="shared" si="9"/>
        <v>0.39684564334394906</v>
      </c>
      <c r="S23">
        <f t="shared" si="10"/>
        <v>-0.62048954207968243</v>
      </c>
      <c r="T23">
        <f t="shared" si="11"/>
        <v>0.34967012091232463</v>
      </c>
      <c r="U23">
        <f t="shared" si="12"/>
        <v>-0.63610576090480453</v>
      </c>
      <c r="V23">
        <f t="shared" si="13"/>
        <v>0.34612736717740383</v>
      </c>
    </row>
    <row r="25" spans="1:27" x14ac:dyDescent="0.25">
      <c r="I25" s="7" t="s">
        <v>46</v>
      </c>
      <c r="J25" s="7" t="s">
        <v>47</v>
      </c>
      <c r="K25" s="7" t="s">
        <v>48</v>
      </c>
      <c r="L25" s="8" t="s">
        <v>49</v>
      </c>
      <c r="M25" s="8" t="s">
        <v>50</v>
      </c>
      <c r="N25" s="8" t="s">
        <v>51</v>
      </c>
      <c r="O25" s="8" t="s">
        <v>52</v>
      </c>
      <c r="P25" s="5" t="s">
        <v>53</v>
      </c>
      <c r="Q25" s="5" t="s">
        <v>54</v>
      </c>
      <c r="R25" s="5" t="s">
        <v>55</v>
      </c>
      <c r="S25" s="5" t="s">
        <v>56</v>
      </c>
      <c r="T25" s="5" t="s">
        <v>57</v>
      </c>
      <c r="U25" s="5" t="s">
        <v>58</v>
      </c>
      <c r="V25" s="5" t="s">
        <v>59</v>
      </c>
      <c r="W25" s="5" t="s">
        <v>60</v>
      </c>
      <c r="X25" s="5" t="s">
        <v>61</v>
      </c>
      <c r="Y25" s="5" t="s">
        <v>62</v>
      </c>
      <c r="Z25" s="5" t="s">
        <v>63</v>
      </c>
      <c r="AA25" s="5" t="s">
        <v>64</v>
      </c>
    </row>
    <row r="26" spans="1:27" x14ac:dyDescent="0.25">
      <c r="I26">
        <f>V20*(1-V20)*(G20-V20)</f>
        <v>0.14722378258234628</v>
      </c>
      <c r="J26">
        <f>T20*(1-T20)*(F20-T20)</f>
        <v>-8.4478073999532943E-2</v>
      </c>
      <c r="K26">
        <f>R20*(1-R20)*(E20-R20)</f>
        <v>-9.0948895715129915E-2</v>
      </c>
      <c r="L26">
        <f>P20*(1-P20)*(K26*$H$6+J26*$H$7+I26*$H$8)</f>
        <v>1.70555504730701E-4</v>
      </c>
      <c r="M26">
        <f>N20*(1-N20)*(K26*$F$6+J26*$F$7+I26*$F$8)</f>
        <v>3.4818184564877001E-4</v>
      </c>
      <c r="N26">
        <f>L20*(1-L20)*(K26*$D$6+J26*$D$7+I26*$D$8)</f>
        <v>-2.0151481075422398E-4</v>
      </c>
      <c r="O26">
        <f>J20*(1-J20)*(K26*$B$6+J26*$B$7+I26*$B$8)</f>
        <v>-6.108232687524303E-3</v>
      </c>
      <c r="P26">
        <f>$D$10*J20*K26</f>
        <v>-7.9185358580274617E-2</v>
      </c>
      <c r="Q26">
        <f>$D$10*L20*K26</f>
        <v>-2.6117150061432223E-3</v>
      </c>
      <c r="R26">
        <f>$D$10*N20*K26</f>
        <v>-2.3039813839630923E-2</v>
      </c>
      <c r="S26">
        <f>$D$10*P20*K26</f>
        <v>-9.6254348111980573E-4</v>
      </c>
      <c r="T26">
        <f>$D$10*J20*J26</f>
        <v>-7.355148767035731E-2</v>
      </c>
      <c r="U26">
        <f>$D$10*L20*J26</f>
        <v>-2.4258970031447468E-3</v>
      </c>
      <c r="V26">
        <f>$D$10*N20*J26</f>
        <v>-2.1400579778078771E-2</v>
      </c>
      <c r="W26">
        <f>$D$10*P20*J26</f>
        <v>-8.9406054671073844E-4</v>
      </c>
      <c r="X26">
        <f>$D$10*J20*I26</f>
        <v>0.12818152352110532</v>
      </c>
      <c r="Y26">
        <f>$D$10*L20*I26</f>
        <v>4.2277210647596224E-3</v>
      </c>
      <c r="Z26">
        <f>$D$10*N20*I26</f>
        <v>3.7295763920960658E-2</v>
      </c>
      <c r="AA26">
        <f>$D$10*P20*I26</f>
        <v>1.5581199867923496E-3</v>
      </c>
    </row>
    <row r="27" spans="1:27" x14ac:dyDescent="0.25">
      <c r="I27">
        <f t="shared" ref="I27:I29" si="14">V21*(1-V21)*(G21-V21)</f>
        <v>-7.0120453250255316E-2</v>
      </c>
      <c r="J27">
        <f t="shared" ref="J27" si="15">T21*(1-T21)*(F21-T21)</f>
        <v>-7.9633201266196177E-2</v>
      </c>
      <c r="K27">
        <f>R21*(1-R21)*(E21-R21)</f>
        <v>0.14418087710579261</v>
      </c>
      <c r="L27">
        <f t="shared" ref="L27:L29" si="16">P21*(1-P21)*(K27*$H$6+J27*$H$7+I27*$H$8)</f>
        <v>-5.1895945444813661E-4</v>
      </c>
      <c r="M27">
        <f t="shared" ref="M27:M29" si="17">N21*(1-N21)*(K27*$F$6+J27*$F$7+I27*$F$8)</f>
        <v>6.2552783529831382E-5</v>
      </c>
      <c r="N27">
        <f t="shared" ref="N27:N29" si="18">L21*(1-L21)*(K27*$D$6+J27*$D$7+I27*$D$8)</f>
        <v>-9.0226959110039952E-3</v>
      </c>
      <c r="O27">
        <f t="shared" ref="O27:O29" si="19">J21*(1-J21)*(K27*$B$6+J27*$B$7+I27*$B$8)</f>
        <v>3.3118737473171622E-2</v>
      </c>
      <c r="P27">
        <f t="shared" ref="P27:P29" si="20">$D$10*J21*K27</f>
        <v>0.49452532329844939</v>
      </c>
      <c r="Q27">
        <f t="shared" ref="Q27:Q29" si="21">$D$10*L21*K27</f>
        <v>0.19590273465676239</v>
      </c>
      <c r="R27">
        <f t="shared" ref="R27:R29" si="22">$D$10*N21*K27</f>
        <v>3.3128973472117386E-2</v>
      </c>
      <c r="S27">
        <f t="shared" ref="S27:S29" si="23">$D$10*P21*K27</f>
        <v>1.1199350668289122E-2</v>
      </c>
      <c r="T27">
        <f t="shared" ref="T27:T29" si="24">$D$10*J21*J27</f>
        <v>-0.27313354858120781</v>
      </c>
      <c r="U27">
        <f t="shared" ref="U27:U29" si="25">$D$10*L21*J27</f>
        <v>-0.1081999375414635</v>
      </c>
      <c r="V27">
        <f t="shared" ref="V27:V29" si="26">$D$10*N21*J27</f>
        <v>-1.8297615226129091E-2</v>
      </c>
      <c r="W27">
        <f t="shared" ref="W27:W29" si="27">$D$10*P21*J27</f>
        <v>-6.1855647137185141E-3</v>
      </c>
      <c r="X27">
        <f t="shared" ref="X27:X29" si="28">$D$10*J21*I27</f>
        <v>-0.24050581817429631</v>
      </c>
      <c r="Y27">
        <f t="shared" ref="Y27:Y29" si="29">$D$10*L21*I27</f>
        <v>-9.5274691227029515E-2</v>
      </c>
      <c r="Z27">
        <f t="shared" ref="Z27:Z29" si="30">$D$10*N21*I27</f>
        <v>-1.6111835925897735E-2</v>
      </c>
      <c r="AA27">
        <f t="shared" ref="AA27:AA29" si="31">$D$10*P21*I27</f>
        <v>-5.4466553452353263E-3</v>
      </c>
    </row>
    <row r="28" spans="1:27" x14ac:dyDescent="0.25">
      <c r="I28">
        <f t="shared" si="14"/>
        <v>-8.1168843082764022E-2</v>
      </c>
      <c r="J28">
        <f>T22*(1-T22)*(F22-T22)</f>
        <v>0.14767699277579913</v>
      </c>
      <c r="K28">
        <f t="shared" ref="K28:K29" si="32">R22*(1-R22)*(E22-R22)</f>
        <v>-9.3990193534758931E-2</v>
      </c>
      <c r="L28">
        <f t="shared" si="16"/>
        <v>-6.1374230951030055E-5</v>
      </c>
      <c r="M28">
        <f t="shared" si="17"/>
        <v>3.5574947193676624E-4</v>
      </c>
      <c r="N28">
        <f t="shared" si="18"/>
        <v>5.9251166285352391E-4</v>
      </c>
      <c r="O28">
        <f t="shared" si="19"/>
        <v>-1.121592852424521E-2</v>
      </c>
      <c r="P28">
        <f t="shared" si="20"/>
        <v>-0.15788624491543779</v>
      </c>
      <c r="Q28">
        <f t="shared" si="21"/>
        <v>-3.4628242117646906E-3</v>
      </c>
      <c r="R28">
        <f t="shared" si="22"/>
        <v>-2.4998565737323626E-2</v>
      </c>
      <c r="S28">
        <f t="shared" si="23"/>
        <v>-8.5629878081790016E-4</v>
      </c>
      <c r="T28">
        <f t="shared" si="24"/>
        <v>0.2480701972504451</v>
      </c>
      <c r="U28">
        <f t="shared" si="25"/>
        <v>5.44077469013319E-3</v>
      </c>
      <c r="V28">
        <f t="shared" si="26"/>
        <v>3.9277640283087958E-2</v>
      </c>
      <c r="W28">
        <f t="shared" si="27"/>
        <v>1.3454130065388738E-3</v>
      </c>
      <c r="X28">
        <f t="shared" si="28"/>
        <v>-0.13634873337853787</v>
      </c>
      <c r="Y28">
        <f t="shared" si="29"/>
        <v>-2.9904549027657784E-3</v>
      </c>
      <c r="Z28">
        <f t="shared" si="30"/>
        <v>-2.1588471981139078E-2</v>
      </c>
      <c r="AA28">
        <f t="shared" si="31"/>
        <v>-7.3948971438670785E-4</v>
      </c>
    </row>
    <row r="29" spans="1:27" x14ac:dyDescent="0.25">
      <c r="I29">
        <f t="shared" si="14"/>
        <v>-7.8336657801215889E-2</v>
      </c>
      <c r="J29">
        <f>T23*(1-T23)*(F23-T23)</f>
        <v>0.14788561765525007</v>
      </c>
      <c r="K29">
        <f t="shared" si="32"/>
        <v>-9.4988647262622183E-2</v>
      </c>
      <c r="L29">
        <f t="shared" si="16"/>
        <v>-3.4073997789345421E-4</v>
      </c>
      <c r="M29">
        <f t="shared" si="17"/>
        <v>4.1652758901051775E-4</v>
      </c>
      <c r="N29">
        <f t="shared" si="18"/>
        <v>3.2767033409861427E-3</v>
      </c>
      <c r="O29">
        <f t="shared" si="19"/>
        <v>-1.4241123716091979E-2</v>
      </c>
      <c r="P29">
        <f t="shared" si="20"/>
        <v>-0.21153984932214248</v>
      </c>
      <c r="Q29">
        <f t="shared" si="21"/>
        <v>-1.9792161797274069E-2</v>
      </c>
      <c r="R29">
        <f t="shared" si="22"/>
        <v>-3.219655792224848E-2</v>
      </c>
      <c r="S29">
        <f t="shared" si="23"/>
        <v>-4.9585267817196955E-3</v>
      </c>
      <c r="T29">
        <f t="shared" si="24"/>
        <v>0.32934147582090728</v>
      </c>
      <c r="U29">
        <f t="shared" si="25"/>
        <v>3.0813956788226401E-2</v>
      </c>
      <c r="V29">
        <f t="shared" si="26"/>
        <v>5.0126072872061569E-2</v>
      </c>
      <c r="W29">
        <f t="shared" si="27"/>
        <v>7.7198151242992424E-3</v>
      </c>
      <c r="X29">
        <f t="shared" si="28"/>
        <v>-0.17445584567441488</v>
      </c>
      <c r="Y29">
        <f t="shared" si="29"/>
        <v>-1.6322495903881094E-2</v>
      </c>
      <c r="Z29">
        <f t="shared" si="30"/>
        <v>-2.6552338758535771E-2</v>
      </c>
      <c r="AA29">
        <f t="shared" si="31"/>
        <v>-4.0892720013561892E-3</v>
      </c>
    </row>
    <row r="30" spans="1:27" x14ac:dyDescent="0.25">
      <c r="P30">
        <f>SUM(P26:P29)</f>
        <v>4.5913870480594532E-2</v>
      </c>
      <c r="Q30">
        <f t="shared" ref="Q30:AA30" si="33">SUM(Q26:Q29)</f>
        <v>0.17003603364158043</v>
      </c>
      <c r="R30">
        <f t="shared" si="33"/>
        <v>-4.7105964027085639E-2</v>
      </c>
      <c r="S30">
        <f t="shared" si="33"/>
        <v>4.4219816246317215E-3</v>
      </c>
      <c r="T30">
        <f t="shared" si="33"/>
        <v>0.23072663681978728</v>
      </c>
      <c r="U30">
        <f t="shared" si="33"/>
        <v>-7.4371103066248639E-2</v>
      </c>
      <c r="V30">
        <f t="shared" si="33"/>
        <v>4.9705518150941666E-2</v>
      </c>
      <c r="W30">
        <f t="shared" si="33"/>
        <v>1.9856028704088634E-3</v>
      </c>
      <c r="X30">
        <f t="shared" si="33"/>
        <v>-0.42312887370614372</v>
      </c>
      <c r="Y30">
        <f t="shared" si="33"/>
        <v>-0.11035992096891678</v>
      </c>
      <c r="Z30">
        <f t="shared" si="33"/>
        <v>-2.6956882744611926E-2</v>
      </c>
      <c r="AA30">
        <f t="shared" si="33"/>
        <v>-8.717297074185875E-3</v>
      </c>
    </row>
    <row r="31" spans="1:27" x14ac:dyDescent="0.25">
      <c r="I31" s="9" t="s">
        <v>65</v>
      </c>
      <c r="J31" s="9" t="s">
        <v>66</v>
      </c>
      <c r="K31" s="9" t="s">
        <v>67</v>
      </c>
      <c r="L31" s="10" t="s">
        <v>68</v>
      </c>
      <c r="M31" s="10" t="s">
        <v>69</v>
      </c>
      <c r="N31" s="10" t="s">
        <v>70</v>
      </c>
      <c r="O31" s="10" t="s">
        <v>71</v>
      </c>
      <c r="P31" s="10" t="s">
        <v>72</v>
      </c>
      <c r="Q31" s="10" t="s">
        <v>73</v>
      </c>
      <c r="R31" s="10" t="s">
        <v>74</v>
      </c>
      <c r="S31" s="10" t="s">
        <v>75</v>
      </c>
    </row>
    <row r="32" spans="1:27" x14ac:dyDescent="0.25">
      <c r="I32">
        <f>-1*$D$10*K26</f>
        <v>0.90948895715129918</v>
      </c>
      <c r="J32">
        <f>-1*$D$10*J26</f>
        <v>0.84478073999532943</v>
      </c>
      <c r="K32">
        <f>-1*$D$10*I26</f>
        <v>-1.4722378258234627</v>
      </c>
      <c r="L32">
        <f>$D$10*A20*O26</f>
        <v>-0.3970351246890797</v>
      </c>
      <c r="M32">
        <f>$D$10*A20*N26</f>
        <v>-1.3098462699024559E-2</v>
      </c>
      <c r="N32">
        <f>$D$10*A20*M26</f>
        <v>2.263181996717005E-2</v>
      </c>
      <c r="O32">
        <f>$D$10*A20*L26</f>
        <v>1.1086107807495565E-2</v>
      </c>
      <c r="P32">
        <f>$D$10*B20*O26</f>
        <v>-0.18324698062572908</v>
      </c>
      <c r="Q32">
        <f>$D$10*B20*N26</f>
        <v>-6.0454443226267193E-3</v>
      </c>
      <c r="R32">
        <f>$D$10*B20*M26</f>
        <v>1.04454553694631E-2</v>
      </c>
      <c r="S32">
        <f>$D$10*B20*L26</f>
        <v>5.1166651419210299E-3</v>
      </c>
    </row>
    <row r="33" spans="9:19" x14ac:dyDescent="0.25">
      <c r="I33">
        <f t="shared" ref="I33:I35" si="34">-1*$D$10*K27</f>
        <v>-1.4418087710579262</v>
      </c>
      <c r="J33">
        <f t="shared" ref="J33:J35" si="35">-1*$D$10*J27</f>
        <v>0.79633201266196174</v>
      </c>
      <c r="K33">
        <f t="shared" ref="K33:K35" si="36">-1*$D$10*I27</f>
        <v>0.7012045325025531</v>
      </c>
      <c r="L33">
        <f t="shared" ref="L33:L35" si="37">$D$10*A21*O27</f>
        <v>1.4572244488195514</v>
      </c>
      <c r="M33">
        <f t="shared" ref="M33:M35" si="38">$D$10*A21*N27</f>
        <v>-0.3969986200841758</v>
      </c>
      <c r="N33">
        <f t="shared" ref="N33:N35" si="39">$D$10*A21*M27</f>
        <v>2.7523224753125807E-3</v>
      </c>
      <c r="O33">
        <f t="shared" ref="O33:O35" si="40">$D$10*A21*L27</f>
        <v>-2.283421599571801E-2</v>
      </c>
      <c r="P33">
        <f t="shared" ref="P33:P35" si="41">$D$10*B21*O27</f>
        <v>1.0597995991414919</v>
      </c>
      <c r="Q33">
        <f t="shared" ref="Q33:Q35" si="42">$D$10*B21*N27</f>
        <v>-0.28872626915212785</v>
      </c>
      <c r="R33">
        <f t="shared" ref="R33:R35" si="43">$D$10*B21*M27</f>
        <v>2.0016890729546042E-3</v>
      </c>
      <c r="S33">
        <f t="shared" ref="S33:S35" si="44">$D$10*B21*L27</f>
        <v>-1.6606702542340371E-2</v>
      </c>
    </row>
    <row r="34" spans="9:19" x14ac:dyDescent="0.25">
      <c r="I34">
        <f t="shared" si="34"/>
        <v>0.93990193534758926</v>
      </c>
      <c r="J34">
        <f t="shared" si="35"/>
        <v>-1.4767699277579913</v>
      </c>
      <c r="K34">
        <f t="shared" si="36"/>
        <v>0.81168843082764019</v>
      </c>
      <c r="L34">
        <f t="shared" si="37"/>
        <v>-0.76268313964867429</v>
      </c>
      <c r="M34">
        <f t="shared" si="38"/>
        <v>4.0290793074039627E-2</v>
      </c>
      <c r="N34">
        <f t="shared" si="39"/>
        <v>2.4190964091700105E-2</v>
      </c>
      <c r="O34">
        <f t="shared" si="40"/>
        <v>-4.1734477046700439E-3</v>
      </c>
      <c r="P34">
        <f t="shared" si="41"/>
        <v>-0.31404599867886585</v>
      </c>
      <c r="Q34">
        <f t="shared" si="42"/>
        <v>1.6590326559898668E-2</v>
      </c>
      <c r="R34">
        <f t="shared" si="43"/>
        <v>9.9609852142294539E-3</v>
      </c>
      <c r="S34">
        <f t="shared" si="44"/>
        <v>-1.7184784666288415E-3</v>
      </c>
    </row>
    <row r="35" spans="9:19" x14ac:dyDescent="0.25">
      <c r="I35">
        <f t="shared" si="34"/>
        <v>0.94988647262622183</v>
      </c>
      <c r="J35">
        <f t="shared" si="35"/>
        <v>-1.4788561765525008</v>
      </c>
      <c r="K35">
        <f t="shared" si="36"/>
        <v>0.78336657801215892</v>
      </c>
      <c r="L35">
        <f t="shared" si="37"/>
        <v>-0.72629730952069094</v>
      </c>
      <c r="M35">
        <f t="shared" si="38"/>
        <v>0.16711187039029327</v>
      </c>
      <c r="N35">
        <f t="shared" si="39"/>
        <v>2.1242907039536404E-2</v>
      </c>
      <c r="O35">
        <f t="shared" si="40"/>
        <v>-1.7377738872566165E-2</v>
      </c>
      <c r="P35">
        <f t="shared" si="41"/>
        <v>-0.35602809290229948</v>
      </c>
      <c r="Q35">
        <f t="shared" si="42"/>
        <v>8.1917583524653573E-2</v>
      </c>
      <c r="R35">
        <f t="shared" si="43"/>
        <v>1.0413189725262943E-2</v>
      </c>
      <c r="S35">
        <f t="shared" si="44"/>
        <v>-8.5184994473363543E-3</v>
      </c>
    </row>
    <row r="36" spans="9:19" x14ac:dyDescent="0.25">
      <c r="I36">
        <f>SUM(I32:I35)</f>
        <v>1.3574685940671842</v>
      </c>
      <c r="J36">
        <f t="shared" ref="J36:S36" si="45">SUM(J32:J35)</f>
        <v>-1.3145133516532008</v>
      </c>
      <c r="K36">
        <f t="shared" si="45"/>
        <v>0.82402171551888947</v>
      </c>
      <c r="L36">
        <f t="shared" si="45"/>
        <v>-0.42879112503889361</v>
      </c>
      <c r="M36">
        <f t="shared" si="45"/>
        <v>-0.20269441931886747</v>
      </c>
      <c r="N36">
        <f t="shared" si="45"/>
        <v>7.0818013573719141E-2</v>
      </c>
      <c r="O36">
        <f t="shared" si="45"/>
        <v>-3.3299294765458655E-2</v>
      </c>
      <c r="P36">
        <f t="shared" si="45"/>
        <v>0.20647852693459751</v>
      </c>
      <c r="Q36">
        <f t="shared" si="45"/>
        <v>-0.19626380339020233</v>
      </c>
      <c r="R36">
        <f t="shared" si="45"/>
        <v>3.2821319381910102E-2</v>
      </c>
      <c r="S36">
        <f t="shared" si="45"/>
        <v>-2.1727015314384538E-2</v>
      </c>
    </row>
    <row r="37" spans="9:19" x14ac:dyDescent="0.25">
      <c r="L37" s="10" t="s">
        <v>83</v>
      </c>
      <c r="M37" s="10" t="s">
        <v>84</v>
      </c>
      <c r="N37" s="10" t="s">
        <v>85</v>
      </c>
      <c r="O37" s="10" t="s">
        <v>86</v>
      </c>
      <c r="P37" s="10" t="s">
        <v>87</v>
      </c>
      <c r="Q37" s="10" t="s">
        <v>88</v>
      </c>
      <c r="R37" s="10" t="s">
        <v>89</v>
      </c>
      <c r="S37" s="10" t="s">
        <v>90</v>
      </c>
    </row>
    <row r="38" spans="9:19" x14ac:dyDescent="0.25">
      <c r="L38">
        <f>$D$10*C20*O26</f>
        <v>-0.31762809975126377</v>
      </c>
      <c r="M38">
        <f>$D$10*C20*N26</f>
        <v>-1.0478770159219646E-2</v>
      </c>
      <c r="N38">
        <f>$D$10*C20*M26</f>
        <v>1.8105455973736039E-2</v>
      </c>
      <c r="O38">
        <f>$D$10*C20*L26</f>
        <v>8.8688862459964518E-3</v>
      </c>
      <c r="P38">
        <f>$D$10*D20*O26</f>
        <v>-0.12216465375048606</v>
      </c>
      <c r="Q38">
        <f>$D$10*D20*N26</f>
        <v>-4.0302962150844798E-3</v>
      </c>
      <c r="R38">
        <f>$D$10*D20*M26</f>
        <v>6.9636369129754006E-3</v>
      </c>
      <c r="S38">
        <f>$D$10*D20*L26</f>
        <v>3.4111100946140199E-3</v>
      </c>
    </row>
    <row r="39" spans="9:19" x14ac:dyDescent="0.25">
      <c r="L39">
        <f t="shared" ref="L39:L41" si="46">$D$10*C21*O27</f>
        <v>0.43054358715123109</v>
      </c>
      <c r="M39">
        <f t="shared" ref="M39:M41" si="47">$D$10*C21*N27</f>
        <v>-0.11729504684305193</v>
      </c>
      <c r="N39">
        <f t="shared" ref="N39:N41" si="48">$D$10*C21*M27</f>
        <v>8.13186185887808E-4</v>
      </c>
      <c r="O39">
        <f t="shared" ref="O39:O41" si="49">$D$10*C21*L27</f>
        <v>-6.7464729078257762E-3</v>
      </c>
      <c r="P39">
        <f t="shared" ref="P39:P41" si="50">$D$10*D21*O27</f>
        <v>6.6237474946343244E-2</v>
      </c>
      <c r="Q39">
        <f t="shared" ref="Q39:Q41" si="51">$D$10*D21*N27</f>
        <v>-1.804539182200799E-2</v>
      </c>
      <c r="R39">
        <f t="shared" ref="R39:R41" si="52">$D$10*D21*M27</f>
        <v>1.2510556705966276E-4</v>
      </c>
      <c r="S39">
        <f t="shared" ref="S39:S41" si="53">$D$10*D21*L27</f>
        <v>-1.0379189088962732E-3</v>
      </c>
    </row>
    <row r="40" spans="9:19" x14ac:dyDescent="0.25">
      <c r="L40">
        <f t="shared" si="46"/>
        <v>-0.53836456916377007</v>
      </c>
      <c r="M40">
        <f t="shared" si="47"/>
        <v>2.8440559816969149E-2</v>
      </c>
      <c r="N40">
        <f t="shared" si="48"/>
        <v>1.707597465296478E-2</v>
      </c>
      <c r="O40">
        <f t="shared" si="49"/>
        <v>-2.9459630856494426E-3</v>
      </c>
      <c r="P40">
        <f t="shared" si="50"/>
        <v>-0.15702299933943292</v>
      </c>
      <c r="Q40">
        <f t="shared" si="51"/>
        <v>8.295163279949334E-3</v>
      </c>
      <c r="R40">
        <f t="shared" si="52"/>
        <v>4.980492607114727E-3</v>
      </c>
      <c r="S40">
        <f t="shared" si="53"/>
        <v>-8.5923923331442077E-4</v>
      </c>
    </row>
    <row r="41" spans="9:19" x14ac:dyDescent="0.25">
      <c r="L41">
        <f t="shared" si="46"/>
        <v>-0.42723371148275935</v>
      </c>
      <c r="M41">
        <f t="shared" si="47"/>
        <v>9.8301100229584285E-2</v>
      </c>
      <c r="N41">
        <f t="shared" si="48"/>
        <v>1.2495827670315533E-2</v>
      </c>
      <c r="O41">
        <f t="shared" si="49"/>
        <v>-1.0222199336803626E-2</v>
      </c>
      <c r="P41">
        <f t="shared" si="50"/>
        <v>-0.15665236087701176</v>
      </c>
      <c r="Q41">
        <f t="shared" si="51"/>
        <v>3.6043736750847571E-2</v>
      </c>
      <c r="R41">
        <f t="shared" si="52"/>
        <v>4.5818034791156956E-3</v>
      </c>
      <c r="S41">
        <f t="shared" si="53"/>
        <v>-3.7481397568279963E-3</v>
      </c>
    </row>
    <row r="42" spans="9:19" x14ac:dyDescent="0.25">
      <c r="L42">
        <f>SUM(L38:L41)</f>
        <v>-0.85268279324656215</v>
      </c>
      <c r="M42">
        <f t="shared" ref="M42:S42" si="54">SUM(M38:M41)</f>
        <v>-1.0321569557181498E-3</v>
      </c>
      <c r="N42">
        <f t="shared" si="54"/>
        <v>4.8490444482904162E-2</v>
      </c>
      <c r="O42">
        <f t="shared" si="54"/>
        <v>-1.1045749084282394E-2</v>
      </c>
      <c r="P42">
        <f t="shared" si="54"/>
        <v>-0.36960253902058748</v>
      </c>
      <c r="Q42">
        <f t="shared" si="54"/>
        <v>2.2263211993704436E-2</v>
      </c>
      <c r="R42">
        <f t="shared" si="54"/>
        <v>1.6651038566265486E-2</v>
      </c>
      <c r="S42">
        <f t="shared" si="54"/>
        <v>-2.23418780442467E-3</v>
      </c>
    </row>
    <row r="43" spans="9:19" x14ac:dyDescent="0.25">
      <c r="I43" s="10" t="s">
        <v>91</v>
      </c>
      <c r="J43" s="10" t="s">
        <v>92</v>
      </c>
      <c r="K43" s="10" t="s">
        <v>93</v>
      </c>
      <c r="L43" s="10" t="s">
        <v>94</v>
      </c>
    </row>
    <row r="44" spans="9:19" x14ac:dyDescent="0.25">
      <c r="I44">
        <f>-1*$D$10*O26</f>
        <v>6.108232687524303E-2</v>
      </c>
      <c r="J44">
        <f>-1*$D$10*N26</f>
        <v>2.0151481075422399E-3</v>
      </c>
      <c r="K44">
        <f>-1*$D$10*M26</f>
        <v>-3.4818184564877003E-3</v>
      </c>
      <c r="L44">
        <f>-1*$D$10*L26</f>
        <v>-1.70555504730701E-3</v>
      </c>
    </row>
    <row r="45" spans="9:19" x14ac:dyDescent="0.25">
      <c r="I45">
        <f t="shared" ref="I45:I47" si="55">-1*$D$10*O27</f>
        <v>-0.33118737473171622</v>
      </c>
      <c r="J45">
        <f t="shared" ref="J45:J47" si="56">-1*$D$10*N27</f>
        <v>9.0226959110039945E-2</v>
      </c>
      <c r="K45">
        <f t="shared" ref="K45:K47" si="57">-1*$D$10*M27</f>
        <v>-6.2552783529831388E-4</v>
      </c>
      <c r="L45">
        <f t="shared" ref="L45:L47" si="58">-1*$D$10*L27</f>
        <v>5.1895945444813659E-3</v>
      </c>
    </row>
    <row r="46" spans="9:19" x14ac:dyDescent="0.25">
      <c r="I46">
        <f t="shared" si="55"/>
        <v>0.1121592852424521</v>
      </c>
      <c r="J46">
        <f t="shared" si="56"/>
        <v>-5.9251166285352388E-3</v>
      </c>
      <c r="K46">
        <f t="shared" si="57"/>
        <v>-3.5574947193676622E-3</v>
      </c>
      <c r="L46">
        <f t="shared" si="58"/>
        <v>6.1374230951030055E-4</v>
      </c>
    </row>
    <row r="47" spans="9:19" x14ac:dyDescent="0.25">
      <c r="I47">
        <f t="shared" si="55"/>
        <v>0.1424112371609198</v>
      </c>
      <c r="J47">
        <f t="shared" si="56"/>
        <v>-3.2767033409861424E-2</v>
      </c>
      <c r="K47">
        <f t="shared" si="57"/>
        <v>-4.1652758901051775E-3</v>
      </c>
      <c r="L47">
        <f t="shared" si="58"/>
        <v>3.4073997789345421E-3</v>
      </c>
    </row>
    <row r="48" spans="9:19" x14ac:dyDescent="0.25">
      <c r="I48">
        <f>SUM(I44:I47)</f>
        <v>-1.55345254531013E-2</v>
      </c>
      <c r="J48">
        <f t="shared" ref="J48:L48" si="59">SUM(J44:J47)</f>
        <v>5.3549957179185509E-2</v>
      </c>
      <c r="K48">
        <f t="shared" si="59"/>
        <v>-1.1830116901258854E-2</v>
      </c>
      <c r="L48">
        <f t="shared" si="59"/>
        <v>7.5051815856191986E-3</v>
      </c>
    </row>
    <row r="50" spans="1:11" x14ac:dyDescent="0.25">
      <c r="A50" t="s">
        <v>95</v>
      </c>
      <c r="B50">
        <f>$B$1+L36</f>
        <v>7.1208874961106394E-2</v>
      </c>
      <c r="C50" t="s">
        <v>96</v>
      </c>
      <c r="D50">
        <f>$D$1+P36</f>
        <v>-0.29352147306540249</v>
      </c>
      <c r="E50" t="s">
        <v>97</v>
      </c>
      <c r="F50">
        <f>$F$1+L42</f>
        <v>-1.3526827932465622</v>
      </c>
      <c r="G50" t="s">
        <v>98</v>
      </c>
      <c r="H50">
        <f>$H$1+P42</f>
        <v>-0.86960253902058748</v>
      </c>
    </row>
    <row r="51" spans="1:11" x14ac:dyDescent="0.25">
      <c r="A51" t="s">
        <v>1</v>
      </c>
      <c r="B51">
        <f>$B$2+M36</f>
        <v>-0.70269441931886745</v>
      </c>
      <c r="C51" t="s">
        <v>5</v>
      </c>
      <c r="D51">
        <f>$D$2+Q36</f>
        <v>0.30373619660979767</v>
      </c>
      <c r="E51" t="s">
        <v>9</v>
      </c>
      <c r="F51">
        <f>$F$2+M42</f>
        <v>-0.50103215695571812</v>
      </c>
      <c r="G51" t="s">
        <v>13</v>
      </c>
      <c r="H51">
        <f>$H$2+Q42</f>
        <v>-0.47773678800629554</v>
      </c>
    </row>
    <row r="52" spans="1:11" x14ac:dyDescent="0.25">
      <c r="A52" t="s">
        <v>2</v>
      </c>
      <c r="B52">
        <f>$B$3+N36</f>
        <v>-0.42918198642628086</v>
      </c>
      <c r="C52" t="s">
        <v>6</v>
      </c>
      <c r="D52">
        <f>$D$3+R36</f>
        <v>-0.46717868061808987</v>
      </c>
      <c r="E52" t="s">
        <v>10</v>
      </c>
      <c r="F52">
        <f>$F$3+N42</f>
        <v>0.54849044448290418</v>
      </c>
      <c r="G52" t="s">
        <v>14</v>
      </c>
      <c r="H52">
        <f>$H$3+R42</f>
        <v>-0.48334896143373451</v>
      </c>
    </row>
    <row r="53" spans="1:11" x14ac:dyDescent="0.25">
      <c r="A53" t="s">
        <v>3</v>
      </c>
      <c r="B53">
        <f>$B$4+O36</f>
        <v>-0.53329929476545868</v>
      </c>
      <c r="C53" t="s">
        <v>7</v>
      </c>
      <c r="D53">
        <f>$D$4+S36</f>
        <v>-0.52172701531438459</v>
      </c>
      <c r="E53" t="s">
        <v>11</v>
      </c>
      <c r="F53">
        <f>$F$4+O42</f>
        <v>-0.51104574908428235</v>
      </c>
      <c r="G53" t="s">
        <v>15</v>
      </c>
      <c r="H53">
        <f>$H$4+S42</f>
        <v>0.49776581219557531</v>
      </c>
    </row>
    <row r="55" spans="1:11" x14ac:dyDescent="0.25">
      <c r="A55" t="s">
        <v>95</v>
      </c>
      <c r="B55">
        <f>$B$6+P30</f>
        <v>0.54591387048059459</v>
      </c>
      <c r="C55" t="s">
        <v>96</v>
      </c>
      <c r="D55">
        <f>$D$6+Q30</f>
        <v>-0.32996396635841957</v>
      </c>
      <c r="E55" t="s">
        <v>97</v>
      </c>
      <c r="F55">
        <f>$F$6+R30</f>
        <v>-0.54710596402708567</v>
      </c>
      <c r="G55" t="s">
        <v>98</v>
      </c>
      <c r="H55">
        <f>$H$6+S30</f>
        <v>-0.4955780183753683</v>
      </c>
    </row>
    <row r="56" spans="1:11" x14ac:dyDescent="0.25">
      <c r="A56" t="s">
        <v>1</v>
      </c>
      <c r="B56">
        <f>$B$7+T30</f>
        <v>-0.26927336318021272</v>
      </c>
      <c r="C56" t="s">
        <v>5</v>
      </c>
      <c r="D56">
        <f>$D$7+U30</f>
        <v>0.42562889693375139</v>
      </c>
      <c r="E56" t="s">
        <v>9</v>
      </c>
      <c r="F56">
        <f>$F$7+V30</f>
        <v>-0.45029448184905835</v>
      </c>
      <c r="G56" t="s">
        <v>13</v>
      </c>
      <c r="H56">
        <f>$H$7+W30</f>
        <v>-0.49801439712959111</v>
      </c>
    </row>
    <row r="57" spans="1:11" x14ac:dyDescent="0.25">
      <c r="A57" t="s">
        <v>2</v>
      </c>
      <c r="B57">
        <f>$B$8+X30</f>
        <v>-0.92312887370614372</v>
      </c>
      <c r="C57" t="s">
        <v>6</v>
      </c>
      <c r="D57">
        <f>$D$8+Y30</f>
        <v>-0.61035992096891678</v>
      </c>
      <c r="E57" t="s">
        <v>10</v>
      </c>
      <c r="F57">
        <f>$F$8+Z30</f>
        <v>-0.52695688274461194</v>
      </c>
      <c r="G57" t="s">
        <v>14</v>
      </c>
      <c r="H57">
        <f>$H$8+AA30</f>
        <v>0.49128270292581411</v>
      </c>
      <c r="K57" s="11"/>
    </row>
    <row r="59" spans="1:11" x14ac:dyDescent="0.25">
      <c r="A59" t="s">
        <v>99</v>
      </c>
      <c r="B59">
        <f>$B$10+I48</f>
        <v>0.4844654745468987</v>
      </c>
      <c r="D59">
        <v>10</v>
      </c>
    </row>
    <row r="60" spans="1:11" x14ac:dyDescent="0.25">
      <c r="A60" t="s">
        <v>20</v>
      </c>
      <c r="B60">
        <f>$B$11+J48</f>
        <v>0.55354995717918554</v>
      </c>
    </row>
    <row r="61" spans="1:11" x14ac:dyDescent="0.25">
      <c r="A61" t="s">
        <v>21</v>
      </c>
      <c r="B61">
        <f>$B$12+K48</f>
        <v>0.48816988309874115</v>
      </c>
    </row>
    <row r="62" spans="1:11" x14ac:dyDescent="0.25">
      <c r="A62" t="s">
        <v>22</v>
      </c>
      <c r="B62">
        <f>$B$13+L48</f>
        <v>0.50750518158561919</v>
      </c>
    </row>
    <row r="64" spans="1:11" x14ac:dyDescent="0.25">
      <c r="A64" t="s">
        <v>99</v>
      </c>
      <c r="B64">
        <f>$B$15+I36</f>
        <v>1.8574685940671842</v>
      </c>
    </row>
    <row r="65" spans="1:2" x14ac:dyDescent="0.25">
      <c r="A65" t="s">
        <v>20</v>
      </c>
      <c r="B65">
        <f>$B$16+J36</f>
        <v>-0.81451335165320082</v>
      </c>
    </row>
    <row r="66" spans="1:2" x14ac:dyDescent="0.25">
      <c r="A66" t="s">
        <v>21</v>
      </c>
      <c r="B66">
        <f>$B$17+K36</f>
        <v>1.3240217155188896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zoomScale="95" zoomScaleNormal="95" workbookViewId="0">
      <selection activeCell="I26" sqref="I26"/>
    </sheetView>
  </sheetViews>
  <sheetFormatPr defaultRowHeight="16.5" x14ac:dyDescent="0.25"/>
  <cols>
    <col min="9" max="9" width="12.875" bestFit="1" customWidth="1"/>
    <col min="11" max="11" width="13.625" bestFit="1" customWidth="1"/>
    <col min="16" max="16" width="13.625" bestFit="1" customWidth="1"/>
  </cols>
  <sheetData>
    <row r="1" spans="1:8" x14ac:dyDescent="0.25">
      <c r="A1" t="s">
        <v>95</v>
      </c>
      <c r="B1">
        <v>7.1208874961106394E-2</v>
      </c>
      <c r="C1" t="s">
        <v>96</v>
      </c>
      <c r="D1">
        <v>-0.29352147306540249</v>
      </c>
      <c r="E1" t="s">
        <v>97</v>
      </c>
      <c r="F1">
        <v>-1.3526827932465622</v>
      </c>
      <c r="G1" t="s">
        <v>98</v>
      </c>
      <c r="H1">
        <v>-0.86960253902058748</v>
      </c>
    </row>
    <row r="2" spans="1:8" x14ac:dyDescent="0.25">
      <c r="A2" t="s">
        <v>1</v>
      </c>
      <c r="B2">
        <v>-0.70269441931886745</v>
      </c>
      <c r="C2" t="s">
        <v>5</v>
      </c>
      <c r="D2">
        <v>0.30373619660979767</v>
      </c>
      <c r="E2" t="s">
        <v>9</v>
      </c>
      <c r="F2">
        <v>-0.50103215695571812</v>
      </c>
      <c r="G2" t="s">
        <v>13</v>
      </c>
      <c r="H2">
        <v>-0.47773678800629554</v>
      </c>
    </row>
    <row r="3" spans="1:8" x14ac:dyDescent="0.25">
      <c r="A3" t="s">
        <v>2</v>
      </c>
      <c r="B3">
        <v>-0.42918198642628086</v>
      </c>
      <c r="C3" t="s">
        <v>6</v>
      </c>
      <c r="D3">
        <v>-0.46717868061808987</v>
      </c>
      <c r="E3" t="s">
        <v>10</v>
      </c>
      <c r="F3">
        <v>0.54849044448290418</v>
      </c>
      <c r="G3" t="s">
        <v>14</v>
      </c>
      <c r="H3">
        <v>-0.48334896143373451</v>
      </c>
    </row>
    <row r="4" spans="1:8" x14ac:dyDescent="0.25">
      <c r="A4" t="s">
        <v>3</v>
      </c>
      <c r="B4">
        <v>-0.53329929476545868</v>
      </c>
      <c r="C4" t="s">
        <v>7</v>
      </c>
      <c r="D4">
        <v>-0.52172701531438459</v>
      </c>
      <c r="E4" t="s">
        <v>11</v>
      </c>
      <c r="F4">
        <v>-0.51104574908428235</v>
      </c>
      <c r="G4" t="s">
        <v>15</v>
      </c>
      <c r="H4">
        <v>0.49776581219557531</v>
      </c>
    </row>
    <row r="6" spans="1:8" x14ac:dyDescent="0.25">
      <c r="A6" t="s">
        <v>95</v>
      </c>
      <c r="B6">
        <v>0.54591387048059459</v>
      </c>
      <c r="C6" t="s">
        <v>96</v>
      </c>
      <c r="D6">
        <v>-0.32996396635841957</v>
      </c>
      <c r="E6" t="s">
        <v>97</v>
      </c>
      <c r="F6">
        <v>-0.54710596402708567</v>
      </c>
      <c r="G6" t="s">
        <v>98</v>
      </c>
      <c r="H6">
        <v>-0.4955780183753683</v>
      </c>
    </row>
    <row r="7" spans="1:8" x14ac:dyDescent="0.25">
      <c r="A7" t="s">
        <v>1</v>
      </c>
      <c r="B7">
        <v>-0.26927336318021272</v>
      </c>
      <c r="C7" t="s">
        <v>5</v>
      </c>
      <c r="D7">
        <v>0.42562889693375139</v>
      </c>
      <c r="E7" t="s">
        <v>9</v>
      </c>
      <c r="F7">
        <v>-0.45029448184905835</v>
      </c>
      <c r="G7" t="s">
        <v>13</v>
      </c>
      <c r="H7">
        <v>-0.49801439712959111</v>
      </c>
    </row>
    <row r="8" spans="1:8" x14ac:dyDescent="0.25">
      <c r="A8" t="s">
        <v>2</v>
      </c>
      <c r="B8">
        <v>-0.92312887370614372</v>
      </c>
      <c r="C8" t="s">
        <v>6</v>
      </c>
      <c r="D8">
        <v>-0.61035992096891678</v>
      </c>
      <c r="E8" t="s">
        <v>10</v>
      </c>
      <c r="F8">
        <v>-0.52695688274461194</v>
      </c>
      <c r="G8" t="s">
        <v>14</v>
      </c>
      <c r="H8">
        <v>0.49128270292581411</v>
      </c>
    </row>
    <row r="10" spans="1:8" x14ac:dyDescent="0.25">
      <c r="A10" t="s">
        <v>99</v>
      </c>
      <c r="B10">
        <v>0.4844654745468987</v>
      </c>
      <c r="D10">
        <v>10</v>
      </c>
    </row>
    <row r="11" spans="1:8" x14ac:dyDescent="0.25">
      <c r="A11" t="s">
        <v>20</v>
      </c>
      <c r="B11">
        <v>0.55354995717918554</v>
      </c>
    </row>
    <row r="12" spans="1:8" x14ac:dyDescent="0.25">
      <c r="A12" t="s">
        <v>21</v>
      </c>
      <c r="B12">
        <v>0.48816988309874115</v>
      </c>
    </row>
    <row r="13" spans="1:8" x14ac:dyDescent="0.25">
      <c r="A13" t="s">
        <v>22</v>
      </c>
      <c r="B13">
        <v>0.50750518158561919</v>
      </c>
    </row>
    <row r="15" spans="1:8" x14ac:dyDescent="0.25">
      <c r="A15" t="s">
        <v>99</v>
      </c>
      <c r="B15">
        <v>1.8574685940671842</v>
      </c>
    </row>
    <row r="16" spans="1:8" x14ac:dyDescent="0.25">
      <c r="A16" t="s">
        <v>20</v>
      </c>
      <c r="B16">
        <v>-0.81451335165320082</v>
      </c>
    </row>
    <row r="17" spans="1:27" x14ac:dyDescent="0.25">
      <c r="A17" t="s">
        <v>21</v>
      </c>
      <c r="B17">
        <v>1.3240217155188896</v>
      </c>
    </row>
    <row r="19" spans="1:27" x14ac:dyDescent="0.25">
      <c r="A19" t="s">
        <v>76</v>
      </c>
      <c r="B19" t="s">
        <v>77</v>
      </c>
      <c r="C19" t="s">
        <v>78</v>
      </c>
      <c r="D19" t="s">
        <v>79</v>
      </c>
      <c r="E19" t="s">
        <v>80</v>
      </c>
      <c r="F19" t="s">
        <v>81</v>
      </c>
      <c r="G19" t="s">
        <v>82</v>
      </c>
      <c r="I19" t="s">
        <v>23</v>
      </c>
      <c r="J19" s="2" t="s">
        <v>24</v>
      </c>
      <c r="K19" t="s">
        <v>25</v>
      </c>
      <c r="L19" s="2" t="s">
        <v>26</v>
      </c>
      <c r="M19" t="s">
        <v>27</v>
      </c>
      <c r="N19" s="2" t="s">
        <v>28</v>
      </c>
      <c r="O19" t="s">
        <v>29</v>
      </c>
      <c r="P19" s="2" t="s">
        <v>30</v>
      </c>
      <c r="Q19" t="s">
        <v>31</v>
      </c>
      <c r="R19" s="6" t="s">
        <v>32</v>
      </c>
      <c r="S19" t="s">
        <v>33</v>
      </c>
      <c r="T19" s="6" t="s">
        <v>34</v>
      </c>
      <c r="U19" t="s">
        <v>35</v>
      </c>
      <c r="V19" s="6" t="s">
        <v>36</v>
      </c>
    </row>
    <row r="20" spans="1:27" x14ac:dyDescent="0.25">
      <c r="A20">
        <v>6.5</v>
      </c>
      <c r="B20">
        <v>3</v>
      </c>
      <c r="C20">
        <v>5.2</v>
      </c>
      <c r="D20">
        <v>2</v>
      </c>
      <c r="E20">
        <v>0</v>
      </c>
      <c r="F20">
        <v>0</v>
      </c>
      <c r="G20">
        <v>1</v>
      </c>
      <c r="I20">
        <f>$B$1*A20+$D$1*B20+$F$1*C20+$H$1*D20-$B$10</f>
        <v>-9.6753278094192119</v>
      </c>
      <c r="J20">
        <f>1/(1+EXP(-1*I20))</f>
        <v>6.2810354233814865E-5</v>
      </c>
      <c r="K20">
        <f>$B$2*A20+$D$2*B20+$F$2*C20+$H$2*D20-$B$11</f>
        <v>-7.7706958851047556</v>
      </c>
      <c r="L20">
        <f>1/(1+EXP(-1*K20))</f>
        <v>4.217416160557754E-4</v>
      </c>
      <c r="M20" s="3">
        <f>$B$3*A20+$D$3*B20+$F$3*C20+$H$3*D20-$B$12</f>
        <v>-2.7939364482802032</v>
      </c>
      <c r="N20">
        <f>1/(1+EXP(-1*M20))</f>
        <v>5.765271966907843E-2</v>
      </c>
      <c r="O20">
        <f>$B$4*A20+$D$4*B20+$F$4*C20+$H$4*D20-$B$13</f>
        <v>-7.2010379143513719</v>
      </c>
      <c r="P20">
        <f>1/(1+EXP(-1*O20))</f>
        <v>7.4525549826278065E-4</v>
      </c>
      <c r="Q20">
        <f>$B$6*J20+$D$6*L20+$F$6*N20+$H$6*P20-$B$15</f>
        <v>-1.8894849435763572</v>
      </c>
      <c r="R20">
        <f>1/(1+EXP(-1*Q20))</f>
        <v>0.13130320699635153</v>
      </c>
      <c r="S20">
        <f>$B$7*J20+$D$7*L20+$F$7*N20+$H$7*P20-$B$16</f>
        <v>0.7883440944184551</v>
      </c>
      <c r="T20">
        <f>1/(1+EXP(-1*S20))</f>
        <v>0.68747566500266855</v>
      </c>
      <c r="U20">
        <f>$B$8*J20+$D$8*L20+$F$8*N20+$H$8*P20-$B$17</f>
        <v>-1.3543514780529053</v>
      </c>
      <c r="V20">
        <f>1/(1+EXP(-1*U20))</f>
        <v>0.20515986888632526</v>
      </c>
    </row>
    <row r="21" spans="1:27" x14ac:dyDescent="0.25">
      <c r="A21">
        <v>4.4000000000000004</v>
      </c>
      <c r="B21">
        <v>3.2</v>
      </c>
      <c r="C21">
        <v>1.3</v>
      </c>
      <c r="D21">
        <v>0.2</v>
      </c>
      <c r="E21">
        <v>1</v>
      </c>
      <c r="F21">
        <v>0</v>
      </c>
      <c r="G21">
        <v>0</v>
      </c>
      <c r="I21">
        <f t="shared" ref="I21:I23" si="0">$B$1*A21+$D$1*B21+$F$1*C21+$H$1*D21-$B$10</f>
        <v>-3.0428232775519675</v>
      </c>
      <c r="J21">
        <f t="shared" ref="J21:J23" si="1">1/(1+EXP(-1*I21))</f>
        <v>4.552832631284711E-2</v>
      </c>
      <c r="K21">
        <f t="shared" ref="K21:K23" si="2">$B$2*A21+$D$2*B21+$F$2*C21+$H$2*D21-$B$11</f>
        <v>-3.4203387346745422</v>
      </c>
      <c r="L21">
        <f t="shared" ref="L21:L23" si="3">1/(1+EXP(-1*K21))</f>
        <v>3.1665840070984705E-2</v>
      </c>
      <c r="M21" s="3">
        <f t="shared" ref="M21:M23" si="4">$B$3*A21+$D$3*B21+$F$3*C21+$H$3*D21-$B$12</f>
        <v>-3.2551746158112365</v>
      </c>
      <c r="N21">
        <f t="shared" ref="N21:N23" si="5">1/(1+EXP(-1*M21))</f>
        <v>3.7141389341889562E-2</v>
      </c>
      <c r="O21">
        <f t="shared" ref="O21:O23" si="6">$B$4*A21+$D$4*B21+$F$4*C21+$H$4*D21-$B$13</f>
        <v>-5.0883548389301207</v>
      </c>
      <c r="P21">
        <f t="shared" ref="P21:P23" si="7">1/(1+EXP(-1*O21))</f>
        <v>6.1303462087160098E-3</v>
      </c>
      <c r="Q21">
        <f t="shared" ref="Q21:Q23" si="8">$B$6*J21+$D$6*L21+$F$6*N21+$H$6*P21-$B$15</f>
        <v>-1.8664209758683981</v>
      </c>
      <c r="R21">
        <f t="shared" ref="R21:R23" si="9">1/(1+EXP(-1*Q21))</f>
        <v>0.13395638886002856</v>
      </c>
      <c r="S21">
        <f t="shared" ref="S21:S23" si="10">$B$7*J21+$D$7*L21+$F$7*N21+$H$7*P21-$B$16</f>
        <v>0.79595411934667848</v>
      </c>
      <c r="T21">
        <f t="shared" ref="T21:T23" si="11">1/(1+EXP(-1*S21))</f>
        <v>0.68910836349616567</v>
      </c>
      <c r="U21">
        <f t="shared" ref="U21:U23" si="12">$B$8*J21+$D$8*L21+$F$8*N21+$H$8*P21-$B$17</f>
        <v>-1.4019379654460515</v>
      </c>
      <c r="V21">
        <f t="shared" ref="V21:V23" si="13">1/(1+EXP(-1*U21))</f>
        <v>0.19750876567787387</v>
      </c>
    </row>
    <row r="22" spans="1:27" x14ac:dyDescent="0.25">
      <c r="A22">
        <v>6.8</v>
      </c>
      <c r="B22">
        <v>2.8</v>
      </c>
      <c r="C22">
        <v>4.8</v>
      </c>
      <c r="D22">
        <v>1.4</v>
      </c>
      <c r="E22">
        <v>0</v>
      </c>
      <c r="F22">
        <v>1</v>
      </c>
      <c r="G22">
        <v>0</v>
      </c>
      <c r="I22">
        <f t="shared" si="0"/>
        <v>-8.5324262116068219</v>
      </c>
      <c r="J22">
        <f t="shared" si="1"/>
        <v>1.9693769098106122E-4</v>
      </c>
      <c r="K22">
        <f t="shared" si="2"/>
        <v>-7.5551965146363109</v>
      </c>
      <c r="L22">
        <f t="shared" si="3"/>
        <v>5.231094925670052E-4</v>
      </c>
      <c r="M22" s="3">
        <f t="shared" si="4"/>
        <v>-2.7586421090173912</v>
      </c>
      <c r="N22">
        <f t="shared" si="5"/>
        <v>5.960042784695295E-2</v>
      </c>
      <c r="O22">
        <f t="shared" si="6"/>
        <v>-7.350923487401765</v>
      </c>
      <c r="P22">
        <f t="shared" si="7"/>
        <v>6.4158730978770384E-4</v>
      </c>
      <c r="Q22">
        <f t="shared" si="8"/>
        <v>-1.8904593964342977</v>
      </c>
      <c r="R22">
        <f t="shared" si="9"/>
        <v>0.13119209822456998</v>
      </c>
      <c r="S22">
        <f t="shared" si="10"/>
        <v>0.78752570860249449</v>
      </c>
      <c r="T22">
        <f t="shared" si="11"/>
        <v>0.68729980548536651</v>
      </c>
      <c r="U22">
        <f t="shared" si="12"/>
        <v>-1.3556144543770565</v>
      </c>
      <c r="V22">
        <f t="shared" si="13"/>
        <v>0.2049539929155694</v>
      </c>
    </row>
    <row r="23" spans="1:27" x14ac:dyDescent="0.25">
      <c r="A23">
        <v>5.0999999999999996</v>
      </c>
      <c r="B23">
        <v>2.5</v>
      </c>
      <c r="C23">
        <v>3</v>
      </c>
      <c r="D23">
        <v>1.1000000000000001</v>
      </c>
      <c r="E23">
        <v>0</v>
      </c>
      <c r="F23">
        <v>1</v>
      </c>
      <c r="G23">
        <v>0</v>
      </c>
      <c r="I23">
        <f t="shared" si="0"/>
        <v>-5.8697150675710956</v>
      </c>
      <c r="J23">
        <f t="shared" si="1"/>
        <v>2.8157270708160415E-3</v>
      </c>
      <c r="K23">
        <f t="shared" si="2"/>
        <v>-5.4065579418549952</v>
      </c>
      <c r="L23">
        <f t="shared" si="3"/>
        <v>4.4670146214710682E-3</v>
      </c>
      <c r="M23" s="3">
        <f t="shared" si="4"/>
        <v>-2.7311572395463934</v>
      </c>
      <c r="N23">
        <f t="shared" si="5"/>
        <v>6.1159681325450466E-2</v>
      </c>
      <c r="O23">
        <f t="shared" si="6"/>
        <v>-5.5172439770131341</v>
      </c>
      <c r="P23">
        <f t="shared" si="7"/>
        <v>4.0008324213509118E-3</v>
      </c>
      <c r="Q23">
        <f t="shared" si="8"/>
        <v>-1.8928489544803946</v>
      </c>
      <c r="R23">
        <f t="shared" si="9"/>
        <v>0.13091997459904459</v>
      </c>
      <c r="S23">
        <f t="shared" si="10"/>
        <v>0.7861241027021354</v>
      </c>
      <c r="T23">
        <f t="shared" si="11"/>
        <v>0.68699849500034882</v>
      </c>
      <c r="U23">
        <f t="shared" si="12"/>
        <v>-1.3596104564247626</v>
      </c>
      <c r="V23">
        <f t="shared" si="13"/>
        <v>0.20430362061576571</v>
      </c>
    </row>
    <row r="25" spans="1:27" x14ac:dyDescent="0.25">
      <c r="I25" s="7" t="s">
        <v>46</v>
      </c>
      <c r="J25" s="7" t="s">
        <v>47</v>
      </c>
      <c r="K25" s="7" t="s">
        <v>48</v>
      </c>
      <c r="L25" s="8" t="s">
        <v>49</v>
      </c>
      <c r="M25" s="8" t="s">
        <v>50</v>
      </c>
      <c r="N25" s="8" t="s">
        <v>51</v>
      </c>
      <c r="O25" s="8" t="s">
        <v>52</v>
      </c>
      <c r="P25" s="5" t="s">
        <v>53</v>
      </c>
      <c r="Q25" s="5" t="s">
        <v>54</v>
      </c>
      <c r="R25" s="5" t="s">
        <v>55</v>
      </c>
      <c r="S25" s="5" t="s">
        <v>56</v>
      </c>
      <c r="T25" s="5" t="s">
        <v>57</v>
      </c>
      <c r="U25" s="5" t="s">
        <v>58</v>
      </c>
      <c r="V25" s="5" t="s">
        <v>59</v>
      </c>
      <c r="W25" s="5" t="s">
        <v>60</v>
      </c>
      <c r="X25" s="5" t="s">
        <v>61</v>
      </c>
      <c r="Y25" s="5" t="s">
        <v>62</v>
      </c>
      <c r="Z25" s="5" t="s">
        <v>63</v>
      </c>
      <c r="AA25" s="5" t="s">
        <v>64</v>
      </c>
    </row>
    <row r="26" spans="1:27" x14ac:dyDescent="0.25">
      <c r="I26">
        <f>V20*(1-V20)*(G20-V20)</f>
        <v>0.12961402147555373</v>
      </c>
      <c r="J26">
        <f>T20*(1-T20)*(F20-T20)</f>
        <v>-0.14770612314022688</v>
      </c>
      <c r="K26">
        <f>R20*(1-R20)*(E20-R20)</f>
        <v>-1.4976795003606717E-2</v>
      </c>
      <c r="L26">
        <f>P20*(1-P20)*(K26*$H$6+J26*$H$7+I26*$H$8)</f>
        <v>1.0772762509329937E-4</v>
      </c>
      <c r="M26">
        <f>N20*(1-N20)*(K26*$F$6+J26*$F$7+I26*$F$8)</f>
        <v>3.4793006647300612E-4</v>
      </c>
      <c r="N26">
        <f>L20*(1-L20)*(K26*$D$6+J26*$D$7+I26*$D$8)</f>
        <v>-5.7769998339422425E-5</v>
      </c>
      <c r="O26">
        <f>J20*(1-J20)*(K26*$B$6+J26*$B$7+I26*$B$8)</f>
        <v>-5.5303028673421367E-6</v>
      </c>
      <c r="P26">
        <f>$D$10*J20*K26</f>
        <v>-9.4069779946376645E-6</v>
      </c>
      <c r="Q26">
        <f>$D$10*L20*K26</f>
        <v>-6.3163377281571603E-5</v>
      </c>
      <c r="R26">
        <f>$D$10*N20*K26</f>
        <v>-8.6345296388419257E-3</v>
      </c>
      <c r="S26">
        <f>$D$10*P20*K26</f>
        <v>-1.1161538822792448E-4</v>
      </c>
      <c r="T26">
        <f>$D$10*J20*J26</f>
        <v>-9.2774739169411297E-5</v>
      </c>
      <c r="U26">
        <f>$D$10*L20*J26</f>
        <v>-6.2293819074492655E-4</v>
      </c>
      <c r="V26">
        <f>$D$10*N20*J26</f>
        <v>-8.5156597108098794E-2</v>
      </c>
      <c r="W26">
        <f>$D$10*P20*J26</f>
        <v>-1.1007880039733341E-3</v>
      </c>
      <c r="X26">
        <f>$D$10*J20*I26</f>
        <v>8.1411026025488172E-5</v>
      </c>
      <c r="Y26">
        <f>$D$10*L20*I26</f>
        <v>5.466362688058802E-4</v>
      </c>
      <c r="Z26">
        <f>$D$10*N20*I26</f>
        <v>7.4726008453120107E-2</v>
      </c>
      <c r="AA26">
        <f>$D$10*P20*I26</f>
        <v>9.6595562156606544E-4</v>
      </c>
    </row>
    <row r="27" spans="1:27" x14ac:dyDescent="0.25">
      <c r="I27">
        <f>V21*(1-V21)*(G21-V21)</f>
        <v>-3.1304952350402926E-2</v>
      </c>
      <c r="J27">
        <f t="shared" ref="J27:J29" si="14">T21*(1-T21)*(F21-T21)</f>
        <v>-0.14763321608524935</v>
      </c>
      <c r="K27">
        <f t="shared" ref="K27:K29" si="15">R21*(1-R21)*(E21-R21)</f>
        <v>0.10047151614679574</v>
      </c>
      <c r="L27">
        <f t="shared" ref="L27:L29" si="16">P21*(1-P21)*(K27*$H$6+J27*$H$7+I27*$H$8)</f>
        <v>5.0889275651530207E-5</v>
      </c>
      <c r="M27">
        <f t="shared" ref="M27:M29" si="17">N21*(1-N21)*(K27*$F$6+J27*$F$7+I27*$F$8)</f>
        <v>1.001555712991133E-3</v>
      </c>
      <c r="N27">
        <f t="shared" ref="N27:N29" si="18">L21*(1-L21)*(K27*$D$6+J27*$D$7+I27*$D$8)</f>
        <v>-2.3574309903514703E-3</v>
      </c>
      <c r="O27">
        <f t="shared" ref="O27:O29" si="19">J21*(1-J21)*(K27*$B$6+J27*$B$7+I27*$B$8)</f>
        <v>5.366797099853402E-3</v>
      </c>
      <c r="P27">
        <f t="shared" ref="P27:P29" si="20">$D$10*J21*K27</f>
        <v>4.5742999722778038E-2</v>
      </c>
      <c r="Q27">
        <f t="shared" ref="Q27:Q29" si="21">$D$10*L21*K27</f>
        <v>3.1815149619937914E-2</v>
      </c>
      <c r="R27">
        <f t="shared" ref="R27:R29" si="22">$D$10*N21*K27</f>
        <v>3.7316516989780842E-2</v>
      </c>
      <c r="S27">
        <f t="shared" ref="S27:S29" si="23">$D$10*P21*K27</f>
        <v>6.1592517809445869E-3</v>
      </c>
      <c r="T27">
        <f t="shared" ref="T27:T29" si="24">$D$10*J21*J27</f>
        <v>-6.7214932365443014E-2</v>
      </c>
      <c r="U27">
        <f t="shared" ref="U27:U29" si="25">$D$10*L21*J27</f>
        <v>-4.6749298097206328E-2</v>
      </c>
      <c r="V27">
        <f t="shared" ref="V27:V29" si="26">$D$10*N21*J27</f>
        <v>-5.4833027584175589E-2</v>
      </c>
      <c r="W27">
        <f t="shared" ref="W27:W29" si="27">$D$10*P21*J27</f>
        <v>-9.0504272650875975E-3</v>
      </c>
      <c r="X27">
        <f t="shared" ref="X27:X29" si="28">$D$10*J21*I27</f>
        <v>-1.4252620858172745E-2</v>
      </c>
      <c r="Y27">
        <f t="shared" ref="Y27:Y29" si="29">$D$10*L21*I27</f>
        <v>-9.9129761455765582E-3</v>
      </c>
      <c r="Z27">
        <f t="shared" ref="Z27:Z29" si="30">$D$10*N21*I27</f>
        <v>-1.1627094235756159E-2</v>
      </c>
      <c r="AA27">
        <f t="shared" ref="AA27:AA29" si="31">$D$10*P21*I27</f>
        <v>-1.9191019595532794E-3</v>
      </c>
    </row>
    <row r="28" spans="1:27" x14ac:dyDescent="0.25">
      <c r="I28">
        <f t="shared" ref="I28:I29" si="32">V22*(1-V22)*(G22-V22)</f>
        <v>-3.3396813253561371E-2</v>
      </c>
      <c r="J28">
        <f t="shared" si="14"/>
        <v>6.7205145206778769E-2</v>
      </c>
      <c r="K28">
        <f t="shared" si="15"/>
        <v>-1.4953371334201866E-2</v>
      </c>
      <c r="L28">
        <f t="shared" si="16"/>
        <v>-2.7228066485142638E-5</v>
      </c>
      <c r="M28">
        <f t="shared" si="17"/>
        <v>-2.5122754506868558E-4</v>
      </c>
      <c r="N28">
        <f t="shared" si="18"/>
        <v>2.8192669312894818E-5</v>
      </c>
      <c r="O28">
        <f t="shared" si="19"/>
        <v>8.9977962663786445E-7</v>
      </c>
      <c r="P28">
        <f t="shared" si="20"/>
        <v>-2.9448824229401063E-5</v>
      </c>
      <c r="Q28">
        <f t="shared" si="21"/>
        <v>-7.8222504908003398E-5</v>
      </c>
      <c r="R28">
        <f t="shared" si="22"/>
        <v>-8.9122732927279288E-3</v>
      </c>
      <c r="S28">
        <f t="shared" si="23"/>
        <v>-9.5938932865671431E-5</v>
      </c>
      <c r="T28">
        <f t="shared" si="24"/>
        <v>1.3235226119069946E-4</v>
      </c>
      <c r="U28">
        <f t="shared" si="25"/>
        <v>3.5155649407009944E-4</v>
      </c>
      <c r="V28">
        <f t="shared" si="26"/>
        <v>4.0054554078406142E-2</v>
      </c>
      <c r="W28">
        <f t="shared" si="27"/>
        <v>4.3117968317109192E-4</v>
      </c>
      <c r="X28">
        <f t="shared" si="28"/>
        <v>-6.5770912882820798E-5</v>
      </c>
      <c r="Y28">
        <f t="shared" si="29"/>
        <v>-1.7470190034425524E-4</v>
      </c>
      <c r="Z28">
        <f t="shared" si="30"/>
        <v>-1.9904643586370466E-2</v>
      </c>
      <c r="AA28">
        <f t="shared" si="31"/>
        <v>-2.1426971570834773E-4</v>
      </c>
    </row>
    <row r="29" spans="1:27" x14ac:dyDescent="0.25">
      <c r="I29">
        <f t="shared" si="32"/>
        <v>-3.3212342524571468E-2</v>
      </c>
      <c r="J29">
        <f t="shared" si="14"/>
        <v>6.7305202799987321E-2</v>
      </c>
      <c r="K29">
        <f t="shared" si="15"/>
        <v>-1.489606618044689E-2</v>
      </c>
      <c r="L29">
        <f t="shared" si="16"/>
        <v>-1.6916958704067813E-4</v>
      </c>
      <c r="M29">
        <f t="shared" si="17"/>
        <v>-2.673415119976533E-4</v>
      </c>
      <c r="N29">
        <f t="shared" si="18"/>
        <v>2.3940165802834214E-4</v>
      </c>
      <c r="O29">
        <f t="shared" si="19"/>
        <v>1.2364997864867092E-5</v>
      </c>
      <c r="P29">
        <f t="shared" si="20"/>
        <v>-4.1943256792951621E-4</v>
      </c>
      <c r="Q29">
        <f t="shared" si="21"/>
        <v>-6.6540945430456939E-4</v>
      </c>
      <c r="R29">
        <f t="shared" si="22"/>
        <v>-9.1103866059895188E-3</v>
      </c>
      <c r="S29">
        <f t="shared" si="23"/>
        <v>-5.959666452532076E-4</v>
      </c>
      <c r="T29">
        <f t="shared" si="24"/>
        <v>1.8951308153068792E-3</v>
      </c>
      <c r="U29">
        <f t="shared" si="25"/>
        <v>3.0065332500861883E-3</v>
      </c>
      <c r="V29">
        <f t="shared" si="26"/>
        <v>4.1163647547920408E-2</v>
      </c>
      <c r="W29">
        <f t="shared" si="27"/>
        <v>2.6927683748778743E-3</v>
      </c>
      <c r="X29">
        <f t="shared" si="28"/>
        <v>-9.3516891931650671E-4</v>
      </c>
      <c r="Y29">
        <f t="shared" si="29"/>
        <v>-1.4836001967056607E-3</v>
      </c>
      <c r="Z29">
        <f t="shared" si="30"/>
        <v>-2.031256284874498E-2</v>
      </c>
      <c r="AA29">
        <f t="shared" si="31"/>
        <v>-1.3287701676131711E-3</v>
      </c>
    </row>
    <row r="30" spans="1:27" x14ac:dyDescent="0.25">
      <c r="P30">
        <f>SUM(P26:P29)</f>
        <v>4.5284711352624483E-2</v>
      </c>
      <c r="Q30">
        <f t="shared" ref="Q30:AA30" si="33">SUM(Q26:Q29)</f>
        <v>3.1008354283443774E-2</v>
      </c>
      <c r="R30">
        <f t="shared" si="33"/>
        <v>1.0659327452221467E-2</v>
      </c>
      <c r="S30">
        <f t="shared" si="33"/>
        <v>5.3557308145977837E-3</v>
      </c>
      <c r="T30">
        <f t="shared" si="33"/>
        <v>-6.5280224028114855E-2</v>
      </c>
      <c r="U30">
        <f t="shared" si="33"/>
        <v>-4.4014146543794964E-2</v>
      </c>
      <c r="V30">
        <f t="shared" si="33"/>
        <v>-5.8771423065947841E-2</v>
      </c>
      <c r="W30">
        <f t="shared" si="33"/>
        <v>-7.0272672110119659E-3</v>
      </c>
      <c r="X30">
        <f t="shared" si="33"/>
        <v>-1.5172149664346586E-2</v>
      </c>
      <c r="Y30">
        <f t="shared" si="33"/>
        <v>-1.1024641973820594E-2</v>
      </c>
      <c r="Z30">
        <f t="shared" si="33"/>
        <v>2.2881707782248507E-2</v>
      </c>
      <c r="AA30">
        <f t="shared" si="33"/>
        <v>-2.4961862213087327E-3</v>
      </c>
    </row>
    <row r="31" spans="1:27" x14ac:dyDescent="0.25">
      <c r="I31" s="9" t="s">
        <v>65</v>
      </c>
      <c r="J31" s="9" t="s">
        <v>66</v>
      </c>
      <c r="K31" s="9" t="s">
        <v>67</v>
      </c>
      <c r="L31" s="10" t="s">
        <v>68</v>
      </c>
      <c r="M31" s="10" t="s">
        <v>69</v>
      </c>
      <c r="N31" s="10" t="s">
        <v>70</v>
      </c>
      <c r="O31" s="10" t="s">
        <v>71</v>
      </c>
      <c r="P31" s="10" t="s">
        <v>72</v>
      </c>
      <c r="Q31" s="10" t="s">
        <v>73</v>
      </c>
      <c r="R31" s="10" t="s">
        <v>74</v>
      </c>
      <c r="S31" s="10" t="s">
        <v>75</v>
      </c>
    </row>
    <row r="32" spans="1:27" x14ac:dyDescent="0.25">
      <c r="I32">
        <f>-1*$D$10*K26</f>
        <v>0.14976795003606716</v>
      </c>
      <c r="J32">
        <f>-1*$D$10*J26</f>
        <v>1.4770612314022689</v>
      </c>
      <c r="K32">
        <f>-1*$D$10*I26</f>
        <v>-1.2961402147555372</v>
      </c>
      <c r="L32">
        <f>$D$10*A20*O26</f>
        <v>-3.5946968637723886E-4</v>
      </c>
      <c r="M32">
        <f>$D$10*A20*N26</f>
        <v>-3.7550498920624576E-3</v>
      </c>
      <c r="N32">
        <f>$D$10*A20*M26</f>
        <v>2.2615454320745399E-2</v>
      </c>
      <c r="O32">
        <f>$D$10*A20*L26</f>
        <v>7.0022956310644589E-3</v>
      </c>
      <c r="P32">
        <f>$D$10*B20*O26</f>
        <v>-1.659090860202641E-4</v>
      </c>
      <c r="Q32">
        <f>$D$10*B20*N26</f>
        <v>-1.7330999501826727E-3</v>
      </c>
      <c r="R32">
        <f>$D$10*B20*M26</f>
        <v>1.0437901994190184E-2</v>
      </c>
      <c r="S32">
        <f>$D$10*B20*L26</f>
        <v>3.2318287527989811E-3</v>
      </c>
    </row>
    <row r="33" spans="9:19" x14ac:dyDescent="0.25">
      <c r="I33">
        <f t="shared" ref="I33:I35" si="34">-1*$D$10*K27</f>
        <v>-1.0047151614679575</v>
      </c>
      <c r="J33">
        <f t="shared" ref="J33:J35" si="35">-1*$D$10*J27</f>
        <v>1.4763321608524935</v>
      </c>
      <c r="K33">
        <f t="shared" ref="K33:K35" si="36">-1*$D$10*I27</f>
        <v>0.31304952350402926</v>
      </c>
      <c r="L33">
        <f t="shared" ref="L33:L35" si="37">$D$10*A21*O27</f>
        <v>0.2361390723935497</v>
      </c>
      <c r="M33">
        <f t="shared" ref="M33:M35" si="38">$D$10*A21*N27</f>
        <v>-0.1037269635754647</v>
      </c>
      <c r="N33">
        <f t="shared" ref="N33:N35" si="39">$D$10*A21*M27</f>
        <v>4.4068451371609856E-2</v>
      </c>
      <c r="O33">
        <f t="shared" ref="O33:O35" si="40">$D$10*A21*L27</f>
        <v>2.2391281286673289E-3</v>
      </c>
      <c r="P33">
        <f t="shared" ref="P33:P35" si="41">$D$10*B21*O27</f>
        <v>0.17173750719530886</v>
      </c>
      <c r="Q33">
        <f t="shared" ref="Q33:Q35" si="42">$D$10*B21*N27</f>
        <v>-7.543779169124705E-2</v>
      </c>
      <c r="R33">
        <f t="shared" ref="R33:R35" si="43">$D$10*B21*M27</f>
        <v>3.2049782815716257E-2</v>
      </c>
      <c r="S33">
        <f t="shared" ref="S33:S35" si="44">$D$10*B21*L27</f>
        <v>1.6284568208489666E-3</v>
      </c>
    </row>
    <row r="34" spans="9:19" x14ac:dyDescent="0.25">
      <c r="I34">
        <f t="shared" si="34"/>
        <v>0.14953371334201865</v>
      </c>
      <c r="J34">
        <f t="shared" si="35"/>
        <v>-0.67205145206778771</v>
      </c>
      <c r="K34">
        <f t="shared" si="36"/>
        <v>0.33396813253561369</v>
      </c>
      <c r="L34">
        <f t="shared" si="37"/>
        <v>6.1185014611374777E-5</v>
      </c>
      <c r="M34">
        <f t="shared" si="38"/>
        <v>1.9171015132768477E-3</v>
      </c>
      <c r="N34">
        <f t="shared" si="39"/>
        <v>-1.7083473064670618E-2</v>
      </c>
      <c r="O34">
        <f t="shared" si="40"/>
        <v>-1.8515085209896995E-3</v>
      </c>
      <c r="P34">
        <f t="shared" si="41"/>
        <v>2.5193829545860203E-5</v>
      </c>
      <c r="Q34">
        <f t="shared" si="42"/>
        <v>7.8939474076105494E-4</v>
      </c>
      <c r="R34">
        <f t="shared" si="43"/>
        <v>-7.034371261923196E-3</v>
      </c>
      <c r="S34">
        <f t="shared" si="44"/>
        <v>-7.623858615839939E-4</v>
      </c>
    </row>
    <row r="35" spans="9:19" x14ac:dyDescent="0.25">
      <c r="I35">
        <f t="shared" si="34"/>
        <v>0.1489606618044689</v>
      </c>
      <c r="J35">
        <f t="shared" si="35"/>
        <v>-0.67305202799987318</v>
      </c>
      <c r="K35">
        <f t="shared" si="36"/>
        <v>0.3321234252457147</v>
      </c>
      <c r="L35">
        <f t="shared" si="37"/>
        <v>6.3061489110822165E-4</v>
      </c>
      <c r="M35">
        <f t="shared" si="38"/>
        <v>1.220948455944545E-2</v>
      </c>
      <c r="N35">
        <f t="shared" si="39"/>
        <v>-1.3634417111880319E-2</v>
      </c>
      <c r="O35">
        <f t="shared" si="40"/>
        <v>-8.6276489390745854E-3</v>
      </c>
      <c r="P35">
        <f t="shared" si="41"/>
        <v>3.0912494662167729E-4</v>
      </c>
      <c r="Q35">
        <f t="shared" si="42"/>
        <v>5.9850414507085538E-3</v>
      </c>
      <c r="R35">
        <f t="shared" si="43"/>
        <v>-6.6835377999413326E-3</v>
      </c>
      <c r="S35">
        <f t="shared" si="44"/>
        <v>-4.2292396760169534E-3</v>
      </c>
    </row>
    <row r="36" spans="9:19" x14ac:dyDescent="0.25">
      <c r="I36">
        <f>SUM(I32:I35)</f>
        <v>-0.55645283628540276</v>
      </c>
      <c r="J36">
        <f t="shared" ref="J36:S36" si="45">SUM(J32:J35)</f>
        <v>1.608289912187101</v>
      </c>
      <c r="K36">
        <f t="shared" si="45"/>
        <v>-0.31699913347017949</v>
      </c>
      <c r="L36">
        <f t="shared" si="45"/>
        <v>0.23647140261289207</v>
      </c>
      <c r="M36">
        <f t="shared" si="45"/>
        <v>-9.335542739480486E-2</v>
      </c>
      <c r="N36">
        <f t="shared" si="45"/>
        <v>3.596601551580432E-2</v>
      </c>
      <c r="O36">
        <f t="shared" si="45"/>
        <v>-1.2377337003324964E-3</v>
      </c>
      <c r="P36">
        <f t="shared" si="45"/>
        <v>0.17190591688545612</v>
      </c>
      <c r="Q36">
        <f t="shared" si="45"/>
        <v>-7.0396455449960121E-2</v>
      </c>
      <c r="R36">
        <f t="shared" si="45"/>
        <v>2.8769775748041918E-2</v>
      </c>
      <c r="S36">
        <f t="shared" si="45"/>
        <v>-1.3133996395300017E-4</v>
      </c>
    </row>
    <row r="37" spans="9:19" x14ac:dyDescent="0.25">
      <c r="L37" s="10" t="s">
        <v>83</v>
      </c>
      <c r="M37" s="10" t="s">
        <v>84</v>
      </c>
      <c r="N37" s="10" t="s">
        <v>85</v>
      </c>
      <c r="O37" s="10" t="s">
        <v>86</v>
      </c>
      <c r="P37" s="10" t="s">
        <v>87</v>
      </c>
      <c r="Q37" s="10" t="s">
        <v>88</v>
      </c>
      <c r="R37" s="10" t="s">
        <v>89</v>
      </c>
      <c r="S37" s="10" t="s">
        <v>90</v>
      </c>
    </row>
    <row r="38" spans="9:19" x14ac:dyDescent="0.25">
      <c r="L38">
        <f>$D$10*C20*O26</f>
        <v>-2.8757574910179111E-4</v>
      </c>
      <c r="M38">
        <f>$D$10*C20*N26</f>
        <v>-3.004039913649966E-3</v>
      </c>
      <c r="N38">
        <f>$D$10*C20*M26</f>
        <v>1.8092363456596317E-2</v>
      </c>
      <c r="O38">
        <f>$D$10*C20*L26</f>
        <v>5.6018365048515675E-3</v>
      </c>
      <c r="P38">
        <f>$D$10*D20*O26</f>
        <v>-1.1060605734684273E-4</v>
      </c>
      <c r="Q38">
        <f>$D$10*D20*N26</f>
        <v>-1.1553999667884484E-3</v>
      </c>
      <c r="R38">
        <f>$D$10*D20*M26</f>
        <v>6.9586013294601224E-3</v>
      </c>
      <c r="S38">
        <f>$D$10*D20*L26</f>
        <v>2.1545525018659873E-3</v>
      </c>
    </row>
    <row r="39" spans="9:19" x14ac:dyDescent="0.25">
      <c r="L39">
        <f t="shared" ref="L39:L41" si="46">$D$10*C21*O27</f>
        <v>6.976836229809423E-2</v>
      </c>
      <c r="M39">
        <f t="shared" ref="M39:M41" si="47">$D$10*C21*N27</f>
        <v>-3.0646602874569114E-2</v>
      </c>
      <c r="N39">
        <f t="shared" ref="N39:N41" si="48">$D$10*C21*M27</f>
        <v>1.3020224268884729E-2</v>
      </c>
      <c r="O39">
        <f t="shared" ref="O39:O41" si="49">$D$10*C21*L27</f>
        <v>6.6156058346989268E-4</v>
      </c>
      <c r="P39">
        <f t="shared" ref="P39:P41" si="50">$D$10*D21*O27</f>
        <v>1.0733594199706804E-2</v>
      </c>
      <c r="Q39">
        <f t="shared" ref="Q39:Q41" si="51">$D$10*D21*N27</f>
        <v>-4.7148619807029406E-3</v>
      </c>
      <c r="R39">
        <f t="shared" ref="R39:R41" si="52">$D$10*D21*M27</f>
        <v>2.0031114259822661E-3</v>
      </c>
      <c r="S39">
        <f t="shared" ref="S39:S41" si="53">$D$10*D21*L27</f>
        <v>1.0177855130306041E-4</v>
      </c>
    </row>
    <row r="40" spans="9:19" x14ac:dyDescent="0.25">
      <c r="L40">
        <f t="shared" si="46"/>
        <v>4.3189422078617496E-5</v>
      </c>
      <c r="M40">
        <f t="shared" si="47"/>
        <v>1.3532481270189514E-3</v>
      </c>
      <c r="N40">
        <f t="shared" si="48"/>
        <v>-1.2058922163296907E-2</v>
      </c>
      <c r="O40">
        <f t="shared" si="49"/>
        <v>-1.3069471912868467E-3</v>
      </c>
      <c r="P40">
        <f t="shared" si="50"/>
        <v>1.2596914772930102E-5</v>
      </c>
      <c r="Q40">
        <f t="shared" si="51"/>
        <v>3.9469737038052747E-4</v>
      </c>
      <c r="R40">
        <f t="shared" si="52"/>
        <v>-3.517185630961598E-3</v>
      </c>
      <c r="S40">
        <f t="shared" si="53"/>
        <v>-3.8119293079199695E-4</v>
      </c>
    </row>
    <row r="41" spans="9:19" x14ac:dyDescent="0.25">
      <c r="L41">
        <f t="shared" si="46"/>
        <v>3.7094993594601272E-4</v>
      </c>
      <c r="M41">
        <f t="shared" si="47"/>
        <v>7.1820497408502642E-3</v>
      </c>
      <c r="N41">
        <f t="shared" si="48"/>
        <v>-8.0202453599295988E-3</v>
      </c>
      <c r="O41">
        <f t="shared" si="49"/>
        <v>-5.0750876112203441E-3</v>
      </c>
      <c r="P41">
        <f t="shared" si="50"/>
        <v>1.36014976513538E-4</v>
      </c>
      <c r="Q41">
        <f t="shared" si="51"/>
        <v>2.6334182383117633E-3</v>
      </c>
      <c r="R41">
        <f t="shared" si="52"/>
        <v>-2.9407566319741862E-3</v>
      </c>
      <c r="S41">
        <f t="shared" si="53"/>
        <v>-1.8608654574474594E-3</v>
      </c>
    </row>
    <row r="42" spans="9:19" x14ac:dyDescent="0.25">
      <c r="L42">
        <f>SUM(L38:L41)</f>
        <v>6.9894925907017069E-2</v>
      </c>
      <c r="M42">
        <f t="shared" ref="M42:S42" si="54">SUM(M38:M41)</f>
        <v>-2.5115344920349864E-2</v>
      </c>
      <c r="N42">
        <f t="shared" si="54"/>
        <v>1.1033420202254542E-2</v>
      </c>
      <c r="O42">
        <f t="shared" si="54"/>
        <v>-1.1863771418573095E-4</v>
      </c>
      <c r="P42">
        <f t="shared" si="54"/>
        <v>1.0771600033646429E-2</v>
      </c>
      <c r="Q42">
        <f t="shared" si="54"/>
        <v>-2.842146338799098E-3</v>
      </c>
      <c r="R42">
        <f t="shared" si="54"/>
        <v>2.5037704925066052E-3</v>
      </c>
      <c r="S42">
        <f t="shared" si="54"/>
        <v>1.4272664929591275E-5</v>
      </c>
    </row>
    <row r="43" spans="9:19" x14ac:dyDescent="0.25">
      <c r="I43" s="10" t="s">
        <v>91</v>
      </c>
      <c r="J43" s="10" t="s">
        <v>92</v>
      </c>
      <c r="K43" s="10" t="s">
        <v>93</v>
      </c>
      <c r="L43" s="10" t="s">
        <v>94</v>
      </c>
    </row>
    <row r="44" spans="9:19" x14ac:dyDescent="0.25">
      <c r="I44">
        <f>-1*$D$10*O26</f>
        <v>5.5303028673421367E-5</v>
      </c>
      <c r="J44">
        <f>-1*$D$10*N26</f>
        <v>5.7769998339422422E-4</v>
      </c>
      <c r="K44">
        <f>-1*$D$10*M26</f>
        <v>-3.4793006647300612E-3</v>
      </c>
      <c r="L44">
        <f>-1*$D$10*L26</f>
        <v>-1.0772762509329936E-3</v>
      </c>
    </row>
    <row r="45" spans="9:19" x14ac:dyDescent="0.25">
      <c r="I45">
        <f t="shared" ref="I45:I47" si="55">-1*$D$10*O27</f>
        <v>-5.3667970998534022E-2</v>
      </c>
      <c r="J45">
        <f t="shared" ref="J45:J47" si="56">-1*$D$10*N27</f>
        <v>2.3574309903514702E-2</v>
      </c>
      <c r="K45">
        <f t="shared" ref="K45:K47" si="57">-1*$D$10*M27</f>
        <v>-1.001555712991133E-2</v>
      </c>
      <c r="L45">
        <f t="shared" ref="L45:L47" si="58">-1*$D$10*L27</f>
        <v>-5.0889275651530206E-4</v>
      </c>
    </row>
    <row r="46" spans="9:19" x14ac:dyDescent="0.25">
      <c r="I46">
        <f t="shared" si="55"/>
        <v>-8.9977962663786443E-6</v>
      </c>
      <c r="J46">
        <f t="shared" si="56"/>
        <v>-2.8192669312894817E-4</v>
      </c>
      <c r="K46">
        <f t="shared" si="57"/>
        <v>2.5122754506868559E-3</v>
      </c>
      <c r="L46">
        <f t="shared" si="58"/>
        <v>2.7228066485142637E-4</v>
      </c>
    </row>
    <row r="47" spans="9:19" x14ac:dyDescent="0.25">
      <c r="I47">
        <f t="shared" si="55"/>
        <v>-1.2364997864867093E-4</v>
      </c>
      <c r="J47">
        <f t="shared" si="56"/>
        <v>-2.3940165802834213E-3</v>
      </c>
      <c r="K47">
        <f t="shared" si="57"/>
        <v>2.6734151199765332E-3</v>
      </c>
      <c r="L47">
        <f t="shared" si="58"/>
        <v>1.6916958704067814E-3</v>
      </c>
    </row>
    <row r="48" spans="9:19" x14ac:dyDescent="0.25">
      <c r="I48">
        <f>SUM(I44:I47)</f>
        <v>-5.3745315744775646E-2</v>
      </c>
      <c r="J48">
        <f t="shared" ref="J48:L48" si="59">SUM(J44:J47)</f>
        <v>2.1476066613496558E-2</v>
      </c>
      <c r="K48">
        <f t="shared" si="59"/>
        <v>-8.3091672239780021E-3</v>
      </c>
      <c r="L48">
        <f t="shared" si="59"/>
        <v>3.7780752780991207E-4</v>
      </c>
    </row>
    <row r="50" spans="1:11" x14ac:dyDescent="0.25">
      <c r="A50" t="s">
        <v>95</v>
      </c>
      <c r="B50">
        <f>$B$1+L36</f>
        <v>0.30768027757399846</v>
      </c>
      <c r="C50" t="s">
        <v>96</v>
      </c>
      <c r="D50">
        <f>$D$1+P36</f>
        <v>-0.12161555617994638</v>
      </c>
      <c r="E50" t="s">
        <v>97</v>
      </c>
      <c r="F50">
        <f>$F$1+L42</f>
        <v>-1.282787867339545</v>
      </c>
      <c r="G50" t="s">
        <v>98</v>
      </c>
      <c r="H50">
        <f>$H$1+P42</f>
        <v>-0.85883093898694107</v>
      </c>
    </row>
    <row r="51" spans="1:11" x14ac:dyDescent="0.25">
      <c r="A51" t="s">
        <v>1</v>
      </c>
      <c r="B51">
        <f>$B$2+M36</f>
        <v>-0.79604984671367229</v>
      </c>
      <c r="C51" t="s">
        <v>5</v>
      </c>
      <c r="D51">
        <f>$D$2+Q36</f>
        <v>0.23333974115983755</v>
      </c>
      <c r="E51" t="s">
        <v>9</v>
      </c>
      <c r="F51">
        <f>$F$2+M42</f>
        <v>-0.52614750187606796</v>
      </c>
      <c r="G51" t="s">
        <v>13</v>
      </c>
      <c r="H51">
        <f>$H$2+Q42</f>
        <v>-0.48057893434509463</v>
      </c>
    </row>
    <row r="52" spans="1:11" x14ac:dyDescent="0.25">
      <c r="A52" t="s">
        <v>2</v>
      </c>
      <c r="B52">
        <f>$B$3+N36</f>
        <v>-0.39321597091047655</v>
      </c>
      <c r="C52" t="s">
        <v>6</v>
      </c>
      <c r="D52">
        <f>$D$3+R36</f>
        <v>-0.43840890487004797</v>
      </c>
      <c r="E52" t="s">
        <v>10</v>
      </c>
      <c r="F52">
        <f>$F$3+N42</f>
        <v>0.55952386468515869</v>
      </c>
      <c r="G52" t="s">
        <v>14</v>
      </c>
      <c r="H52">
        <f>$H$3+R42</f>
        <v>-0.48084519094122791</v>
      </c>
    </row>
    <row r="53" spans="1:11" x14ac:dyDescent="0.25">
      <c r="A53" t="s">
        <v>3</v>
      </c>
      <c r="B53">
        <f>$B$4+O36</f>
        <v>-0.53453702846579121</v>
      </c>
      <c r="C53" t="s">
        <v>7</v>
      </c>
      <c r="D53">
        <f>$D$4+S36</f>
        <v>-0.52185835527833757</v>
      </c>
      <c r="E53" t="s">
        <v>11</v>
      </c>
      <c r="F53">
        <f>$F$4+O42</f>
        <v>-0.5111643867984681</v>
      </c>
      <c r="G53" t="s">
        <v>15</v>
      </c>
      <c r="H53">
        <f>$H$4+S42</f>
        <v>0.4977800848605049</v>
      </c>
    </row>
    <row r="55" spans="1:11" x14ac:dyDescent="0.25">
      <c r="A55" t="s">
        <v>95</v>
      </c>
      <c r="B55">
        <f>$B$6+P30</f>
        <v>0.59119858183321905</v>
      </c>
      <c r="C55" t="s">
        <v>96</v>
      </c>
      <c r="D55">
        <f>$D$6+Q30</f>
        <v>-0.29895561207497579</v>
      </c>
      <c r="E55" t="s">
        <v>97</v>
      </c>
      <c r="F55">
        <f>$F$6+R30</f>
        <v>-0.53644663657486424</v>
      </c>
      <c r="G55" t="s">
        <v>98</v>
      </c>
      <c r="H55">
        <f>$H$6+S30</f>
        <v>-0.49022228756077052</v>
      </c>
    </row>
    <row r="56" spans="1:11" x14ac:dyDescent="0.25">
      <c r="A56" t="s">
        <v>1</v>
      </c>
      <c r="B56">
        <f>$B$7+T30</f>
        <v>-0.33455358720832756</v>
      </c>
      <c r="C56" t="s">
        <v>5</v>
      </c>
      <c r="D56">
        <f>$D$7+U30</f>
        <v>0.3816147503899564</v>
      </c>
      <c r="E56" t="s">
        <v>9</v>
      </c>
      <c r="F56">
        <f>$F$7+V30</f>
        <v>-0.50906590491500614</v>
      </c>
      <c r="G56" t="s">
        <v>13</v>
      </c>
      <c r="H56">
        <f>$H$7+W30</f>
        <v>-0.50504166434060305</v>
      </c>
    </row>
    <row r="57" spans="1:11" x14ac:dyDescent="0.25">
      <c r="A57" t="s">
        <v>2</v>
      </c>
      <c r="B57">
        <f>$B$8+X30</f>
        <v>-0.93830102337049026</v>
      </c>
      <c r="C57" t="s">
        <v>6</v>
      </c>
      <c r="D57">
        <f>$D$8+Y30</f>
        <v>-0.62138456294273736</v>
      </c>
      <c r="E57" t="s">
        <v>10</v>
      </c>
      <c r="F57">
        <f>$F$8+Z30</f>
        <v>-0.50407517496236343</v>
      </c>
      <c r="G57" t="s">
        <v>14</v>
      </c>
      <c r="H57">
        <f>$H$8+AA30</f>
        <v>0.48878651670450535</v>
      </c>
      <c r="K57" s="11"/>
    </row>
    <row r="59" spans="1:11" x14ac:dyDescent="0.25">
      <c r="A59" t="s">
        <v>99</v>
      </c>
      <c r="B59">
        <f>$B$10+I48</f>
        <v>0.43072015880212305</v>
      </c>
      <c r="D59">
        <v>10</v>
      </c>
    </row>
    <row r="60" spans="1:11" x14ac:dyDescent="0.25">
      <c r="A60" t="s">
        <v>20</v>
      </c>
      <c r="B60">
        <f>$B$11+J48</f>
        <v>0.57502602379268208</v>
      </c>
    </row>
    <row r="61" spans="1:11" x14ac:dyDescent="0.25">
      <c r="A61" t="s">
        <v>21</v>
      </c>
      <c r="B61">
        <f>$B$12+K48</f>
        <v>0.47986071587476314</v>
      </c>
    </row>
    <row r="62" spans="1:11" x14ac:dyDescent="0.25">
      <c r="A62" t="s">
        <v>22</v>
      </c>
      <c r="B62">
        <f>$B$13+L48</f>
        <v>0.50788298911342911</v>
      </c>
    </row>
    <row r="64" spans="1:11" x14ac:dyDescent="0.25">
      <c r="A64" t="s">
        <v>99</v>
      </c>
      <c r="B64">
        <f>$B$15+I36</f>
        <v>1.3010157577817814</v>
      </c>
    </row>
    <row r="65" spans="1:2" x14ac:dyDescent="0.25">
      <c r="A65" t="s">
        <v>20</v>
      </c>
      <c r="B65">
        <f>$B$16+J36</f>
        <v>0.79377656053390022</v>
      </c>
    </row>
    <row r="66" spans="1:2" x14ac:dyDescent="0.25">
      <c r="A66" t="s">
        <v>21</v>
      </c>
      <c r="B66">
        <f>$B$17+K36</f>
        <v>1.0070225820487102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3" sqref="C3"/>
    </sheetView>
  </sheetViews>
  <sheetFormatPr defaultRowHeight="16.5" x14ac:dyDescent="0.25"/>
  <cols>
    <col min="1" max="1" width="12.875" bestFit="1" customWidth="1"/>
  </cols>
  <sheetData>
    <row r="1" spans="1:1" x14ac:dyDescent="0.25">
      <c r="A1" s="4">
        <v>4.9253727093503497E-24</v>
      </c>
    </row>
    <row r="2" spans="1:1" x14ac:dyDescent="0.25">
      <c r="A2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opLeftCell="A22" workbookViewId="0">
      <selection activeCell="A33" sqref="A33"/>
    </sheetView>
  </sheetViews>
  <sheetFormatPr defaultRowHeight="16.5" x14ac:dyDescent="0.25"/>
  <cols>
    <col min="1" max="1" width="18.875" customWidth="1"/>
  </cols>
  <sheetData>
    <row r="1" spans="1:1" x14ac:dyDescent="0.25">
      <c r="A1" t="s">
        <v>112</v>
      </c>
    </row>
    <row r="2" spans="1:1" x14ac:dyDescent="0.25">
      <c r="A2" t="s">
        <v>100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113</v>
      </c>
    </row>
    <row r="6" spans="1:1" x14ac:dyDescent="0.25">
      <c r="A6" t="s">
        <v>103</v>
      </c>
    </row>
    <row r="7" spans="1:1" x14ac:dyDescent="0.25">
      <c r="A7" t="s">
        <v>104</v>
      </c>
    </row>
    <row r="8" spans="1:1" x14ac:dyDescent="0.25">
      <c r="A8" t="s">
        <v>105</v>
      </c>
    </row>
    <row r="9" spans="1:1" x14ac:dyDescent="0.25">
      <c r="A9" t="s">
        <v>114</v>
      </c>
    </row>
    <row r="10" spans="1:1" x14ac:dyDescent="0.25">
      <c r="A10" t="s">
        <v>106</v>
      </c>
    </row>
    <row r="11" spans="1:1" x14ac:dyDescent="0.25">
      <c r="A11" t="s">
        <v>107</v>
      </c>
    </row>
    <row r="12" spans="1:1" x14ac:dyDescent="0.25">
      <c r="A12" t="s">
        <v>108</v>
      </c>
    </row>
    <row r="13" spans="1:1" x14ac:dyDescent="0.25">
      <c r="A13" t="s">
        <v>115</v>
      </c>
    </row>
    <row r="14" spans="1:1" x14ac:dyDescent="0.25">
      <c r="A14" t="s">
        <v>116</v>
      </c>
    </row>
    <row r="15" spans="1:1" x14ac:dyDescent="0.25">
      <c r="A15" t="s">
        <v>117</v>
      </c>
    </row>
    <row r="16" spans="1:1" x14ac:dyDescent="0.25">
      <c r="A16" t="s">
        <v>118</v>
      </c>
    </row>
    <row r="17" spans="1:1" x14ac:dyDescent="0.25">
      <c r="A17" t="s">
        <v>119</v>
      </c>
    </row>
    <row r="18" spans="1:1" x14ac:dyDescent="0.25">
      <c r="A18" t="s">
        <v>120</v>
      </c>
    </row>
    <row r="19" spans="1:1" x14ac:dyDescent="0.25">
      <c r="A19" t="s">
        <v>121</v>
      </c>
    </row>
    <row r="20" spans="1:1" x14ac:dyDescent="0.25">
      <c r="A20" t="s">
        <v>122</v>
      </c>
    </row>
    <row r="21" spans="1:1" x14ac:dyDescent="0.25">
      <c r="A21" t="s">
        <v>123</v>
      </c>
    </row>
    <row r="22" spans="1:1" x14ac:dyDescent="0.25">
      <c r="A22" t="s">
        <v>124</v>
      </c>
    </row>
    <row r="23" spans="1:1" x14ac:dyDescent="0.25">
      <c r="A23" t="s">
        <v>125</v>
      </c>
    </row>
    <row r="24" spans="1:1" x14ac:dyDescent="0.25">
      <c r="A24" t="s">
        <v>126</v>
      </c>
    </row>
    <row r="25" spans="1:1" x14ac:dyDescent="0.25">
      <c r="A25" t="s">
        <v>127</v>
      </c>
    </row>
    <row r="26" spans="1:1" x14ac:dyDescent="0.25">
      <c r="A26" t="s">
        <v>128</v>
      </c>
    </row>
    <row r="27" spans="1:1" x14ac:dyDescent="0.25">
      <c r="A27" t="s">
        <v>129</v>
      </c>
    </row>
    <row r="28" spans="1:1" x14ac:dyDescent="0.25">
      <c r="A28" t="s">
        <v>130</v>
      </c>
    </row>
    <row r="29" spans="1:1" x14ac:dyDescent="0.25">
      <c r="A29" t="s">
        <v>131</v>
      </c>
    </row>
    <row r="30" spans="1:1" x14ac:dyDescent="0.25">
      <c r="A30" t="s">
        <v>132</v>
      </c>
    </row>
    <row r="31" spans="1:1" x14ac:dyDescent="0.25">
      <c r="A31" t="s">
        <v>133</v>
      </c>
    </row>
    <row r="32" spans="1:1" x14ac:dyDescent="0.25">
      <c r="A32" t="s">
        <v>134</v>
      </c>
    </row>
    <row r="33" spans="1:1" x14ac:dyDescent="0.25">
      <c r="A33" t="s">
        <v>109</v>
      </c>
    </row>
    <row r="34" spans="1:1" x14ac:dyDescent="0.25">
      <c r="A34" t="s">
        <v>110</v>
      </c>
    </row>
    <row r="35" spans="1:1" x14ac:dyDescent="0.25">
      <c r="A35" t="s">
        <v>111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5"/>
  <sheetViews>
    <sheetView tabSelected="1" topLeftCell="A27" workbookViewId="0">
      <selection activeCell="A33" sqref="A33"/>
    </sheetView>
  </sheetViews>
  <sheetFormatPr defaultRowHeight="16.5" x14ac:dyDescent="0.25"/>
  <sheetData>
    <row r="1" spans="1:1" x14ac:dyDescent="0.25">
      <c r="A1" t="s">
        <v>147</v>
      </c>
    </row>
    <row r="2" spans="1:1" x14ac:dyDescent="0.25">
      <c r="A2" t="s">
        <v>135</v>
      </c>
    </row>
    <row r="3" spans="1:1" x14ac:dyDescent="0.25">
      <c r="A3" t="s">
        <v>136</v>
      </c>
    </row>
    <row r="4" spans="1:1" x14ac:dyDescent="0.25">
      <c r="A4" t="s">
        <v>137</v>
      </c>
    </row>
    <row r="5" spans="1:1" x14ac:dyDescent="0.25">
      <c r="A5" t="s">
        <v>148</v>
      </c>
    </row>
    <row r="6" spans="1:1" x14ac:dyDescent="0.25">
      <c r="A6" t="s">
        <v>138</v>
      </c>
    </row>
    <row r="7" spans="1:1" x14ac:dyDescent="0.25">
      <c r="A7" t="s">
        <v>139</v>
      </c>
    </row>
    <row r="8" spans="1:1" x14ac:dyDescent="0.25">
      <c r="A8" t="s">
        <v>140</v>
      </c>
    </row>
    <row r="9" spans="1:1" x14ac:dyDescent="0.25">
      <c r="A9" t="s">
        <v>149</v>
      </c>
    </row>
    <row r="10" spans="1:1" x14ac:dyDescent="0.25">
      <c r="A10" t="s">
        <v>141</v>
      </c>
    </row>
    <row r="11" spans="1:1" x14ac:dyDescent="0.25">
      <c r="A11" t="s">
        <v>142</v>
      </c>
    </row>
    <row r="12" spans="1:1" x14ac:dyDescent="0.25">
      <c r="A12" t="s">
        <v>143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160</v>
      </c>
    </row>
    <row r="24" spans="1:1" x14ac:dyDescent="0.25">
      <c r="A24" t="s">
        <v>161</v>
      </c>
    </row>
    <row r="25" spans="1:1" x14ac:dyDescent="0.25">
      <c r="A25" t="s">
        <v>162</v>
      </c>
    </row>
    <row r="26" spans="1:1" x14ac:dyDescent="0.25">
      <c r="A26" t="s">
        <v>163</v>
      </c>
    </row>
    <row r="27" spans="1:1" x14ac:dyDescent="0.25">
      <c r="A27" t="s">
        <v>164</v>
      </c>
    </row>
    <row r="28" spans="1:1" x14ac:dyDescent="0.25">
      <c r="A28" t="s">
        <v>165</v>
      </c>
    </row>
    <row r="29" spans="1:1" x14ac:dyDescent="0.25">
      <c r="A29" t="s">
        <v>166</v>
      </c>
    </row>
    <row r="30" spans="1:1" x14ac:dyDescent="0.25">
      <c r="A30" t="s">
        <v>167</v>
      </c>
    </row>
    <row r="31" spans="1:1" x14ac:dyDescent="0.25">
      <c r="A31" t="s">
        <v>168</v>
      </c>
    </row>
    <row r="32" spans="1:1" x14ac:dyDescent="0.25">
      <c r="A32" t="s">
        <v>169</v>
      </c>
    </row>
    <row r="33" spans="1:1" x14ac:dyDescent="0.25">
      <c r="A33" t="s">
        <v>144</v>
      </c>
    </row>
    <row r="34" spans="1:1" x14ac:dyDescent="0.25">
      <c r="A34" t="s">
        <v>145</v>
      </c>
    </row>
    <row r="35" spans="1:1" x14ac:dyDescent="0.25">
      <c r="A35" t="s">
        <v>146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A136" workbookViewId="0">
      <selection sqref="A1:XFD1"/>
    </sheetView>
  </sheetViews>
  <sheetFormatPr defaultRowHeight="16.5" x14ac:dyDescent="0.25"/>
  <sheetData>
    <row r="1" spans="1:5" x14ac:dyDescent="0.25">
      <c r="A1" t="s">
        <v>40</v>
      </c>
    </row>
    <row r="2" spans="1:5" x14ac:dyDescent="0.25">
      <c r="A2" t="s">
        <v>41</v>
      </c>
      <c r="B2" t="s">
        <v>42</v>
      </c>
      <c r="C2" t="s">
        <v>43</v>
      </c>
      <c r="D2" t="s">
        <v>44</v>
      </c>
      <c r="E2" t="s">
        <v>45</v>
      </c>
    </row>
    <row r="3" spans="1:5" x14ac:dyDescent="0.25">
      <c r="A3">
        <v>4.9000000000000004</v>
      </c>
      <c r="B3">
        <v>3</v>
      </c>
      <c r="C3">
        <v>1.4</v>
      </c>
      <c r="D3">
        <v>0.2</v>
      </c>
      <c r="E3" t="s">
        <v>37</v>
      </c>
    </row>
    <row r="4" spans="1:5" x14ac:dyDescent="0.25">
      <c r="A4">
        <v>4.7</v>
      </c>
      <c r="B4">
        <v>3.2</v>
      </c>
      <c r="C4">
        <v>1.3</v>
      </c>
      <c r="D4">
        <v>0.2</v>
      </c>
      <c r="E4" t="s">
        <v>37</v>
      </c>
    </row>
    <row r="5" spans="1:5" x14ac:dyDescent="0.25">
      <c r="A5">
        <v>4.5999999999999996</v>
      </c>
      <c r="B5">
        <v>3.1</v>
      </c>
      <c r="C5">
        <v>1.5</v>
      </c>
      <c r="D5">
        <v>0.2</v>
      </c>
      <c r="E5" t="s">
        <v>37</v>
      </c>
    </row>
    <row r="6" spans="1:5" x14ac:dyDescent="0.25">
      <c r="A6">
        <v>5</v>
      </c>
      <c r="B6">
        <v>3.6</v>
      </c>
      <c r="C6">
        <v>1.4</v>
      </c>
      <c r="D6">
        <v>0.2</v>
      </c>
      <c r="E6" t="s">
        <v>37</v>
      </c>
    </row>
    <row r="7" spans="1:5" x14ac:dyDescent="0.25">
      <c r="A7">
        <v>5.4</v>
      </c>
      <c r="B7">
        <v>3.9</v>
      </c>
      <c r="C7">
        <v>1.7</v>
      </c>
      <c r="D7">
        <v>0.4</v>
      </c>
      <c r="E7" t="s">
        <v>37</v>
      </c>
    </row>
    <row r="8" spans="1:5" x14ac:dyDescent="0.25">
      <c r="A8">
        <v>4.5999999999999996</v>
      </c>
      <c r="B8">
        <v>3.4</v>
      </c>
      <c r="C8">
        <v>1.4</v>
      </c>
      <c r="D8">
        <v>0.3</v>
      </c>
      <c r="E8" t="s">
        <v>37</v>
      </c>
    </row>
    <row r="9" spans="1:5" x14ac:dyDescent="0.25">
      <c r="A9">
        <v>5</v>
      </c>
      <c r="B9">
        <v>3.4</v>
      </c>
      <c r="C9">
        <v>1.5</v>
      </c>
      <c r="D9">
        <v>0.2</v>
      </c>
      <c r="E9" t="s">
        <v>37</v>
      </c>
    </row>
    <row r="10" spans="1:5" x14ac:dyDescent="0.25">
      <c r="A10">
        <v>4.4000000000000004</v>
      </c>
      <c r="B10">
        <v>2.9</v>
      </c>
      <c r="C10">
        <v>1.4</v>
      </c>
      <c r="D10">
        <v>0.2</v>
      </c>
      <c r="E10" t="s">
        <v>37</v>
      </c>
    </row>
    <row r="11" spans="1:5" x14ac:dyDescent="0.25">
      <c r="A11">
        <v>4.9000000000000004</v>
      </c>
      <c r="B11">
        <v>3.1</v>
      </c>
      <c r="C11">
        <v>1.5</v>
      </c>
      <c r="D11">
        <v>0.1</v>
      </c>
      <c r="E11" t="s">
        <v>37</v>
      </c>
    </row>
    <row r="12" spans="1:5" x14ac:dyDescent="0.25">
      <c r="A12">
        <v>5.4</v>
      </c>
      <c r="B12">
        <v>3.7</v>
      </c>
      <c r="C12">
        <v>1.5</v>
      </c>
      <c r="D12">
        <v>0.2</v>
      </c>
      <c r="E12" t="s">
        <v>37</v>
      </c>
    </row>
    <row r="13" spans="1:5" x14ac:dyDescent="0.25">
      <c r="A13">
        <v>4.8</v>
      </c>
      <c r="B13">
        <v>3.4</v>
      </c>
      <c r="C13">
        <v>1.6</v>
      </c>
      <c r="D13">
        <v>0.2</v>
      </c>
      <c r="E13" t="s">
        <v>37</v>
      </c>
    </row>
    <row r="14" spans="1:5" x14ac:dyDescent="0.25">
      <c r="A14">
        <v>4.8</v>
      </c>
      <c r="B14">
        <v>3</v>
      </c>
      <c r="C14">
        <v>1.4</v>
      </c>
      <c r="D14">
        <v>0.1</v>
      </c>
      <c r="E14" t="s">
        <v>37</v>
      </c>
    </row>
    <row r="15" spans="1:5" x14ac:dyDescent="0.25">
      <c r="A15">
        <v>4.3</v>
      </c>
      <c r="B15">
        <v>3</v>
      </c>
      <c r="C15">
        <v>1.1000000000000001</v>
      </c>
      <c r="D15">
        <v>0.1</v>
      </c>
      <c r="E15" t="s">
        <v>37</v>
      </c>
    </row>
    <row r="16" spans="1:5" x14ac:dyDescent="0.25">
      <c r="A16">
        <v>5.8</v>
      </c>
      <c r="B16">
        <v>4</v>
      </c>
      <c r="C16">
        <v>1.2</v>
      </c>
      <c r="D16">
        <v>0.2</v>
      </c>
      <c r="E16" t="s">
        <v>37</v>
      </c>
    </row>
    <row r="17" spans="1:5" x14ac:dyDescent="0.25">
      <c r="A17">
        <v>5.7</v>
      </c>
      <c r="B17">
        <v>4.4000000000000004</v>
      </c>
      <c r="C17">
        <v>1.5</v>
      </c>
      <c r="D17">
        <v>0.4</v>
      </c>
      <c r="E17" t="s">
        <v>37</v>
      </c>
    </row>
    <row r="18" spans="1:5" x14ac:dyDescent="0.25">
      <c r="A18">
        <v>5.4</v>
      </c>
      <c r="B18">
        <v>3.9</v>
      </c>
      <c r="C18">
        <v>1.3</v>
      </c>
      <c r="D18">
        <v>0.4</v>
      </c>
      <c r="E18" t="s">
        <v>37</v>
      </c>
    </row>
    <row r="19" spans="1:5" x14ac:dyDescent="0.25">
      <c r="A19">
        <v>5.0999999999999996</v>
      </c>
      <c r="B19">
        <v>3.5</v>
      </c>
      <c r="C19">
        <v>1.4</v>
      </c>
      <c r="D19">
        <v>0.3</v>
      </c>
      <c r="E19" t="s">
        <v>37</v>
      </c>
    </row>
    <row r="20" spans="1:5" x14ac:dyDescent="0.25">
      <c r="A20">
        <v>5.7</v>
      </c>
      <c r="B20">
        <v>3.8</v>
      </c>
      <c r="C20">
        <v>1.7</v>
      </c>
      <c r="D20">
        <v>0.3</v>
      </c>
      <c r="E20" t="s">
        <v>37</v>
      </c>
    </row>
    <row r="21" spans="1:5" x14ac:dyDescent="0.25">
      <c r="A21">
        <v>5.0999999999999996</v>
      </c>
      <c r="B21">
        <v>3.8</v>
      </c>
      <c r="C21">
        <v>1.5</v>
      </c>
      <c r="D21">
        <v>0.3</v>
      </c>
      <c r="E21" t="s">
        <v>37</v>
      </c>
    </row>
    <row r="22" spans="1:5" x14ac:dyDescent="0.25">
      <c r="A22">
        <v>5.4</v>
      </c>
      <c r="B22">
        <v>3.4</v>
      </c>
      <c r="C22">
        <v>1.7</v>
      </c>
      <c r="D22">
        <v>0.2</v>
      </c>
      <c r="E22" t="s">
        <v>37</v>
      </c>
    </row>
    <row r="23" spans="1:5" x14ac:dyDescent="0.25">
      <c r="A23">
        <v>5.0999999999999996</v>
      </c>
      <c r="B23">
        <v>3.7</v>
      </c>
      <c r="C23">
        <v>1.5</v>
      </c>
      <c r="D23">
        <v>0.4</v>
      </c>
      <c r="E23" t="s">
        <v>37</v>
      </c>
    </row>
    <row r="24" spans="1:5" x14ac:dyDescent="0.25">
      <c r="A24">
        <v>4.5999999999999996</v>
      </c>
      <c r="B24">
        <v>3.6</v>
      </c>
      <c r="C24">
        <v>1</v>
      </c>
      <c r="D24">
        <v>0.2</v>
      </c>
      <c r="E24" t="s">
        <v>37</v>
      </c>
    </row>
    <row r="25" spans="1:5" x14ac:dyDescent="0.25">
      <c r="A25">
        <v>5.0999999999999996</v>
      </c>
      <c r="B25">
        <v>3.3</v>
      </c>
      <c r="C25">
        <v>1.7</v>
      </c>
      <c r="D25">
        <v>0.5</v>
      </c>
      <c r="E25" t="s">
        <v>37</v>
      </c>
    </row>
    <row r="26" spans="1:5" x14ac:dyDescent="0.25">
      <c r="A26">
        <v>4.8</v>
      </c>
      <c r="B26">
        <v>3.4</v>
      </c>
      <c r="C26">
        <v>1.9</v>
      </c>
      <c r="D26">
        <v>0.2</v>
      </c>
      <c r="E26" t="s">
        <v>37</v>
      </c>
    </row>
    <row r="27" spans="1:5" x14ac:dyDescent="0.25">
      <c r="A27">
        <v>5</v>
      </c>
      <c r="B27">
        <v>3</v>
      </c>
      <c r="C27">
        <v>1.6</v>
      </c>
      <c r="D27">
        <v>0.2</v>
      </c>
      <c r="E27" t="s">
        <v>37</v>
      </c>
    </row>
    <row r="28" spans="1:5" x14ac:dyDescent="0.25">
      <c r="A28">
        <v>5</v>
      </c>
      <c r="B28">
        <v>3.4</v>
      </c>
      <c r="C28">
        <v>1.6</v>
      </c>
      <c r="D28">
        <v>0.4</v>
      </c>
      <c r="E28" t="s">
        <v>37</v>
      </c>
    </row>
    <row r="29" spans="1:5" x14ac:dyDescent="0.25">
      <c r="A29">
        <v>5.2</v>
      </c>
      <c r="B29">
        <v>3.5</v>
      </c>
      <c r="C29">
        <v>1.5</v>
      </c>
      <c r="D29">
        <v>0.2</v>
      </c>
      <c r="E29" t="s">
        <v>37</v>
      </c>
    </row>
    <row r="30" spans="1:5" x14ac:dyDescent="0.25">
      <c r="A30">
        <v>5.2</v>
      </c>
      <c r="B30">
        <v>3.4</v>
      </c>
      <c r="C30">
        <v>1.4</v>
      </c>
      <c r="D30">
        <v>0.2</v>
      </c>
      <c r="E30" t="s">
        <v>37</v>
      </c>
    </row>
    <row r="31" spans="1:5" x14ac:dyDescent="0.25">
      <c r="A31">
        <v>4.7</v>
      </c>
      <c r="B31">
        <v>3.2</v>
      </c>
      <c r="C31">
        <v>1.6</v>
      </c>
      <c r="D31">
        <v>0.2</v>
      </c>
      <c r="E31" t="s">
        <v>37</v>
      </c>
    </row>
    <row r="32" spans="1:5" x14ac:dyDescent="0.25">
      <c r="A32">
        <v>4.8</v>
      </c>
      <c r="B32">
        <v>3.1</v>
      </c>
      <c r="C32">
        <v>1.6</v>
      </c>
      <c r="D32">
        <v>0.2</v>
      </c>
      <c r="E32" t="s">
        <v>37</v>
      </c>
    </row>
    <row r="33" spans="1:5" x14ac:dyDescent="0.25">
      <c r="A33">
        <v>5.4</v>
      </c>
      <c r="B33">
        <v>3.4</v>
      </c>
      <c r="C33">
        <v>1.5</v>
      </c>
      <c r="D33">
        <v>0.4</v>
      </c>
      <c r="E33" t="s">
        <v>37</v>
      </c>
    </row>
    <row r="34" spans="1:5" x14ac:dyDescent="0.25">
      <c r="A34">
        <v>5.2</v>
      </c>
      <c r="B34">
        <v>4.0999999999999996</v>
      </c>
      <c r="C34">
        <v>1.5</v>
      </c>
      <c r="D34">
        <v>0.1</v>
      </c>
      <c r="E34" t="s">
        <v>37</v>
      </c>
    </row>
    <row r="35" spans="1:5" x14ac:dyDescent="0.25">
      <c r="A35">
        <v>5.5</v>
      </c>
      <c r="B35">
        <v>4.2</v>
      </c>
      <c r="C35">
        <v>1.4</v>
      </c>
      <c r="D35">
        <v>0.2</v>
      </c>
      <c r="E35" t="s">
        <v>37</v>
      </c>
    </row>
    <row r="36" spans="1:5" x14ac:dyDescent="0.25">
      <c r="A36">
        <v>4.9000000000000004</v>
      </c>
      <c r="B36">
        <v>3.1</v>
      </c>
      <c r="C36">
        <v>1.5</v>
      </c>
      <c r="D36">
        <v>0.2</v>
      </c>
      <c r="E36" t="s">
        <v>37</v>
      </c>
    </row>
    <row r="37" spans="1:5" x14ac:dyDescent="0.25">
      <c r="A37">
        <v>5</v>
      </c>
      <c r="B37">
        <v>3.2</v>
      </c>
      <c r="C37">
        <v>1.2</v>
      </c>
      <c r="D37">
        <v>0.2</v>
      </c>
      <c r="E37" t="s">
        <v>37</v>
      </c>
    </row>
    <row r="38" spans="1:5" x14ac:dyDescent="0.25">
      <c r="A38">
        <v>5.5</v>
      </c>
      <c r="B38">
        <v>3.5</v>
      </c>
      <c r="C38">
        <v>1.3</v>
      </c>
      <c r="D38">
        <v>0.2</v>
      </c>
      <c r="E38" t="s">
        <v>37</v>
      </c>
    </row>
    <row r="39" spans="1:5" x14ac:dyDescent="0.25">
      <c r="A39">
        <v>4.9000000000000004</v>
      </c>
      <c r="B39">
        <v>3.6</v>
      </c>
      <c r="C39">
        <v>1.4</v>
      </c>
      <c r="D39">
        <v>0.1</v>
      </c>
      <c r="E39" t="s">
        <v>37</v>
      </c>
    </row>
    <row r="40" spans="1:5" x14ac:dyDescent="0.25">
      <c r="A40">
        <v>4.4000000000000004</v>
      </c>
      <c r="B40">
        <v>3</v>
      </c>
      <c r="C40">
        <v>1.3</v>
      </c>
      <c r="D40">
        <v>0.2</v>
      </c>
      <c r="E40" t="s">
        <v>37</v>
      </c>
    </row>
    <row r="41" spans="1:5" x14ac:dyDescent="0.25">
      <c r="A41">
        <v>5.0999999999999996</v>
      </c>
      <c r="B41">
        <v>3.4</v>
      </c>
      <c r="C41">
        <v>1.5</v>
      </c>
      <c r="D41">
        <v>0.2</v>
      </c>
      <c r="E41" t="s">
        <v>37</v>
      </c>
    </row>
    <row r="42" spans="1:5" x14ac:dyDescent="0.25">
      <c r="A42">
        <v>5</v>
      </c>
      <c r="B42">
        <v>3.5</v>
      </c>
      <c r="C42">
        <v>1.3</v>
      </c>
      <c r="D42">
        <v>0.3</v>
      </c>
      <c r="E42" t="s">
        <v>37</v>
      </c>
    </row>
    <row r="43" spans="1:5" x14ac:dyDescent="0.25">
      <c r="A43">
        <v>4.5</v>
      </c>
      <c r="B43">
        <v>2.2999999999999998</v>
      </c>
      <c r="C43">
        <v>1.3</v>
      </c>
      <c r="D43">
        <v>0.3</v>
      </c>
      <c r="E43" t="s">
        <v>37</v>
      </c>
    </row>
    <row r="44" spans="1:5" x14ac:dyDescent="0.25">
      <c r="A44">
        <v>4.4000000000000004</v>
      </c>
      <c r="B44">
        <v>3.2</v>
      </c>
      <c r="C44">
        <v>1.3</v>
      </c>
      <c r="D44">
        <v>0.2</v>
      </c>
      <c r="E44" t="s">
        <v>37</v>
      </c>
    </row>
    <row r="45" spans="1:5" x14ac:dyDescent="0.25">
      <c r="A45">
        <v>5</v>
      </c>
      <c r="B45">
        <v>3.5</v>
      </c>
      <c r="C45">
        <v>1.6</v>
      </c>
      <c r="D45">
        <v>0.6</v>
      </c>
      <c r="E45" t="s">
        <v>37</v>
      </c>
    </row>
    <row r="46" spans="1:5" x14ac:dyDescent="0.25">
      <c r="A46">
        <v>5.0999999999999996</v>
      </c>
      <c r="B46">
        <v>3.8</v>
      </c>
      <c r="C46">
        <v>1.9</v>
      </c>
      <c r="D46">
        <v>0.4</v>
      </c>
      <c r="E46" t="s">
        <v>37</v>
      </c>
    </row>
    <row r="47" spans="1:5" x14ac:dyDescent="0.25">
      <c r="A47">
        <v>4.8</v>
      </c>
      <c r="B47">
        <v>3</v>
      </c>
      <c r="C47">
        <v>1.4</v>
      </c>
      <c r="D47">
        <v>0.3</v>
      </c>
      <c r="E47" t="s">
        <v>37</v>
      </c>
    </row>
    <row r="48" spans="1:5" x14ac:dyDescent="0.25">
      <c r="A48">
        <v>5.0999999999999996</v>
      </c>
      <c r="B48">
        <v>3.8</v>
      </c>
      <c r="C48">
        <v>1.6</v>
      </c>
      <c r="D48">
        <v>0.2</v>
      </c>
      <c r="E48" t="s">
        <v>37</v>
      </c>
    </row>
    <row r="49" spans="1:5" x14ac:dyDescent="0.25">
      <c r="A49">
        <v>4.5999999999999996</v>
      </c>
      <c r="B49">
        <v>3.2</v>
      </c>
      <c r="C49">
        <v>1.4</v>
      </c>
      <c r="D49">
        <v>0.2</v>
      </c>
      <c r="E49" t="s">
        <v>37</v>
      </c>
    </row>
    <row r="50" spans="1:5" x14ac:dyDescent="0.25">
      <c r="A50">
        <v>5.3</v>
      </c>
      <c r="B50">
        <v>3.7</v>
      </c>
      <c r="C50">
        <v>1.5</v>
      </c>
      <c r="D50">
        <v>0.2</v>
      </c>
      <c r="E50" t="s">
        <v>37</v>
      </c>
    </row>
    <row r="51" spans="1:5" x14ac:dyDescent="0.25">
      <c r="A51">
        <v>5</v>
      </c>
      <c r="B51">
        <v>3.3</v>
      </c>
      <c r="C51">
        <v>1.4</v>
      </c>
      <c r="D51">
        <v>0.2</v>
      </c>
      <c r="E51" t="s">
        <v>37</v>
      </c>
    </row>
    <row r="52" spans="1:5" x14ac:dyDescent="0.25">
      <c r="A52">
        <v>7</v>
      </c>
      <c r="B52">
        <v>3.2</v>
      </c>
      <c r="C52">
        <v>4.7</v>
      </c>
      <c r="D52">
        <v>1.4</v>
      </c>
      <c r="E52" t="s">
        <v>38</v>
      </c>
    </row>
    <row r="53" spans="1:5" x14ac:dyDescent="0.25">
      <c r="A53">
        <v>6.4</v>
      </c>
      <c r="B53">
        <v>3.2</v>
      </c>
      <c r="C53">
        <v>4.5</v>
      </c>
      <c r="D53">
        <v>1.5</v>
      </c>
      <c r="E53" t="s">
        <v>38</v>
      </c>
    </row>
    <row r="54" spans="1:5" x14ac:dyDescent="0.25">
      <c r="A54">
        <v>6.9</v>
      </c>
      <c r="B54">
        <v>3.1</v>
      </c>
      <c r="C54">
        <v>4.9000000000000004</v>
      </c>
      <c r="D54">
        <v>1.5</v>
      </c>
      <c r="E54" t="s">
        <v>38</v>
      </c>
    </row>
    <row r="55" spans="1:5" x14ac:dyDescent="0.25">
      <c r="A55">
        <v>5.5</v>
      </c>
      <c r="B55">
        <v>2.2999999999999998</v>
      </c>
      <c r="C55">
        <v>4</v>
      </c>
      <c r="D55">
        <v>1.3</v>
      </c>
      <c r="E55" t="s">
        <v>38</v>
      </c>
    </row>
    <row r="56" spans="1:5" x14ac:dyDescent="0.25">
      <c r="A56">
        <v>6.5</v>
      </c>
      <c r="B56">
        <v>2.8</v>
      </c>
      <c r="C56">
        <v>4.5999999999999996</v>
      </c>
      <c r="D56">
        <v>1.5</v>
      </c>
      <c r="E56" t="s">
        <v>38</v>
      </c>
    </row>
    <row r="57" spans="1:5" x14ac:dyDescent="0.25">
      <c r="A57">
        <v>5.7</v>
      </c>
      <c r="B57">
        <v>2.8</v>
      </c>
      <c r="C57">
        <v>4.5</v>
      </c>
      <c r="D57">
        <v>1.3</v>
      </c>
      <c r="E57" t="s">
        <v>38</v>
      </c>
    </row>
    <row r="58" spans="1:5" x14ac:dyDescent="0.25">
      <c r="A58">
        <v>6.3</v>
      </c>
      <c r="B58">
        <v>3.3</v>
      </c>
      <c r="C58">
        <v>4.7</v>
      </c>
      <c r="D58">
        <v>1.6</v>
      </c>
      <c r="E58" t="s">
        <v>38</v>
      </c>
    </row>
    <row r="59" spans="1:5" x14ac:dyDescent="0.25">
      <c r="A59">
        <v>4.9000000000000004</v>
      </c>
      <c r="B59">
        <v>2.4</v>
      </c>
      <c r="C59">
        <v>3.3</v>
      </c>
      <c r="D59">
        <v>1</v>
      </c>
      <c r="E59" t="s">
        <v>38</v>
      </c>
    </row>
    <row r="60" spans="1:5" x14ac:dyDescent="0.25">
      <c r="A60">
        <v>6.6</v>
      </c>
      <c r="B60">
        <v>2.9</v>
      </c>
      <c r="C60">
        <v>4.5999999999999996</v>
      </c>
      <c r="D60">
        <v>1.3</v>
      </c>
      <c r="E60" t="s">
        <v>38</v>
      </c>
    </row>
    <row r="61" spans="1:5" x14ac:dyDescent="0.25">
      <c r="A61">
        <v>5.2</v>
      </c>
      <c r="B61">
        <v>2.7</v>
      </c>
      <c r="C61">
        <v>3.9</v>
      </c>
      <c r="D61">
        <v>1.4</v>
      </c>
      <c r="E61" t="s">
        <v>38</v>
      </c>
    </row>
    <row r="62" spans="1:5" x14ac:dyDescent="0.25">
      <c r="A62">
        <v>5</v>
      </c>
      <c r="B62">
        <v>2</v>
      </c>
      <c r="C62">
        <v>3.5</v>
      </c>
      <c r="D62">
        <v>1</v>
      </c>
      <c r="E62" t="s">
        <v>38</v>
      </c>
    </row>
    <row r="63" spans="1:5" x14ac:dyDescent="0.25">
      <c r="A63">
        <v>5.9</v>
      </c>
      <c r="B63">
        <v>3</v>
      </c>
      <c r="C63">
        <v>4.2</v>
      </c>
      <c r="D63">
        <v>1.5</v>
      </c>
      <c r="E63" t="s">
        <v>38</v>
      </c>
    </row>
    <row r="64" spans="1:5" x14ac:dyDescent="0.25">
      <c r="A64">
        <v>6</v>
      </c>
      <c r="B64">
        <v>2.2000000000000002</v>
      </c>
      <c r="C64">
        <v>4</v>
      </c>
      <c r="D64">
        <v>1</v>
      </c>
      <c r="E64" t="s">
        <v>38</v>
      </c>
    </row>
    <row r="65" spans="1:5" x14ac:dyDescent="0.25">
      <c r="A65">
        <v>6.1</v>
      </c>
      <c r="B65">
        <v>2.9</v>
      </c>
      <c r="C65">
        <v>4.7</v>
      </c>
      <c r="D65">
        <v>1.4</v>
      </c>
      <c r="E65" t="s">
        <v>38</v>
      </c>
    </row>
    <row r="66" spans="1:5" x14ac:dyDescent="0.25">
      <c r="A66">
        <v>5.6</v>
      </c>
      <c r="B66">
        <v>2.9</v>
      </c>
      <c r="C66">
        <v>3.6</v>
      </c>
      <c r="D66">
        <v>1.3</v>
      </c>
      <c r="E66" t="s">
        <v>38</v>
      </c>
    </row>
    <row r="67" spans="1:5" x14ac:dyDescent="0.25">
      <c r="A67">
        <v>6.7</v>
      </c>
      <c r="B67">
        <v>3.1</v>
      </c>
      <c r="C67">
        <v>4.4000000000000004</v>
      </c>
      <c r="D67">
        <v>1.4</v>
      </c>
      <c r="E67" t="s">
        <v>38</v>
      </c>
    </row>
    <row r="68" spans="1:5" x14ac:dyDescent="0.25">
      <c r="A68">
        <v>5.6</v>
      </c>
      <c r="B68">
        <v>3</v>
      </c>
      <c r="C68">
        <v>4.5</v>
      </c>
      <c r="D68">
        <v>1.5</v>
      </c>
      <c r="E68" t="s">
        <v>38</v>
      </c>
    </row>
    <row r="69" spans="1:5" x14ac:dyDescent="0.25">
      <c r="A69">
        <v>5.8</v>
      </c>
      <c r="B69">
        <v>2.7</v>
      </c>
      <c r="C69">
        <v>4.0999999999999996</v>
      </c>
      <c r="D69">
        <v>1</v>
      </c>
      <c r="E69" t="s">
        <v>38</v>
      </c>
    </row>
    <row r="70" spans="1:5" x14ac:dyDescent="0.25">
      <c r="A70">
        <v>6.2</v>
      </c>
      <c r="B70">
        <v>2.2000000000000002</v>
      </c>
      <c r="C70">
        <v>4.5</v>
      </c>
      <c r="D70">
        <v>1.5</v>
      </c>
      <c r="E70" t="s">
        <v>38</v>
      </c>
    </row>
    <row r="71" spans="1:5" x14ac:dyDescent="0.25">
      <c r="A71">
        <v>5.6</v>
      </c>
      <c r="B71">
        <v>2.5</v>
      </c>
      <c r="C71">
        <v>3.9</v>
      </c>
      <c r="D71">
        <v>1.1000000000000001</v>
      </c>
      <c r="E71" t="s">
        <v>38</v>
      </c>
    </row>
    <row r="72" spans="1:5" x14ac:dyDescent="0.25">
      <c r="A72">
        <v>5.9</v>
      </c>
      <c r="B72">
        <v>3.2</v>
      </c>
      <c r="C72">
        <v>4.8</v>
      </c>
      <c r="D72">
        <v>1.8</v>
      </c>
      <c r="E72" t="s">
        <v>38</v>
      </c>
    </row>
    <row r="73" spans="1:5" x14ac:dyDescent="0.25">
      <c r="A73">
        <v>6.1</v>
      </c>
      <c r="B73">
        <v>2.8</v>
      </c>
      <c r="C73">
        <v>4</v>
      </c>
      <c r="D73">
        <v>1.3</v>
      </c>
      <c r="E73" t="s">
        <v>38</v>
      </c>
    </row>
    <row r="74" spans="1:5" x14ac:dyDescent="0.25">
      <c r="A74">
        <v>6.3</v>
      </c>
      <c r="B74">
        <v>2.5</v>
      </c>
      <c r="C74">
        <v>4.9000000000000004</v>
      </c>
      <c r="D74">
        <v>1.5</v>
      </c>
      <c r="E74" t="s">
        <v>38</v>
      </c>
    </row>
    <row r="75" spans="1:5" x14ac:dyDescent="0.25">
      <c r="A75">
        <v>6.1</v>
      </c>
      <c r="B75">
        <v>2.8</v>
      </c>
      <c r="C75">
        <v>4.7</v>
      </c>
      <c r="D75">
        <v>1.2</v>
      </c>
      <c r="E75" t="s">
        <v>38</v>
      </c>
    </row>
    <row r="76" spans="1:5" x14ac:dyDescent="0.25">
      <c r="A76">
        <v>6.4</v>
      </c>
      <c r="B76">
        <v>2.9</v>
      </c>
      <c r="C76">
        <v>4.3</v>
      </c>
      <c r="D76">
        <v>1.3</v>
      </c>
      <c r="E76" t="s">
        <v>38</v>
      </c>
    </row>
    <row r="77" spans="1:5" x14ac:dyDescent="0.25">
      <c r="A77">
        <v>6.6</v>
      </c>
      <c r="B77">
        <v>3</v>
      </c>
      <c r="C77">
        <v>4.4000000000000004</v>
      </c>
      <c r="D77">
        <v>1.4</v>
      </c>
      <c r="E77" t="s">
        <v>38</v>
      </c>
    </row>
    <row r="78" spans="1:5" x14ac:dyDescent="0.25">
      <c r="A78">
        <v>6.8</v>
      </c>
      <c r="B78">
        <v>2.8</v>
      </c>
      <c r="C78">
        <v>4.8</v>
      </c>
      <c r="D78">
        <v>1.4</v>
      </c>
      <c r="E78" t="s">
        <v>38</v>
      </c>
    </row>
    <row r="79" spans="1:5" x14ac:dyDescent="0.25">
      <c r="A79">
        <v>6.7</v>
      </c>
      <c r="B79">
        <v>3</v>
      </c>
      <c r="C79">
        <v>5</v>
      </c>
      <c r="D79">
        <v>1.7</v>
      </c>
      <c r="E79" t="s">
        <v>38</v>
      </c>
    </row>
    <row r="80" spans="1:5" x14ac:dyDescent="0.25">
      <c r="A80">
        <v>6</v>
      </c>
      <c r="B80">
        <v>2.9</v>
      </c>
      <c r="C80">
        <v>4.5</v>
      </c>
      <c r="D80">
        <v>1.5</v>
      </c>
      <c r="E80" t="s">
        <v>38</v>
      </c>
    </row>
    <row r="81" spans="1:5" x14ac:dyDescent="0.25">
      <c r="A81">
        <v>5.7</v>
      </c>
      <c r="B81">
        <v>2.6</v>
      </c>
      <c r="C81">
        <v>3.5</v>
      </c>
      <c r="D81">
        <v>1</v>
      </c>
      <c r="E81" t="s">
        <v>38</v>
      </c>
    </row>
    <row r="82" spans="1:5" x14ac:dyDescent="0.25">
      <c r="A82">
        <v>5.5</v>
      </c>
      <c r="B82">
        <v>2.4</v>
      </c>
      <c r="C82">
        <v>3.8</v>
      </c>
      <c r="D82">
        <v>1.1000000000000001</v>
      </c>
      <c r="E82" t="s">
        <v>38</v>
      </c>
    </row>
    <row r="83" spans="1:5" x14ac:dyDescent="0.25">
      <c r="A83">
        <v>5.5</v>
      </c>
      <c r="B83">
        <v>2.4</v>
      </c>
      <c r="C83">
        <v>3.7</v>
      </c>
      <c r="D83">
        <v>1</v>
      </c>
      <c r="E83" t="s">
        <v>38</v>
      </c>
    </row>
    <row r="84" spans="1:5" x14ac:dyDescent="0.25">
      <c r="A84">
        <v>5.8</v>
      </c>
      <c r="B84">
        <v>2.7</v>
      </c>
      <c r="C84">
        <v>3.9</v>
      </c>
      <c r="D84">
        <v>1.2</v>
      </c>
      <c r="E84" t="s">
        <v>38</v>
      </c>
    </row>
    <row r="85" spans="1:5" x14ac:dyDescent="0.25">
      <c r="A85">
        <v>6</v>
      </c>
      <c r="B85">
        <v>2.7</v>
      </c>
      <c r="C85">
        <v>5.0999999999999996</v>
      </c>
      <c r="D85">
        <v>1.6</v>
      </c>
      <c r="E85" t="s">
        <v>38</v>
      </c>
    </row>
    <row r="86" spans="1:5" x14ac:dyDescent="0.25">
      <c r="A86">
        <v>5.4</v>
      </c>
      <c r="B86">
        <v>3</v>
      </c>
      <c r="C86">
        <v>4.5</v>
      </c>
      <c r="D86">
        <v>1.5</v>
      </c>
      <c r="E86" t="s">
        <v>38</v>
      </c>
    </row>
    <row r="87" spans="1:5" x14ac:dyDescent="0.25">
      <c r="A87">
        <v>6</v>
      </c>
      <c r="B87">
        <v>3.4</v>
      </c>
      <c r="C87">
        <v>4.5</v>
      </c>
      <c r="D87">
        <v>1.6</v>
      </c>
      <c r="E87" t="s">
        <v>38</v>
      </c>
    </row>
    <row r="88" spans="1:5" x14ac:dyDescent="0.25">
      <c r="A88">
        <v>6.7</v>
      </c>
      <c r="B88">
        <v>3.1</v>
      </c>
      <c r="C88">
        <v>4.7</v>
      </c>
      <c r="D88">
        <v>1.5</v>
      </c>
      <c r="E88" t="s">
        <v>38</v>
      </c>
    </row>
    <row r="89" spans="1:5" x14ac:dyDescent="0.25">
      <c r="A89">
        <v>6.3</v>
      </c>
      <c r="B89">
        <v>2.2999999999999998</v>
      </c>
      <c r="C89">
        <v>4.4000000000000004</v>
      </c>
      <c r="D89">
        <v>1.3</v>
      </c>
      <c r="E89" t="s">
        <v>38</v>
      </c>
    </row>
    <row r="90" spans="1:5" x14ac:dyDescent="0.25">
      <c r="A90">
        <v>5.6</v>
      </c>
      <c r="B90">
        <v>3</v>
      </c>
      <c r="C90">
        <v>4.0999999999999996</v>
      </c>
      <c r="D90">
        <v>1.3</v>
      </c>
      <c r="E90" t="s">
        <v>38</v>
      </c>
    </row>
    <row r="91" spans="1:5" x14ac:dyDescent="0.25">
      <c r="A91">
        <v>5.5</v>
      </c>
      <c r="B91">
        <v>2.5</v>
      </c>
      <c r="C91">
        <v>4</v>
      </c>
      <c r="D91">
        <v>1.3</v>
      </c>
      <c r="E91" t="s">
        <v>38</v>
      </c>
    </row>
    <row r="92" spans="1:5" x14ac:dyDescent="0.25">
      <c r="A92">
        <v>5.5</v>
      </c>
      <c r="B92">
        <v>2.6</v>
      </c>
      <c r="C92">
        <v>4.4000000000000004</v>
      </c>
      <c r="D92">
        <v>1.2</v>
      </c>
      <c r="E92" t="s">
        <v>38</v>
      </c>
    </row>
    <row r="93" spans="1:5" x14ac:dyDescent="0.25">
      <c r="A93">
        <v>6.1</v>
      </c>
      <c r="B93">
        <v>3</v>
      </c>
      <c r="C93">
        <v>4.5999999999999996</v>
      </c>
      <c r="D93">
        <v>1.4</v>
      </c>
      <c r="E93" t="s">
        <v>38</v>
      </c>
    </row>
    <row r="94" spans="1:5" x14ac:dyDescent="0.25">
      <c r="A94">
        <v>5.8</v>
      </c>
      <c r="B94">
        <v>2.6</v>
      </c>
      <c r="C94">
        <v>4</v>
      </c>
      <c r="D94">
        <v>1.2</v>
      </c>
      <c r="E94" t="s">
        <v>38</v>
      </c>
    </row>
    <row r="95" spans="1:5" x14ac:dyDescent="0.25">
      <c r="A95">
        <v>5</v>
      </c>
      <c r="B95">
        <v>2.2999999999999998</v>
      </c>
      <c r="C95">
        <v>3.3</v>
      </c>
      <c r="D95">
        <v>1</v>
      </c>
      <c r="E95" t="s">
        <v>38</v>
      </c>
    </row>
    <row r="96" spans="1:5" x14ac:dyDescent="0.25">
      <c r="A96">
        <v>5.6</v>
      </c>
      <c r="B96">
        <v>2.7</v>
      </c>
      <c r="C96">
        <v>4.2</v>
      </c>
      <c r="D96">
        <v>1.3</v>
      </c>
      <c r="E96" t="s">
        <v>38</v>
      </c>
    </row>
    <row r="97" spans="1:5" x14ac:dyDescent="0.25">
      <c r="A97">
        <v>5.7</v>
      </c>
      <c r="B97">
        <v>3</v>
      </c>
      <c r="C97">
        <v>4.2</v>
      </c>
      <c r="D97">
        <v>1.2</v>
      </c>
      <c r="E97" t="s">
        <v>38</v>
      </c>
    </row>
    <row r="98" spans="1:5" x14ac:dyDescent="0.25">
      <c r="A98">
        <v>5.7</v>
      </c>
      <c r="B98">
        <v>2.9</v>
      </c>
      <c r="C98">
        <v>4.2</v>
      </c>
      <c r="D98">
        <v>1.3</v>
      </c>
      <c r="E98" t="s">
        <v>38</v>
      </c>
    </row>
    <row r="99" spans="1:5" x14ac:dyDescent="0.25">
      <c r="A99">
        <v>6.2</v>
      </c>
      <c r="B99">
        <v>2.9</v>
      </c>
      <c r="C99">
        <v>4.3</v>
      </c>
      <c r="D99">
        <v>1.3</v>
      </c>
      <c r="E99" t="s">
        <v>38</v>
      </c>
    </row>
    <row r="100" spans="1:5" x14ac:dyDescent="0.25">
      <c r="A100">
        <v>5.0999999999999996</v>
      </c>
      <c r="B100">
        <v>2.5</v>
      </c>
      <c r="C100">
        <v>3</v>
      </c>
      <c r="D100">
        <v>1.1000000000000001</v>
      </c>
      <c r="E100" t="s">
        <v>38</v>
      </c>
    </row>
    <row r="101" spans="1:5" x14ac:dyDescent="0.25">
      <c r="A101">
        <v>5.7</v>
      </c>
      <c r="B101">
        <v>2.8</v>
      </c>
      <c r="C101">
        <v>4.0999999999999996</v>
      </c>
      <c r="D101">
        <v>1.3</v>
      </c>
      <c r="E101" t="s">
        <v>38</v>
      </c>
    </row>
    <row r="102" spans="1:5" x14ac:dyDescent="0.25">
      <c r="A102">
        <v>6.3</v>
      </c>
      <c r="B102">
        <v>3.3</v>
      </c>
      <c r="C102">
        <v>6</v>
      </c>
      <c r="D102">
        <v>2.5</v>
      </c>
      <c r="E102" t="s">
        <v>39</v>
      </c>
    </row>
    <row r="103" spans="1:5" x14ac:dyDescent="0.25">
      <c r="A103">
        <v>5.8</v>
      </c>
      <c r="B103">
        <v>2.7</v>
      </c>
      <c r="C103">
        <v>5.0999999999999996</v>
      </c>
      <c r="D103">
        <v>1.9</v>
      </c>
      <c r="E103" t="s">
        <v>39</v>
      </c>
    </row>
    <row r="104" spans="1:5" x14ac:dyDescent="0.25">
      <c r="A104">
        <v>7.1</v>
      </c>
      <c r="B104">
        <v>3</v>
      </c>
      <c r="C104">
        <v>5.9</v>
      </c>
      <c r="D104">
        <v>2.1</v>
      </c>
      <c r="E104" t="s">
        <v>39</v>
      </c>
    </row>
    <row r="105" spans="1:5" x14ac:dyDescent="0.25">
      <c r="A105">
        <v>6.3</v>
      </c>
      <c r="B105">
        <v>2.9</v>
      </c>
      <c r="C105">
        <v>5.6</v>
      </c>
      <c r="D105">
        <v>1.8</v>
      </c>
      <c r="E105" t="s">
        <v>39</v>
      </c>
    </row>
    <row r="106" spans="1:5" x14ac:dyDescent="0.25">
      <c r="A106">
        <v>6.5</v>
      </c>
      <c r="B106">
        <v>3</v>
      </c>
      <c r="C106">
        <v>5.8</v>
      </c>
      <c r="D106">
        <v>2.2000000000000002</v>
      </c>
      <c r="E106" t="s">
        <v>39</v>
      </c>
    </row>
    <row r="107" spans="1:5" x14ac:dyDescent="0.25">
      <c r="A107">
        <v>7.6</v>
      </c>
      <c r="B107">
        <v>3</v>
      </c>
      <c r="C107">
        <v>6.6</v>
      </c>
      <c r="D107">
        <v>2.1</v>
      </c>
      <c r="E107" t="s">
        <v>39</v>
      </c>
    </row>
    <row r="108" spans="1:5" x14ac:dyDescent="0.25">
      <c r="A108">
        <v>4.9000000000000004</v>
      </c>
      <c r="B108">
        <v>2.5</v>
      </c>
      <c r="C108">
        <v>4.5</v>
      </c>
      <c r="D108">
        <v>1.7</v>
      </c>
      <c r="E108" t="s">
        <v>39</v>
      </c>
    </row>
    <row r="109" spans="1:5" x14ac:dyDescent="0.25">
      <c r="A109">
        <v>7.3</v>
      </c>
      <c r="B109">
        <v>2.9</v>
      </c>
      <c r="C109">
        <v>6.3</v>
      </c>
      <c r="D109">
        <v>1.8</v>
      </c>
      <c r="E109" t="s">
        <v>39</v>
      </c>
    </row>
    <row r="110" spans="1:5" x14ac:dyDescent="0.25">
      <c r="A110">
        <v>6.7</v>
      </c>
      <c r="B110">
        <v>2.5</v>
      </c>
      <c r="C110">
        <v>5.8</v>
      </c>
      <c r="D110">
        <v>1.8</v>
      </c>
      <c r="E110" t="s">
        <v>39</v>
      </c>
    </row>
    <row r="111" spans="1:5" x14ac:dyDescent="0.25">
      <c r="A111">
        <v>7.2</v>
      </c>
      <c r="B111">
        <v>3.6</v>
      </c>
      <c r="C111">
        <v>6.1</v>
      </c>
      <c r="D111">
        <v>2.5</v>
      </c>
      <c r="E111" t="s">
        <v>39</v>
      </c>
    </row>
    <row r="112" spans="1:5" x14ac:dyDescent="0.25">
      <c r="A112">
        <v>6.5</v>
      </c>
      <c r="B112">
        <v>3.2</v>
      </c>
      <c r="C112">
        <v>5.0999999999999996</v>
      </c>
      <c r="D112">
        <v>2</v>
      </c>
      <c r="E112" t="s">
        <v>39</v>
      </c>
    </row>
    <row r="113" spans="1:5" x14ac:dyDescent="0.25">
      <c r="A113">
        <v>6.4</v>
      </c>
      <c r="B113">
        <v>2.7</v>
      </c>
      <c r="C113">
        <v>5.3</v>
      </c>
      <c r="D113">
        <v>1.9</v>
      </c>
      <c r="E113" t="s">
        <v>39</v>
      </c>
    </row>
    <row r="114" spans="1:5" x14ac:dyDescent="0.25">
      <c r="A114">
        <v>6.8</v>
      </c>
      <c r="B114">
        <v>3</v>
      </c>
      <c r="C114">
        <v>5.5</v>
      </c>
      <c r="D114">
        <v>2.1</v>
      </c>
      <c r="E114" t="s">
        <v>39</v>
      </c>
    </row>
    <row r="115" spans="1:5" x14ac:dyDescent="0.25">
      <c r="A115">
        <v>5.7</v>
      </c>
      <c r="B115">
        <v>2.5</v>
      </c>
      <c r="C115">
        <v>5</v>
      </c>
      <c r="D115">
        <v>2</v>
      </c>
      <c r="E115" t="s">
        <v>39</v>
      </c>
    </row>
    <row r="116" spans="1:5" x14ac:dyDescent="0.25">
      <c r="A116">
        <v>5.8</v>
      </c>
      <c r="B116">
        <v>2.8</v>
      </c>
      <c r="C116">
        <v>5.0999999999999996</v>
      </c>
      <c r="D116">
        <v>2.4</v>
      </c>
      <c r="E116" t="s">
        <v>39</v>
      </c>
    </row>
    <row r="117" spans="1:5" x14ac:dyDescent="0.25">
      <c r="A117">
        <v>6.4</v>
      </c>
      <c r="B117">
        <v>3.2</v>
      </c>
      <c r="C117">
        <v>5.3</v>
      </c>
      <c r="D117">
        <v>2.2999999999999998</v>
      </c>
      <c r="E117" t="s">
        <v>39</v>
      </c>
    </row>
    <row r="118" spans="1:5" x14ac:dyDescent="0.25">
      <c r="A118">
        <v>6.5</v>
      </c>
      <c r="B118">
        <v>3</v>
      </c>
      <c r="C118">
        <v>5.5</v>
      </c>
      <c r="D118">
        <v>1.8</v>
      </c>
      <c r="E118" t="s">
        <v>39</v>
      </c>
    </row>
    <row r="119" spans="1:5" x14ac:dyDescent="0.25">
      <c r="A119">
        <v>7.7</v>
      </c>
      <c r="B119">
        <v>3.8</v>
      </c>
      <c r="C119">
        <v>6.7</v>
      </c>
      <c r="D119">
        <v>2.2000000000000002</v>
      </c>
      <c r="E119" t="s">
        <v>39</v>
      </c>
    </row>
    <row r="120" spans="1:5" x14ac:dyDescent="0.25">
      <c r="A120">
        <v>7.7</v>
      </c>
      <c r="B120">
        <v>2.6</v>
      </c>
      <c r="C120">
        <v>6.9</v>
      </c>
      <c r="D120">
        <v>2.2999999999999998</v>
      </c>
      <c r="E120" t="s">
        <v>39</v>
      </c>
    </row>
    <row r="121" spans="1:5" x14ac:dyDescent="0.25">
      <c r="A121">
        <v>6</v>
      </c>
      <c r="B121">
        <v>2.2000000000000002</v>
      </c>
      <c r="C121">
        <v>5</v>
      </c>
      <c r="D121">
        <v>1.5</v>
      </c>
      <c r="E121" t="s">
        <v>39</v>
      </c>
    </row>
    <row r="122" spans="1:5" x14ac:dyDescent="0.25">
      <c r="A122">
        <v>6.9</v>
      </c>
      <c r="B122">
        <v>3.2</v>
      </c>
      <c r="C122">
        <v>5.7</v>
      </c>
      <c r="D122">
        <v>2.2999999999999998</v>
      </c>
      <c r="E122" t="s">
        <v>39</v>
      </c>
    </row>
    <row r="123" spans="1:5" x14ac:dyDescent="0.25">
      <c r="A123">
        <v>5.6</v>
      </c>
      <c r="B123">
        <v>2.8</v>
      </c>
      <c r="C123">
        <v>4.9000000000000004</v>
      </c>
      <c r="D123">
        <v>2</v>
      </c>
      <c r="E123" t="s">
        <v>39</v>
      </c>
    </row>
    <row r="124" spans="1:5" x14ac:dyDescent="0.25">
      <c r="A124">
        <v>7.7</v>
      </c>
      <c r="B124">
        <v>2.8</v>
      </c>
      <c r="C124">
        <v>6.7</v>
      </c>
      <c r="D124">
        <v>2</v>
      </c>
      <c r="E124" t="s">
        <v>39</v>
      </c>
    </row>
    <row r="125" spans="1:5" x14ac:dyDescent="0.25">
      <c r="A125">
        <v>6.3</v>
      </c>
      <c r="B125">
        <v>2.7</v>
      </c>
      <c r="C125">
        <v>4.9000000000000004</v>
      </c>
      <c r="D125">
        <v>1.8</v>
      </c>
      <c r="E125" t="s">
        <v>39</v>
      </c>
    </row>
    <row r="126" spans="1:5" x14ac:dyDescent="0.25">
      <c r="A126">
        <v>6.7</v>
      </c>
      <c r="B126">
        <v>3.3</v>
      </c>
      <c r="C126">
        <v>5.7</v>
      </c>
      <c r="D126">
        <v>2.1</v>
      </c>
      <c r="E126" t="s">
        <v>39</v>
      </c>
    </row>
    <row r="127" spans="1:5" x14ac:dyDescent="0.25">
      <c r="A127">
        <v>7.2</v>
      </c>
      <c r="B127">
        <v>3.2</v>
      </c>
      <c r="C127">
        <v>6</v>
      </c>
      <c r="D127">
        <v>1.8</v>
      </c>
      <c r="E127" t="s">
        <v>39</v>
      </c>
    </row>
    <row r="128" spans="1:5" x14ac:dyDescent="0.25">
      <c r="A128">
        <v>6.2</v>
      </c>
      <c r="B128">
        <v>2.8</v>
      </c>
      <c r="C128">
        <v>4.8</v>
      </c>
      <c r="D128">
        <v>1.8</v>
      </c>
      <c r="E128" t="s">
        <v>39</v>
      </c>
    </row>
    <row r="129" spans="1:5" x14ac:dyDescent="0.25">
      <c r="A129">
        <v>6.1</v>
      </c>
      <c r="B129">
        <v>3</v>
      </c>
      <c r="C129">
        <v>4.9000000000000004</v>
      </c>
      <c r="D129">
        <v>1.8</v>
      </c>
      <c r="E129" t="s">
        <v>39</v>
      </c>
    </row>
    <row r="130" spans="1:5" x14ac:dyDescent="0.25">
      <c r="A130">
        <v>6.4</v>
      </c>
      <c r="B130">
        <v>2.8</v>
      </c>
      <c r="C130">
        <v>5.6</v>
      </c>
      <c r="D130">
        <v>2.1</v>
      </c>
      <c r="E130" t="s">
        <v>39</v>
      </c>
    </row>
    <row r="131" spans="1:5" x14ac:dyDescent="0.25">
      <c r="A131">
        <v>7.2</v>
      </c>
      <c r="B131">
        <v>3</v>
      </c>
      <c r="C131">
        <v>5.8</v>
      </c>
      <c r="D131">
        <v>1.6</v>
      </c>
      <c r="E131" t="s">
        <v>39</v>
      </c>
    </row>
    <row r="132" spans="1:5" x14ac:dyDescent="0.25">
      <c r="A132">
        <v>7.4</v>
      </c>
      <c r="B132">
        <v>2.8</v>
      </c>
      <c r="C132">
        <v>6.1</v>
      </c>
      <c r="D132">
        <v>1.9</v>
      </c>
      <c r="E132" t="s">
        <v>39</v>
      </c>
    </row>
    <row r="133" spans="1:5" x14ac:dyDescent="0.25">
      <c r="A133">
        <v>7.9</v>
      </c>
      <c r="B133">
        <v>3.8</v>
      </c>
      <c r="C133">
        <v>6.4</v>
      </c>
      <c r="D133">
        <v>2</v>
      </c>
      <c r="E133" t="s">
        <v>39</v>
      </c>
    </row>
    <row r="134" spans="1:5" x14ac:dyDescent="0.25">
      <c r="A134">
        <v>6.4</v>
      </c>
      <c r="B134">
        <v>2.8</v>
      </c>
      <c r="C134">
        <v>5.6</v>
      </c>
      <c r="D134">
        <v>2.2000000000000002</v>
      </c>
      <c r="E134" t="s">
        <v>39</v>
      </c>
    </row>
    <row r="135" spans="1:5" x14ac:dyDescent="0.25">
      <c r="A135">
        <v>6.3</v>
      </c>
      <c r="B135">
        <v>2.8</v>
      </c>
      <c r="C135">
        <v>5.0999999999999996</v>
      </c>
      <c r="D135">
        <v>1.5</v>
      </c>
      <c r="E135" t="s">
        <v>39</v>
      </c>
    </row>
    <row r="136" spans="1:5" x14ac:dyDescent="0.25">
      <c r="A136">
        <v>6.1</v>
      </c>
      <c r="B136">
        <v>2.6</v>
      </c>
      <c r="C136">
        <v>5.6</v>
      </c>
      <c r="D136">
        <v>1.4</v>
      </c>
      <c r="E136" t="s">
        <v>39</v>
      </c>
    </row>
    <row r="137" spans="1:5" x14ac:dyDescent="0.25">
      <c r="A137">
        <v>7.7</v>
      </c>
      <c r="B137">
        <v>3</v>
      </c>
      <c r="C137">
        <v>6.1</v>
      </c>
      <c r="D137">
        <v>2.2999999999999998</v>
      </c>
      <c r="E137" t="s">
        <v>39</v>
      </c>
    </row>
    <row r="138" spans="1:5" x14ac:dyDescent="0.25">
      <c r="A138">
        <v>6.3</v>
      </c>
      <c r="B138">
        <v>3.4</v>
      </c>
      <c r="C138">
        <v>5.6</v>
      </c>
      <c r="D138">
        <v>2.4</v>
      </c>
      <c r="E138" t="s">
        <v>39</v>
      </c>
    </row>
    <row r="139" spans="1:5" x14ac:dyDescent="0.25">
      <c r="A139">
        <v>6.4</v>
      </c>
      <c r="B139">
        <v>3.1</v>
      </c>
      <c r="C139">
        <v>5.5</v>
      </c>
      <c r="D139">
        <v>1.8</v>
      </c>
      <c r="E139" t="s">
        <v>39</v>
      </c>
    </row>
    <row r="140" spans="1:5" x14ac:dyDescent="0.25">
      <c r="A140">
        <v>6</v>
      </c>
      <c r="B140">
        <v>3</v>
      </c>
      <c r="C140">
        <v>4.8</v>
      </c>
      <c r="D140">
        <v>1.8</v>
      </c>
      <c r="E140" t="s">
        <v>39</v>
      </c>
    </row>
    <row r="141" spans="1:5" x14ac:dyDescent="0.25">
      <c r="A141">
        <v>6.9</v>
      </c>
      <c r="B141">
        <v>3.1</v>
      </c>
      <c r="C141">
        <v>5.4</v>
      </c>
      <c r="D141">
        <v>2.1</v>
      </c>
      <c r="E141" t="s">
        <v>39</v>
      </c>
    </row>
    <row r="142" spans="1:5" x14ac:dyDescent="0.25">
      <c r="A142">
        <v>6.7</v>
      </c>
      <c r="B142">
        <v>3.1</v>
      </c>
      <c r="C142">
        <v>5.6</v>
      </c>
      <c r="D142">
        <v>2.4</v>
      </c>
      <c r="E142" t="s">
        <v>39</v>
      </c>
    </row>
    <row r="143" spans="1:5" x14ac:dyDescent="0.25">
      <c r="A143">
        <v>6.9</v>
      </c>
      <c r="B143">
        <v>3.1</v>
      </c>
      <c r="C143">
        <v>5.0999999999999996</v>
      </c>
      <c r="D143">
        <v>2.2999999999999998</v>
      </c>
      <c r="E143" t="s">
        <v>39</v>
      </c>
    </row>
    <row r="144" spans="1:5" x14ac:dyDescent="0.25">
      <c r="A144">
        <v>5.8</v>
      </c>
      <c r="B144">
        <v>2.7</v>
      </c>
      <c r="C144">
        <v>5.0999999999999996</v>
      </c>
      <c r="D144">
        <v>1.9</v>
      </c>
      <c r="E144" t="s">
        <v>39</v>
      </c>
    </row>
    <row r="145" spans="1:5" x14ac:dyDescent="0.25">
      <c r="A145">
        <v>6.8</v>
      </c>
      <c r="B145">
        <v>3.2</v>
      </c>
      <c r="C145">
        <v>5.9</v>
      </c>
      <c r="D145">
        <v>2.2999999999999998</v>
      </c>
      <c r="E145" t="s">
        <v>39</v>
      </c>
    </row>
    <row r="146" spans="1:5" x14ac:dyDescent="0.25">
      <c r="A146">
        <v>6.7</v>
      </c>
      <c r="B146">
        <v>3.3</v>
      </c>
      <c r="C146">
        <v>5.7</v>
      </c>
      <c r="D146">
        <v>2.5</v>
      </c>
      <c r="E146" t="s">
        <v>39</v>
      </c>
    </row>
    <row r="147" spans="1:5" x14ac:dyDescent="0.25">
      <c r="A147">
        <v>6.7</v>
      </c>
      <c r="B147">
        <v>3</v>
      </c>
      <c r="C147">
        <v>5.2</v>
      </c>
      <c r="D147">
        <v>2.2999999999999998</v>
      </c>
      <c r="E147" t="s">
        <v>39</v>
      </c>
    </row>
    <row r="148" spans="1:5" x14ac:dyDescent="0.25">
      <c r="A148">
        <v>6.3</v>
      </c>
      <c r="B148">
        <v>2.5</v>
      </c>
      <c r="C148">
        <v>5</v>
      </c>
      <c r="D148">
        <v>1.9</v>
      </c>
      <c r="E148" t="s">
        <v>39</v>
      </c>
    </row>
    <row r="149" spans="1:5" x14ac:dyDescent="0.25">
      <c r="A149">
        <v>6.5</v>
      </c>
      <c r="B149">
        <v>3</v>
      </c>
      <c r="C149">
        <v>5.2</v>
      </c>
      <c r="D149">
        <v>2</v>
      </c>
      <c r="E149" t="s">
        <v>39</v>
      </c>
    </row>
    <row r="150" spans="1:5" x14ac:dyDescent="0.25">
      <c r="A150">
        <v>6.2</v>
      </c>
      <c r="B150">
        <v>3.4</v>
      </c>
      <c r="C150">
        <v>5.4</v>
      </c>
      <c r="D150">
        <v>2.2999999999999998</v>
      </c>
      <c r="E150" t="s">
        <v>39</v>
      </c>
    </row>
    <row r="151" spans="1:5" x14ac:dyDescent="0.25">
      <c r="A151">
        <v>5.9</v>
      </c>
      <c r="B151">
        <v>3</v>
      </c>
      <c r="C151">
        <v>5.0999999999999996</v>
      </c>
      <c r="D151">
        <v>1.8</v>
      </c>
      <c r="E151" t="s"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工作表1</vt:lpstr>
      <vt:lpstr>工作表4</vt:lpstr>
      <vt:lpstr>工作表5</vt:lpstr>
      <vt:lpstr>工作表3</vt:lpstr>
      <vt:lpstr>工作表6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2020-10-28T12:21:06Z</dcterms:created>
  <dcterms:modified xsi:type="dcterms:W3CDTF">2020-11-02T05:43:33Z</dcterms:modified>
</cp:coreProperties>
</file>