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jui\Desktop\northwestern tings\robot_walk\Inverse kinematics\Robot Dimensions\"/>
    </mc:Choice>
  </mc:AlternateContent>
  <xr:revisionPtr revIDLastSave="0" documentId="13_ncr:1_{3DEED42B-B11D-45ED-8D62-D10114D8916E}" xr6:coauthVersionLast="47" xr6:coauthVersionMax="47" xr10:uidLastSave="{00000000-0000-0000-0000-000000000000}"/>
  <bookViews>
    <workbookView xWindow="-110" yWindow="-110" windowWidth="25820" windowHeight="13900" activeTab="3" xr2:uid="{F67C35AC-2D50-49A4-8E13-A20EDE76FA98}"/>
  </bookViews>
  <sheets>
    <sheet name="hip" sheetId="1" r:id="rId1"/>
    <sheet name="femur" sheetId="2" r:id="rId2"/>
    <sheet name="tibia" sheetId="3" r:id="rId3"/>
    <sheet name="serv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4" l="1"/>
  <c r="D8" i="4"/>
  <c r="D7" i="4"/>
  <c r="D6" i="4"/>
  <c r="D5" i="4"/>
  <c r="D4" i="4"/>
  <c r="D3" i="4"/>
  <c r="D2" i="4"/>
  <c r="D9" i="3"/>
  <c r="D8" i="3"/>
  <c r="D7" i="3"/>
  <c r="D6" i="3"/>
  <c r="D5" i="3"/>
  <c r="D4" i="3"/>
  <c r="D3" i="3"/>
  <c r="D2" i="3"/>
  <c r="D10" i="2"/>
  <c r="D9" i="2"/>
  <c r="D8" i="2"/>
  <c r="D7" i="2"/>
  <c r="D6" i="2"/>
  <c r="D5" i="2"/>
  <c r="D4" i="2"/>
  <c r="D3" i="2"/>
  <c r="D2" i="2"/>
  <c r="D9" i="1"/>
  <c r="D8" i="1"/>
  <c r="D3" i="1"/>
  <c r="D4" i="1"/>
  <c r="D5" i="1"/>
  <c r="D6" i="1"/>
  <c r="D7" i="1"/>
  <c r="D2" i="1"/>
  <c r="D11" i="3" l="1"/>
  <c r="D10" i="3"/>
</calcChain>
</file>

<file path=xl/sharedStrings.xml><?xml version="1.0" encoding="utf-8"?>
<sst xmlns="http://schemas.openxmlformats.org/spreadsheetml/2006/main" count="51" uniqueCount="33">
  <si>
    <t>Blender</t>
  </si>
  <si>
    <t>Actual</t>
  </si>
  <si>
    <t>Description</t>
  </si>
  <si>
    <t>Hip bone Width</t>
  </si>
  <si>
    <t>Top screw to bone plane</t>
  </si>
  <si>
    <t>Ratio</t>
  </si>
  <si>
    <t>Hip bone height</t>
  </si>
  <si>
    <t>center screw to bone side</t>
  </si>
  <si>
    <t>center screw to bone bottom</t>
  </si>
  <si>
    <t>center screw to bone plane</t>
  </si>
  <si>
    <t>Average Ratio</t>
  </si>
  <si>
    <t>Standard Deviation</t>
  </si>
  <si>
    <t>femur thickness</t>
  </si>
  <si>
    <t>femur length (long)</t>
  </si>
  <si>
    <t>femur length (short)</t>
  </si>
  <si>
    <t>screw pattern top</t>
  </si>
  <si>
    <t>screw pattern bottom</t>
  </si>
  <si>
    <t>screw pattern left</t>
  </si>
  <si>
    <t>screw pattern right</t>
  </si>
  <si>
    <t>Top bone length</t>
  </si>
  <si>
    <t>top bone top to bottom screw</t>
  </si>
  <si>
    <t>top bone side to oppposite screw</t>
  </si>
  <si>
    <t>top bone side to center screw</t>
  </si>
  <si>
    <t>top bone width</t>
  </si>
  <si>
    <t>bottom bone right screw to weld</t>
  </si>
  <si>
    <t>bottom bone side screw distance</t>
  </si>
  <si>
    <t>bottom bone side screw to weld opposite corner</t>
  </si>
  <si>
    <t>servo width</t>
  </si>
  <si>
    <t>servo height</t>
  </si>
  <si>
    <t>servo thickness</t>
  </si>
  <si>
    <t>screw pattern width</t>
  </si>
  <si>
    <t>screw pattern side length</t>
  </si>
  <si>
    <t>servo gear to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</si>
</sst>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8FA0-CC7B-4A2C-9613-7A9F218F3C64}">
  <dimension ref="A1:D9"/>
  <sheetViews>
    <sheetView workbookViewId="0">
      <selection activeCell="D4" sqref="D4"/>
    </sheetView>
  </sheetViews>
  <sheetFormatPr defaultRowHeight="14.5" x14ac:dyDescent="0.35"/>
  <cols>
    <col min="1" max="1" width="29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5</v>
      </c>
    </row>
    <row r="2" spans="1:4" x14ac:dyDescent="0.35">
      <c r="A2" t="s">
        <v>3</v>
      </c>
      <c r="B2">
        <v>0.93100000000000005</v>
      </c>
      <c r="C2">
        <v>23</v>
      </c>
      <c r="D2">
        <f>C2/B2</f>
        <v>24.704618689581093</v>
      </c>
    </row>
    <row r="3" spans="1:4" x14ac:dyDescent="0.35">
      <c r="A3" t="s">
        <v>4</v>
      </c>
      <c r="B3">
        <v>0.64300000000000002</v>
      </c>
      <c r="C3">
        <v>16</v>
      </c>
      <c r="D3">
        <f t="shared" ref="D3:D13" si="0">C3/B3</f>
        <v>24.883359253499222</v>
      </c>
    </row>
    <row r="4" spans="1:4" x14ac:dyDescent="0.35">
      <c r="A4" t="s">
        <v>6</v>
      </c>
      <c r="B4">
        <v>1.3120000000000001</v>
      </c>
      <c r="C4">
        <v>33</v>
      </c>
      <c r="D4">
        <f t="shared" si="0"/>
        <v>25.152439024390244</v>
      </c>
    </row>
    <row r="5" spans="1:4" x14ac:dyDescent="0.35">
      <c r="A5" t="s">
        <v>7</v>
      </c>
      <c r="B5">
        <v>0.45800000000000002</v>
      </c>
      <c r="C5">
        <v>11.5</v>
      </c>
      <c r="D5">
        <f t="shared" si="0"/>
        <v>25.109170305676855</v>
      </c>
    </row>
    <row r="6" spans="1:4" x14ac:dyDescent="0.35">
      <c r="A6" t="s">
        <v>8</v>
      </c>
      <c r="B6">
        <v>0.39300000000000002</v>
      </c>
      <c r="C6">
        <v>9.5</v>
      </c>
      <c r="D6">
        <f t="shared" si="0"/>
        <v>24.173027989821882</v>
      </c>
    </row>
    <row r="7" spans="1:4" x14ac:dyDescent="0.35">
      <c r="A7" t="s">
        <v>9</v>
      </c>
      <c r="B7">
        <v>0.92700000000000005</v>
      </c>
      <c r="C7">
        <v>23</v>
      </c>
      <c r="D7">
        <f t="shared" si="0"/>
        <v>24.811218985976268</v>
      </c>
    </row>
    <row r="8" spans="1:4" x14ac:dyDescent="0.35">
      <c r="A8" t="s">
        <v>10</v>
      </c>
      <c r="D8">
        <f>AVERAGE(D2:D7)</f>
        <v>24.805639041490931</v>
      </c>
    </row>
    <row r="9" spans="1:4" x14ac:dyDescent="0.35">
      <c r="A9" t="s">
        <v>11</v>
      </c>
      <c r="D9">
        <f>_xlfn.STDEV.S(D2:D7)</f>
        <v>0.35464767807111025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4028-C6D8-4A18-BF90-AC9622782EEB}">
  <dimension ref="A1:D10"/>
  <sheetViews>
    <sheetView workbookViewId="0">
      <selection activeCell="D9" sqref="D9"/>
    </sheetView>
  </sheetViews>
  <sheetFormatPr defaultRowHeight="14.5" x14ac:dyDescent="0.35"/>
  <cols>
    <col min="1" max="1" width="28.26953125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5</v>
      </c>
    </row>
    <row r="2" spans="1:4" x14ac:dyDescent="0.35">
      <c r="A2" t="s">
        <v>12</v>
      </c>
      <c r="B2">
        <v>0.745</v>
      </c>
      <c r="C2">
        <v>22</v>
      </c>
      <c r="D2">
        <f>C2/B2</f>
        <v>29.530201342281881</v>
      </c>
    </row>
    <row r="3" spans="1:4" x14ac:dyDescent="0.35">
      <c r="A3" t="s">
        <v>13</v>
      </c>
      <c r="B3">
        <v>1.2849999999999999</v>
      </c>
      <c r="C3">
        <v>37</v>
      </c>
      <c r="D3">
        <f t="shared" ref="D3:D8" si="0">C3/B3</f>
        <v>28.793774319066149</v>
      </c>
    </row>
    <row r="4" spans="1:4" x14ac:dyDescent="0.35">
      <c r="A4" t="s">
        <v>14</v>
      </c>
      <c r="B4">
        <v>0.98399999999999999</v>
      </c>
      <c r="C4">
        <v>29</v>
      </c>
      <c r="D4">
        <f t="shared" si="0"/>
        <v>29.471544715447155</v>
      </c>
    </row>
    <row r="5" spans="1:4" x14ac:dyDescent="0.35">
      <c r="A5" t="s">
        <v>15</v>
      </c>
      <c r="B5">
        <v>0.48799999999999999</v>
      </c>
      <c r="C5">
        <v>14</v>
      </c>
      <c r="D5">
        <f t="shared" si="0"/>
        <v>28.688524590163937</v>
      </c>
    </row>
    <row r="6" spans="1:4" x14ac:dyDescent="0.35">
      <c r="A6" t="s">
        <v>16</v>
      </c>
      <c r="B6">
        <v>0.34200000000000003</v>
      </c>
      <c r="C6">
        <v>10</v>
      </c>
      <c r="D6">
        <f t="shared" si="0"/>
        <v>29.239766081871341</v>
      </c>
    </row>
    <row r="7" spans="1:4" x14ac:dyDescent="0.35">
      <c r="A7" t="s">
        <v>17</v>
      </c>
      <c r="B7">
        <v>0.84299999999999997</v>
      </c>
      <c r="C7">
        <v>24.5</v>
      </c>
      <c r="D7">
        <f t="shared" si="0"/>
        <v>29.062870699881376</v>
      </c>
    </row>
    <row r="8" spans="1:4" x14ac:dyDescent="0.35">
      <c r="A8" t="s">
        <v>18</v>
      </c>
      <c r="B8">
        <v>0.69899999999999995</v>
      </c>
      <c r="C8">
        <v>20</v>
      </c>
      <c r="D8">
        <f t="shared" si="0"/>
        <v>28.612303290414879</v>
      </c>
    </row>
    <row r="9" spans="1:4" x14ac:dyDescent="0.35">
      <c r="A9" t="s">
        <v>10</v>
      </c>
      <c r="D9">
        <f>AVERAGE(D2:D8)</f>
        <v>29.056997862732391</v>
      </c>
    </row>
    <row r="10" spans="1:4" x14ac:dyDescent="0.35">
      <c r="A10" t="s">
        <v>11</v>
      </c>
      <c r="D10">
        <f>_xlfn.STDEV.S(D2:D8)</f>
        <v>0.37238461020004554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8C1E-EDBA-4D68-B356-6169C2D1D9D2}">
  <dimension ref="A1:D11"/>
  <sheetViews>
    <sheetView workbookViewId="0">
      <selection activeCell="D10" sqref="D10"/>
    </sheetView>
  </sheetViews>
  <sheetFormatPr defaultRowHeight="14.5" x14ac:dyDescent="0.35"/>
  <cols>
    <col min="1" max="1" width="43.7265625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5</v>
      </c>
    </row>
    <row r="2" spans="1:4" x14ac:dyDescent="0.35">
      <c r="A2" t="s">
        <v>19</v>
      </c>
      <c r="B2">
        <v>1.694</v>
      </c>
      <c r="C2">
        <v>34.5</v>
      </c>
      <c r="D2">
        <f>C2/B2</f>
        <v>20.365997638724913</v>
      </c>
    </row>
    <row r="3" spans="1:4" x14ac:dyDescent="0.35">
      <c r="A3" t="s">
        <v>20</v>
      </c>
      <c r="B3">
        <v>0.88700000000000001</v>
      </c>
      <c r="C3">
        <v>17.5</v>
      </c>
      <c r="D3">
        <f t="shared" ref="D3:D9" si="0">C3/B3</f>
        <v>19.729425028184892</v>
      </c>
    </row>
    <row r="4" spans="1:4" x14ac:dyDescent="0.35">
      <c r="A4" t="s">
        <v>21</v>
      </c>
      <c r="B4">
        <v>0.92100000000000004</v>
      </c>
      <c r="C4">
        <v>18.5</v>
      </c>
      <c r="D4">
        <f t="shared" si="0"/>
        <v>20.08686210640608</v>
      </c>
    </row>
    <row r="5" spans="1:4" x14ac:dyDescent="0.35">
      <c r="A5" t="s">
        <v>22</v>
      </c>
      <c r="B5">
        <v>0.56999999999999995</v>
      </c>
      <c r="C5">
        <v>11.5</v>
      </c>
      <c r="D5">
        <f t="shared" si="0"/>
        <v>20.17543859649123</v>
      </c>
    </row>
    <row r="6" spans="1:4" x14ac:dyDescent="0.35">
      <c r="A6" t="s">
        <v>23</v>
      </c>
      <c r="B6">
        <v>1.1220000000000001</v>
      </c>
      <c r="C6">
        <v>22.5</v>
      </c>
      <c r="D6">
        <f t="shared" si="0"/>
        <v>20.053475935828875</v>
      </c>
    </row>
    <row r="7" spans="1:4" x14ac:dyDescent="0.35">
      <c r="A7" t="s">
        <v>24</v>
      </c>
      <c r="B7">
        <v>0.79</v>
      </c>
      <c r="C7">
        <v>16.5</v>
      </c>
      <c r="D7">
        <f t="shared" si="0"/>
        <v>20.886075949367086</v>
      </c>
    </row>
    <row r="8" spans="1:4" x14ac:dyDescent="0.35">
      <c r="A8" t="s">
        <v>25</v>
      </c>
      <c r="B8">
        <v>0.67800000000000005</v>
      </c>
      <c r="C8">
        <v>13.5</v>
      </c>
      <c r="D8">
        <f t="shared" si="0"/>
        <v>19.911504424778759</v>
      </c>
    </row>
    <row r="9" spans="1:4" x14ac:dyDescent="0.35">
      <c r="A9" t="s">
        <v>26</v>
      </c>
      <c r="B9">
        <v>1.1870000000000001</v>
      </c>
      <c r="C9">
        <v>24</v>
      </c>
      <c r="D9">
        <f t="shared" si="0"/>
        <v>20.219039595619208</v>
      </c>
    </row>
    <row r="10" spans="1:4" x14ac:dyDescent="0.35">
      <c r="A10" t="s">
        <v>10</v>
      </c>
      <c r="D10">
        <f>AVERAGE(D2:D9)</f>
        <v>20.178477409425128</v>
      </c>
    </row>
    <row r="11" spans="1:4" x14ac:dyDescent="0.35">
      <c r="A11" t="s">
        <v>11</v>
      </c>
      <c r="D11">
        <f>_xlfn.STDEV.S(D2:D9)</f>
        <v>0.34526499206811101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33CF-20DA-4311-B304-7F5B0C1CC2F9}">
  <dimension ref="A1:D9"/>
  <sheetViews>
    <sheetView tabSelected="1" workbookViewId="0">
      <selection activeCell="K15" sqref="K15"/>
    </sheetView>
  </sheetViews>
  <sheetFormatPr defaultRowHeight="14.5" x14ac:dyDescent="0.35"/>
  <cols>
    <col min="1" max="1" width="42.453125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5</v>
      </c>
    </row>
    <row r="2" spans="1:4" x14ac:dyDescent="0.35">
      <c r="A2" t="s">
        <v>27</v>
      </c>
      <c r="B2">
        <v>0.95199999999999996</v>
      </c>
      <c r="C2">
        <v>40</v>
      </c>
      <c r="D2">
        <f>C2/B2</f>
        <v>42.016806722689076</v>
      </c>
    </row>
    <row r="3" spans="1:4" x14ac:dyDescent="0.35">
      <c r="A3" t="s">
        <v>28</v>
      </c>
      <c r="B3">
        <v>0.95699999999999996</v>
      </c>
      <c r="C3">
        <v>40</v>
      </c>
      <c r="D3">
        <f t="shared" ref="D3:D9" si="0">C3/B3</f>
        <v>41.797283176593524</v>
      </c>
    </row>
    <row r="4" spans="1:4" x14ac:dyDescent="0.35">
      <c r="A4" t="s">
        <v>29</v>
      </c>
      <c r="B4">
        <v>0.47799999999999998</v>
      </c>
      <c r="C4">
        <v>20.14</v>
      </c>
      <c r="D4">
        <f t="shared" si="0"/>
        <v>42.133891213389127</v>
      </c>
    </row>
    <row r="5" spans="1:4" x14ac:dyDescent="0.35">
      <c r="A5" t="s">
        <v>30</v>
      </c>
      <c r="B5">
        <v>0.32500000000000001</v>
      </c>
      <c r="C5">
        <v>13.21</v>
      </c>
      <c r="D5">
        <f t="shared" si="0"/>
        <v>40.646153846153844</v>
      </c>
    </row>
    <row r="6" spans="1:4" x14ac:dyDescent="0.35">
      <c r="A6" t="s">
        <v>31</v>
      </c>
      <c r="B6">
        <v>0.315</v>
      </c>
      <c r="C6">
        <v>13.22</v>
      </c>
      <c r="D6">
        <f t="shared" si="0"/>
        <v>41.968253968253968</v>
      </c>
    </row>
    <row r="7" spans="1:4" x14ac:dyDescent="0.35">
      <c r="A7" t="s">
        <v>32</v>
      </c>
      <c r="B7">
        <v>1.2290000000000001</v>
      </c>
      <c r="C7">
        <v>51.1</v>
      </c>
      <c r="D7">
        <f t="shared" si="0"/>
        <v>41.578519121236774</v>
      </c>
    </row>
    <row r="8" spans="1:4" x14ac:dyDescent="0.35">
      <c r="A8" t="s">
        <v>10</v>
      </c>
      <c r="D8">
        <f>AVERAGE(D2:D7)</f>
        <v>41.690151341386056</v>
      </c>
    </row>
    <row r="9" spans="1:4" x14ac:dyDescent="0.35">
      <c r="A9" t="s">
        <v>11</v>
      </c>
      <c r="D9">
        <f>_xlfn.STDEV.S(D2:D7)</f>
        <v>0.54677593874490615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hip</vt:lpstr>
      <vt:lpstr>femur</vt:lpstr>
      <vt:lpstr>tibia</vt:lpstr>
      <vt:lpstr>servo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 Juin Chuen</dc:creator>
  <cp:lastModifiedBy>Oh Juin Chuen</cp:lastModifiedBy>
  <dcterms:created xsi:type="dcterms:W3CDTF">2023-01-25T16:45:37Z</dcterms:created>
  <dcterms:modified xsi:type="dcterms:W3CDTF">2023-01-25T18:50:42Z</dcterms:modified>
</cp:coreProperties>
</file>