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i/Documents/Columbia_Academics_2021_22/Spring_2022/Data_Studio/Project_6/"/>
    </mc:Choice>
  </mc:AlternateContent>
  <xr:revisionPtr revIDLastSave="0" documentId="13_ncr:1_{5B560149-5E3D-484F-8797-D84DC7AB50EE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Counts by County" sheetId="1" r:id="rId1"/>
    <sheet name="Scratchpad" sheetId="9" r:id="rId2"/>
    <sheet name="Graph" sheetId="7" r:id="rId3"/>
    <sheet name="Data Citation" sheetId="8" r:id="rId4"/>
  </sheets>
  <definedNames>
    <definedName name="_xlnm._FilterDatabase" localSheetId="0" hidden="1">'Counts by County'!$A$1:$AA$1</definedName>
    <definedName name="_xlnm.Print_Titles" localSheetId="0">'Counts by County'!$1:$1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66" i="1" l="1"/>
  <c r="AB365" i="1"/>
  <c r="AB364" i="1"/>
  <c r="AB363" i="1"/>
  <c r="AA363" i="1" l="1"/>
  <c r="AA364" i="1" l="1"/>
  <c r="AA366" i="1"/>
  <c r="AA365" i="1"/>
  <c r="Y364" i="1" l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Z364" i="1"/>
  <c r="Z366" i="1" l="1"/>
  <c r="Z365" i="1"/>
  <c r="Z363" i="1"/>
  <c r="Y363" i="1" l="1"/>
  <c r="Y366" i="1"/>
  <c r="Y365" i="1"/>
  <c r="X366" i="1" l="1"/>
  <c r="X365" i="1"/>
  <c r="X363" i="1"/>
  <c r="W366" i="1" l="1"/>
  <c r="W365" i="1" l="1"/>
  <c r="W363" i="1"/>
  <c r="V366" i="1" l="1"/>
  <c r="V365" i="1" l="1"/>
  <c r="V363" i="1" s="1"/>
  <c r="R366" i="1" l="1"/>
  <c r="Q366" i="1"/>
  <c r="P366" i="1"/>
  <c r="O366" i="1"/>
  <c r="N366" i="1"/>
  <c r="M366" i="1"/>
  <c r="L366" i="1"/>
  <c r="K366" i="1"/>
  <c r="J366" i="1"/>
  <c r="I366" i="1"/>
  <c r="H366" i="1"/>
  <c r="G366" i="1"/>
  <c r="F366" i="1"/>
  <c r="D366" i="1"/>
  <c r="D365" i="1" l="1"/>
  <c r="D363" i="1" s="1"/>
  <c r="I365" i="1"/>
  <c r="I363" i="1" s="1"/>
  <c r="M365" i="1"/>
  <c r="M363" i="1" s="1"/>
  <c r="Q365" i="1"/>
  <c r="Q363" i="1" s="1"/>
  <c r="S366" i="1"/>
  <c r="F365" i="1"/>
  <c r="F363" i="1" s="1"/>
  <c r="J365" i="1"/>
  <c r="J363" i="1" s="1"/>
  <c r="N365" i="1"/>
  <c r="N363" i="1" s="1"/>
  <c r="R365" i="1"/>
  <c r="R363" i="1" s="1"/>
  <c r="T366" i="1"/>
  <c r="T365" i="1"/>
  <c r="T363" i="1" s="1"/>
  <c r="G365" i="1"/>
  <c r="G363" i="1" s="1"/>
  <c r="K365" i="1"/>
  <c r="K363" i="1" s="1"/>
  <c r="O365" i="1"/>
  <c r="O363" i="1" s="1"/>
  <c r="S365" i="1"/>
  <c r="E366" i="1"/>
  <c r="E365" i="1" s="1"/>
  <c r="E363" i="1" s="1"/>
  <c r="U366" i="1"/>
  <c r="H365" i="1"/>
  <c r="H363" i="1" s="1"/>
  <c r="L365" i="1"/>
  <c r="L363" i="1" s="1"/>
  <c r="P365" i="1"/>
  <c r="P363" i="1" s="1"/>
  <c r="U365" i="1"/>
  <c r="U363" i="1" l="1"/>
  <c r="S363" i="1"/>
</calcChain>
</file>

<file path=xl/sharedStrings.xml><?xml version="1.0" encoding="utf-8"?>
<sst xmlns="http://schemas.openxmlformats.org/spreadsheetml/2006/main" count="741" uniqueCount="640">
  <si>
    <t>SITE ID</t>
  </si>
  <si>
    <t>SITE NAME</t>
  </si>
  <si>
    <t>COUNTY</t>
  </si>
  <si>
    <t>Anchor Bay</t>
  </si>
  <si>
    <t>Mendocino</t>
  </si>
  <si>
    <t>China Gulch, Gualala</t>
  </si>
  <si>
    <t>Mendocino</t>
  </si>
  <si>
    <t>Year</t>
  </si>
  <si>
    <t>Total monarchs reported</t>
  </si>
  <si>
    <t>Fish Rock #1, Anchor Bay</t>
  </si>
  <si>
    <t>Mendocino</t>
  </si>
  <si>
    <t>Bay Flat Rd., Bodega Bay</t>
  </si>
  <si>
    <t>Sonoma</t>
  </si>
  <si>
    <t>Bodega Dunes Campground, Bodega Bay</t>
  </si>
  <si>
    <t>Sonoma</t>
  </si>
  <si>
    <t>Monarch Glen, The Sea Ranch</t>
  </si>
  <si>
    <t>Sonoma</t>
  </si>
  <si>
    <t>Ranch Road, Bodega Bay</t>
  </si>
  <si>
    <t>Sonoma</t>
  </si>
  <si>
    <t>Swimming Pool, The Sea Ranch</t>
  </si>
  <si>
    <t>Sonoma</t>
  </si>
  <si>
    <t>Alder Rd., vortex (Larch, Ocean St)</t>
  </si>
  <si>
    <t>Marin</t>
  </si>
  <si>
    <t>BPUD Sewer Ponds, Bolinas</t>
  </si>
  <si>
    <t>Marin</t>
  </si>
  <si>
    <t>Chapman  Ravine, Stinson Beach</t>
  </si>
  <si>
    <t>Marin</t>
  </si>
  <si>
    <t>Fort Baker, GGNRA</t>
  </si>
  <si>
    <t>Marin</t>
  </si>
  <si>
    <t>Fort Barry, Marin Headlands  (Youth Hostel)</t>
  </si>
  <si>
    <t>Marin</t>
  </si>
  <si>
    <t>Purple Gate, Bolinas</t>
  </si>
  <si>
    <t>Marin</t>
  </si>
  <si>
    <t>Terrace Ave., Bolinas</t>
  </si>
  <si>
    <t>Marin</t>
  </si>
  <si>
    <t>Terwilliger  Grove, Muir Beach</t>
  </si>
  <si>
    <t>Marin</t>
  </si>
  <si>
    <t>Fort Mason, Near Bldg. 201</t>
  </si>
  <si>
    <t>San Francisco</t>
  </si>
  <si>
    <t>Golden Gate Park, 41st &amp; Fulton</t>
  </si>
  <si>
    <t>San Francisco</t>
  </si>
  <si>
    <t>Golden Gate Park, Botanic Garden</t>
  </si>
  <si>
    <t>San Francisco</t>
  </si>
  <si>
    <t>Golden Gate Park, Strawberry  Hill</t>
  </si>
  <si>
    <t>San Francisco</t>
  </si>
  <si>
    <t>John McLaren Park</t>
  </si>
  <si>
    <t>San Francisco</t>
  </si>
  <si>
    <t>Rob Hill / The Presidio</t>
  </si>
  <si>
    <t>San Francisco</t>
  </si>
  <si>
    <t>Stern Grove / Pine Lake</t>
  </si>
  <si>
    <t>San Francisco</t>
  </si>
  <si>
    <t>Treasure Island</t>
  </si>
  <si>
    <t>San Francisco</t>
  </si>
  <si>
    <t>Yerba Buena Island</t>
  </si>
  <si>
    <t>San Francisco</t>
  </si>
  <si>
    <t>YMCA Reach / Presidio</t>
  </si>
  <si>
    <t>San Francisco</t>
  </si>
  <si>
    <t>Mare Island, Vallejo</t>
  </si>
  <si>
    <t>Solano</t>
  </si>
  <si>
    <t>Point Pinole, Point Pinole</t>
  </si>
  <si>
    <t>Contra Costa</t>
  </si>
  <si>
    <t>U.C. Berkeley Extension,  Richmond</t>
  </si>
  <si>
    <t>Contra Costa</t>
  </si>
  <si>
    <t>Albany Hill, Albany</t>
  </si>
  <si>
    <t>Alameda</t>
  </si>
  <si>
    <t>Ardenwood  Historical Farm, Fremont</t>
  </si>
  <si>
    <t>Alameda</t>
  </si>
  <si>
    <t>Coyote Hills, Fremont</t>
  </si>
  <si>
    <t>Alameda</t>
  </si>
  <si>
    <t>Chuck Corica Golf Course, Bay Farm Island</t>
  </si>
  <si>
    <t>Alameda</t>
  </si>
  <si>
    <t>Oyster Point Regional Shoreline</t>
  </si>
  <si>
    <t>Alameda</t>
  </si>
  <si>
    <t>San Leandro Golf Course, San Leandro</t>
  </si>
  <si>
    <t>Alameda</t>
  </si>
  <si>
    <t>Skywest Golf Course, Hayward</t>
  </si>
  <si>
    <t>Alameda</t>
  </si>
  <si>
    <t>Whitehouse  Creek, Año Nuevo</t>
  </si>
  <si>
    <t>San Mateo</t>
  </si>
  <si>
    <t>Escalona Gulch, Capitola</t>
  </si>
  <si>
    <t>Santa Cruz</t>
  </si>
  <si>
    <t>Home of Peace Cemetery,  Santa Cruz</t>
  </si>
  <si>
    <t>Santa Cruz</t>
  </si>
  <si>
    <t>Lighthouse  Field, Santa Cruz</t>
  </si>
  <si>
    <t>Santa Cruz</t>
  </si>
  <si>
    <t>Lifeguard Headquarters, 14th Ave., Santa Cruz</t>
  </si>
  <si>
    <t>Santa Cruz</t>
  </si>
  <si>
    <t>Manresa State Beach</t>
  </si>
  <si>
    <t>Santa Cruz</t>
  </si>
  <si>
    <t>Moran Lake, Moran Lake</t>
  </si>
  <si>
    <t>Santa Cruz</t>
  </si>
  <si>
    <t>Natural Bridges State Beach, Santa Cruz</t>
  </si>
  <si>
    <t>Santa Cruz</t>
  </si>
  <si>
    <t>New Brighton / Potbelly, Aptos</t>
  </si>
  <si>
    <t>Santa Cruz</t>
  </si>
  <si>
    <t>Oxford &amp; Alamar</t>
  </si>
  <si>
    <t>Santa Cruz</t>
  </si>
  <si>
    <t>Palm Beach</t>
  </si>
  <si>
    <t>Santa Cruz</t>
  </si>
  <si>
    <t>Rispin Mansion,  Santa Cruz</t>
  </si>
  <si>
    <t>Santa Cruz</t>
  </si>
  <si>
    <t>Seascape Golf Course, Aptos</t>
  </si>
  <si>
    <t>Santa Cruz</t>
  </si>
  <si>
    <t>Santa Cruz</t>
  </si>
  <si>
    <t>UCSC Arboretum</t>
  </si>
  <si>
    <t>Santa Cruz</t>
  </si>
  <si>
    <t>Andrew Molera State Park</t>
  </si>
  <si>
    <t>Monterey</t>
  </si>
  <si>
    <t>Butterfly Grove Sanctuary,  Pacific Grove</t>
  </si>
  <si>
    <t>Monterey</t>
  </si>
  <si>
    <t>CH1 Private Site</t>
  </si>
  <si>
    <t>Monterey</t>
  </si>
  <si>
    <t>Del Monte Road</t>
  </si>
  <si>
    <t>Monterey</t>
  </si>
  <si>
    <t>Los Padres National Forest/Caltrans Grove</t>
  </si>
  <si>
    <t>Monterey</t>
  </si>
  <si>
    <t>Moss Landing Middle School, Moss Landing</t>
  </si>
  <si>
    <t>Monterey</t>
  </si>
  <si>
    <t>Pacific Grove Golf Course</t>
  </si>
  <si>
    <t>Monterey</t>
  </si>
  <si>
    <t>Palo Colorado, South of Carmel Highlands</t>
  </si>
  <si>
    <t>Monterey</t>
  </si>
  <si>
    <t>Plaskett Creek, South of Big Sur</t>
  </si>
  <si>
    <t>Monterey</t>
  </si>
  <si>
    <t>Point Lobos State Park, Carmel Bay</t>
  </si>
  <si>
    <t>Monterey</t>
  </si>
  <si>
    <t>Prewitt Creek</t>
  </si>
  <si>
    <t>Monterey</t>
  </si>
  <si>
    <t>Private Property near Big Sur</t>
  </si>
  <si>
    <t>Monterey</t>
  </si>
  <si>
    <t>Sycamore Canyon, Big Sur</t>
  </si>
  <si>
    <t>Monterey</t>
  </si>
  <si>
    <t>Washington Park, Pacific Grove</t>
  </si>
  <si>
    <t>Monterey</t>
  </si>
  <si>
    <t>Alapay, North of Cayucos</t>
  </si>
  <si>
    <t>San Luis Obispo</t>
  </si>
  <si>
    <t>Avila Golf Course, San Luis Obispo</t>
  </si>
  <si>
    <t>San Luis Obispo</t>
  </si>
  <si>
    <t>Big Creek Preserve</t>
  </si>
  <si>
    <t>Blacklake I, E of parking area, W of Entrance</t>
  </si>
  <si>
    <t>San Luis Obispo</t>
  </si>
  <si>
    <t>Blacklake II, NW end of meadow,  S of Lake</t>
  </si>
  <si>
    <t>San Luis Obispo</t>
  </si>
  <si>
    <t>Bowden Estates, San Luis Obispo</t>
  </si>
  <si>
    <t>San Luis Obispo</t>
  </si>
  <si>
    <t>Callendar Road, Arroyo Grande</t>
  </si>
  <si>
    <t>San Luis Obispo</t>
  </si>
  <si>
    <t>Camp Keep, Montana De Oro State Park</t>
  </si>
  <si>
    <t>San Luis Obispo</t>
  </si>
  <si>
    <t>Eagle Rock, Morro Bay</t>
  </si>
  <si>
    <t>San Luis Obispo</t>
  </si>
  <si>
    <t>French Hospital, San Luis Obispo</t>
  </si>
  <si>
    <t>San Luis Obispo</t>
  </si>
  <si>
    <t>Halcyon Hill, Halcyon</t>
  </si>
  <si>
    <t>San Luis Obispo</t>
  </si>
  <si>
    <t>Hamlet, Cambria</t>
  </si>
  <si>
    <t>San Luis Obispo</t>
  </si>
  <si>
    <t>Higuera &amp; Elks Ln SLO Cemetery,  San Luis Obispo</t>
  </si>
  <si>
    <t>San Luis Obispo</t>
  </si>
  <si>
    <t>Kaberline,  Cayucos</t>
  </si>
  <si>
    <t>San Luis Obispo</t>
  </si>
  <si>
    <t>La Due, Halcyon</t>
  </si>
  <si>
    <t>San Luis Obispo</t>
  </si>
  <si>
    <t>Main &amp; South St., Morro Bay</t>
  </si>
  <si>
    <t>San Luis Obispo</t>
  </si>
  <si>
    <t>Main &amp; Surf St., Morro Bay</t>
  </si>
  <si>
    <t>San Luis Obispo</t>
  </si>
  <si>
    <t>Monarch Lane, Los Osos (modified site)</t>
  </si>
  <si>
    <t>San Luis Obispo</t>
  </si>
  <si>
    <t>Morro Bay Golf Course, Morro Bay</t>
  </si>
  <si>
    <t>San Luis Obispo</t>
  </si>
  <si>
    <t>Morro Bay State Park Campground, Morro Bay</t>
  </si>
  <si>
    <t>San Luis Obispo</t>
  </si>
  <si>
    <t>Morro Bay State Park, East Shore</t>
  </si>
  <si>
    <t>San Luis Obispo</t>
  </si>
  <si>
    <t>N. Santa Rosa, San Luis Obispo</t>
  </si>
  <si>
    <t>San Luis Obispo</t>
  </si>
  <si>
    <t>Nacimiento, Grover Beach</t>
  </si>
  <si>
    <t>San Luis Obispo</t>
  </si>
  <si>
    <t>Nipomo, S. Oakglen</t>
  </si>
  <si>
    <t>San Luis Obispo</t>
  </si>
  <si>
    <t>San Luis Obispo</t>
  </si>
  <si>
    <t>Pecho Rd., Los Osos (Pecho &amp; Rosin Dr.)</t>
  </si>
  <si>
    <t>San Luis Obispo</t>
  </si>
  <si>
    <t>Pike, Halcyon</t>
  </si>
  <si>
    <t>San Luis Obispo</t>
  </si>
  <si>
    <t>San Luis Obispo</t>
  </si>
  <si>
    <t>Pismo Beach, North Beach Campground</t>
  </si>
  <si>
    <t>San Luis Obispo</t>
  </si>
  <si>
    <t>Price &amp; Solar, Pismo</t>
  </si>
  <si>
    <t>San Luis Obispo</t>
  </si>
  <si>
    <t>Spooner's Cove</t>
  </si>
  <si>
    <t>San Luis Obispo</t>
  </si>
  <si>
    <t>Sweet Springs, Los Osos</t>
  </si>
  <si>
    <t>San Luis Obispo</t>
  </si>
  <si>
    <t>Toro Creek, South of Cayucos</t>
  </si>
  <si>
    <t>San Luis Obispo</t>
  </si>
  <si>
    <t>Villa Creek, North of Cayucos</t>
  </si>
  <si>
    <t>San Luis Obispo</t>
  </si>
  <si>
    <t>Washburn Grove</t>
  </si>
  <si>
    <t>San Luis Obispo</t>
  </si>
  <si>
    <t>Whitaker Flat</t>
  </si>
  <si>
    <t>San Luis Obispo</t>
  </si>
  <si>
    <t>Woodlands  Village Monarch Habitat, Nipomo Mesa</t>
  </si>
  <si>
    <t>San Luis Obispo</t>
  </si>
  <si>
    <t>Arroyo Hondo Preserve</t>
  </si>
  <si>
    <t>Santa Barbara</t>
  </si>
  <si>
    <t>Arroyo Quemado,  Near Refugio State Beach</t>
  </si>
  <si>
    <t>Santa Barbara</t>
  </si>
  <si>
    <t>Atascadero  Creek, Santa Barbara</t>
  </si>
  <si>
    <t>Santa Barbara</t>
  </si>
  <si>
    <t>Boys and Girls Club, Goleta</t>
  </si>
  <si>
    <t>Santa Barbara</t>
  </si>
  <si>
    <t>Butterfly Lane, Montecito</t>
  </si>
  <si>
    <t>Santa Barbara</t>
  </si>
  <si>
    <t>Canada Refugio</t>
  </si>
  <si>
    <t>Santa Barbara</t>
  </si>
  <si>
    <t>Carpinteria Business  Park, Carpinteria</t>
  </si>
  <si>
    <t>Santa Barbara</t>
  </si>
  <si>
    <t>Carpinteria Creek, Carpinteria</t>
  </si>
  <si>
    <t>Santa Barbara</t>
  </si>
  <si>
    <t>Coral Canyon</t>
  </si>
  <si>
    <t>Santa Barbara</t>
  </si>
  <si>
    <t>Devereux School, Santa Barbara</t>
  </si>
  <si>
    <t>Santa Barbara</t>
  </si>
  <si>
    <t>Douglas Family Preserve,  Santa Barbara</t>
  </si>
  <si>
    <t>Santa Barbara</t>
  </si>
  <si>
    <t>Eagle Canyon, Near Naples</t>
  </si>
  <si>
    <t>Santa Barbara</t>
  </si>
  <si>
    <t>Ellwood Central and West, Goleta</t>
  </si>
  <si>
    <t>Santa Barbara</t>
  </si>
  <si>
    <t>Ellwood East</t>
  </si>
  <si>
    <t>Santa Barbara</t>
  </si>
  <si>
    <t>Ellwood, Hollister &amp; Coronado  Dr., Goleta</t>
  </si>
  <si>
    <t>Santa Barbara</t>
  </si>
  <si>
    <t>Ellwood Main, Goleta</t>
  </si>
  <si>
    <t>Santa Barbara</t>
  </si>
  <si>
    <t>Ellwood North, Goleta</t>
  </si>
  <si>
    <t>Santa Barbara</t>
  </si>
  <si>
    <t>Ellwood / Sandpiper  Golf Course</t>
  </si>
  <si>
    <t>Santa Barbara</t>
  </si>
  <si>
    <t>El Refugio Ranch, Near Refugio State Beach</t>
  </si>
  <si>
    <t>Santa Barbara</t>
  </si>
  <si>
    <t>Evergreen Open Space</t>
  </si>
  <si>
    <t>Santa Barbara</t>
  </si>
  <si>
    <t>Gaviota State Beach Hill</t>
  </si>
  <si>
    <t>Santa Barbara</t>
  </si>
  <si>
    <t>Gaviota State Beach, Gaviota</t>
  </si>
  <si>
    <t>Santa Barbara</t>
  </si>
  <si>
    <t>Hale Park, Montecito</t>
  </si>
  <si>
    <t>Santa Barbara</t>
  </si>
  <si>
    <t>Hidden Valley Park, Santa Barbara</t>
  </si>
  <si>
    <t>Santa Barbara</t>
  </si>
  <si>
    <t>Honda Valley / SBCC</t>
  </si>
  <si>
    <t>Santa Barbara</t>
  </si>
  <si>
    <t>Lambert Road, Summerland</t>
  </si>
  <si>
    <t>Santa Barbara</t>
  </si>
  <si>
    <t>Las Armas, Goleta</t>
  </si>
  <si>
    <t>Santa Barbara</t>
  </si>
  <si>
    <t>Las Varas Ranch</t>
  </si>
  <si>
    <t>Santa Barbara</t>
  </si>
  <si>
    <t>La Mesa Park, Santa Barbara</t>
  </si>
  <si>
    <t>Santa Barbara</t>
  </si>
  <si>
    <t>La Posada Hill, Goleta</t>
  </si>
  <si>
    <t>Santa Barbara</t>
  </si>
  <si>
    <t>Llano &amp; Mariposa Ln / Santa Barbara</t>
  </si>
  <si>
    <t>Santa Barbara</t>
  </si>
  <si>
    <t>Lookout Park, Summerland</t>
  </si>
  <si>
    <t>Santa Barbara</t>
  </si>
  <si>
    <t>Los Carneros and Calle Real</t>
  </si>
  <si>
    <t>Santa Barbara</t>
  </si>
  <si>
    <t>Los Carneros Lake, Goleta</t>
  </si>
  <si>
    <t>Santa Barbara</t>
  </si>
  <si>
    <t>Maria Ygnacio Creek, Goleta</t>
  </si>
  <si>
    <t>Santa Barbara</t>
  </si>
  <si>
    <t>Maria Ygnacio / Ramada Rd.</t>
  </si>
  <si>
    <t>Santa Barbara</t>
  </si>
  <si>
    <t>More Mesa, Goleta</t>
  </si>
  <si>
    <t>Santa Barbara</t>
  </si>
  <si>
    <t>More Ranch Road, Near Goleta Beach</t>
  </si>
  <si>
    <t>Santa Barbara</t>
  </si>
  <si>
    <t>Music Academy,  Montecito</t>
  </si>
  <si>
    <t>Santa Barbara</t>
  </si>
  <si>
    <t>Oil &amp; Gas Buffer Zone, Carpinteria</t>
  </si>
  <si>
    <t>Santa Barbara</t>
  </si>
  <si>
    <t>Ortega Hill, Montecito  and Summerland</t>
  </si>
  <si>
    <t>Santa Barbara</t>
  </si>
  <si>
    <t>Padaro Lane, Summerland</t>
  </si>
  <si>
    <t>Santa Barbara</t>
  </si>
  <si>
    <t>Preisker Park, Santa Maria</t>
  </si>
  <si>
    <t>Santa Barbara</t>
  </si>
  <si>
    <t>Rancho San Augustine, Hollister Ranch</t>
  </si>
  <si>
    <t>Santa Barbara</t>
  </si>
  <si>
    <t>Rincon Creek, Carpinteria</t>
  </si>
  <si>
    <t>Santa Barbara</t>
  </si>
  <si>
    <t>Rincon Road, Carpinteria</t>
  </si>
  <si>
    <t>Santa Barbara</t>
  </si>
  <si>
    <t>San Jose Cr / Elks Club, Goleta</t>
  </si>
  <si>
    <t>Santa Barbara</t>
  </si>
  <si>
    <t>Tajiguas Canyon, Goleta</t>
  </si>
  <si>
    <t>Santa Barbara</t>
  </si>
  <si>
    <t>Tecolote Canyon, Goleta</t>
  </si>
  <si>
    <t>Santa Barbara</t>
  </si>
  <si>
    <t>Vandenberg AFB, 35th Street</t>
  </si>
  <si>
    <t>Santa Barbara</t>
  </si>
  <si>
    <t>Vandenberg AFB, Airfield Rd.</t>
  </si>
  <si>
    <t>Santa Barbara</t>
  </si>
  <si>
    <t>Vandenberg AFB, Archery Range</t>
  </si>
  <si>
    <t>Santa Barbara</t>
  </si>
  <si>
    <t>Vandenberg AFB, Bear Creek</t>
  </si>
  <si>
    <t>Santa Barbara</t>
  </si>
  <si>
    <t>Vandenberg AFB, Boat House</t>
  </si>
  <si>
    <t>Santa Barbara</t>
  </si>
  <si>
    <t>Vandenberg AFB, Cattle Pens</t>
  </si>
  <si>
    <t>Santa Barbara</t>
  </si>
  <si>
    <t>Vandenberg AFB, Cross Rd.</t>
  </si>
  <si>
    <t>Santa Barbara</t>
  </si>
  <si>
    <t>Vandenberg AFB, Dry Creek Canyon</t>
  </si>
  <si>
    <t>Santa Barbara</t>
  </si>
  <si>
    <t>Vandenberg AFB, Family Camp Site</t>
  </si>
  <si>
    <t>Santa Barbara</t>
  </si>
  <si>
    <t>Vandenberg AFB, Jalama Beach Park</t>
  </si>
  <si>
    <t>Santa Barbara</t>
  </si>
  <si>
    <t>Vandenberg AFB, Marshalia  Golf Course</t>
  </si>
  <si>
    <t>Santa Barbara</t>
  </si>
  <si>
    <t>Vandenberg AFB, Mesa Rd / Arguello Blvd.</t>
  </si>
  <si>
    <t>Santa Barbara</t>
  </si>
  <si>
    <t>Vandenberg AFB, Off Road Site</t>
  </si>
  <si>
    <t>Santa Barbara</t>
  </si>
  <si>
    <t>Vandenberg AFB, Old Coast Guard Station</t>
  </si>
  <si>
    <t>Santa Barbara</t>
  </si>
  <si>
    <t>Vandenberg AFB, Point Sal Rd.</t>
  </si>
  <si>
    <t>Santa Barbara</t>
  </si>
  <si>
    <t>Vandenberg AFB, Rancho Lateral Rd.</t>
  </si>
  <si>
    <t>Santa Barbara</t>
  </si>
  <si>
    <t>Vandenberg AFB, Round Hill</t>
  </si>
  <si>
    <t>Santa Barbara</t>
  </si>
  <si>
    <t>Vandenberg AFB, Spring Canyon</t>
  </si>
  <si>
    <t>Santa Barbara</t>
  </si>
  <si>
    <t>Vandenberg AFB, Sudden Ranch</t>
  </si>
  <si>
    <t>Santa Barbara</t>
  </si>
  <si>
    <t>Vandenberg AFB, Tangair Rd.</t>
  </si>
  <si>
    <t>Santa Barbara</t>
  </si>
  <si>
    <t>Vandenberg AFB, Umbra Rd.</t>
  </si>
  <si>
    <t>Santa Barbara</t>
  </si>
  <si>
    <t>Vandenberg AFB, Upper Spring Canyon</t>
  </si>
  <si>
    <t>Santa Barbara</t>
  </si>
  <si>
    <t>Vandenberg AFB, Water Treatment  Plant</t>
  </si>
  <si>
    <t>Santa Barbara</t>
  </si>
  <si>
    <t>Vandenberg Village, Lompoc</t>
  </si>
  <si>
    <t>Santa Barbara</t>
  </si>
  <si>
    <t>Veronica Springs, Santa Barbara</t>
  </si>
  <si>
    <t>Santa Barbara</t>
  </si>
  <si>
    <t>Arrundel Barranca,  Ventura</t>
  </si>
  <si>
    <t>Ventura</t>
  </si>
  <si>
    <t>Big Sycamore  Canyon, Pt. Mugu State Park</t>
  </si>
  <si>
    <t>Ventura</t>
  </si>
  <si>
    <t>Camino Real Park, Ventura</t>
  </si>
  <si>
    <t>Ventura</t>
  </si>
  <si>
    <t>Harbor Blvd. Ventura</t>
  </si>
  <si>
    <t>Ventura</t>
  </si>
  <si>
    <t>Harmon Barranca,  Ventura</t>
  </si>
  <si>
    <t>Ventura</t>
  </si>
  <si>
    <t>Little Sycamore  Canyon, Private Camp</t>
  </si>
  <si>
    <t>Ventura</t>
  </si>
  <si>
    <t>Ocean Ave. Park, Ventura</t>
  </si>
  <si>
    <t>Ventura</t>
  </si>
  <si>
    <t>Oxnard College, Oxnard</t>
  </si>
  <si>
    <t>Ventura</t>
  </si>
  <si>
    <t>Taylor Ranch, North Ventura</t>
  </si>
  <si>
    <t>Ventura</t>
  </si>
  <si>
    <t>Vista Del Mar, Ventura</t>
  </si>
  <si>
    <t>Ventura</t>
  </si>
  <si>
    <t>Vista Del Mar SE, Ventura</t>
  </si>
  <si>
    <t>Ventura</t>
  </si>
  <si>
    <t>Ballona Wetlands,  Playa Del Rey</t>
  </si>
  <si>
    <t>Los Angeles</t>
  </si>
  <si>
    <t>Banning Park, Wilmington</t>
  </si>
  <si>
    <t>Los Angeles</t>
  </si>
  <si>
    <t>Brentwood Country Club</t>
  </si>
  <si>
    <t>Los Angeles</t>
  </si>
  <si>
    <t>Busch Dr. &amp; Pacific Coast Hwy., Malibu</t>
  </si>
  <si>
    <t>Los Angeles</t>
  </si>
  <si>
    <t>Chevron Refinery, El Segundo (Kansas St.)</t>
  </si>
  <si>
    <t>Los Angeles</t>
  </si>
  <si>
    <t>Encinal Canyon, Malibu</t>
  </si>
  <si>
    <t>Los Angeles</t>
  </si>
  <si>
    <t>El Dorado Nature Center, Long Beach (#1)</t>
  </si>
  <si>
    <t>Los Angeles</t>
  </si>
  <si>
    <t>El Dorado Nature Center, Long Beach (#2)</t>
  </si>
  <si>
    <t>Los Angeles</t>
  </si>
  <si>
    <t>Heartwell Park, Lakewood</t>
  </si>
  <si>
    <t>Los Angeles</t>
  </si>
  <si>
    <t>Leo Carrillo State Beach, Malibu</t>
  </si>
  <si>
    <t>Los Angeles</t>
  </si>
  <si>
    <t>Malibu Creek (Serra Rd.), Malibu</t>
  </si>
  <si>
    <t>Los Angeles</t>
  </si>
  <si>
    <t>Old Kinney-Stahly Place, Malibu</t>
  </si>
  <si>
    <t>Los Angeles</t>
  </si>
  <si>
    <t>Recreation Park (north), Long Beach</t>
  </si>
  <si>
    <t>Los Angeles</t>
  </si>
  <si>
    <t>Recreation Park (south), Long Beach</t>
  </si>
  <si>
    <t>Los Angeles</t>
  </si>
  <si>
    <t>Schabarum Co. Park, Rowland Heights</t>
  </si>
  <si>
    <t>Los Angeles</t>
  </si>
  <si>
    <t>Via La Selva &amp; Via Capay, Palos Verdes</t>
  </si>
  <si>
    <t>Los Angeles</t>
  </si>
  <si>
    <t>Wilderness  Park, Redondo Beach</t>
  </si>
  <si>
    <t>Los Angeles</t>
  </si>
  <si>
    <t>Woodlawn  Cemetery,  Santa Monica</t>
  </si>
  <si>
    <t>Los Angeles</t>
  </si>
  <si>
    <t>27540 Hwy. 1, Malibu</t>
  </si>
  <si>
    <t>Los Angeles</t>
  </si>
  <si>
    <t>2817 Via La Selva, Palos Verdes</t>
  </si>
  <si>
    <t>Los Angeles</t>
  </si>
  <si>
    <t>Aliviso Resort, Laguna Beach</t>
  </si>
  <si>
    <t>Orange</t>
  </si>
  <si>
    <t>Bolsa Chica, Huntington  Beach</t>
  </si>
  <si>
    <t>Orange</t>
  </si>
  <si>
    <t>Doheny State Beach, Dana Point</t>
  </si>
  <si>
    <t>Orange</t>
  </si>
  <si>
    <t>Festival of the Arts, Laguna Beach</t>
  </si>
  <si>
    <t>Orange</t>
  </si>
  <si>
    <t>Golden West College, Huntington  Beach</t>
  </si>
  <si>
    <t>Orange</t>
  </si>
  <si>
    <t>Gum Grove Park, Seal Beach</t>
  </si>
  <si>
    <t>Orange</t>
  </si>
  <si>
    <t>Hospital Site, Dana Point</t>
  </si>
  <si>
    <t>Orange</t>
  </si>
  <si>
    <t>Huntington Central Park, (amphitheater)</t>
  </si>
  <si>
    <t>Orange</t>
  </si>
  <si>
    <t>Huntington Central Park, Gothard St. Site</t>
  </si>
  <si>
    <t>Orange</t>
  </si>
  <si>
    <t>Junipero &amp; Presidente,  San Clemente</t>
  </si>
  <si>
    <t>Orange</t>
  </si>
  <si>
    <t>Marina Park, Seal Beach</t>
  </si>
  <si>
    <t>Orange</t>
  </si>
  <si>
    <t>Naval Weapons  Station, Seal Beach</t>
  </si>
  <si>
    <t>Orange</t>
  </si>
  <si>
    <t>Norma Gibbs, Grahm St., Huntington</t>
  </si>
  <si>
    <t>Orange</t>
  </si>
  <si>
    <t>San Clemente State Park, San Clemente</t>
  </si>
  <si>
    <t>Orange</t>
  </si>
  <si>
    <t>Sundance  Dr., Costa Mesa</t>
  </si>
  <si>
    <t>Orange</t>
  </si>
  <si>
    <t>Trafalgar Ln., San Clemente</t>
  </si>
  <si>
    <t>Orange</t>
  </si>
  <si>
    <t>Camp Pendleton Main</t>
  </si>
  <si>
    <t>San Diego</t>
  </si>
  <si>
    <t>Crest Dr., Encinitas</t>
  </si>
  <si>
    <t>San Diego</t>
  </si>
  <si>
    <t>Crest Rd., Del Mar</t>
  </si>
  <si>
    <t>San Diego</t>
  </si>
  <si>
    <t>El Camino Real &amp; Chestnut,  Carlsbad</t>
  </si>
  <si>
    <t>San Diego</t>
  </si>
  <si>
    <t>El Prado &amp; 6th Street, Balboa Park</t>
  </si>
  <si>
    <t>San Diego</t>
  </si>
  <si>
    <t>Eucalyptus  Park, Chula Vista</t>
  </si>
  <si>
    <t>San Diego</t>
  </si>
  <si>
    <t>Grape Street Park, Balboa Park</t>
  </si>
  <si>
    <t>San Diego</t>
  </si>
  <si>
    <t>Hidden Pines Trail, Torrey Pines SNR</t>
  </si>
  <si>
    <t>San Diego</t>
  </si>
  <si>
    <t>San Diego</t>
  </si>
  <si>
    <t>Mount Soledad, La Jolla, Romero Dr.</t>
  </si>
  <si>
    <t>San Diego</t>
  </si>
  <si>
    <t>Nogales Site, Del Mar</t>
  </si>
  <si>
    <t>San Diego</t>
  </si>
  <si>
    <t>Pottery Canyon, La Jolla</t>
  </si>
  <si>
    <t>San Diego</t>
  </si>
  <si>
    <t>Presidio Park, Old Town</t>
  </si>
  <si>
    <t>San Diego</t>
  </si>
  <si>
    <t>Quail Gardens Dr., Encinitas</t>
  </si>
  <si>
    <t>San Diego</t>
  </si>
  <si>
    <t>San Diego Botanic Garden</t>
  </si>
  <si>
    <t>San Diego</t>
  </si>
  <si>
    <t>San Dieguito County Park, Solana Beach</t>
  </si>
  <si>
    <t>San Diego</t>
  </si>
  <si>
    <t>San Onofre Creek, Camp Pendleton</t>
  </si>
  <si>
    <t>San Diego</t>
  </si>
  <si>
    <t>South Torrey Pines State Natural Reserve</t>
  </si>
  <si>
    <t>San Diego</t>
  </si>
  <si>
    <t>Space Theater Way, Balboa Park</t>
  </si>
  <si>
    <t>San Diego</t>
  </si>
  <si>
    <t>Tomato Fields, Camp Pendleton</t>
  </si>
  <si>
    <t>San Diego</t>
  </si>
  <si>
    <t>UCSD Che Cafe</t>
  </si>
  <si>
    <t>San Diego</t>
  </si>
  <si>
    <t>UCSD Coast Site, Azul St.</t>
  </si>
  <si>
    <t>San Diego</t>
  </si>
  <si>
    <t>UCSD Mandeville</t>
  </si>
  <si>
    <t>San Diego</t>
  </si>
  <si>
    <t>UCSD Running Field</t>
  </si>
  <si>
    <t>San Diego</t>
  </si>
  <si>
    <t>UCSD Salk Site, Near Salk Institute</t>
  </si>
  <si>
    <t>San Diego</t>
  </si>
  <si>
    <t>UCSD Weiss, Near the Weiss Theater</t>
  </si>
  <si>
    <t>San Diego</t>
  </si>
  <si>
    <t>Veterans Park, Imperial Beach</t>
  </si>
  <si>
    <t>San Diego</t>
  </si>
  <si>
    <t>El Sauzal, Near Mex. 1 and Mex. 3</t>
  </si>
  <si>
    <t>Baja California</t>
  </si>
  <si>
    <t>La Mission</t>
  </si>
  <si>
    <t>Baja California</t>
  </si>
  <si>
    <t>La Salina</t>
  </si>
  <si>
    <t>Baja California</t>
  </si>
  <si>
    <t>Moneadero,  12 miles south of Ensenada</t>
  </si>
  <si>
    <t>Baja California</t>
  </si>
  <si>
    <t>Rancho Santa Anita (Mex. 3)</t>
  </si>
  <si>
    <t>Baja California</t>
  </si>
  <si>
    <t>Desert Botanical Garden</t>
  </si>
  <si>
    <t>Phoenix, AZ</t>
  </si>
  <si>
    <t>Rio Salado Habitat Restoration  Area-Main</t>
  </si>
  <si>
    <t>Phoenix, AZ</t>
  </si>
  <si>
    <t>Rio Salado Habitat Restoration  Area-N. Anex</t>
  </si>
  <si>
    <t>Phoenix, AZ</t>
  </si>
  <si>
    <t>Rio Salado Habitat Restoration  Area-S. Anex</t>
  </si>
  <si>
    <t>Phoenix, AZ</t>
  </si>
  <si>
    <t>South Mountain &amp; 24th Street</t>
  </si>
  <si>
    <t>Phoenix, AZ</t>
  </si>
  <si>
    <t>McClintock  &amp; Salt River Riparian Area</t>
  </si>
  <si>
    <t>Tempe, AZ</t>
  </si>
  <si>
    <t>Total reported:</t>
  </si>
  <si>
    <t>No. Counts:</t>
  </si>
  <si>
    <t>Average:</t>
  </si>
  <si>
    <t>McWay Canyon</t>
  </si>
  <si>
    <t>Ellwood / Ocean Meadows</t>
  </si>
  <si>
    <t>Vandenberg AFB, Manzanita Rd</t>
  </si>
  <si>
    <t>Vandenberg AFB, South Gate Grove</t>
  </si>
  <si>
    <t>Scottsdale, AZ</t>
  </si>
  <si>
    <t>Singh Farm</t>
  </si>
  <si>
    <t>Livingston Park, Long Beach</t>
  </si>
  <si>
    <t>Standard Error:</t>
  </si>
  <si>
    <t>Berkeley Aquatic Park</t>
  </si>
  <si>
    <t>Charlotte, Muir Beach</t>
  </si>
  <si>
    <t>Juniper &amp; Kale, Bolinas</t>
  </si>
  <si>
    <t>Lake Merritt</t>
  </si>
  <si>
    <t>Yankee Point</t>
  </si>
  <si>
    <t>Del Mar Park, Morro Bay</t>
  </si>
  <si>
    <t>Agua Creek, Hollister Ranch</t>
  </si>
  <si>
    <t>Bella Vista Park</t>
  </si>
  <si>
    <t>La Ramada Rd and Vala Dr.</t>
  </si>
  <si>
    <t>Santa Anita Creek</t>
  </si>
  <si>
    <t>Padaro Lane 1</t>
  </si>
  <si>
    <t>Padaro Lane 2</t>
  </si>
  <si>
    <t>Padaro Lane 3</t>
  </si>
  <si>
    <t>Waller County Park</t>
  </si>
  <si>
    <t>Bell Canyon</t>
  </si>
  <si>
    <t>La Jolla Canyon</t>
  </si>
  <si>
    <t>Blue Gum Grove</t>
  </si>
  <si>
    <t>El Capitan</t>
  </si>
  <si>
    <t>Refugio State Park</t>
  </si>
  <si>
    <t>Stow Grove County Park</t>
  </si>
  <si>
    <t>Winchester Canyon</t>
  </si>
  <si>
    <t>Los Carneros East Grove</t>
  </si>
  <si>
    <t>Union Valley Parkway</t>
  </si>
  <si>
    <t>Pioneer Park</t>
  </si>
  <si>
    <t>Bulito Creek/Parcel 70</t>
  </si>
  <si>
    <t>Stow House</t>
  </si>
  <si>
    <t>Cypress Ridge Golf Course</t>
  </si>
  <si>
    <t>CH2 Private Site</t>
  </si>
  <si>
    <t>Lover's Bridge/ The Presidio</t>
  </si>
  <si>
    <t>Stillwater Cove</t>
  </si>
  <si>
    <t xml:space="preserve">Fiscalini Ranch </t>
  </si>
  <si>
    <t>Sebastian's Store, San Simeon</t>
  </si>
  <si>
    <t>Happy Hill, Cambria</t>
  </si>
  <si>
    <t>Hosp Grove, Carlsbad</t>
  </si>
  <si>
    <t>Brown Road</t>
  </si>
  <si>
    <t>Cathedral Oaks and Glen Annie</t>
  </si>
  <si>
    <t>Ortega Hill Grove</t>
  </si>
  <si>
    <t>Crane School</t>
  </si>
  <si>
    <t>Ennisbrook</t>
  </si>
  <si>
    <t xml:space="preserve">Via Real and Padaro </t>
  </si>
  <si>
    <t>California Boulevard</t>
  </si>
  <si>
    <t>Rancho Maria Golf Course</t>
  </si>
  <si>
    <t>El Capitan Ranch Road</t>
  </si>
  <si>
    <t>Rincon Point</t>
  </si>
  <si>
    <t>Butterfly Lane &amp; High Road, Montecito</t>
  </si>
  <si>
    <t>Ellwood / The Grove Apartments</t>
  </si>
  <si>
    <t>Ocean View and Marine Drive, Davenport</t>
  </si>
  <si>
    <t>Vandenberg AFB, Rhea Rd.</t>
  </si>
  <si>
    <t>South Branciforte, Buena Vista</t>
  </si>
  <si>
    <t>La Chusa Creek</t>
  </si>
  <si>
    <t>Rotary Park</t>
  </si>
  <si>
    <t>Lake Havasu, AZ</t>
  </si>
  <si>
    <t>Buckskin State Park</t>
  </si>
  <si>
    <t>Parker, AZ</t>
  </si>
  <si>
    <t>Avenida Farralone</t>
  </si>
  <si>
    <t>Alameda Point</t>
  </si>
  <si>
    <t>Encinal Boat Ramp</t>
  </si>
  <si>
    <t>Verde</t>
  </si>
  <si>
    <t>San Luis Obispo (SLO) Creek</t>
  </si>
  <si>
    <t>Halcyon Cemetery</t>
  </si>
  <si>
    <t>Canada de la Cuarta, Hollister Ranch</t>
  </si>
  <si>
    <t>Lemon Orchard, Hollister Ranch</t>
  </si>
  <si>
    <t>Hotel Villas California</t>
  </si>
  <si>
    <t>Hunter Canyon</t>
  </si>
  <si>
    <t>Willow Canyon</t>
  </si>
  <si>
    <t>McElvoy Canyon</t>
  </si>
  <si>
    <t>Inyo</t>
  </si>
  <si>
    <t>Deer Flat Ranch</t>
  </si>
  <si>
    <t>Vandenberg AFB, Minuteman</t>
  </si>
  <si>
    <t>Newpark Mall (Shirley Sisk Grove)</t>
  </si>
  <si>
    <t>Morro Bay State Park, South Bay Blvd</t>
  </si>
  <si>
    <t>Ragged Point</t>
  </si>
  <si>
    <t>Point Sur Lighthouse</t>
  </si>
  <si>
    <t>Perfumo Creek</t>
  </si>
  <si>
    <t>Ellwood Ironbark</t>
  </si>
  <si>
    <t>Ellwood Main Annex</t>
  </si>
  <si>
    <t>Gill Tract</t>
  </si>
  <si>
    <t>Emerald Isle Golf Course</t>
  </si>
  <si>
    <t>Real Del Mar</t>
  </si>
  <si>
    <t xml:space="preserve"> </t>
  </si>
  <si>
    <t>Xerces Society Western Monarch Thanksgiving Count. 2022. Western Monarch Thanksgiving Count Data, 1997-2021. Available at www.westernmonarchcount.org.</t>
  </si>
  <si>
    <t>Number of sites monitored</t>
  </si>
  <si>
    <t>Community Center, Muir Beach</t>
  </si>
  <si>
    <t>Martini Creek</t>
  </si>
  <si>
    <t>Sweetwood</t>
  </si>
  <si>
    <t>Frenchman's Creek</t>
  </si>
  <si>
    <t>Moore Creek</t>
  </si>
  <si>
    <t>Hazard Cove</t>
  </si>
  <si>
    <t>Hwy 1 &amp; Willow Road</t>
  </si>
  <si>
    <t>NEW</t>
  </si>
  <si>
    <t>Private site, Ragged Point 1</t>
  </si>
  <si>
    <t>Private site, Ragged Point 2</t>
  </si>
  <si>
    <t>Private site, Ragged Point 3</t>
  </si>
  <si>
    <t>Private site, Pismo</t>
  </si>
  <si>
    <t>Private site, Oceano</t>
  </si>
  <si>
    <t>Private site, Lompoc 1</t>
  </si>
  <si>
    <t>Private site, Lompoc 2</t>
  </si>
  <si>
    <t>Private site, Santa Barbara</t>
  </si>
  <si>
    <t>Cliffside Drive, Malibu</t>
  </si>
  <si>
    <t>Hermosa Beach</t>
  </si>
  <si>
    <t xml:space="preserve">Ocean Ave </t>
  </si>
  <si>
    <t>Penmar Golf Course</t>
  </si>
  <si>
    <t>Trancas Canyon</t>
  </si>
  <si>
    <t>Calle Ariana, San Clemente</t>
  </si>
  <si>
    <t>Vandegrift</t>
  </si>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</sst>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#,##0.0"/>
  </numFmts>
  <fonts count="15" x14ac:knownFonts="1">
    <font>
      <sz val="10"/>
      <name val="Arial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3D69B"/>
        <bgColor rgb="FFC3D69B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4" xfId="0" applyFont="1" applyFill="1" applyBorder="1" applyAlignment="1">
      <alignment horizontal="left" vertical="top" wrapText="1"/>
    </xf>
    <xf numFmtId="3" fontId="1" fillId="2" borderId="5" xfId="0" applyNumberFormat="1" applyFont="1" applyFill="1" applyBorder="1" applyAlignment="1">
      <alignment horizontal="center" vertical="top" wrapText="1"/>
    </xf>
    <xf numFmtId="3" fontId="1" fillId="2" borderId="4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3" fontId="1" fillId="0" borderId="2" xfId="0" applyNumberFormat="1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left" vertical="top" wrapText="1"/>
    </xf>
    <xf numFmtId="3" fontId="1" fillId="2" borderId="5" xfId="0" applyNumberFormat="1" applyFont="1" applyFill="1" applyBorder="1" applyAlignment="1">
      <alignment horizontal="center" vertical="top"/>
    </xf>
    <xf numFmtId="3" fontId="1" fillId="0" borderId="5" xfId="0" applyNumberFormat="1" applyFont="1" applyBorder="1" applyAlignment="1">
      <alignment horizontal="center" vertical="top"/>
    </xf>
    <xf numFmtId="3" fontId="1" fillId="2" borderId="4" xfId="0" applyNumberFormat="1" applyFont="1" applyFill="1" applyBorder="1" applyAlignment="1">
      <alignment horizontal="center" vertical="top"/>
    </xf>
    <xf numFmtId="3" fontId="1" fillId="0" borderId="5" xfId="0" applyNumberFormat="1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 wrapText="1"/>
    </xf>
    <xf numFmtId="3" fontId="1" fillId="0" borderId="3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Fill="1" applyBorder="1" applyAlignment="1">
      <alignment horizontal="center" vertical="top" wrapText="1"/>
    </xf>
    <xf numFmtId="3" fontId="1" fillId="0" borderId="3" xfId="0" applyNumberFormat="1" applyFont="1" applyFill="1" applyBorder="1" applyAlignment="1">
      <alignment horizontal="left" vertical="top" wrapText="1"/>
    </xf>
    <xf numFmtId="3" fontId="6" fillId="0" borderId="2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Fill="1" applyBorder="1" applyAlignment="1">
      <alignment horizontal="center" vertical="top"/>
    </xf>
    <xf numFmtId="0" fontId="3" fillId="0" borderId="0" xfId="0" applyFont="1"/>
    <xf numFmtId="0" fontId="1" fillId="2" borderId="6" xfId="0" applyFont="1" applyFill="1" applyBorder="1" applyAlignment="1">
      <alignment horizontal="center" vertical="top"/>
    </xf>
    <xf numFmtId="165" fontId="1" fillId="2" borderId="7" xfId="0" applyNumberFormat="1" applyFont="1" applyFill="1" applyBorder="1" applyAlignment="1">
      <alignment horizontal="center" vertical="top" wrapText="1"/>
    </xf>
    <xf numFmtId="165" fontId="1" fillId="0" borderId="7" xfId="0" applyNumberFormat="1" applyFont="1" applyFill="1" applyBorder="1" applyAlignment="1">
      <alignment horizontal="center" vertical="top" wrapText="1"/>
    </xf>
    <xf numFmtId="165" fontId="1" fillId="0" borderId="7" xfId="0" applyNumberFormat="1" applyFont="1" applyBorder="1" applyAlignment="1">
      <alignment horizontal="center" vertical="top" wrapText="1"/>
    </xf>
    <xf numFmtId="165" fontId="1" fillId="2" borderId="6" xfId="0" applyNumberFormat="1" applyFont="1" applyFill="1" applyBorder="1" applyAlignment="1">
      <alignment horizontal="center" vertical="top" wrapText="1"/>
    </xf>
    <xf numFmtId="0" fontId="3" fillId="0" borderId="8" xfId="0" applyFont="1" applyBorder="1"/>
    <xf numFmtId="0" fontId="2" fillId="2" borderId="8" xfId="0" applyFont="1" applyFill="1" applyBorder="1" applyAlignment="1">
      <alignment horizontal="left" vertical="top" wrapText="1"/>
    </xf>
    <xf numFmtId="0" fontId="1" fillId="0" borderId="8" xfId="0" applyFont="1" applyBorder="1"/>
    <xf numFmtId="1" fontId="1" fillId="0" borderId="3" xfId="0" applyNumberFormat="1" applyFont="1" applyFill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top"/>
    </xf>
    <xf numFmtId="165" fontId="1" fillId="0" borderId="6" xfId="0" applyNumberFormat="1" applyFont="1" applyBorder="1" applyAlignment="1">
      <alignment horizontal="center" vertical="top" wrapText="1"/>
    </xf>
    <xf numFmtId="0" fontId="1" fillId="0" borderId="9" xfId="0" applyFont="1" applyBorder="1"/>
    <xf numFmtId="0" fontId="3" fillId="0" borderId="8" xfId="0" applyFont="1" applyFill="1" applyBorder="1"/>
    <xf numFmtId="3" fontId="3" fillId="0" borderId="8" xfId="0" applyNumberFormat="1" applyFont="1" applyFill="1" applyBorder="1"/>
    <xf numFmtId="0" fontId="2" fillId="2" borderId="4" xfId="0" applyFont="1" applyFill="1" applyBorder="1" applyAlignment="1">
      <alignment horizontal="left" vertical="top" wrapText="1"/>
    </xf>
    <xf numFmtId="3" fontId="1" fillId="0" borderId="8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3" fontId="1" fillId="0" borderId="8" xfId="0" applyNumberFormat="1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0" borderId="8" xfId="0" applyFont="1" applyFill="1" applyBorder="1"/>
    <xf numFmtId="0" fontId="3" fillId="0" borderId="0" xfId="0" applyFont="1" applyFill="1"/>
    <xf numFmtId="0" fontId="3" fillId="0" borderId="1" xfId="0" applyFont="1" applyBorder="1"/>
    <xf numFmtId="0" fontId="1" fillId="0" borderId="4" xfId="0" applyFont="1" applyFill="1" applyBorder="1" applyAlignment="1">
      <alignment horizontal="left" vertical="top" wrapText="1"/>
    </xf>
    <xf numFmtId="3" fontId="1" fillId="0" borderId="5" xfId="0" applyNumberFormat="1" applyFont="1" applyFill="1" applyBorder="1" applyAlignment="1">
      <alignment horizontal="center" vertical="top" wrapText="1"/>
    </xf>
    <xf numFmtId="3" fontId="1" fillId="0" borderId="4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left" vertical="top" wrapText="1"/>
    </xf>
    <xf numFmtId="3" fontId="1" fillId="0" borderId="7" xfId="0" applyNumberFormat="1" applyFont="1" applyFill="1" applyBorder="1" applyAlignment="1">
      <alignment horizontal="center" vertical="top" wrapText="1"/>
    </xf>
    <xf numFmtId="3" fontId="1" fillId="0" borderId="6" xfId="0" applyNumberFormat="1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/>
    </xf>
    <xf numFmtId="3" fontId="3" fillId="0" borderId="4" xfId="0" applyNumberFormat="1" applyFont="1" applyFill="1" applyBorder="1" applyAlignment="1">
      <alignment horizontal="center" vertical="top"/>
    </xf>
    <xf numFmtId="3" fontId="3" fillId="0" borderId="2" xfId="0" applyNumberFormat="1" applyFont="1" applyFill="1" applyBorder="1" applyAlignment="1">
      <alignment horizontal="center" vertical="top"/>
    </xf>
    <xf numFmtId="0" fontId="3" fillId="0" borderId="1" xfId="0" applyFont="1" applyFill="1" applyBorder="1"/>
    <xf numFmtId="3" fontId="1" fillId="0" borderId="8" xfId="0" applyNumberFormat="1" applyFont="1" applyBorder="1" applyAlignment="1">
      <alignment horizontal="center" vertical="top"/>
    </xf>
    <xf numFmtId="3" fontId="1" fillId="0" borderId="8" xfId="0" applyNumberFormat="1" applyFont="1" applyBorder="1" applyAlignment="1">
      <alignment horizontal="center" vertical="top" wrapText="1"/>
    </xf>
    <xf numFmtId="165" fontId="1" fillId="0" borderId="8" xfId="0" applyNumberFormat="1" applyFont="1" applyBorder="1" applyAlignment="1">
      <alignment horizontal="center" vertical="top" wrapText="1"/>
    </xf>
    <xf numFmtId="165" fontId="1" fillId="0" borderId="8" xfId="0" applyNumberFormat="1" applyFont="1" applyFill="1" applyBorder="1" applyAlignment="1">
      <alignment horizontal="center" vertical="top" wrapText="1"/>
    </xf>
    <xf numFmtId="3" fontId="3" fillId="0" borderId="9" xfId="0" applyNumberFormat="1" applyFont="1" applyFill="1" applyBorder="1" applyAlignment="1">
      <alignment horizontal="center" vertical="center" wrapText="1"/>
    </xf>
    <xf numFmtId="3" fontId="3" fillId="0" borderId="9" xfId="0" applyNumberFormat="1" applyFont="1" applyFill="1" applyBorder="1"/>
    <xf numFmtId="3" fontId="3" fillId="0" borderId="9" xfId="0" applyNumberFormat="1" applyFont="1" applyFill="1" applyBorder="1" applyAlignment="1">
      <alignment horizontal="center" vertical="center"/>
    </xf>
    <xf numFmtId="3" fontId="1" fillId="0" borderId="9" xfId="0" applyNumberFormat="1" applyFont="1" applyFill="1" applyBorder="1" applyAlignment="1">
      <alignment horizontal="center" vertical="top"/>
    </xf>
    <xf numFmtId="3" fontId="1" fillId="0" borderId="9" xfId="0" applyNumberFormat="1" applyFont="1" applyFill="1" applyBorder="1" applyAlignment="1">
      <alignment horizontal="center" vertical="top" wrapText="1"/>
    </xf>
    <xf numFmtId="165" fontId="1" fillId="0" borderId="9" xfId="0" applyNumberFormat="1" applyFont="1" applyFill="1" applyBorder="1" applyAlignment="1">
      <alignment horizontal="center" vertical="top" wrapText="1"/>
    </xf>
    <xf numFmtId="0" fontId="1" fillId="0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1" fillId="0" borderId="2" xfId="0" applyFont="1" applyFill="1" applyBorder="1" applyAlignment="1">
      <alignment horizontal="left" vertical="top"/>
    </xf>
    <xf numFmtId="0" fontId="3" fillId="0" borderId="9" xfId="0" applyFont="1" applyFill="1" applyBorder="1"/>
    <xf numFmtId="0" fontId="9" fillId="3" borderId="2" xfId="0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center" vertical="top" wrapText="1"/>
    </xf>
    <xf numFmtId="164" fontId="10" fillId="3" borderId="3" xfId="0" applyNumberFormat="1" applyFont="1" applyFill="1" applyBorder="1" applyAlignment="1">
      <alignment horizontal="center" vertical="top" wrapText="1"/>
    </xf>
    <xf numFmtId="164" fontId="10" fillId="3" borderId="2" xfId="0" applyNumberFormat="1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10" fillId="4" borderId="8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/>
    </xf>
    <xf numFmtId="0" fontId="9" fillId="4" borderId="8" xfId="0" applyFont="1" applyFill="1" applyBorder="1" applyAlignment="1">
      <alignment horizontal="center" vertical="top"/>
    </xf>
    <xf numFmtId="0" fontId="11" fillId="0" borderId="0" xfId="0" applyFont="1" applyAlignment="1">
      <alignment vertical="top"/>
    </xf>
    <xf numFmtId="164" fontId="12" fillId="2" borderId="8" xfId="0" applyNumberFormat="1" applyFont="1" applyFill="1" applyBorder="1" applyAlignment="1">
      <alignment horizontal="center" vertical="top"/>
    </xf>
    <xf numFmtId="0" fontId="12" fillId="2" borderId="8" xfId="0" applyFont="1" applyFill="1" applyBorder="1" applyAlignment="1">
      <alignment horizontal="center" vertical="top"/>
    </xf>
    <xf numFmtId="0" fontId="13" fillId="0" borderId="8" xfId="0" applyFont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top"/>
    </xf>
    <xf numFmtId="1" fontId="12" fillId="2" borderId="8" xfId="0" applyNumberFormat="1" applyFont="1" applyFill="1" applyBorder="1" applyAlignment="1">
      <alignment horizontal="center" vertical="top" wrapText="1"/>
    </xf>
    <xf numFmtId="1" fontId="12" fillId="0" borderId="8" xfId="0" applyNumberFormat="1" applyFont="1" applyFill="1" applyBorder="1" applyAlignment="1">
      <alignment horizontal="center" vertical="top" wrapText="1"/>
    </xf>
    <xf numFmtId="1" fontId="12" fillId="2" borderId="8" xfId="0" applyNumberFormat="1" applyFont="1" applyFill="1" applyBorder="1" applyAlignment="1">
      <alignment horizontal="center" vertical="top"/>
    </xf>
    <xf numFmtId="0" fontId="13" fillId="0" borderId="0" xfId="0" applyFont="1" applyAlignment="1">
      <alignment horizontal="center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484754959376"/>
          <c:y val="0.25842423189748343"/>
          <c:w val="0.68652594321475291"/>
          <c:h val="0.6040290643816581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Graph!$A$1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Graph!$A$2:$A$26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Graph!$A$2:$A$24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F2F-4D4B-A2D9-A08777622E74}"/>
            </c:ext>
          </c:extLst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Total monarchs reported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Graph!$A$2:$A$26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Graph!$B$2:$B$26</c:f>
              <c:numCache>
                <c:formatCode>###0;###0</c:formatCode>
                <c:ptCount val="25"/>
                <c:pt idx="0">
                  <c:v>1235490</c:v>
                </c:pt>
                <c:pt idx="1">
                  <c:v>564349</c:v>
                </c:pt>
                <c:pt idx="2">
                  <c:v>267574</c:v>
                </c:pt>
                <c:pt idx="3">
                  <c:v>390057</c:v>
                </c:pt>
                <c:pt idx="4">
                  <c:v>209570</c:v>
                </c:pt>
                <c:pt idx="5">
                  <c:v>99353</c:v>
                </c:pt>
                <c:pt idx="6">
                  <c:v>254378</c:v>
                </c:pt>
                <c:pt idx="7">
                  <c:v>205085</c:v>
                </c:pt>
                <c:pt idx="8">
                  <c:v>218679</c:v>
                </c:pt>
                <c:pt idx="9">
                  <c:v>221058</c:v>
                </c:pt>
                <c:pt idx="10">
                  <c:v>86437</c:v>
                </c:pt>
                <c:pt idx="11">
                  <c:v>131889</c:v>
                </c:pt>
                <c:pt idx="12">
                  <c:v>58468</c:v>
                </c:pt>
                <c:pt idx="13">
                  <c:v>143204</c:v>
                </c:pt>
                <c:pt idx="14">
                  <c:v>222525</c:v>
                </c:pt>
                <c:pt idx="15">
                  <c:v>144812</c:v>
                </c:pt>
                <c:pt idx="16" formatCode="General">
                  <c:v>211275</c:v>
                </c:pt>
                <c:pt idx="17" formatCode="General">
                  <c:v>234731</c:v>
                </c:pt>
                <c:pt idx="18" formatCode="General">
                  <c:v>292888</c:v>
                </c:pt>
                <c:pt idx="19" formatCode="General">
                  <c:v>298464</c:v>
                </c:pt>
                <c:pt idx="20" formatCode="General">
                  <c:v>192624</c:v>
                </c:pt>
                <c:pt idx="21" formatCode="General">
                  <c:v>27721</c:v>
                </c:pt>
                <c:pt idx="22" formatCode="General">
                  <c:v>29436</c:v>
                </c:pt>
                <c:pt idx="23" formatCode="General">
                  <c:v>1899</c:v>
                </c:pt>
                <c:pt idx="24" formatCode="General">
                  <c:v>247237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F2F-4D4B-A2D9-A0877762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147419136"/>
        <c:axId val="147421056"/>
      </c:barChart>
      <c:lineChart>
        <c:grouping val="stacked"/>
        <c:varyColors val="1"/>
        <c:ser>
          <c:idx val="2"/>
          <c:order val="2"/>
          <c:tx>
            <c:strRef>
              <c:f>Graph!$C$1</c:f>
              <c:strCache>
                <c:ptCount val="1"/>
                <c:pt idx="0">
                  <c:v>Number of sites monitored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Graph!#REF!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</c:errBars>
          <c:val>
            <c:numRef>
              <c:f>Graph!$C$2:$C$26</c:f>
              <c:numCache>
                <c:formatCode>0</c:formatCode>
                <c:ptCount val="25"/>
                <c:pt idx="0">
                  <c:v>101</c:v>
                </c:pt>
                <c:pt idx="1">
                  <c:v>111</c:v>
                </c:pt>
                <c:pt idx="2">
                  <c:v>118</c:v>
                </c:pt>
                <c:pt idx="3">
                  <c:v>139</c:v>
                </c:pt>
                <c:pt idx="4">
                  <c:v>126</c:v>
                </c:pt>
                <c:pt idx="5">
                  <c:v>94</c:v>
                </c:pt>
                <c:pt idx="6">
                  <c:v>123</c:v>
                </c:pt>
                <c:pt idx="7">
                  <c:v>83</c:v>
                </c:pt>
                <c:pt idx="8">
                  <c:v>91</c:v>
                </c:pt>
                <c:pt idx="9">
                  <c:v>87</c:v>
                </c:pt>
                <c:pt idx="10">
                  <c:v>92</c:v>
                </c:pt>
                <c:pt idx="11">
                  <c:v>116</c:v>
                </c:pt>
                <c:pt idx="12">
                  <c:v>76</c:v>
                </c:pt>
                <c:pt idx="13">
                  <c:v>114</c:v>
                </c:pt>
                <c:pt idx="14">
                  <c:v>129</c:v>
                </c:pt>
                <c:pt idx="15">
                  <c:v>136</c:v>
                </c:pt>
                <c:pt idx="16">
                  <c:v>163</c:v>
                </c:pt>
                <c:pt idx="17">
                  <c:v>185</c:v>
                </c:pt>
                <c:pt idx="18">
                  <c:v>187</c:v>
                </c:pt>
                <c:pt idx="19">
                  <c:v>253</c:v>
                </c:pt>
                <c:pt idx="20">
                  <c:v>262</c:v>
                </c:pt>
                <c:pt idx="21">
                  <c:v>213</c:v>
                </c:pt>
                <c:pt idx="22">
                  <c:v>243</c:v>
                </c:pt>
                <c:pt idx="23">
                  <c:v>249</c:v>
                </c:pt>
                <c:pt idx="24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F-4D4B-A2D9-A0877762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27328"/>
        <c:axId val="147428864"/>
      </c:lineChart>
      <c:catAx>
        <c:axId val="1474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 rot="2700000"/>
          <a:lstStyle/>
          <a:p>
            <a:pPr>
              <a:defRPr sz="1200"/>
            </a:pPr>
            <a:endParaRPr lang="en-US"/>
          </a:p>
        </c:txPr>
        <c:crossAx val="147421056"/>
        <c:crosses val="autoZero"/>
        <c:auto val="1"/>
        <c:lblAlgn val="ctr"/>
        <c:lblOffset val="100"/>
        <c:noMultiLvlLbl val="1"/>
      </c:catAx>
      <c:valAx>
        <c:axId val="147421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monarchs reported</a:t>
                </a:r>
              </a:p>
            </c:rich>
          </c:tx>
          <c:layout>
            <c:manualLayout>
              <c:xMode val="edge"/>
              <c:yMode val="edge"/>
              <c:x val="3.3497653184231452E-2"/>
              <c:y val="0.35105141269106066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419136"/>
        <c:crosses val="autoZero"/>
        <c:crossBetween val="between"/>
      </c:valAx>
      <c:catAx>
        <c:axId val="147427328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47428864"/>
        <c:crosses val="autoZero"/>
        <c:auto val="1"/>
        <c:lblAlgn val="ctr"/>
        <c:lblOffset val="100"/>
        <c:noMultiLvlLbl val="1"/>
      </c:catAx>
      <c:valAx>
        <c:axId val="147428864"/>
        <c:scaling>
          <c:orientation val="minMax"/>
          <c:max val="3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 Number of sites monitored</a:t>
                </a:r>
              </a:p>
            </c:rich>
          </c:tx>
          <c:layout>
            <c:manualLayout>
              <c:xMode val="edge"/>
              <c:yMode val="edge"/>
              <c:x val="0.91107212575626739"/>
              <c:y val="0.33836768565693998"/>
            </c:manualLayout>
          </c:layout>
          <c:overlay val="0"/>
        </c:title>
        <c:numFmt formatCode="#,##0" sourceLinked="0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47427328"/>
        <c:crosses val="max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4671716524033847"/>
          <c:y val="0.26930291801760076"/>
          <c:w val="0.26529875947916937"/>
          <c:h val="0.1329625984251968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838200</xdr:colOff>
      <xdr:row>68</xdr:row>
      <xdr:rowOff>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88900</xdr:rowOff>
    </xdr:from>
    <xdr:to>
      <xdr:col>19</xdr:col>
      <xdr:colOff>66675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0.21115</cdr:x>
      <cdr:y>0.11417</cdr:y>
    </cdr:from>
    <cdr:to>
      <cdr:x>0.75296</cdr:x>
      <cdr:y>0.16941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141217" y="621313"/>
          <a:ext cx="5494468" cy="300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© The</a:t>
          </a:r>
          <a:r>
            <a:rPr lang="en-US" sz="1100" baseline="0"/>
            <a:t> Xerces Society for Invertebrate Conservation 2022</a:t>
          </a:r>
        </a:p>
        <a:p xmlns:a="http://schemas.openxmlformats.org/drawingml/2006/main">
          <a:pPr algn="ctr"/>
          <a:r>
            <a:rPr lang="en-US" sz="1100" baseline="0"/>
            <a:t>www.westernmonarchcount.org</a:t>
          </a:r>
          <a:endParaRPr lang="en-US" sz="1100"/>
        </a:p>
      </cdr:txBody>
    </cdr:sp>
  </cdr:relSizeAnchor>
  <cdr:relSizeAnchor xmlns:cdr="http://schemas.openxmlformats.org/drawingml/2006/chartDrawing">
    <cdr:from>
      <cdr:x>0.21064</cdr:x>
      <cdr:y>0.02022</cdr:y>
    </cdr:from>
    <cdr:to>
      <cdr:x>0.73507</cdr:x>
      <cdr:y>0.21324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7850" y="104775"/>
          <a:ext cx="4600574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/>
            <a:t>Western Monarch Thanksgiving Count</a:t>
          </a:r>
        </a:p>
        <a:p xmlns:a="http://schemas.openxmlformats.org/drawingml/2006/main">
          <a:pPr algn="ctr"/>
          <a:r>
            <a:rPr lang="en-US" sz="1100"/>
            <a:t>Total monarchs reported</a:t>
          </a:r>
          <a:r>
            <a:rPr lang="en-US" sz="1100" baseline="0"/>
            <a:t> and number of sites monitored </a:t>
          </a:r>
          <a:r>
            <a:rPr lang="en-US" sz="1100"/>
            <a:t>from 1997-2021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66"/>
  <sheetViews>
    <sheetView zoomScale="75" zoomScaleNormal="75" workbookViewId="0">
      <pane ySplit="1" topLeftCell="A339" activePane="bottomLeft" state="frozen"/>
      <selection pane="bottomLeft" activeCell="D363" sqref="D363:AB363"/>
    </sheetView>
  </sheetViews>
  <sheetFormatPr baseColWidth="10" defaultColWidth="17.33203125" defaultRowHeight="15.75" customHeight="1" x14ac:dyDescent="0.2"/>
  <cols>
    <col min="1" max="1" width="11.6640625" style="19" customWidth="1"/>
    <col min="2" max="2" width="50.5" style="19" bestFit="1" customWidth="1"/>
    <col min="3" max="3" width="23" style="19" customWidth="1"/>
    <col min="4" max="4" width="10.83203125" style="19" customWidth="1"/>
    <col min="5" max="19" width="8.6640625" style="19" customWidth="1"/>
    <col min="20" max="21" width="8.6640625" style="41" customWidth="1"/>
    <col min="22" max="22" width="8.6640625" style="53" customWidth="1"/>
    <col min="23" max="23" width="8.6640625" style="41" customWidth="1"/>
    <col min="24" max="24" width="8.6640625" style="65" customWidth="1"/>
    <col min="25" max="26" width="8.6640625" style="41" customWidth="1"/>
    <col min="27" max="27" width="8.6640625" style="19" customWidth="1"/>
    <col min="28" max="28" width="8.1640625" customWidth="1"/>
    <col min="29" max="16384" width="17.33203125" style="19"/>
  </cols>
  <sheetData>
    <row r="1" spans="1:28" s="78" customFormat="1" ht="44.25" customHeight="1" x14ac:dyDescent="0.15">
      <c r="A1" s="70" t="s">
        <v>0</v>
      </c>
      <c r="B1" s="71" t="s">
        <v>1</v>
      </c>
      <c r="C1" s="71" t="s">
        <v>2</v>
      </c>
      <c r="D1" s="72">
        <v>1997</v>
      </c>
      <c r="E1" s="72">
        <v>1998</v>
      </c>
      <c r="F1" s="72">
        <v>1999</v>
      </c>
      <c r="G1" s="72">
        <v>2000</v>
      </c>
      <c r="H1" s="72">
        <v>2001</v>
      </c>
      <c r="I1" s="72">
        <v>2002</v>
      </c>
      <c r="J1" s="72">
        <v>2003</v>
      </c>
      <c r="K1" s="72">
        <v>2004</v>
      </c>
      <c r="L1" s="72">
        <v>2005</v>
      </c>
      <c r="M1" s="72">
        <v>2006</v>
      </c>
      <c r="N1" s="72">
        <v>2007</v>
      </c>
      <c r="O1" s="72">
        <v>2008</v>
      </c>
      <c r="P1" s="72">
        <v>2009</v>
      </c>
      <c r="Q1" s="72">
        <v>2010</v>
      </c>
      <c r="R1" s="72">
        <v>2011</v>
      </c>
      <c r="S1" s="72">
        <v>2012</v>
      </c>
      <c r="T1" s="73">
        <v>2013</v>
      </c>
      <c r="U1" s="74">
        <v>2014</v>
      </c>
      <c r="V1" s="75">
        <v>2015</v>
      </c>
      <c r="W1" s="75">
        <v>2016</v>
      </c>
      <c r="X1" s="76">
        <v>2017</v>
      </c>
      <c r="Y1" s="77">
        <v>2018</v>
      </c>
      <c r="Z1" s="77">
        <v>2019</v>
      </c>
      <c r="AA1" s="77">
        <v>2020</v>
      </c>
      <c r="AB1" s="77">
        <v>2021</v>
      </c>
    </row>
    <row r="2" spans="1:28" s="40" customFormat="1" ht="15" customHeight="1" x14ac:dyDescent="0.2">
      <c r="A2" s="12">
        <v>3120</v>
      </c>
      <c r="B2" s="42" t="s">
        <v>3</v>
      </c>
      <c r="C2" s="42" t="s">
        <v>4</v>
      </c>
      <c r="D2" s="43">
        <v>1310</v>
      </c>
      <c r="E2" s="43"/>
      <c r="F2" s="43">
        <v>0</v>
      </c>
      <c r="G2" s="43"/>
      <c r="H2" s="43"/>
      <c r="I2" s="43"/>
      <c r="J2" s="43"/>
      <c r="K2" s="43"/>
      <c r="L2" s="43"/>
      <c r="M2" s="43"/>
      <c r="N2" s="43"/>
      <c r="O2" s="43"/>
      <c r="P2" s="43">
        <v>0</v>
      </c>
      <c r="Q2" s="43"/>
      <c r="R2" s="43"/>
      <c r="S2" s="44">
        <v>5</v>
      </c>
      <c r="T2" s="51">
        <v>0</v>
      </c>
      <c r="U2" s="35">
        <v>0</v>
      </c>
      <c r="V2" s="32">
        <v>0</v>
      </c>
      <c r="W2" s="32"/>
      <c r="X2" s="58">
        <v>1</v>
      </c>
      <c r="Y2" s="32"/>
      <c r="Z2" s="69">
        <v>0</v>
      </c>
      <c r="AA2" s="32"/>
      <c r="AB2" s="32">
        <v>0</v>
      </c>
    </row>
    <row r="3" spans="1:28" s="40" customFormat="1" ht="15" customHeight="1" x14ac:dyDescent="0.2">
      <c r="A3" s="12">
        <v>3118</v>
      </c>
      <c r="B3" s="13" t="s">
        <v>5</v>
      </c>
      <c r="C3" s="13" t="s">
        <v>6</v>
      </c>
      <c r="D3" s="14">
        <v>2000</v>
      </c>
      <c r="E3" s="14">
        <v>0</v>
      </c>
      <c r="F3" s="14">
        <v>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>
        <v>5</v>
      </c>
      <c r="T3" s="18"/>
      <c r="U3" s="35">
        <v>0</v>
      </c>
      <c r="V3" s="32">
        <v>0</v>
      </c>
      <c r="W3" s="32">
        <v>0</v>
      </c>
      <c r="X3" s="58">
        <v>2</v>
      </c>
      <c r="Y3" s="32">
        <v>0</v>
      </c>
      <c r="Z3" s="69">
        <v>0</v>
      </c>
      <c r="AA3" s="32"/>
      <c r="AB3" s="32">
        <v>0</v>
      </c>
    </row>
    <row r="4" spans="1:28" s="40" customFormat="1" ht="15" customHeight="1" x14ac:dyDescent="0.2">
      <c r="A4" s="12">
        <v>3119</v>
      </c>
      <c r="B4" s="13" t="s">
        <v>9</v>
      </c>
      <c r="C4" s="13" t="s">
        <v>10</v>
      </c>
      <c r="D4" s="14"/>
      <c r="E4" s="14">
        <v>50</v>
      </c>
      <c r="F4" s="14">
        <v>0</v>
      </c>
      <c r="G4" s="14"/>
      <c r="H4" s="14"/>
      <c r="I4" s="14"/>
      <c r="J4" s="14"/>
      <c r="K4" s="14"/>
      <c r="L4" s="14">
        <v>0</v>
      </c>
      <c r="M4" s="14"/>
      <c r="N4" s="14"/>
      <c r="O4" s="14"/>
      <c r="P4" s="14"/>
      <c r="Q4" s="14"/>
      <c r="R4" s="14"/>
      <c r="S4" s="15">
        <v>0</v>
      </c>
      <c r="T4" s="18"/>
      <c r="U4" s="35">
        <v>0</v>
      </c>
      <c r="V4" s="32">
        <v>0</v>
      </c>
      <c r="W4" s="32"/>
      <c r="X4" s="58">
        <v>0</v>
      </c>
      <c r="Y4" s="32"/>
      <c r="Z4" s="69">
        <v>0</v>
      </c>
      <c r="AA4" s="32"/>
      <c r="AB4" s="32"/>
    </row>
    <row r="5" spans="1:28" s="40" customFormat="1" ht="15" customHeight="1" x14ac:dyDescent="0.2">
      <c r="A5" s="12">
        <v>3122</v>
      </c>
      <c r="B5" s="13" t="s">
        <v>11</v>
      </c>
      <c r="C5" s="13" t="s">
        <v>12</v>
      </c>
      <c r="D5" s="14"/>
      <c r="E5" s="14"/>
      <c r="F5" s="14">
        <v>450</v>
      </c>
      <c r="G5" s="14">
        <v>700</v>
      </c>
      <c r="H5" s="14">
        <v>3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5">
        <v>0</v>
      </c>
      <c r="T5" s="18"/>
      <c r="U5" s="35"/>
      <c r="V5" s="32">
        <v>0</v>
      </c>
      <c r="W5" s="32"/>
      <c r="X5" s="58"/>
      <c r="Y5" s="32"/>
      <c r="Z5" s="69">
        <v>0</v>
      </c>
      <c r="AA5" s="32">
        <v>0</v>
      </c>
      <c r="AB5" s="32">
        <v>0</v>
      </c>
    </row>
    <row r="6" spans="1:28" s="40" customFormat="1" ht="15" customHeight="1" x14ac:dyDescent="0.2">
      <c r="A6" s="12">
        <v>3121</v>
      </c>
      <c r="B6" s="13" t="s">
        <v>13</v>
      </c>
      <c r="C6" s="13" t="s">
        <v>14</v>
      </c>
      <c r="D6" s="14"/>
      <c r="E6" s="14"/>
      <c r="F6" s="14">
        <v>300</v>
      </c>
      <c r="G6" s="14">
        <v>2500</v>
      </c>
      <c r="H6" s="14">
        <v>4</v>
      </c>
      <c r="I6" s="14"/>
      <c r="J6" s="14">
        <v>160</v>
      </c>
      <c r="K6" s="14">
        <v>34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/>
      <c r="R6" s="14">
        <v>600</v>
      </c>
      <c r="S6" s="15">
        <v>10</v>
      </c>
      <c r="T6" s="18">
        <v>0</v>
      </c>
      <c r="U6" s="35">
        <v>8</v>
      </c>
      <c r="V6" s="32">
        <v>10</v>
      </c>
      <c r="W6" s="32">
        <v>50</v>
      </c>
      <c r="X6" s="58">
        <v>10</v>
      </c>
      <c r="Y6" s="32">
        <v>0</v>
      </c>
      <c r="Z6" s="69">
        <v>0</v>
      </c>
      <c r="AA6" s="32">
        <v>0</v>
      </c>
      <c r="AB6" s="32">
        <v>6</v>
      </c>
    </row>
    <row r="7" spans="1:28" s="40" customFormat="1" ht="15" customHeight="1" x14ac:dyDescent="0.2">
      <c r="A7" s="12">
        <v>3133</v>
      </c>
      <c r="B7" s="13" t="s">
        <v>15</v>
      </c>
      <c r="C7" s="13" t="s">
        <v>16</v>
      </c>
      <c r="D7" s="14">
        <v>440</v>
      </c>
      <c r="E7" s="14">
        <v>1600</v>
      </c>
      <c r="F7" s="14">
        <v>0</v>
      </c>
      <c r="G7" s="14"/>
      <c r="H7" s="14"/>
      <c r="I7" s="14"/>
      <c r="J7" s="14"/>
      <c r="K7" s="14"/>
      <c r="L7" s="14">
        <v>0</v>
      </c>
      <c r="M7" s="14"/>
      <c r="N7" s="14"/>
      <c r="O7" s="14"/>
      <c r="P7" s="14"/>
      <c r="Q7" s="14"/>
      <c r="R7" s="14"/>
      <c r="S7" s="15">
        <v>0</v>
      </c>
      <c r="T7" s="52">
        <v>0</v>
      </c>
      <c r="U7" s="35">
        <v>0</v>
      </c>
      <c r="V7" s="32">
        <v>0</v>
      </c>
      <c r="W7" s="32">
        <v>0</v>
      </c>
      <c r="X7" s="58">
        <v>5</v>
      </c>
      <c r="Y7" s="32">
        <v>5</v>
      </c>
      <c r="Z7" s="69">
        <v>0</v>
      </c>
      <c r="AA7" s="32">
        <v>0</v>
      </c>
      <c r="AB7" s="32">
        <v>0</v>
      </c>
    </row>
    <row r="8" spans="1:28" s="40" customFormat="1" ht="15" customHeight="1" x14ac:dyDescent="0.2">
      <c r="A8" s="12">
        <v>3138</v>
      </c>
      <c r="B8" s="13" t="s">
        <v>17</v>
      </c>
      <c r="C8" s="13" t="s">
        <v>18</v>
      </c>
      <c r="D8" s="14">
        <v>6220</v>
      </c>
      <c r="E8" s="14"/>
      <c r="F8" s="14">
        <v>0</v>
      </c>
      <c r="G8" s="14">
        <v>6</v>
      </c>
      <c r="H8" s="14"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5">
        <v>0</v>
      </c>
      <c r="T8" s="18"/>
      <c r="U8" s="35">
        <v>0</v>
      </c>
      <c r="V8" s="32">
        <v>0</v>
      </c>
      <c r="W8" s="32"/>
      <c r="X8" s="58"/>
      <c r="Y8" s="32">
        <v>0</v>
      </c>
      <c r="Z8" s="69">
        <v>0</v>
      </c>
      <c r="AA8" s="32"/>
      <c r="AB8" s="32">
        <v>0</v>
      </c>
    </row>
    <row r="9" spans="1:28" s="40" customFormat="1" ht="15" customHeight="1" x14ac:dyDescent="0.2">
      <c r="A9" s="12">
        <v>3235</v>
      </c>
      <c r="B9" s="13" t="s">
        <v>562</v>
      </c>
      <c r="C9" s="13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8"/>
      <c r="U9" s="35"/>
      <c r="V9" s="32">
        <v>900</v>
      </c>
      <c r="W9" s="32"/>
      <c r="X9" s="58"/>
      <c r="Y9" s="32">
        <v>0</v>
      </c>
      <c r="Z9" s="69">
        <v>0</v>
      </c>
      <c r="AA9" s="32">
        <v>7</v>
      </c>
      <c r="AB9" s="32">
        <v>1</v>
      </c>
    </row>
    <row r="10" spans="1:28" s="40" customFormat="1" ht="15" customHeight="1" x14ac:dyDescent="0.2">
      <c r="A10" s="12">
        <v>3195</v>
      </c>
      <c r="B10" s="13" t="s">
        <v>19</v>
      </c>
      <c r="C10" s="13" t="s">
        <v>20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8">
        <v>5</v>
      </c>
      <c r="U10" s="35">
        <v>0</v>
      </c>
      <c r="V10" s="32">
        <v>1</v>
      </c>
      <c r="W10" s="32">
        <v>0</v>
      </c>
      <c r="X10" s="58"/>
      <c r="Y10" s="32"/>
      <c r="Z10" s="69"/>
      <c r="AA10" s="32">
        <v>0</v>
      </c>
      <c r="AB10" s="32">
        <v>6</v>
      </c>
    </row>
    <row r="11" spans="1:28" s="40" customFormat="1" ht="15" customHeight="1" x14ac:dyDescent="0.2">
      <c r="A11" s="12">
        <v>2912</v>
      </c>
      <c r="B11" s="13" t="s">
        <v>21</v>
      </c>
      <c r="C11" s="13" t="s">
        <v>22</v>
      </c>
      <c r="D11" s="14"/>
      <c r="E11" s="14"/>
      <c r="F11" s="14"/>
      <c r="G11" s="14"/>
      <c r="H11" s="14"/>
      <c r="I11" s="14">
        <v>2300</v>
      </c>
      <c r="J11" s="14">
        <v>10400</v>
      </c>
      <c r="K11" s="14">
        <v>8880</v>
      </c>
      <c r="L11" s="14">
        <v>950</v>
      </c>
      <c r="M11" s="14">
        <v>3520</v>
      </c>
      <c r="N11" s="14">
        <v>1000</v>
      </c>
      <c r="O11" s="14">
        <v>390</v>
      </c>
      <c r="P11" s="14">
        <v>1700</v>
      </c>
      <c r="Q11" s="14">
        <v>0</v>
      </c>
      <c r="R11" s="14">
        <v>7700</v>
      </c>
      <c r="S11" s="15">
        <v>150</v>
      </c>
      <c r="T11" s="52">
        <v>1013</v>
      </c>
      <c r="U11" s="35">
        <v>3</v>
      </c>
      <c r="V11" s="33">
        <v>4050</v>
      </c>
      <c r="W11" s="33">
        <v>13375</v>
      </c>
      <c r="X11" s="58">
        <v>12360</v>
      </c>
      <c r="Y11" s="33">
        <v>1256</v>
      </c>
      <c r="Z11" s="59">
        <v>200</v>
      </c>
      <c r="AA11" s="32">
        <v>100</v>
      </c>
      <c r="AB11" s="32">
        <v>105</v>
      </c>
    </row>
    <row r="12" spans="1:28" s="40" customFormat="1" ht="15" customHeight="1" x14ac:dyDescent="0.2">
      <c r="A12" s="12">
        <v>3169</v>
      </c>
      <c r="B12" s="13" t="s">
        <v>587</v>
      </c>
      <c r="C12" s="13" t="s">
        <v>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52"/>
      <c r="U12" s="35"/>
      <c r="V12" s="32" t="s">
        <v>612</v>
      </c>
      <c r="W12" s="32"/>
      <c r="X12" s="58">
        <v>4</v>
      </c>
      <c r="Y12" s="32">
        <v>2</v>
      </c>
      <c r="Z12" s="69">
        <v>0</v>
      </c>
      <c r="AA12" s="32">
        <v>0</v>
      </c>
      <c r="AB12" s="32">
        <v>15</v>
      </c>
    </row>
    <row r="13" spans="1:28" s="40" customFormat="1" ht="15" customHeight="1" x14ac:dyDescent="0.2">
      <c r="A13" s="12">
        <v>2898</v>
      </c>
      <c r="B13" s="13" t="s">
        <v>23</v>
      </c>
      <c r="C13" s="13" t="s">
        <v>24</v>
      </c>
      <c r="D13" s="14"/>
      <c r="E13" s="14"/>
      <c r="F13" s="14"/>
      <c r="G13" s="14">
        <v>1500</v>
      </c>
      <c r="H13" s="14">
        <v>0</v>
      </c>
      <c r="I13" s="14">
        <v>0</v>
      </c>
      <c r="J13" s="14">
        <v>5</v>
      </c>
      <c r="K13" s="14">
        <v>122</v>
      </c>
      <c r="L13" s="14"/>
      <c r="M13" s="14">
        <v>0</v>
      </c>
      <c r="N13" s="14"/>
      <c r="O13" s="14"/>
      <c r="P13" s="14">
        <v>0</v>
      </c>
      <c r="Q13" s="14">
        <v>0</v>
      </c>
      <c r="R13" s="14">
        <v>0</v>
      </c>
      <c r="S13" s="15">
        <v>0</v>
      </c>
      <c r="T13" s="52">
        <v>0</v>
      </c>
      <c r="U13" s="35">
        <v>0</v>
      </c>
      <c r="V13" s="33">
        <v>3</v>
      </c>
      <c r="W13" s="32">
        <v>0</v>
      </c>
      <c r="X13" s="58">
        <v>410</v>
      </c>
      <c r="Y13" s="32">
        <v>0</v>
      </c>
      <c r="Z13" s="69">
        <v>5</v>
      </c>
      <c r="AA13" s="32">
        <v>10</v>
      </c>
      <c r="AB13" s="32">
        <v>10</v>
      </c>
    </row>
    <row r="14" spans="1:28" s="40" customFormat="1" ht="15" customHeight="1" x14ac:dyDescent="0.2">
      <c r="A14" s="12">
        <v>2903</v>
      </c>
      <c r="B14" s="13" t="s">
        <v>25</v>
      </c>
      <c r="C14" s="13" t="s">
        <v>26</v>
      </c>
      <c r="D14" s="14">
        <v>15500</v>
      </c>
      <c r="E14" s="14">
        <v>4000</v>
      </c>
      <c r="F14" s="14">
        <v>3000</v>
      </c>
      <c r="G14" s="14">
        <v>15150</v>
      </c>
      <c r="H14" s="14">
        <v>1000</v>
      </c>
      <c r="I14" s="14">
        <v>2000</v>
      </c>
      <c r="J14" s="14">
        <v>2000</v>
      </c>
      <c r="K14" s="14">
        <v>8050</v>
      </c>
      <c r="L14" s="14">
        <v>0</v>
      </c>
      <c r="M14" s="14">
        <v>0</v>
      </c>
      <c r="N14" s="14">
        <v>0</v>
      </c>
      <c r="O14" s="14">
        <v>3</v>
      </c>
      <c r="P14" s="14">
        <v>49</v>
      </c>
      <c r="Q14" s="14">
        <v>0</v>
      </c>
      <c r="R14" s="14">
        <v>800</v>
      </c>
      <c r="S14" s="15">
        <v>0</v>
      </c>
      <c r="T14" s="52">
        <v>503</v>
      </c>
      <c r="U14" s="35">
        <v>2</v>
      </c>
      <c r="V14" s="33">
        <v>8200</v>
      </c>
      <c r="W14" s="33">
        <v>4000</v>
      </c>
      <c r="X14" s="58">
        <v>210</v>
      </c>
      <c r="Y14" s="32">
        <v>1</v>
      </c>
      <c r="Z14" s="69">
        <v>0</v>
      </c>
      <c r="AA14" s="32">
        <v>5</v>
      </c>
      <c r="AB14" s="32">
        <v>5</v>
      </c>
    </row>
    <row r="15" spans="1:28" s="40" customFormat="1" ht="15" customHeight="1" x14ac:dyDescent="0.2">
      <c r="A15" s="12">
        <v>3226</v>
      </c>
      <c r="B15" s="13" t="s">
        <v>534</v>
      </c>
      <c r="C15" s="13" t="s">
        <v>22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52"/>
      <c r="U15" s="35"/>
      <c r="V15" s="33">
        <v>8000</v>
      </c>
      <c r="W15" s="33">
        <v>1206</v>
      </c>
      <c r="X15" s="58">
        <v>414</v>
      </c>
      <c r="Y15" s="32">
        <v>8</v>
      </c>
      <c r="Z15" s="69">
        <v>0</v>
      </c>
      <c r="AA15" s="32">
        <v>2</v>
      </c>
      <c r="AB15" s="32">
        <v>0</v>
      </c>
    </row>
    <row r="16" spans="1:28" s="40" customFormat="1" ht="15" customHeight="1" x14ac:dyDescent="0.2">
      <c r="A16" s="12">
        <v>2896</v>
      </c>
      <c r="B16" s="13" t="s">
        <v>615</v>
      </c>
      <c r="C16" s="13" t="s">
        <v>22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52"/>
      <c r="U16" s="35"/>
      <c r="V16" s="33"/>
      <c r="W16" s="33"/>
      <c r="X16" s="58"/>
      <c r="Y16" s="32"/>
      <c r="Z16" s="69"/>
      <c r="AA16" s="32"/>
      <c r="AB16" s="32">
        <v>0</v>
      </c>
    </row>
    <row r="17" spans="1:28" s="40" customFormat="1" ht="15" customHeight="1" x14ac:dyDescent="0.2">
      <c r="A17" s="12">
        <v>2909</v>
      </c>
      <c r="B17" s="13" t="s">
        <v>27</v>
      </c>
      <c r="C17" s="13" t="s">
        <v>28</v>
      </c>
      <c r="D17" s="14"/>
      <c r="E17" s="14">
        <v>1600</v>
      </c>
      <c r="F17" s="14">
        <v>200</v>
      </c>
      <c r="G17" s="14">
        <v>310</v>
      </c>
      <c r="H17" s="14">
        <v>15</v>
      </c>
      <c r="I17" s="14">
        <v>0</v>
      </c>
      <c r="J17" s="14">
        <v>9</v>
      </c>
      <c r="K17" s="14">
        <v>2200</v>
      </c>
      <c r="L17" s="14">
        <v>0</v>
      </c>
      <c r="M17" s="14">
        <v>550</v>
      </c>
      <c r="N17" s="14">
        <v>0</v>
      </c>
      <c r="O17" s="14">
        <v>5</v>
      </c>
      <c r="P17" s="14">
        <v>0</v>
      </c>
      <c r="Q17" s="14">
        <v>0</v>
      </c>
      <c r="R17" s="14">
        <v>500</v>
      </c>
      <c r="S17" s="15">
        <v>10</v>
      </c>
      <c r="T17" s="52">
        <v>0</v>
      </c>
      <c r="U17" s="35">
        <v>0</v>
      </c>
      <c r="V17" s="32">
        <v>250</v>
      </c>
      <c r="W17" s="32">
        <v>259</v>
      </c>
      <c r="X17" s="58">
        <v>5</v>
      </c>
      <c r="Y17" s="32">
        <v>0</v>
      </c>
      <c r="Z17" s="69">
        <v>5</v>
      </c>
      <c r="AA17" s="32">
        <v>0</v>
      </c>
      <c r="AB17" s="32">
        <v>25</v>
      </c>
    </row>
    <row r="18" spans="1:28" s="40" customFormat="1" ht="15" customHeight="1" x14ac:dyDescent="0.2">
      <c r="A18" s="12">
        <v>2675</v>
      </c>
      <c r="B18" s="13" t="s">
        <v>29</v>
      </c>
      <c r="C18" s="13" t="s">
        <v>30</v>
      </c>
      <c r="D18" s="14">
        <v>2550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5">
        <v>5</v>
      </c>
      <c r="T18" s="18">
        <v>0</v>
      </c>
      <c r="U18" s="35">
        <v>2</v>
      </c>
      <c r="V18" s="32">
        <v>5</v>
      </c>
      <c r="W18" s="32">
        <v>0</v>
      </c>
      <c r="X18" s="58">
        <v>1</v>
      </c>
      <c r="Y18" s="32">
        <v>0</v>
      </c>
      <c r="Z18" s="69">
        <v>0</v>
      </c>
      <c r="AA18" s="32">
        <v>0</v>
      </c>
      <c r="AB18" s="32">
        <v>0</v>
      </c>
    </row>
    <row r="19" spans="1:28" s="40" customFormat="1" ht="15" customHeight="1" x14ac:dyDescent="0.2">
      <c r="A19" s="12">
        <v>3227</v>
      </c>
      <c r="B19" s="13" t="s">
        <v>535</v>
      </c>
      <c r="C19" s="13" t="s">
        <v>22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8"/>
      <c r="U19" s="35"/>
      <c r="V19" s="33">
        <v>10200</v>
      </c>
      <c r="W19" s="33">
        <v>4060</v>
      </c>
      <c r="X19" s="58">
        <v>4310</v>
      </c>
      <c r="Y19" s="32">
        <v>200</v>
      </c>
      <c r="Z19" s="69">
        <v>113</v>
      </c>
      <c r="AA19" s="32">
        <v>19</v>
      </c>
      <c r="AB19" s="32">
        <v>20</v>
      </c>
    </row>
    <row r="20" spans="1:28" s="40" customFormat="1" ht="15" customHeight="1" x14ac:dyDescent="0.2">
      <c r="A20" s="12">
        <v>2899</v>
      </c>
      <c r="B20" s="13" t="s">
        <v>31</v>
      </c>
      <c r="C20" s="13" t="s">
        <v>32</v>
      </c>
      <c r="D20" s="14">
        <v>12000</v>
      </c>
      <c r="E20" s="14">
        <v>8050</v>
      </c>
      <c r="F20" s="14">
        <v>1500</v>
      </c>
      <c r="G20" s="14">
        <v>12050</v>
      </c>
      <c r="H20" s="14">
        <v>3</v>
      </c>
      <c r="I20" s="14">
        <v>2000</v>
      </c>
      <c r="J20" s="14">
        <v>300</v>
      </c>
      <c r="K20" s="14">
        <v>7200</v>
      </c>
      <c r="L20" s="14">
        <v>130</v>
      </c>
      <c r="M20" s="14">
        <v>2600</v>
      </c>
      <c r="N20" s="14">
        <v>0</v>
      </c>
      <c r="O20" s="14">
        <v>20</v>
      </c>
      <c r="P20" s="14">
        <v>27</v>
      </c>
      <c r="Q20" s="14">
        <v>0</v>
      </c>
      <c r="R20" s="14">
        <v>400</v>
      </c>
      <c r="S20" s="15">
        <v>530</v>
      </c>
      <c r="T20" s="18"/>
      <c r="U20" s="35">
        <v>0</v>
      </c>
      <c r="V20" s="33">
        <v>8000</v>
      </c>
      <c r="W20" s="33">
        <v>1020</v>
      </c>
      <c r="X20" s="58">
        <v>625</v>
      </c>
      <c r="Y20" s="32">
        <v>975</v>
      </c>
      <c r="Z20" s="69">
        <v>10</v>
      </c>
      <c r="AA20" s="32">
        <v>5</v>
      </c>
      <c r="AB20" s="32">
        <v>0</v>
      </c>
    </row>
    <row r="21" spans="1:28" s="40" customFormat="1" ht="15" customHeight="1" x14ac:dyDescent="0.2">
      <c r="A21" s="12">
        <v>2901</v>
      </c>
      <c r="B21" s="13" t="s">
        <v>33</v>
      </c>
      <c r="C21" s="13" t="s">
        <v>34</v>
      </c>
      <c r="D21" s="14"/>
      <c r="E21" s="14">
        <v>2050</v>
      </c>
      <c r="F21" s="14">
        <v>1000</v>
      </c>
      <c r="G21" s="14">
        <v>2000</v>
      </c>
      <c r="H21" s="14">
        <v>0</v>
      </c>
      <c r="I21" s="14">
        <v>0</v>
      </c>
      <c r="J21" s="14">
        <v>0</v>
      </c>
      <c r="K21" s="14"/>
      <c r="L21" s="14"/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5">
        <v>0</v>
      </c>
      <c r="T21" s="52">
        <v>0</v>
      </c>
      <c r="U21" s="35">
        <v>2</v>
      </c>
      <c r="V21" s="32">
        <v>0</v>
      </c>
      <c r="W21" s="32">
        <v>0</v>
      </c>
      <c r="X21" s="58">
        <v>1</v>
      </c>
      <c r="Y21" s="32">
        <v>0</v>
      </c>
      <c r="Z21" s="69">
        <v>0</v>
      </c>
      <c r="AA21" s="32">
        <v>0</v>
      </c>
      <c r="AB21" s="32">
        <v>0</v>
      </c>
    </row>
    <row r="22" spans="1:28" s="40" customFormat="1" ht="15" customHeight="1" x14ac:dyDescent="0.2">
      <c r="A22" s="12">
        <v>2897</v>
      </c>
      <c r="B22" s="13" t="s">
        <v>35</v>
      </c>
      <c r="C22" s="13" t="s">
        <v>36</v>
      </c>
      <c r="D22" s="14">
        <v>2100</v>
      </c>
      <c r="E22" s="14">
        <v>500</v>
      </c>
      <c r="F22" s="14">
        <v>500</v>
      </c>
      <c r="G22" s="14">
        <v>305</v>
      </c>
      <c r="H22" s="14">
        <v>0</v>
      </c>
      <c r="I22" s="14">
        <v>35</v>
      </c>
      <c r="J22" s="14">
        <v>54</v>
      </c>
      <c r="K22" s="14"/>
      <c r="L22" s="14">
        <v>365</v>
      </c>
      <c r="M22" s="14"/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5">
        <v>0</v>
      </c>
      <c r="T22" s="52">
        <v>2</v>
      </c>
      <c r="U22" s="35">
        <v>0</v>
      </c>
      <c r="V22" s="32">
        <v>0</v>
      </c>
      <c r="W22" s="32">
        <v>0</v>
      </c>
      <c r="X22" s="58">
        <v>0</v>
      </c>
      <c r="Y22" s="32">
        <v>9</v>
      </c>
      <c r="Z22" s="69">
        <v>0</v>
      </c>
      <c r="AA22" s="32">
        <v>5</v>
      </c>
      <c r="AB22" s="32">
        <v>0</v>
      </c>
    </row>
    <row r="23" spans="1:28" s="40" customFormat="1" ht="15" customHeight="1" x14ac:dyDescent="0.2">
      <c r="A23" s="12">
        <v>3039</v>
      </c>
      <c r="B23" s="13" t="s">
        <v>37</v>
      </c>
      <c r="C23" s="13" t="s">
        <v>38</v>
      </c>
      <c r="D23" s="14">
        <v>150</v>
      </c>
      <c r="E23" s="14">
        <v>110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/>
      <c r="L23" s="14"/>
      <c r="M23" s="14"/>
      <c r="N23" s="14">
        <v>14</v>
      </c>
      <c r="O23" s="14">
        <v>6</v>
      </c>
      <c r="P23" s="14">
        <v>1</v>
      </c>
      <c r="Q23" s="14">
        <v>3</v>
      </c>
      <c r="R23" s="14">
        <v>11</v>
      </c>
      <c r="S23" s="15">
        <v>2</v>
      </c>
      <c r="T23" s="52">
        <v>4</v>
      </c>
      <c r="U23" s="35">
        <v>8</v>
      </c>
      <c r="V23" s="32">
        <v>16</v>
      </c>
      <c r="W23" s="32">
        <v>3</v>
      </c>
      <c r="X23" s="58">
        <v>3</v>
      </c>
      <c r="Y23" s="32">
        <v>3</v>
      </c>
      <c r="Z23" s="69">
        <v>8</v>
      </c>
      <c r="AA23" s="32">
        <v>11</v>
      </c>
      <c r="AB23" s="32">
        <v>10</v>
      </c>
    </row>
    <row r="24" spans="1:28" s="40" customFormat="1" ht="15" customHeight="1" x14ac:dyDescent="0.2">
      <c r="A24" s="12">
        <v>3040</v>
      </c>
      <c r="B24" s="13" t="s">
        <v>39</v>
      </c>
      <c r="C24" s="13" t="s">
        <v>40</v>
      </c>
      <c r="D24" s="14">
        <v>700</v>
      </c>
      <c r="E24" s="14">
        <v>0</v>
      </c>
      <c r="F24" s="14">
        <v>0</v>
      </c>
      <c r="G24" s="14">
        <v>0</v>
      </c>
      <c r="H24" s="14"/>
      <c r="I24" s="14">
        <v>0</v>
      </c>
      <c r="J24" s="14"/>
      <c r="K24" s="14"/>
      <c r="L24" s="14"/>
      <c r="M24" s="14"/>
      <c r="N24" s="14">
        <v>0</v>
      </c>
      <c r="O24" s="14">
        <v>0</v>
      </c>
      <c r="P24" s="14">
        <v>1</v>
      </c>
      <c r="Q24" s="14">
        <v>1</v>
      </c>
      <c r="R24" s="14">
        <v>0</v>
      </c>
      <c r="S24" s="15">
        <v>0</v>
      </c>
      <c r="T24" s="52"/>
      <c r="U24" s="35"/>
      <c r="V24" s="32">
        <v>0</v>
      </c>
      <c r="W24" s="32">
        <v>0</v>
      </c>
      <c r="X24" s="58">
        <v>1</v>
      </c>
      <c r="Y24" s="32">
        <v>0</v>
      </c>
      <c r="Z24" s="69">
        <v>0</v>
      </c>
      <c r="AA24" s="32">
        <v>0</v>
      </c>
      <c r="AB24" s="32">
        <v>1</v>
      </c>
    </row>
    <row r="25" spans="1:28" s="40" customFormat="1" ht="15" customHeight="1" x14ac:dyDescent="0.2">
      <c r="A25" s="12">
        <v>3041</v>
      </c>
      <c r="B25" s="45" t="s">
        <v>41</v>
      </c>
      <c r="C25" s="13" t="s">
        <v>42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>
        <v>7</v>
      </c>
      <c r="P25" s="14">
        <v>1</v>
      </c>
      <c r="Q25" s="14">
        <v>2</v>
      </c>
      <c r="R25" s="14">
        <v>4</v>
      </c>
      <c r="S25" s="15">
        <v>4</v>
      </c>
      <c r="T25" s="52">
        <v>5</v>
      </c>
      <c r="U25" s="35">
        <v>0</v>
      </c>
      <c r="V25" s="32">
        <v>4</v>
      </c>
      <c r="W25" s="32">
        <v>3</v>
      </c>
      <c r="X25" s="58">
        <v>2</v>
      </c>
      <c r="Y25" s="32">
        <v>0</v>
      </c>
      <c r="Z25" s="69">
        <v>3</v>
      </c>
      <c r="AA25" s="32">
        <v>0</v>
      </c>
      <c r="AB25" s="32">
        <v>5</v>
      </c>
    </row>
    <row r="26" spans="1:28" s="40" customFormat="1" ht="15" customHeight="1" x14ac:dyDescent="0.2">
      <c r="A26" s="12">
        <v>3190</v>
      </c>
      <c r="B26" s="13" t="s">
        <v>43</v>
      </c>
      <c r="C26" s="13" t="s">
        <v>44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>
        <v>3</v>
      </c>
      <c r="S26" s="15"/>
      <c r="T26" s="52"/>
      <c r="U26" s="35"/>
      <c r="V26" s="32">
        <v>0</v>
      </c>
      <c r="W26" s="32">
        <v>0</v>
      </c>
      <c r="X26" s="58">
        <v>3</v>
      </c>
      <c r="Y26" s="32"/>
      <c r="Z26" s="69">
        <v>0</v>
      </c>
      <c r="AA26" s="32"/>
      <c r="AB26" s="32">
        <v>0</v>
      </c>
    </row>
    <row r="27" spans="1:28" s="40" customFormat="1" ht="15" customHeight="1" x14ac:dyDescent="0.2">
      <c r="A27" s="12">
        <v>3194</v>
      </c>
      <c r="B27" s="13" t="s">
        <v>45</v>
      </c>
      <c r="C27" s="13" t="s">
        <v>46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>
        <v>0</v>
      </c>
      <c r="S27" s="15"/>
      <c r="T27" s="52"/>
      <c r="U27" s="35"/>
      <c r="V27" s="32">
        <v>0</v>
      </c>
      <c r="W27" s="32"/>
      <c r="X27" s="58"/>
      <c r="Y27" s="32"/>
      <c r="Z27" s="69">
        <v>0</v>
      </c>
      <c r="AA27" s="32"/>
      <c r="AB27" s="32"/>
    </row>
    <row r="28" spans="1:28" s="40" customFormat="1" ht="15" customHeight="1" x14ac:dyDescent="0.2">
      <c r="A28" s="12">
        <v>3236</v>
      </c>
      <c r="B28" s="13" t="s">
        <v>561</v>
      </c>
      <c r="C28" s="13" t="s">
        <v>38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5"/>
      <c r="T28" s="52"/>
      <c r="U28" s="35"/>
      <c r="V28" s="32">
        <v>8</v>
      </c>
      <c r="W28" s="32"/>
      <c r="X28" s="58"/>
      <c r="Y28" s="32"/>
      <c r="Z28" s="69">
        <v>4</v>
      </c>
      <c r="AA28" s="32">
        <v>0</v>
      </c>
      <c r="AB28" s="32"/>
    </row>
    <row r="29" spans="1:28" s="40" customFormat="1" ht="15" customHeight="1" x14ac:dyDescent="0.2">
      <c r="A29" s="12">
        <v>3037</v>
      </c>
      <c r="B29" s="13" t="s">
        <v>47</v>
      </c>
      <c r="C29" s="13" t="s">
        <v>48</v>
      </c>
      <c r="D29" s="14"/>
      <c r="E29" s="14"/>
      <c r="F29" s="14"/>
      <c r="G29" s="14"/>
      <c r="H29" s="14"/>
      <c r="I29" s="14">
        <v>0</v>
      </c>
      <c r="J29" s="14"/>
      <c r="K29" s="14"/>
      <c r="L29" s="14"/>
      <c r="M29" s="14"/>
      <c r="N29" s="14">
        <v>1</v>
      </c>
      <c r="O29" s="14">
        <v>5</v>
      </c>
      <c r="P29" s="14">
        <v>3</v>
      </c>
      <c r="Q29" s="14">
        <v>2</v>
      </c>
      <c r="R29" s="14">
        <v>2</v>
      </c>
      <c r="S29" s="15">
        <v>2</v>
      </c>
      <c r="T29" s="52">
        <v>3</v>
      </c>
      <c r="U29" s="35">
        <v>20</v>
      </c>
      <c r="V29" s="32">
        <v>160</v>
      </c>
      <c r="W29" s="32">
        <v>200</v>
      </c>
      <c r="X29" s="58">
        <v>24</v>
      </c>
      <c r="Y29" s="32">
        <v>2</v>
      </c>
      <c r="Z29" s="69">
        <v>4</v>
      </c>
      <c r="AA29" s="32">
        <v>0</v>
      </c>
      <c r="AB29" s="32">
        <v>8</v>
      </c>
    </row>
    <row r="30" spans="1:28" s="40" customFormat="1" ht="15" customHeight="1" x14ac:dyDescent="0.2">
      <c r="A30" s="12">
        <v>3042</v>
      </c>
      <c r="B30" s="13" t="s">
        <v>49</v>
      </c>
      <c r="C30" s="13" t="s">
        <v>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>
        <v>4</v>
      </c>
      <c r="P30" s="14">
        <v>0</v>
      </c>
      <c r="Q30" s="14">
        <v>0</v>
      </c>
      <c r="R30" s="14">
        <v>15</v>
      </c>
      <c r="S30" s="15">
        <v>3</v>
      </c>
      <c r="T30" s="52">
        <v>3</v>
      </c>
      <c r="U30" s="35">
        <v>3</v>
      </c>
      <c r="V30" s="32">
        <v>27</v>
      </c>
      <c r="W30" s="32">
        <v>8</v>
      </c>
      <c r="X30" s="58">
        <v>34</v>
      </c>
      <c r="Y30" s="32"/>
      <c r="Z30" s="69">
        <v>8</v>
      </c>
      <c r="AA30" s="32"/>
      <c r="AB30" s="32">
        <v>6</v>
      </c>
    </row>
    <row r="31" spans="1:28" s="40" customFormat="1" ht="15" customHeight="1" x14ac:dyDescent="0.2">
      <c r="A31" s="12">
        <v>3189</v>
      </c>
      <c r="B31" s="45" t="s">
        <v>51</v>
      </c>
      <c r="C31" s="13" t="s">
        <v>52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>
        <v>240</v>
      </c>
      <c r="S31" s="15">
        <v>22</v>
      </c>
      <c r="T31" s="52">
        <v>12</v>
      </c>
      <c r="U31" s="35">
        <v>15</v>
      </c>
      <c r="V31" s="32">
        <v>10</v>
      </c>
      <c r="W31" s="32">
        <v>1</v>
      </c>
      <c r="X31" s="58"/>
      <c r="Y31" s="32"/>
      <c r="Z31" s="69"/>
      <c r="AA31" s="32"/>
      <c r="AB31" s="32">
        <v>0</v>
      </c>
    </row>
    <row r="32" spans="1:28" s="40" customFormat="1" ht="15" customHeight="1" x14ac:dyDescent="0.2">
      <c r="A32" s="12">
        <v>3188</v>
      </c>
      <c r="B32" s="45" t="s">
        <v>53</v>
      </c>
      <c r="C32" s="13" t="s">
        <v>54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>
        <v>365</v>
      </c>
      <c r="S32" s="15">
        <v>10</v>
      </c>
      <c r="T32" s="52">
        <v>23</v>
      </c>
      <c r="U32" s="35">
        <v>0</v>
      </c>
      <c r="V32" s="32">
        <v>16</v>
      </c>
      <c r="W32" s="32">
        <v>41</v>
      </c>
      <c r="X32" s="58">
        <v>8</v>
      </c>
      <c r="Y32" s="32"/>
      <c r="Z32" s="69">
        <v>0</v>
      </c>
      <c r="AA32" s="32"/>
      <c r="AB32" s="32">
        <v>2</v>
      </c>
    </row>
    <row r="33" spans="1:28" s="40" customFormat="1" ht="15" customHeight="1" x14ac:dyDescent="0.2">
      <c r="A33" s="12">
        <v>3213</v>
      </c>
      <c r="B33" s="13" t="s">
        <v>55</v>
      </c>
      <c r="C33" s="13" t="s">
        <v>56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5"/>
      <c r="T33" s="18"/>
      <c r="U33" s="35">
        <v>5</v>
      </c>
      <c r="V33" s="32"/>
      <c r="W33" s="32"/>
      <c r="X33" s="58"/>
      <c r="Y33" s="32"/>
      <c r="Z33" s="69">
        <v>3</v>
      </c>
      <c r="AA33" s="32"/>
      <c r="AB33" s="32"/>
    </row>
    <row r="34" spans="1:28" s="40" customFormat="1" ht="15" customHeight="1" x14ac:dyDescent="0.2">
      <c r="A34" s="12">
        <v>3115</v>
      </c>
      <c r="B34" s="13" t="s">
        <v>57</v>
      </c>
      <c r="C34" s="13" t="s">
        <v>58</v>
      </c>
      <c r="D34" s="14"/>
      <c r="E34" s="14">
        <v>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5">
        <v>0</v>
      </c>
      <c r="T34" s="18"/>
      <c r="U34" s="35"/>
      <c r="V34" s="32">
        <v>210</v>
      </c>
      <c r="W34" s="32">
        <v>16</v>
      </c>
      <c r="X34" s="58">
        <v>5</v>
      </c>
      <c r="Y34" s="32">
        <v>17</v>
      </c>
      <c r="Z34" s="69">
        <v>0</v>
      </c>
      <c r="AA34" s="32">
        <v>10</v>
      </c>
      <c r="AB34" s="32"/>
    </row>
    <row r="35" spans="1:28" s="40" customFormat="1" ht="15" customHeight="1" x14ac:dyDescent="0.2">
      <c r="A35" s="12">
        <v>2841</v>
      </c>
      <c r="B35" s="13" t="s">
        <v>59</v>
      </c>
      <c r="C35" s="13" t="s">
        <v>60</v>
      </c>
      <c r="D35" s="14">
        <v>5000</v>
      </c>
      <c r="E35" s="14"/>
      <c r="F35" s="14">
        <v>1000</v>
      </c>
      <c r="G35" s="14">
        <v>600</v>
      </c>
      <c r="H35" s="14">
        <v>3</v>
      </c>
      <c r="I35" s="14">
        <v>0</v>
      </c>
      <c r="J35" s="14"/>
      <c r="K35" s="14">
        <v>879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785</v>
      </c>
      <c r="S35" s="15">
        <v>4</v>
      </c>
      <c r="T35" s="18">
        <v>0</v>
      </c>
      <c r="U35" s="35"/>
      <c r="V35" s="32"/>
      <c r="W35" s="32">
        <v>252</v>
      </c>
      <c r="X35" s="58">
        <v>268</v>
      </c>
      <c r="Y35" s="32">
        <v>1</v>
      </c>
      <c r="Z35" s="69">
        <v>2</v>
      </c>
      <c r="AA35" s="32">
        <v>0</v>
      </c>
      <c r="AB35" s="32">
        <v>15</v>
      </c>
    </row>
    <row r="36" spans="1:28" s="40" customFormat="1" ht="15" customHeight="1" x14ac:dyDescent="0.2">
      <c r="A36" s="12">
        <v>2840</v>
      </c>
      <c r="B36" s="13" t="s">
        <v>61</v>
      </c>
      <c r="C36" s="13" t="s">
        <v>62</v>
      </c>
      <c r="D36" s="14">
        <v>3000</v>
      </c>
      <c r="E36" s="14">
        <v>12</v>
      </c>
      <c r="F36" s="14"/>
      <c r="G36" s="14">
        <v>0</v>
      </c>
      <c r="H36" s="14">
        <v>150</v>
      </c>
      <c r="I36" s="14">
        <v>0</v>
      </c>
      <c r="J36" s="14"/>
      <c r="K36" s="14"/>
      <c r="L36" s="14"/>
      <c r="M36" s="14"/>
      <c r="N36" s="14"/>
      <c r="O36" s="14"/>
      <c r="P36" s="14"/>
      <c r="Q36" s="14"/>
      <c r="R36" s="14"/>
      <c r="S36" s="15">
        <v>0</v>
      </c>
      <c r="T36" s="18"/>
      <c r="U36" s="35"/>
      <c r="V36" s="32"/>
      <c r="W36" s="32"/>
      <c r="X36" s="58"/>
      <c r="Y36" s="32"/>
      <c r="Z36" s="69"/>
      <c r="AA36" s="32"/>
      <c r="AB36" s="32">
        <v>17</v>
      </c>
    </row>
    <row r="37" spans="1:28" s="40" customFormat="1" ht="15" customHeight="1" x14ac:dyDescent="0.2">
      <c r="A37" s="12">
        <v>2830</v>
      </c>
      <c r="B37" s="13" t="s">
        <v>63</v>
      </c>
      <c r="C37" s="13" t="s">
        <v>64</v>
      </c>
      <c r="D37" s="14">
        <v>3000</v>
      </c>
      <c r="E37" s="14">
        <v>85</v>
      </c>
      <c r="F37" s="14">
        <v>3</v>
      </c>
      <c r="G37" s="14">
        <v>0</v>
      </c>
      <c r="H37" s="14">
        <v>0</v>
      </c>
      <c r="I37" s="14">
        <v>0</v>
      </c>
      <c r="J37" s="14"/>
      <c r="K37" s="14"/>
      <c r="L37" s="14">
        <v>350</v>
      </c>
      <c r="M37" s="14"/>
      <c r="N37" s="14">
        <v>0</v>
      </c>
      <c r="O37" s="14">
        <v>83</v>
      </c>
      <c r="P37" s="14">
        <v>18</v>
      </c>
      <c r="Q37" s="14">
        <v>9</v>
      </c>
      <c r="R37" s="14">
        <v>2137</v>
      </c>
      <c r="S37" s="15">
        <v>45</v>
      </c>
      <c r="T37" s="52">
        <v>12</v>
      </c>
      <c r="U37" s="35">
        <v>127</v>
      </c>
      <c r="V37" s="33">
        <v>1244</v>
      </c>
      <c r="W37" s="32">
        <v>875</v>
      </c>
      <c r="X37" s="58">
        <v>768</v>
      </c>
      <c r="Y37" s="32">
        <v>12</v>
      </c>
      <c r="Z37" s="69">
        <v>31</v>
      </c>
      <c r="AA37" s="32">
        <v>7</v>
      </c>
      <c r="AB37" s="32">
        <v>12</v>
      </c>
    </row>
    <row r="38" spans="1:28" s="40" customFormat="1" ht="15" customHeight="1" x14ac:dyDescent="0.2">
      <c r="A38" s="12">
        <v>2831</v>
      </c>
      <c r="B38" s="13" t="s">
        <v>65</v>
      </c>
      <c r="C38" s="13" t="s">
        <v>66</v>
      </c>
      <c r="D38" s="14">
        <v>25000</v>
      </c>
      <c r="E38" s="14">
        <v>5000</v>
      </c>
      <c r="F38" s="14">
        <v>135</v>
      </c>
      <c r="G38" s="14">
        <v>1530</v>
      </c>
      <c r="H38" s="14">
        <v>1000</v>
      </c>
      <c r="I38" s="14"/>
      <c r="J38" s="14">
        <v>1500</v>
      </c>
      <c r="K38" s="14">
        <v>2036</v>
      </c>
      <c r="L38" s="14"/>
      <c r="M38" s="14">
        <v>1595</v>
      </c>
      <c r="N38" s="14">
        <v>182</v>
      </c>
      <c r="O38" s="14">
        <v>683</v>
      </c>
      <c r="P38" s="14">
        <v>883</v>
      </c>
      <c r="Q38" s="14">
        <v>224</v>
      </c>
      <c r="R38" s="14">
        <v>4188</v>
      </c>
      <c r="S38" s="15">
        <v>1682</v>
      </c>
      <c r="T38" s="18">
        <v>1032</v>
      </c>
      <c r="U38" s="35">
        <v>2061</v>
      </c>
      <c r="V38" s="33">
        <v>2409</v>
      </c>
      <c r="W38" s="33">
        <v>2468</v>
      </c>
      <c r="X38" s="58">
        <v>2075</v>
      </c>
      <c r="Y38" s="32">
        <v>66</v>
      </c>
      <c r="Z38" s="69">
        <v>3</v>
      </c>
      <c r="AA38" s="32">
        <v>3</v>
      </c>
      <c r="AB38" s="32">
        <v>7</v>
      </c>
    </row>
    <row r="39" spans="1:28" s="40" customFormat="1" ht="15" customHeight="1" x14ac:dyDescent="0.2">
      <c r="A39" s="12">
        <v>3228</v>
      </c>
      <c r="B39" s="13" t="s">
        <v>533</v>
      </c>
      <c r="C39" s="13" t="s">
        <v>64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8"/>
      <c r="U39" s="35"/>
      <c r="V39" s="33">
        <v>1325</v>
      </c>
      <c r="W39" s="32">
        <v>0</v>
      </c>
      <c r="X39" s="58">
        <v>3</v>
      </c>
      <c r="Y39" s="32">
        <v>10</v>
      </c>
      <c r="Z39" s="69">
        <v>4</v>
      </c>
      <c r="AA39" s="32">
        <v>50</v>
      </c>
      <c r="AB39" s="32">
        <v>14</v>
      </c>
    </row>
    <row r="40" spans="1:28" s="40" customFormat="1" ht="15" customHeight="1" x14ac:dyDescent="0.2">
      <c r="A40" s="12">
        <v>2834</v>
      </c>
      <c r="B40" s="13" t="s">
        <v>67</v>
      </c>
      <c r="C40" s="13" t="s">
        <v>68</v>
      </c>
      <c r="D40" s="14">
        <v>700</v>
      </c>
      <c r="E40" s="14">
        <v>500</v>
      </c>
      <c r="F40" s="14">
        <v>210</v>
      </c>
      <c r="G40" s="14">
        <v>500</v>
      </c>
      <c r="H40" s="14"/>
      <c r="I40" s="14"/>
      <c r="J40" s="14">
        <v>300</v>
      </c>
      <c r="K40" s="14">
        <v>249</v>
      </c>
      <c r="L40" s="14"/>
      <c r="M40" s="14">
        <v>420</v>
      </c>
      <c r="N40" s="14"/>
      <c r="O40" s="14"/>
      <c r="P40" s="14">
        <v>72</v>
      </c>
      <c r="Q40" s="14">
        <v>30</v>
      </c>
      <c r="R40" s="14"/>
      <c r="S40" s="15"/>
      <c r="T40" s="18">
        <v>0</v>
      </c>
      <c r="U40" s="35"/>
      <c r="V40" s="32"/>
      <c r="W40" s="32">
        <v>1</v>
      </c>
      <c r="X40" s="58">
        <v>21</v>
      </c>
      <c r="Y40" s="32">
        <v>10</v>
      </c>
      <c r="Z40" s="69">
        <v>20</v>
      </c>
      <c r="AA40" s="32">
        <v>0</v>
      </c>
      <c r="AB40" s="32">
        <v>6</v>
      </c>
    </row>
    <row r="41" spans="1:28" s="40" customFormat="1" ht="15" customHeight="1" x14ac:dyDescent="0.2">
      <c r="A41" s="12">
        <v>2832</v>
      </c>
      <c r="B41" s="13" t="s">
        <v>69</v>
      </c>
      <c r="C41" s="13" t="s">
        <v>70</v>
      </c>
      <c r="D41" s="14"/>
      <c r="E41" s="14">
        <v>1500</v>
      </c>
      <c r="F41" s="14"/>
      <c r="G41" s="14"/>
      <c r="H41" s="14">
        <v>3000</v>
      </c>
      <c r="I41" s="14">
        <v>2000</v>
      </c>
      <c r="J41" s="14">
        <v>750</v>
      </c>
      <c r="K41" s="14"/>
      <c r="L41" s="14"/>
      <c r="M41" s="14">
        <v>2250</v>
      </c>
      <c r="N41" s="14"/>
      <c r="O41" s="14">
        <v>0</v>
      </c>
      <c r="P41" s="14">
        <v>100</v>
      </c>
      <c r="Q41" s="14"/>
      <c r="R41" s="14"/>
      <c r="S41" s="15">
        <v>2171</v>
      </c>
      <c r="T41" s="52"/>
      <c r="U41" s="35">
        <v>1010</v>
      </c>
      <c r="V41" s="33">
        <v>2226</v>
      </c>
      <c r="W41" s="33">
        <v>1710</v>
      </c>
      <c r="X41" s="58">
        <v>985</v>
      </c>
      <c r="Y41" s="32">
        <v>70</v>
      </c>
      <c r="Z41" s="69">
        <v>177</v>
      </c>
      <c r="AA41" s="32">
        <v>19</v>
      </c>
      <c r="AB41" s="32">
        <v>14</v>
      </c>
    </row>
    <row r="42" spans="1:28" s="40" customFormat="1" ht="15" customHeight="1" x14ac:dyDescent="0.2">
      <c r="A42" s="12">
        <v>3255</v>
      </c>
      <c r="B42" s="13" t="s">
        <v>609</v>
      </c>
      <c r="C42" s="13" t="s">
        <v>64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5"/>
      <c r="T42" s="52"/>
      <c r="U42" s="35"/>
      <c r="V42" s="33"/>
      <c r="W42" s="33"/>
      <c r="X42" s="58"/>
      <c r="Y42" s="32"/>
      <c r="Z42" s="69"/>
      <c r="AA42" s="32">
        <v>59</v>
      </c>
      <c r="AB42" s="32">
        <v>30</v>
      </c>
    </row>
    <row r="43" spans="1:28" s="40" customFormat="1" ht="15" customHeight="1" x14ac:dyDescent="0.2">
      <c r="A43" s="12">
        <v>3229</v>
      </c>
      <c r="B43" s="13" t="s">
        <v>536</v>
      </c>
      <c r="C43" s="13" t="s">
        <v>64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5"/>
      <c r="T43" s="52"/>
      <c r="U43" s="35"/>
      <c r="V43" s="32">
        <v>100</v>
      </c>
      <c r="W43" s="32">
        <v>50</v>
      </c>
      <c r="X43" s="58"/>
      <c r="Y43" s="32">
        <v>34</v>
      </c>
      <c r="Z43" s="69">
        <v>9</v>
      </c>
      <c r="AA43" s="32">
        <v>14</v>
      </c>
      <c r="AB43" s="32">
        <v>5</v>
      </c>
    </row>
    <row r="44" spans="1:28" s="40" customFormat="1" ht="15" customHeight="1" x14ac:dyDescent="0.2">
      <c r="A44" s="12">
        <v>2836</v>
      </c>
      <c r="B44" s="13" t="s">
        <v>602</v>
      </c>
      <c r="C44" s="13" t="s">
        <v>64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5"/>
      <c r="T44" s="52"/>
      <c r="U44" s="35"/>
      <c r="V44" s="32"/>
      <c r="W44" s="32">
        <v>96</v>
      </c>
      <c r="X44" s="58">
        <v>163</v>
      </c>
      <c r="Y44" s="32">
        <v>0</v>
      </c>
      <c r="Z44" s="69">
        <v>4</v>
      </c>
      <c r="AA44" s="32">
        <v>0</v>
      </c>
      <c r="AB44" s="32">
        <v>0</v>
      </c>
    </row>
    <row r="45" spans="1:28" s="40" customFormat="1" ht="15" customHeight="1" x14ac:dyDescent="0.2">
      <c r="A45" s="12">
        <v>3191</v>
      </c>
      <c r="B45" s="13" t="s">
        <v>71</v>
      </c>
      <c r="C45" s="13" t="s">
        <v>72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5">
        <v>0</v>
      </c>
      <c r="T45" s="18">
        <v>0</v>
      </c>
      <c r="U45" s="35">
        <v>20</v>
      </c>
      <c r="V45" s="32"/>
      <c r="W45" s="32">
        <v>253</v>
      </c>
      <c r="X45" s="58">
        <v>19</v>
      </c>
      <c r="Y45" s="32"/>
      <c r="Z45" s="69">
        <v>6</v>
      </c>
      <c r="AA45" s="32">
        <v>0</v>
      </c>
      <c r="AB45" s="32">
        <v>1</v>
      </c>
    </row>
    <row r="46" spans="1:28" s="40" customFormat="1" ht="15" customHeight="1" x14ac:dyDescent="0.2">
      <c r="A46" s="12">
        <v>2833</v>
      </c>
      <c r="B46" s="13" t="s">
        <v>73</v>
      </c>
      <c r="C46" s="13" t="s">
        <v>74</v>
      </c>
      <c r="D46" s="14">
        <v>25000</v>
      </c>
      <c r="E46" s="14">
        <v>20000</v>
      </c>
      <c r="F46" s="14">
        <v>2000</v>
      </c>
      <c r="G46" s="14">
        <v>2050</v>
      </c>
      <c r="H46" s="14">
        <v>1050</v>
      </c>
      <c r="I46" s="14">
        <v>1000</v>
      </c>
      <c r="J46" s="14">
        <v>2500</v>
      </c>
      <c r="K46" s="14"/>
      <c r="L46" s="14">
        <v>4900</v>
      </c>
      <c r="M46" s="14">
        <v>5625</v>
      </c>
      <c r="N46" s="14">
        <v>6000</v>
      </c>
      <c r="O46" s="14">
        <v>5000</v>
      </c>
      <c r="P46" s="14">
        <v>5000</v>
      </c>
      <c r="Q46" s="14">
        <v>3000</v>
      </c>
      <c r="R46" s="14">
        <v>7000</v>
      </c>
      <c r="S46" s="15">
        <v>4000</v>
      </c>
      <c r="T46" s="52">
        <v>5000</v>
      </c>
      <c r="U46" s="35">
        <v>7750</v>
      </c>
      <c r="V46" s="33">
        <v>12864</v>
      </c>
      <c r="W46" s="33">
        <v>6675</v>
      </c>
      <c r="X46" s="58">
        <v>7817</v>
      </c>
      <c r="Y46" s="32">
        <v>192</v>
      </c>
      <c r="Z46" s="69">
        <v>702</v>
      </c>
      <c r="AA46" s="32"/>
      <c r="AB46" s="32">
        <v>175</v>
      </c>
    </row>
    <row r="47" spans="1:28" s="40" customFormat="1" ht="15" customHeight="1" x14ac:dyDescent="0.2">
      <c r="A47" s="12">
        <v>2837</v>
      </c>
      <c r="B47" s="13" t="s">
        <v>75</v>
      </c>
      <c r="C47" s="13" t="s">
        <v>76</v>
      </c>
      <c r="D47" s="14"/>
      <c r="E47" s="14"/>
      <c r="F47" s="14">
        <v>5000</v>
      </c>
      <c r="G47" s="14">
        <v>5600</v>
      </c>
      <c r="H47" s="14">
        <v>1000</v>
      </c>
      <c r="I47" s="14"/>
      <c r="J47" s="14"/>
      <c r="K47" s="14"/>
      <c r="L47" s="14"/>
      <c r="M47" s="14"/>
      <c r="N47" s="14"/>
      <c r="O47" s="14"/>
      <c r="P47" s="14">
        <v>54</v>
      </c>
      <c r="Q47" s="14">
        <v>0</v>
      </c>
      <c r="R47" s="14"/>
      <c r="S47" s="15">
        <v>37</v>
      </c>
      <c r="T47" s="18">
        <v>3</v>
      </c>
      <c r="U47" s="35"/>
      <c r="V47" s="32"/>
      <c r="W47" s="32">
        <v>160</v>
      </c>
      <c r="X47" s="58">
        <v>670</v>
      </c>
      <c r="Y47" s="32">
        <v>56</v>
      </c>
      <c r="Z47" s="69">
        <v>65</v>
      </c>
      <c r="AA47" s="32">
        <v>1</v>
      </c>
      <c r="AB47" s="32"/>
    </row>
    <row r="48" spans="1:28" s="40" customFormat="1" ht="15" customHeight="1" x14ac:dyDescent="0.2">
      <c r="A48" s="12">
        <v>3210</v>
      </c>
      <c r="B48" s="13" t="s">
        <v>588</v>
      </c>
      <c r="C48" s="13" t="s">
        <v>64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5"/>
      <c r="T48" s="18"/>
      <c r="U48" s="35"/>
      <c r="V48" s="32"/>
      <c r="W48" s="32"/>
      <c r="X48" s="58">
        <v>19</v>
      </c>
      <c r="Y48" s="32">
        <v>7</v>
      </c>
      <c r="Z48" s="69">
        <v>21</v>
      </c>
      <c r="AA48" s="32">
        <v>4</v>
      </c>
      <c r="AB48" s="32">
        <v>25</v>
      </c>
    </row>
    <row r="49" spans="1:28" s="40" customFormat="1" ht="15" customHeight="1" x14ac:dyDescent="0.2">
      <c r="A49" s="12">
        <v>3250</v>
      </c>
      <c r="B49" s="13" t="s">
        <v>589</v>
      </c>
      <c r="C49" s="13" t="s">
        <v>64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5"/>
      <c r="T49" s="18"/>
      <c r="U49" s="35"/>
      <c r="V49" s="32"/>
      <c r="W49" s="32"/>
      <c r="X49" s="58">
        <v>3</v>
      </c>
      <c r="Y49" s="32">
        <v>24</v>
      </c>
      <c r="Z49" s="69">
        <v>13</v>
      </c>
      <c r="AA49" s="32">
        <v>0</v>
      </c>
      <c r="AB49" s="32">
        <v>0</v>
      </c>
    </row>
    <row r="50" spans="1:28" s="40" customFormat="1" ht="15" customHeight="1" x14ac:dyDescent="0.2">
      <c r="A50" s="12">
        <v>3108</v>
      </c>
      <c r="B50" s="13" t="s">
        <v>618</v>
      </c>
      <c r="C50" s="13" t="s">
        <v>78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5"/>
      <c r="T50" s="18"/>
      <c r="U50" s="35"/>
      <c r="V50" s="32"/>
      <c r="W50" s="32"/>
      <c r="X50" s="58">
        <v>39</v>
      </c>
      <c r="Y50" s="32">
        <v>2</v>
      </c>
      <c r="Z50" s="69">
        <v>6</v>
      </c>
      <c r="AA50" s="32">
        <v>0</v>
      </c>
      <c r="AB50" s="32">
        <v>0</v>
      </c>
    </row>
    <row r="51" spans="1:28" s="40" customFormat="1" ht="15" customHeight="1" x14ac:dyDescent="0.2">
      <c r="A51" s="12">
        <v>3110</v>
      </c>
      <c r="B51" s="13" t="s">
        <v>616</v>
      </c>
      <c r="C51" s="13" t="s">
        <v>78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5"/>
      <c r="T51" s="18"/>
      <c r="U51" s="35"/>
      <c r="V51" s="32"/>
      <c r="W51" s="32"/>
      <c r="X51" s="58"/>
      <c r="Y51" s="32"/>
      <c r="Z51" s="69"/>
      <c r="AA51" s="32"/>
      <c r="AB51" s="32">
        <v>2</v>
      </c>
    </row>
    <row r="52" spans="1:28" s="40" customFormat="1" ht="15" customHeight="1" x14ac:dyDescent="0.2">
      <c r="A52" s="12">
        <v>3113</v>
      </c>
      <c r="B52" s="13" t="s">
        <v>617</v>
      </c>
      <c r="C52" s="13" t="s">
        <v>78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5"/>
      <c r="T52" s="18"/>
      <c r="U52" s="35"/>
      <c r="V52" s="32"/>
      <c r="W52" s="32"/>
      <c r="X52" s="58"/>
      <c r="Y52" s="32"/>
      <c r="Z52" s="69"/>
      <c r="AA52" s="32"/>
      <c r="AB52" s="32">
        <v>14</v>
      </c>
    </row>
    <row r="53" spans="1:28" s="40" customFormat="1" ht="15" customHeight="1" x14ac:dyDescent="0.2">
      <c r="A53" s="12">
        <v>3107</v>
      </c>
      <c r="B53" s="13" t="s">
        <v>590</v>
      </c>
      <c r="C53" s="13" t="s">
        <v>78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5"/>
      <c r="T53" s="18"/>
      <c r="U53" s="35"/>
      <c r="V53" s="32"/>
      <c r="W53" s="32"/>
      <c r="X53" s="58">
        <v>20</v>
      </c>
      <c r="Y53" s="32">
        <v>0</v>
      </c>
      <c r="Z53" s="69">
        <v>0</v>
      </c>
      <c r="AA53" s="32">
        <v>0</v>
      </c>
      <c r="AB53" s="32">
        <v>17</v>
      </c>
    </row>
    <row r="54" spans="1:28" s="40" customFormat="1" ht="15" customHeight="1" x14ac:dyDescent="0.2">
      <c r="A54" s="12">
        <v>3100</v>
      </c>
      <c r="B54" s="13" t="s">
        <v>77</v>
      </c>
      <c r="C54" s="13" t="s">
        <v>78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>
        <v>2</v>
      </c>
      <c r="S54" s="15"/>
      <c r="T54" s="18"/>
      <c r="U54" s="35"/>
      <c r="V54" s="32"/>
      <c r="W54" s="32"/>
      <c r="X54" s="58"/>
      <c r="Y54" s="32"/>
      <c r="Z54" s="69"/>
      <c r="AA54" s="32"/>
      <c r="AB54" s="32">
        <v>4</v>
      </c>
    </row>
    <row r="55" spans="1:28" s="40" customFormat="1" ht="15" customHeight="1" x14ac:dyDescent="0.2">
      <c r="A55" s="12">
        <v>2985</v>
      </c>
      <c r="B55" s="13" t="s">
        <v>79</v>
      </c>
      <c r="C55" s="13" t="s">
        <v>80</v>
      </c>
      <c r="D55" s="14"/>
      <c r="E55" s="14">
        <v>1200</v>
      </c>
      <c r="F55" s="14">
        <v>625</v>
      </c>
      <c r="G55" s="14">
        <v>166</v>
      </c>
      <c r="H55" s="14">
        <v>105</v>
      </c>
      <c r="I55" s="14">
        <v>18</v>
      </c>
      <c r="J55" s="14">
        <v>0</v>
      </c>
      <c r="K55" s="14">
        <v>9</v>
      </c>
      <c r="L55" s="14">
        <v>15</v>
      </c>
      <c r="M55" s="14">
        <v>2</v>
      </c>
      <c r="N55" s="14">
        <v>0</v>
      </c>
      <c r="O55" s="14">
        <v>370</v>
      </c>
      <c r="P55" s="14">
        <v>9</v>
      </c>
      <c r="Q55" s="14">
        <v>4</v>
      </c>
      <c r="R55" s="14"/>
      <c r="S55" s="15">
        <v>200</v>
      </c>
      <c r="T55" s="18">
        <v>450</v>
      </c>
      <c r="U55" s="35">
        <v>950</v>
      </c>
      <c r="V55" s="32">
        <v>950</v>
      </c>
      <c r="W55" s="33">
        <v>2508</v>
      </c>
      <c r="X55" s="58">
        <v>188</v>
      </c>
      <c r="Y55" s="32">
        <v>1</v>
      </c>
      <c r="Z55" s="69">
        <v>20</v>
      </c>
      <c r="AA55" s="32">
        <v>0</v>
      </c>
      <c r="AB55" s="32">
        <v>20</v>
      </c>
    </row>
    <row r="56" spans="1:28" s="40" customFormat="1" ht="15" customHeight="1" x14ac:dyDescent="0.2">
      <c r="A56" s="12">
        <v>2995</v>
      </c>
      <c r="B56" s="45" t="s">
        <v>81</v>
      </c>
      <c r="C56" s="13" t="s">
        <v>82</v>
      </c>
      <c r="D56" s="14"/>
      <c r="E56" s="14">
        <v>6</v>
      </c>
      <c r="F56" s="14">
        <v>6</v>
      </c>
      <c r="G56" s="14">
        <v>27</v>
      </c>
      <c r="H56" s="14">
        <v>1</v>
      </c>
      <c r="I56" s="14"/>
      <c r="J56" s="14">
        <v>1</v>
      </c>
      <c r="K56" s="14">
        <v>5</v>
      </c>
      <c r="L56" s="14">
        <v>34</v>
      </c>
      <c r="M56" s="14"/>
      <c r="N56" s="14">
        <v>0</v>
      </c>
      <c r="O56" s="14">
        <v>3</v>
      </c>
      <c r="P56" s="14"/>
      <c r="Q56" s="14"/>
      <c r="R56" s="14"/>
      <c r="S56" s="15"/>
      <c r="T56" s="18">
        <v>6</v>
      </c>
      <c r="U56" s="35">
        <v>30</v>
      </c>
      <c r="V56" s="32">
        <v>600</v>
      </c>
      <c r="W56" s="32">
        <v>25</v>
      </c>
      <c r="X56" s="58">
        <v>28</v>
      </c>
      <c r="Y56" s="32"/>
      <c r="Z56" s="69">
        <v>25</v>
      </c>
      <c r="AA56" s="32">
        <v>2</v>
      </c>
      <c r="AB56" s="32">
        <v>12</v>
      </c>
    </row>
    <row r="57" spans="1:28" s="40" customFormat="1" ht="15" customHeight="1" x14ac:dyDescent="0.2">
      <c r="A57" s="12">
        <v>3000</v>
      </c>
      <c r="B57" s="13" t="s">
        <v>83</v>
      </c>
      <c r="C57" s="13" t="s">
        <v>84</v>
      </c>
      <c r="D57" s="14">
        <v>70000</v>
      </c>
      <c r="E57" s="14">
        <v>50000</v>
      </c>
      <c r="F57" s="14">
        <v>9500</v>
      </c>
      <c r="G57" s="14">
        <v>35000</v>
      </c>
      <c r="H57" s="14"/>
      <c r="I57" s="14">
        <v>3200</v>
      </c>
      <c r="J57" s="14">
        <v>11000</v>
      </c>
      <c r="K57" s="14">
        <v>9600</v>
      </c>
      <c r="L57" s="14">
        <v>14000</v>
      </c>
      <c r="M57" s="14">
        <v>10300</v>
      </c>
      <c r="N57" s="14">
        <v>5700</v>
      </c>
      <c r="O57" s="14">
        <v>2607</v>
      </c>
      <c r="P57" s="14">
        <v>4000</v>
      </c>
      <c r="Q57" s="14">
        <v>4000</v>
      </c>
      <c r="R57" s="14">
        <v>18100</v>
      </c>
      <c r="S57" s="15">
        <v>3200</v>
      </c>
      <c r="T57" s="52">
        <v>4500</v>
      </c>
      <c r="U57" s="35">
        <v>7000</v>
      </c>
      <c r="V57" s="33">
        <v>12000</v>
      </c>
      <c r="W57" s="33">
        <v>12000</v>
      </c>
      <c r="X57" s="58">
        <v>12000</v>
      </c>
      <c r="Y57" s="33">
        <v>1802</v>
      </c>
      <c r="Z57" s="59">
        <v>3402</v>
      </c>
      <c r="AA57" s="32">
        <v>50</v>
      </c>
      <c r="AB57" s="32">
        <v>410</v>
      </c>
    </row>
    <row r="58" spans="1:28" s="40" customFormat="1" ht="15" customHeight="1" x14ac:dyDescent="0.2">
      <c r="A58" s="12">
        <v>3011</v>
      </c>
      <c r="B58" s="13" t="s">
        <v>85</v>
      </c>
      <c r="C58" s="13" t="s">
        <v>86</v>
      </c>
      <c r="D58" s="14"/>
      <c r="E58" s="14"/>
      <c r="F58" s="14"/>
      <c r="G58" s="14">
        <v>43</v>
      </c>
      <c r="H58" s="14">
        <v>13</v>
      </c>
      <c r="I58" s="14">
        <v>4</v>
      </c>
      <c r="J58" s="14">
        <v>0</v>
      </c>
      <c r="K58" s="14">
        <v>21</v>
      </c>
      <c r="L58" s="14">
        <v>20</v>
      </c>
      <c r="M58" s="14">
        <v>13</v>
      </c>
      <c r="N58" s="14">
        <v>7</v>
      </c>
      <c r="O58" s="14">
        <v>14</v>
      </c>
      <c r="P58" s="14">
        <v>14</v>
      </c>
      <c r="Q58" s="14"/>
      <c r="R58" s="14"/>
      <c r="S58" s="15">
        <v>0</v>
      </c>
      <c r="T58" s="18">
        <v>0</v>
      </c>
      <c r="U58" s="35">
        <v>2</v>
      </c>
      <c r="V58" s="32">
        <v>8</v>
      </c>
      <c r="W58" s="32">
        <v>8</v>
      </c>
      <c r="X58" s="58">
        <v>8</v>
      </c>
      <c r="Y58" s="32">
        <v>15</v>
      </c>
      <c r="Z58" s="69">
        <v>10</v>
      </c>
      <c r="AA58" s="32">
        <v>32</v>
      </c>
      <c r="AB58" s="32">
        <v>14</v>
      </c>
    </row>
    <row r="59" spans="1:28" s="40" customFormat="1" ht="15" customHeight="1" x14ac:dyDescent="0.2">
      <c r="A59" s="12">
        <v>2989</v>
      </c>
      <c r="B59" s="13" t="s">
        <v>87</v>
      </c>
      <c r="C59" s="13" t="s">
        <v>88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5">
        <v>0</v>
      </c>
      <c r="T59" s="18"/>
      <c r="U59" s="35">
        <v>2</v>
      </c>
      <c r="V59" s="32"/>
      <c r="W59" s="32">
        <v>2</v>
      </c>
      <c r="X59" s="58"/>
      <c r="Y59" s="32">
        <v>0</v>
      </c>
      <c r="Z59" s="69"/>
      <c r="AA59" s="32"/>
      <c r="AB59" s="32">
        <v>2</v>
      </c>
    </row>
    <row r="60" spans="1:28" s="40" customFormat="1" ht="15" customHeight="1" x14ac:dyDescent="0.2">
      <c r="A60" s="12">
        <v>2994</v>
      </c>
      <c r="B60" s="13" t="s">
        <v>619</v>
      </c>
      <c r="C60" s="13" t="s">
        <v>80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5"/>
      <c r="T60" s="18"/>
      <c r="U60" s="35"/>
      <c r="V60" s="32"/>
      <c r="W60" s="32"/>
      <c r="X60" s="58"/>
      <c r="Y60" s="32"/>
      <c r="Z60" s="69"/>
      <c r="AA60" s="32"/>
      <c r="AB60" s="32">
        <v>20</v>
      </c>
    </row>
    <row r="61" spans="1:28" s="40" customFormat="1" ht="15" customHeight="1" x14ac:dyDescent="0.2">
      <c r="A61" s="12">
        <v>2983</v>
      </c>
      <c r="B61" s="13" t="s">
        <v>89</v>
      </c>
      <c r="C61" s="13" t="s">
        <v>90</v>
      </c>
      <c r="D61" s="14">
        <v>70000</v>
      </c>
      <c r="E61" s="14">
        <v>8000</v>
      </c>
      <c r="F61" s="14">
        <v>4500</v>
      </c>
      <c r="G61" s="14">
        <v>4000</v>
      </c>
      <c r="H61" s="14">
        <v>1500</v>
      </c>
      <c r="I61" s="14">
        <v>1000</v>
      </c>
      <c r="J61" s="14">
        <v>6000</v>
      </c>
      <c r="K61" s="14">
        <v>4500</v>
      </c>
      <c r="L61" s="14">
        <v>3400</v>
      </c>
      <c r="M61" s="14">
        <v>6600</v>
      </c>
      <c r="N61" s="14">
        <v>2200</v>
      </c>
      <c r="O61" s="14">
        <v>4023</v>
      </c>
      <c r="P61" s="14">
        <v>2276</v>
      </c>
      <c r="Q61" s="14">
        <v>3000</v>
      </c>
      <c r="R61" s="14">
        <v>4500</v>
      </c>
      <c r="S61" s="15">
        <v>2500</v>
      </c>
      <c r="T61" s="52">
        <v>790</v>
      </c>
      <c r="U61" s="35">
        <v>4300</v>
      </c>
      <c r="V61" s="33">
        <v>5800</v>
      </c>
      <c r="W61" s="33">
        <v>4000</v>
      </c>
      <c r="X61" s="58">
        <v>5400</v>
      </c>
      <c r="Y61" s="33">
        <v>1373</v>
      </c>
      <c r="Z61" s="59">
        <v>400</v>
      </c>
      <c r="AA61" s="32">
        <v>50</v>
      </c>
      <c r="AB61" s="33">
        <v>1100</v>
      </c>
    </row>
    <row r="62" spans="1:28" s="40" customFormat="1" ht="15" customHeight="1" x14ac:dyDescent="0.2">
      <c r="A62" s="12">
        <v>2998</v>
      </c>
      <c r="B62" s="13" t="s">
        <v>91</v>
      </c>
      <c r="C62" s="13" t="s">
        <v>92</v>
      </c>
      <c r="D62" s="14">
        <v>120000</v>
      </c>
      <c r="E62" s="14">
        <v>60000</v>
      </c>
      <c r="F62" s="14">
        <v>15000</v>
      </c>
      <c r="G62" s="14">
        <v>20000</v>
      </c>
      <c r="H62" s="14">
        <v>3000</v>
      </c>
      <c r="I62" s="14">
        <v>6000</v>
      </c>
      <c r="J62" s="14">
        <v>5700</v>
      </c>
      <c r="K62" s="14">
        <v>9600</v>
      </c>
      <c r="L62" s="14">
        <v>3900</v>
      </c>
      <c r="M62" s="14">
        <v>7300</v>
      </c>
      <c r="N62" s="14">
        <v>2700</v>
      </c>
      <c r="O62" s="14">
        <v>3500</v>
      </c>
      <c r="P62" s="14">
        <v>1300</v>
      </c>
      <c r="Q62" s="14">
        <v>2300</v>
      </c>
      <c r="R62" s="14">
        <v>3000</v>
      </c>
      <c r="S62" s="15">
        <v>500</v>
      </c>
      <c r="T62" s="52">
        <v>4600</v>
      </c>
      <c r="U62" s="35">
        <v>3400</v>
      </c>
      <c r="V62" s="33">
        <v>8000</v>
      </c>
      <c r="W62" s="33">
        <v>3500</v>
      </c>
      <c r="X62" s="58">
        <v>9000</v>
      </c>
      <c r="Y62" s="33">
        <v>1120</v>
      </c>
      <c r="Z62" s="59">
        <v>1997</v>
      </c>
      <c r="AA62" s="32">
        <v>550</v>
      </c>
      <c r="AB62" s="33">
        <v>2100</v>
      </c>
    </row>
    <row r="63" spans="1:28" s="40" customFormat="1" ht="15" customHeight="1" x14ac:dyDescent="0.2">
      <c r="A63" s="12">
        <v>2986</v>
      </c>
      <c r="B63" s="13" t="s">
        <v>93</v>
      </c>
      <c r="C63" s="13" t="s">
        <v>94</v>
      </c>
      <c r="D63" s="14"/>
      <c r="E63" s="14">
        <v>445</v>
      </c>
      <c r="F63" s="14">
        <v>2000</v>
      </c>
      <c r="G63" s="14">
        <v>2640</v>
      </c>
      <c r="H63" s="14">
        <v>64</v>
      </c>
      <c r="I63" s="14">
        <v>8</v>
      </c>
      <c r="J63" s="14">
        <v>3</v>
      </c>
      <c r="K63" s="14">
        <v>500</v>
      </c>
      <c r="L63" s="14">
        <v>617</v>
      </c>
      <c r="M63" s="14">
        <v>2015</v>
      </c>
      <c r="N63" s="14">
        <v>12</v>
      </c>
      <c r="O63" s="14">
        <v>35</v>
      </c>
      <c r="P63" s="14">
        <v>41</v>
      </c>
      <c r="Q63" s="14">
        <v>24</v>
      </c>
      <c r="R63" s="14"/>
      <c r="S63" s="15">
        <v>400</v>
      </c>
      <c r="T63" s="18">
        <v>1145</v>
      </c>
      <c r="U63" s="35">
        <v>7</v>
      </c>
      <c r="V63" s="32">
        <v>500</v>
      </c>
      <c r="W63" s="32">
        <v>250</v>
      </c>
      <c r="X63" s="58">
        <v>300</v>
      </c>
      <c r="Y63" s="32">
        <v>10</v>
      </c>
      <c r="Z63" s="69">
        <v>5</v>
      </c>
      <c r="AA63" s="32">
        <v>0</v>
      </c>
      <c r="AB63" s="32">
        <v>30</v>
      </c>
    </row>
    <row r="64" spans="1:28" s="40" customFormat="1" ht="15" customHeight="1" x14ac:dyDescent="0.2">
      <c r="A64" s="12">
        <v>3010</v>
      </c>
      <c r="B64" s="13" t="s">
        <v>579</v>
      </c>
      <c r="C64" s="13" t="s">
        <v>80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5"/>
      <c r="T64" s="18"/>
      <c r="U64" s="35"/>
      <c r="V64" s="32"/>
      <c r="W64" s="33">
        <v>2417</v>
      </c>
      <c r="X64" s="58">
        <v>2876</v>
      </c>
      <c r="Y64" s="32">
        <v>694</v>
      </c>
      <c r="Z64" s="69">
        <v>167</v>
      </c>
      <c r="AA64" s="32">
        <v>0</v>
      </c>
      <c r="AB64" s="32">
        <v>985</v>
      </c>
    </row>
    <row r="65" spans="1:28" s="40" customFormat="1" ht="15" customHeight="1" x14ac:dyDescent="0.2">
      <c r="A65" s="12">
        <v>3002</v>
      </c>
      <c r="B65" s="13" t="s">
        <v>95</v>
      </c>
      <c r="C65" s="13" t="s">
        <v>96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5">
        <v>0</v>
      </c>
      <c r="T65" s="18"/>
      <c r="U65" s="35"/>
      <c r="V65" s="32"/>
      <c r="W65" s="32">
        <v>0</v>
      </c>
      <c r="X65" s="58">
        <v>0</v>
      </c>
      <c r="Y65" s="32">
        <v>0</v>
      </c>
      <c r="Z65" s="69"/>
      <c r="AA65" s="32"/>
      <c r="AB65" s="32">
        <v>0</v>
      </c>
    </row>
    <row r="66" spans="1:28" s="40" customFormat="1" ht="15" customHeight="1" x14ac:dyDescent="0.2">
      <c r="A66" s="12">
        <v>2990</v>
      </c>
      <c r="B66" s="13" t="s">
        <v>97</v>
      </c>
      <c r="C66" s="13" t="s">
        <v>98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5"/>
      <c r="T66" s="18"/>
      <c r="U66" s="35">
        <v>4</v>
      </c>
      <c r="V66" s="32"/>
      <c r="W66" s="32">
        <v>171</v>
      </c>
      <c r="X66" s="58">
        <v>3</v>
      </c>
      <c r="Y66" s="32">
        <v>0</v>
      </c>
      <c r="Z66" s="69">
        <v>0</v>
      </c>
      <c r="AA66" s="32"/>
      <c r="AB66" s="32">
        <v>0</v>
      </c>
    </row>
    <row r="67" spans="1:28" s="40" customFormat="1" ht="15" customHeight="1" x14ac:dyDescent="0.2">
      <c r="A67" s="12">
        <v>2984</v>
      </c>
      <c r="B67" s="13" t="s">
        <v>99</v>
      </c>
      <c r="C67" s="13" t="s">
        <v>100</v>
      </c>
      <c r="D67" s="14"/>
      <c r="E67" s="14">
        <v>5</v>
      </c>
      <c r="F67" s="14">
        <v>20</v>
      </c>
      <c r="G67" s="14">
        <v>11</v>
      </c>
      <c r="H67" s="14">
        <v>17</v>
      </c>
      <c r="I67" s="14">
        <v>0</v>
      </c>
      <c r="J67" s="14">
        <v>0</v>
      </c>
      <c r="K67" s="14">
        <v>16</v>
      </c>
      <c r="L67" s="14">
        <v>11</v>
      </c>
      <c r="M67" s="14">
        <v>9</v>
      </c>
      <c r="N67" s="14">
        <v>3</v>
      </c>
      <c r="O67" s="14">
        <v>7</v>
      </c>
      <c r="P67" s="14">
        <v>4</v>
      </c>
      <c r="Q67" s="14">
        <v>2</v>
      </c>
      <c r="R67" s="14"/>
      <c r="S67" s="15">
        <v>9</v>
      </c>
      <c r="T67" s="18">
        <v>0</v>
      </c>
      <c r="U67" s="35"/>
      <c r="V67" s="32">
        <v>27</v>
      </c>
      <c r="W67" s="32">
        <v>240</v>
      </c>
      <c r="X67" s="58">
        <v>6</v>
      </c>
      <c r="Y67" s="32">
        <v>7</v>
      </c>
      <c r="Z67" s="69">
        <v>12</v>
      </c>
      <c r="AA67" s="32">
        <v>8</v>
      </c>
      <c r="AB67" s="32"/>
    </row>
    <row r="68" spans="1:28" s="40" customFormat="1" ht="15" customHeight="1" x14ac:dyDescent="0.2">
      <c r="A68" s="12">
        <v>2988</v>
      </c>
      <c r="B68" s="45" t="s">
        <v>101</v>
      </c>
      <c r="C68" s="13" t="s">
        <v>102</v>
      </c>
      <c r="D68" s="14"/>
      <c r="E68" s="14">
        <v>240</v>
      </c>
      <c r="F68" s="14">
        <v>280</v>
      </c>
      <c r="G68" s="14">
        <v>1050</v>
      </c>
      <c r="H68" s="14">
        <v>1400</v>
      </c>
      <c r="I68" s="14">
        <v>4</v>
      </c>
      <c r="J68" s="14"/>
      <c r="K68" s="14">
        <v>950</v>
      </c>
      <c r="L68" s="14"/>
      <c r="M68" s="14">
        <v>2000</v>
      </c>
      <c r="N68" s="14">
        <v>48</v>
      </c>
      <c r="O68" s="14">
        <v>1560</v>
      </c>
      <c r="P68" s="14">
        <v>23</v>
      </c>
      <c r="Q68" s="14">
        <v>1000</v>
      </c>
      <c r="R68" s="14"/>
      <c r="S68" s="15">
        <v>2500</v>
      </c>
      <c r="T68" s="18">
        <v>0</v>
      </c>
      <c r="U68" s="35"/>
      <c r="V68" s="33">
        <v>1800</v>
      </c>
      <c r="W68" s="33">
        <v>1000</v>
      </c>
      <c r="X68" s="58">
        <v>100</v>
      </c>
      <c r="Y68" s="32"/>
      <c r="Z68" s="69">
        <v>0</v>
      </c>
      <c r="AA68" s="32">
        <v>0</v>
      </c>
      <c r="AB68" s="32">
        <v>700</v>
      </c>
    </row>
    <row r="69" spans="1:28" s="40" customFormat="1" ht="15" customHeight="1" x14ac:dyDescent="0.2">
      <c r="A69" s="12">
        <v>3005</v>
      </c>
      <c r="B69" s="45" t="s">
        <v>581</v>
      </c>
      <c r="C69" s="13" t="s">
        <v>103</v>
      </c>
      <c r="D69" s="14"/>
      <c r="E69" s="14">
        <v>2</v>
      </c>
      <c r="F69" s="14">
        <v>27</v>
      </c>
      <c r="G69" s="14">
        <v>24</v>
      </c>
      <c r="H69" s="14">
        <v>23</v>
      </c>
      <c r="I69" s="14">
        <v>0</v>
      </c>
      <c r="J69" s="14">
        <v>0</v>
      </c>
      <c r="K69" s="14">
        <v>75</v>
      </c>
      <c r="L69" s="14">
        <v>48</v>
      </c>
      <c r="M69" s="14">
        <v>32</v>
      </c>
      <c r="N69" s="14">
        <v>5</v>
      </c>
      <c r="O69" s="14">
        <v>8</v>
      </c>
      <c r="P69" s="14">
        <v>7</v>
      </c>
      <c r="Q69" s="14">
        <v>2</v>
      </c>
      <c r="R69" s="14"/>
      <c r="S69" s="15">
        <v>7</v>
      </c>
      <c r="T69" s="18">
        <v>6</v>
      </c>
      <c r="U69" s="35">
        <v>277</v>
      </c>
      <c r="V69" s="32">
        <v>185</v>
      </c>
      <c r="W69" s="33">
        <v>1980</v>
      </c>
      <c r="X69" s="58">
        <v>9</v>
      </c>
      <c r="Y69" s="32">
        <v>20</v>
      </c>
      <c r="Z69" s="69">
        <v>19</v>
      </c>
      <c r="AA69" s="32">
        <v>19</v>
      </c>
      <c r="AB69" s="32">
        <v>25</v>
      </c>
    </row>
    <row r="70" spans="1:28" s="40" customFormat="1" ht="15" customHeight="1" x14ac:dyDescent="0.2">
      <c r="A70" s="12">
        <v>3008</v>
      </c>
      <c r="B70" s="13" t="s">
        <v>104</v>
      </c>
      <c r="C70" s="13" t="s">
        <v>105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5">
        <v>0</v>
      </c>
      <c r="T70" s="18"/>
      <c r="U70" s="35">
        <v>9</v>
      </c>
      <c r="V70" s="32"/>
      <c r="W70" s="32">
        <v>0</v>
      </c>
      <c r="X70" s="58">
        <v>0</v>
      </c>
      <c r="Y70" s="32">
        <v>1</v>
      </c>
      <c r="Z70" s="69"/>
      <c r="AA70" s="32"/>
      <c r="AB70" s="32">
        <v>0</v>
      </c>
    </row>
    <row r="71" spans="1:28" s="40" customFormat="1" ht="15" customHeight="1" x14ac:dyDescent="0.2">
      <c r="A71" s="12">
        <v>2924</v>
      </c>
      <c r="B71" s="13" t="s">
        <v>106</v>
      </c>
      <c r="C71" s="13" t="s">
        <v>107</v>
      </c>
      <c r="D71" s="14"/>
      <c r="E71" s="14"/>
      <c r="F71" s="14"/>
      <c r="G71" s="14"/>
      <c r="H71" s="14">
        <v>4470</v>
      </c>
      <c r="I71" s="14">
        <v>917</v>
      </c>
      <c r="J71" s="14">
        <v>13888</v>
      </c>
      <c r="K71" s="14">
        <v>4759</v>
      </c>
      <c r="L71" s="14">
        <v>8239</v>
      </c>
      <c r="M71" s="14">
        <v>2858</v>
      </c>
      <c r="N71" s="14">
        <v>607</v>
      </c>
      <c r="O71" s="14">
        <v>4903</v>
      </c>
      <c r="P71" s="14">
        <v>155</v>
      </c>
      <c r="Q71" s="14">
        <v>1551</v>
      </c>
      <c r="R71" s="14">
        <v>4201</v>
      </c>
      <c r="S71" s="15">
        <v>1852</v>
      </c>
      <c r="T71" s="18">
        <v>442</v>
      </c>
      <c r="U71" s="35">
        <v>2835</v>
      </c>
      <c r="V71" s="33">
        <v>5620</v>
      </c>
      <c r="W71" s="33">
        <v>2327</v>
      </c>
      <c r="X71" s="58">
        <v>5100</v>
      </c>
      <c r="Y71" s="32">
        <v>3</v>
      </c>
      <c r="Z71" s="69">
        <v>10</v>
      </c>
      <c r="AA71" s="32">
        <v>0</v>
      </c>
      <c r="AB71" s="32">
        <v>2</v>
      </c>
    </row>
    <row r="72" spans="1:28" s="40" customFormat="1" ht="15" customHeight="1" x14ac:dyDescent="0.2">
      <c r="A72" s="12">
        <v>2940</v>
      </c>
      <c r="B72" s="13" t="s">
        <v>138</v>
      </c>
      <c r="C72" s="13" t="s">
        <v>107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5"/>
      <c r="T72" s="18"/>
      <c r="U72" s="35">
        <v>0</v>
      </c>
      <c r="V72" s="32">
        <v>0</v>
      </c>
      <c r="W72" s="32"/>
      <c r="X72" s="58"/>
      <c r="Y72" s="32"/>
      <c r="Z72" s="69">
        <v>0</v>
      </c>
      <c r="AA72" s="32"/>
      <c r="AB72" s="32">
        <v>0</v>
      </c>
    </row>
    <row r="73" spans="1:28" s="40" customFormat="1" ht="15" customHeight="1" x14ac:dyDescent="0.2">
      <c r="A73" s="12">
        <v>2935</v>
      </c>
      <c r="B73" s="13" t="s">
        <v>108</v>
      </c>
      <c r="C73" s="13" t="s">
        <v>109</v>
      </c>
      <c r="D73" s="14">
        <v>45000</v>
      </c>
      <c r="E73" s="14">
        <v>35000</v>
      </c>
      <c r="F73" s="14">
        <v>25000</v>
      </c>
      <c r="G73" s="14">
        <v>20000</v>
      </c>
      <c r="H73" s="14">
        <v>14960</v>
      </c>
      <c r="I73" s="14">
        <v>4700</v>
      </c>
      <c r="J73" s="14">
        <v>22802</v>
      </c>
      <c r="K73" s="14">
        <v>10867</v>
      </c>
      <c r="L73" s="14">
        <v>12199</v>
      </c>
      <c r="M73" s="14">
        <v>28746</v>
      </c>
      <c r="N73" s="14">
        <v>8181</v>
      </c>
      <c r="O73" s="14">
        <v>17866</v>
      </c>
      <c r="P73" s="14">
        <v>793</v>
      </c>
      <c r="Q73" s="14">
        <v>4968</v>
      </c>
      <c r="R73" s="14">
        <v>12265</v>
      </c>
      <c r="S73" s="15">
        <v>10790</v>
      </c>
      <c r="T73" s="18">
        <v>13420</v>
      </c>
      <c r="U73" s="35">
        <v>18128</v>
      </c>
      <c r="V73" s="33">
        <v>11472</v>
      </c>
      <c r="W73" s="33">
        <v>17100</v>
      </c>
      <c r="X73" s="58">
        <v>7350</v>
      </c>
      <c r="Y73" s="32">
        <v>815</v>
      </c>
      <c r="Z73" s="69">
        <v>642</v>
      </c>
      <c r="AA73" s="32">
        <v>0</v>
      </c>
      <c r="AB73" s="33">
        <v>13608</v>
      </c>
    </row>
    <row r="74" spans="1:28" s="40" customFormat="1" ht="15" customHeight="1" x14ac:dyDescent="0.2">
      <c r="A74" s="12">
        <v>3248</v>
      </c>
      <c r="B74" s="13" t="s">
        <v>600</v>
      </c>
      <c r="C74" s="13" t="s">
        <v>107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5"/>
      <c r="T74" s="18"/>
      <c r="U74" s="35"/>
      <c r="V74" s="33"/>
      <c r="W74" s="33"/>
      <c r="X74" s="58"/>
      <c r="Y74" s="32">
        <v>241</v>
      </c>
      <c r="Z74" s="69">
        <v>369</v>
      </c>
      <c r="AA74" s="32">
        <v>40</v>
      </c>
      <c r="AB74" s="32">
        <v>473</v>
      </c>
    </row>
    <row r="75" spans="1:28" s="40" customFormat="1" ht="15" customHeight="1" x14ac:dyDescent="0.2">
      <c r="A75" s="12">
        <v>3192</v>
      </c>
      <c r="B75" s="13" t="s">
        <v>110</v>
      </c>
      <c r="C75" s="13" t="s">
        <v>111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5"/>
      <c r="T75" s="18">
        <v>0</v>
      </c>
      <c r="U75" s="35">
        <v>0</v>
      </c>
      <c r="V75" s="32">
        <v>656</v>
      </c>
      <c r="W75" s="33">
        <v>4646</v>
      </c>
      <c r="X75" s="58">
        <v>1100</v>
      </c>
      <c r="Y75" s="32">
        <v>3</v>
      </c>
      <c r="Z75" s="69">
        <v>3</v>
      </c>
      <c r="AA75" s="32">
        <v>3</v>
      </c>
      <c r="AB75" s="33">
        <v>1193</v>
      </c>
    </row>
    <row r="76" spans="1:28" s="40" customFormat="1" ht="15" customHeight="1" x14ac:dyDescent="0.2">
      <c r="A76" s="12">
        <v>3230</v>
      </c>
      <c r="B76" s="13" t="s">
        <v>560</v>
      </c>
      <c r="C76" s="13" t="s">
        <v>107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5"/>
      <c r="T76" s="18"/>
      <c r="U76" s="35"/>
      <c r="V76" s="32">
        <v>62</v>
      </c>
      <c r="W76" s="32">
        <v>0</v>
      </c>
      <c r="X76" s="58">
        <v>0</v>
      </c>
      <c r="Y76" s="32"/>
      <c r="Z76" s="69"/>
      <c r="AA76" s="32">
        <v>0</v>
      </c>
      <c r="AB76" s="32"/>
    </row>
    <row r="77" spans="1:28" s="40" customFormat="1" ht="15" customHeight="1" x14ac:dyDescent="0.2">
      <c r="A77" s="12">
        <v>2927</v>
      </c>
      <c r="B77" s="13" t="s">
        <v>112</v>
      </c>
      <c r="C77" s="13" t="s">
        <v>113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5"/>
      <c r="T77" s="18">
        <v>88</v>
      </c>
      <c r="U77" s="35">
        <v>572</v>
      </c>
      <c r="V77" s="32">
        <v>371</v>
      </c>
      <c r="W77" s="32">
        <v>145</v>
      </c>
      <c r="X77" s="58">
        <v>142</v>
      </c>
      <c r="Y77" s="32">
        <v>1</v>
      </c>
      <c r="Z77" s="69">
        <v>0</v>
      </c>
      <c r="AA77" s="32">
        <v>0</v>
      </c>
      <c r="AB77" s="32">
        <v>0</v>
      </c>
    </row>
    <row r="78" spans="1:28" s="40" customFormat="1" ht="15" customHeight="1" x14ac:dyDescent="0.2">
      <c r="A78" s="12">
        <v>3185</v>
      </c>
      <c r="B78" s="13" t="s">
        <v>114</v>
      </c>
      <c r="C78" s="13" t="s">
        <v>115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>
        <v>6</v>
      </c>
      <c r="S78" s="15">
        <v>8</v>
      </c>
      <c r="T78" s="18">
        <v>0</v>
      </c>
      <c r="U78" s="35">
        <v>19</v>
      </c>
      <c r="V78" s="32">
        <v>1</v>
      </c>
      <c r="W78" s="32"/>
      <c r="X78" s="58">
        <v>0</v>
      </c>
      <c r="Y78" s="32">
        <v>3</v>
      </c>
      <c r="Z78" s="69">
        <v>0</v>
      </c>
      <c r="AA78" s="32">
        <v>0</v>
      </c>
      <c r="AB78" s="32">
        <v>7</v>
      </c>
    </row>
    <row r="79" spans="1:28" s="40" customFormat="1" ht="15" customHeight="1" x14ac:dyDescent="0.2">
      <c r="A79" s="12">
        <v>2921</v>
      </c>
      <c r="B79" s="13" t="s">
        <v>525</v>
      </c>
      <c r="C79" s="13" t="s">
        <v>107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5"/>
      <c r="T79" s="18"/>
      <c r="U79" s="35">
        <v>0</v>
      </c>
      <c r="V79" s="32">
        <v>0</v>
      </c>
      <c r="W79" s="32">
        <v>0</v>
      </c>
      <c r="X79" s="58">
        <v>0</v>
      </c>
      <c r="Y79" s="32">
        <v>0</v>
      </c>
      <c r="Z79" s="69">
        <v>0</v>
      </c>
      <c r="AA79" s="32">
        <v>0</v>
      </c>
      <c r="AB79" s="32"/>
    </row>
    <row r="80" spans="1:28" s="40" customFormat="1" ht="15" customHeight="1" x14ac:dyDescent="0.2">
      <c r="A80" s="12">
        <v>2943</v>
      </c>
      <c r="B80" s="13" t="s">
        <v>116</v>
      </c>
      <c r="C80" s="13" t="s">
        <v>117</v>
      </c>
      <c r="D80" s="14"/>
      <c r="E80" s="14"/>
      <c r="F80" s="14"/>
      <c r="G80" s="14">
        <v>0</v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5"/>
      <c r="T80" s="18"/>
      <c r="U80" s="35"/>
      <c r="V80" s="32">
        <v>0</v>
      </c>
      <c r="W80" s="32">
        <v>2</v>
      </c>
      <c r="X80" s="58">
        <v>0</v>
      </c>
      <c r="Y80" s="32"/>
      <c r="Z80" s="69"/>
      <c r="AA80" s="32">
        <v>0</v>
      </c>
      <c r="AB80" s="32">
        <v>0</v>
      </c>
    </row>
    <row r="81" spans="1:28" s="40" customFormat="1" ht="15" customHeight="1" x14ac:dyDescent="0.2">
      <c r="A81" s="12">
        <v>2931</v>
      </c>
      <c r="B81" s="13" t="s">
        <v>118</v>
      </c>
      <c r="C81" s="13" t="s">
        <v>119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5">
        <v>0</v>
      </c>
      <c r="T81" s="18"/>
      <c r="U81" s="35"/>
      <c r="V81" s="32">
        <v>0</v>
      </c>
      <c r="W81" s="32"/>
      <c r="X81" s="58"/>
      <c r="Y81" s="32">
        <v>0</v>
      </c>
      <c r="Z81" s="69">
        <v>0</v>
      </c>
      <c r="AA81" s="32">
        <v>0</v>
      </c>
      <c r="AB81" s="32">
        <v>0</v>
      </c>
    </row>
    <row r="82" spans="1:28" s="40" customFormat="1" ht="15" customHeight="1" x14ac:dyDescent="0.2">
      <c r="A82" s="12">
        <v>2926</v>
      </c>
      <c r="B82" s="45" t="s">
        <v>120</v>
      </c>
      <c r="C82" s="13" t="s">
        <v>121</v>
      </c>
      <c r="D82" s="14"/>
      <c r="E82" s="14"/>
      <c r="F82" s="14"/>
      <c r="G82" s="14">
        <v>0</v>
      </c>
      <c r="H82" s="14">
        <v>300</v>
      </c>
      <c r="I82" s="14">
        <v>0</v>
      </c>
      <c r="J82" s="14">
        <v>33</v>
      </c>
      <c r="K82" s="14">
        <v>10</v>
      </c>
      <c r="L82" s="14">
        <v>0</v>
      </c>
      <c r="M82" s="14">
        <v>0</v>
      </c>
      <c r="N82" s="14">
        <v>1</v>
      </c>
      <c r="O82" s="14">
        <v>0</v>
      </c>
      <c r="P82" s="14"/>
      <c r="Q82" s="14">
        <v>0</v>
      </c>
      <c r="R82" s="14">
        <v>0</v>
      </c>
      <c r="S82" s="15"/>
      <c r="T82" s="18">
        <v>3</v>
      </c>
      <c r="U82" s="35">
        <v>14</v>
      </c>
      <c r="V82" s="32">
        <v>3</v>
      </c>
      <c r="W82" s="32">
        <v>0</v>
      </c>
      <c r="X82" s="58">
        <v>16</v>
      </c>
      <c r="Y82" s="32">
        <v>0</v>
      </c>
      <c r="Z82" s="69">
        <v>0</v>
      </c>
      <c r="AA82" s="32">
        <v>0</v>
      </c>
      <c r="AB82" s="32">
        <v>3</v>
      </c>
    </row>
    <row r="83" spans="1:28" s="40" customFormat="1" ht="15" customHeight="1" x14ac:dyDescent="0.2">
      <c r="A83" s="12">
        <v>2941</v>
      </c>
      <c r="B83" s="45" t="s">
        <v>122</v>
      </c>
      <c r="C83" s="13" t="s">
        <v>123</v>
      </c>
      <c r="D83" s="14"/>
      <c r="E83" s="14"/>
      <c r="F83" s="14"/>
      <c r="G83" s="14">
        <v>0</v>
      </c>
      <c r="H83" s="14">
        <v>95</v>
      </c>
      <c r="I83" s="14">
        <v>23</v>
      </c>
      <c r="J83" s="14">
        <v>3083</v>
      </c>
      <c r="K83" s="14">
        <v>786</v>
      </c>
      <c r="L83" s="14">
        <v>928</v>
      </c>
      <c r="M83" s="14">
        <v>916</v>
      </c>
      <c r="N83" s="14">
        <v>0</v>
      </c>
      <c r="O83" s="14">
        <v>397</v>
      </c>
      <c r="P83" s="14">
        <v>110</v>
      </c>
      <c r="Q83" s="14">
        <v>0</v>
      </c>
      <c r="R83" s="14">
        <v>643</v>
      </c>
      <c r="S83" s="15">
        <v>610</v>
      </c>
      <c r="T83" s="18">
        <v>3</v>
      </c>
      <c r="U83" s="35">
        <v>1021</v>
      </c>
      <c r="V83" s="33">
        <v>4400</v>
      </c>
      <c r="W83" s="32">
        <v>12</v>
      </c>
      <c r="X83" s="58">
        <v>8</v>
      </c>
      <c r="Y83" s="32">
        <v>5</v>
      </c>
      <c r="Z83" s="69">
        <v>14</v>
      </c>
      <c r="AA83" s="32">
        <v>0</v>
      </c>
      <c r="AB83" s="32">
        <v>16</v>
      </c>
    </row>
    <row r="84" spans="1:28" s="40" customFormat="1" ht="15" customHeight="1" x14ac:dyDescent="0.2">
      <c r="A84" s="12">
        <v>3186</v>
      </c>
      <c r="B84" s="13" t="s">
        <v>124</v>
      </c>
      <c r="C84" s="13" t="s">
        <v>125</v>
      </c>
      <c r="D84" s="14"/>
      <c r="E84" s="14">
        <v>6000</v>
      </c>
      <c r="F84" s="14"/>
      <c r="G84" s="14"/>
      <c r="H84" s="14">
        <v>960</v>
      </c>
      <c r="I84" s="14">
        <v>3</v>
      </c>
      <c r="J84" s="14">
        <v>4306</v>
      </c>
      <c r="K84" s="14">
        <v>1198</v>
      </c>
      <c r="L84" s="14">
        <v>14</v>
      </c>
      <c r="M84" s="14">
        <v>1430</v>
      </c>
      <c r="N84" s="14">
        <v>2</v>
      </c>
      <c r="O84" s="14">
        <v>1274</v>
      </c>
      <c r="P84" s="14">
        <v>6</v>
      </c>
      <c r="Q84" s="14">
        <v>39</v>
      </c>
      <c r="R84" s="14">
        <v>791</v>
      </c>
      <c r="S84" s="15">
        <v>117</v>
      </c>
      <c r="T84" s="18">
        <v>486</v>
      </c>
      <c r="U84" s="35">
        <v>0</v>
      </c>
      <c r="V84" s="32">
        <v>0</v>
      </c>
      <c r="W84" s="32">
        <v>0</v>
      </c>
      <c r="X84" s="58">
        <v>0</v>
      </c>
      <c r="Y84" s="32">
        <v>0</v>
      </c>
      <c r="Z84" s="69">
        <v>0</v>
      </c>
      <c r="AA84" s="32">
        <v>0</v>
      </c>
      <c r="AB84" s="32"/>
    </row>
    <row r="85" spans="1:28" s="40" customFormat="1" ht="15" customHeight="1" x14ac:dyDescent="0.2">
      <c r="A85" s="12">
        <v>2925</v>
      </c>
      <c r="B85" s="13" t="s">
        <v>605</v>
      </c>
      <c r="C85" s="13" t="s">
        <v>107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5"/>
      <c r="T85" s="18"/>
      <c r="U85" s="35"/>
      <c r="V85" s="32"/>
      <c r="W85" s="32"/>
      <c r="X85" s="58"/>
      <c r="Y85" s="32"/>
      <c r="Z85" s="69">
        <v>4</v>
      </c>
      <c r="AA85" s="32">
        <v>0</v>
      </c>
      <c r="AB85" s="32"/>
    </row>
    <row r="86" spans="1:28" s="40" customFormat="1" ht="15" customHeight="1" x14ac:dyDescent="0.2">
      <c r="A86" s="12">
        <v>3160</v>
      </c>
      <c r="B86" s="13" t="s">
        <v>126</v>
      </c>
      <c r="C86" s="13" t="s">
        <v>127</v>
      </c>
      <c r="D86" s="14"/>
      <c r="E86" s="14"/>
      <c r="F86" s="14"/>
      <c r="G86" s="14"/>
      <c r="H86" s="14">
        <v>105</v>
      </c>
      <c r="I86" s="14">
        <v>0</v>
      </c>
      <c r="J86" s="14">
        <v>199</v>
      </c>
      <c r="K86" s="14">
        <v>0</v>
      </c>
      <c r="L86" s="14">
        <v>0</v>
      </c>
      <c r="M86" s="14">
        <v>5</v>
      </c>
      <c r="N86" s="14">
        <v>0</v>
      </c>
      <c r="O86" s="14">
        <v>0</v>
      </c>
      <c r="P86" s="14"/>
      <c r="Q86" s="14">
        <v>0</v>
      </c>
      <c r="R86" s="14">
        <v>0</v>
      </c>
      <c r="S86" s="15"/>
      <c r="T86" s="18">
        <v>0</v>
      </c>
      <c r="U86" s="35">
        <v>3</v>
      </c>
      <c r="V86" s="32">
        <v>0</v>
      </c>
      <c r="W86" s="32">
        <v>0</v>
      </c>
      <c r="X86" s="58">
        <v>0</v>
      </c>
      <c r="Y86" s="32"/>
      <c r="Z86" s="69">
        <v>0</v>
      </c>
      <c r="AA86" s="32">
        <v>0</v>
      </c>
      <c r="AB86" s="32">
        <v>0</v>
      </c>
    </row>
    <row r="87" spans="1:28" s="40" customFormat="1" ht="15" customHeight="1" x14ac:dyDescent="0.2">
      <c r="A87" s="12">
        <v>2920</v>
      </c>
      <c r="B87" s="13" t="s">
        <v>128</v>
      </c>
      <c r="C87" s="13" t="s">
        <v>129</v>
      </c>
      <c r="D87" s="14"/>
      <c r="E87" s="14"/>
      <c r="F87" s="14"/>
      <c r="G87" s="14"/>
      <c r="H87" s="14">
        <v>10313</v>
      </c>
      <c r="I87" s="14">
        <v>5950</v>
      </c>
      <c r="J87" s="14">
        <v>21918</v>
      </c>
      <c r="K87" s="14">
        <v>32536</v>
      </c>
      <c r="L87" s="14">
        <v>16132</v>
      </c>
      <c r="M87" s="14">
        <v>14203</v>
      </c>
      <c r="N87" s="14">
        <v>6629</v>
      </c>
      <c r="O87" s="14">
        <v>5333</v>
      </c>
      <c r="P87" s="14">
        <v>3671</v>
      </c>
      <c r="Q87" s="14">
        <v>2076</v>
      </c>
      <c r="R87" s="14">
        <v>9821</v>
      </c>
      <c r="S87" s="15">
        <v>15671</v>
      </c>
      <c r="T87" s="18">
        <v>21329</v>
      </c>
      <c r="U87" s="35">
        <v>32914</v>
      </c>
      <c r="V87" s="33">
        <v>5202</v>
      </c>
      <c r="W87" s="33">
        <v>39753</v>
      </c>
      <c r="X87" s="58">
        <v>19741</v>
      </c>
      <c r="Y87" s="32">
        <v>819</v>
      </c>
      <c r="Z87" s="69">
        <v>1750</v>
      </c>
      <c r="AA87" s="32">
        <v>15</v>
      </c>
      <c r="AB87" s="33">
        <v>11200</v>
      </c>
    </row>
    <row r="88" spans="1:28" s="40" customFormat="1" ht="15" customHeight="1" x14ac:dyDescent="0.2">
      <c r="A88" s="12">
        <v>2923</v>
      </c>
      <c r="B88" s="45" t="s">
        <v>130</v>
      </c>
      <c r="C88" s="13" t="s">
        <v>131</v>
      </c>
      <c r="D88" s="14"/>
      <c r="E88" s="14"/>
      <c r="F88" s="14"/>
      <c r="G88" s="14"/>
      <c r="H88" s="14"/>
      <c r="I88" s="14"/>
      <c r="J88" s="14"/>
      <c r="K88" s="14"/>
      <c r="L88" s="14">
        <v>26</v>
      </c>
      <c r="M88" s="14">
        <v>4</v>
      </c>
      <c r="N88" s="14">
        <v>4</v>
      </c>
      <c r="O88" s="14">
        <v>1290</v>
      </c>
      <c r="P88" s="14">
        <v>0</v>
      </c>
      <c r="Q88" s="14">
        <v>0</v>
      </c>
      <c r="R88" s="14">
        <v>0</v>
      </c>
      <c r="S88" s="15"/>
      <c r="T88" s="18">
        <v>0</v>
      </c>
      <c r="U88" s="35">
        <v>373</v>
      </c>
      <c r="V88" s="32">
        <v>0</v>
      </c>
      <c r="W88" s="32">
        <v>989</v>
      </c>
      <c r="X88" s="58">
        <v>200</v>
      </c>
      <c r="Y88" s="32">
        <v>0</v>
      </c>
      <c r="Z88" s="69">
        <v>0</v>
      </c>
      <c r="AA88" s="32">
        <v>0</v>
      </c>
      <c r="AB88" s="32">
        <v>0</v>
      </c>
    </row>
    <row r="89" spans="1:28" s="40" customFormat="1" ht="15" customHeight="1" x14ac:dyDescent="0.2">
      <c r="A89" s="12">
        <v>2934</v>
      </c>
      <c r="B89" s="45" t="s">
        <v>132</v>
      </c>
      <c r="C89" s="13" t="s">
        <v>133</v>
      </c>
      <c r="D89" s="14"/>
      <c r="E89" s="14"/>
      <c r="F89" s="14"/>
      <c r="G89" s="14">
        <v>0</v>
      </c>
      <c r="H89" s="14"/>
      <c r="I89" s="14"/>
      <c r="J89" s="14">
        <v>2750</v>
      </c>
      <c r="K89" s="14">
        <v>4325</v>
      </c>
      <c r="L89" s="14">
        <v>2</v>
      </c>
      <c r="M89" s="14">
        <v>11795</v>
      </c>
      <c r="N89" s="14">
        <v>2</v>
      </c>
      <c r="O89" s="14">
        <v>0</v>
      </c>
      <c r="P89" s="14">
        <v>0</v>
      </c>
      <c r="Q89" s="14">
        <v>0</v>
      </c>
      <c r="R89" s="14">
        <v>61</v>
      </c>
      <c r="S89" s="15">
        <v>0</v>
      </c>
      <c r="T89" s="18">
        <v>1</v>
      </c>
      <c r="U89" s="35">
        <v>0</v>
      </c>
      <c r="V89" s="32">
        <v>0</v>
      </c>
      <c r="W89" s="32">
        <v>0</v>
      </c>
      <c r="X89" s="58">
        <v>0</v>
      </c>
      <c r="Y89" s="32">
        <v>0</v>
      </c>
      <c r="Z89" s="69">
        <v>0</v>
      </c>
      <c r="AA89" s="32">
        <v>0</v>
      </c>
      <c r="AB89" s="32">
        <v>0</v>
      </c>
    </row>
    <row r="90" spans="1:28" s="40" customFormat="1" ht="15" customHeight="1" x14ac:dyDescent="0.2">
      <c r="A90" s="12">
        <v>3231</v>
      </c>
      <c r="B90" s="45" t="s">
        <v>537</v>
      </c>
      <c r="C90" s="13" t="s">
        <v>107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5"/>
      <c r="T90" s="18"/>
      <c r="U90" s="35"/>
      <c r="V90" s="32">
        <v>158</v>
      </c>
      <c r="W90" s="32">
        <v>0</v>
      </c>
      <c r="X90" s="58"/>
      <c r="Y90" s="32"/>
      <c r="Z90" s="69"/>
      <c r="AA90" s="32">
        <v>0</v>
      </c>
      <c r="AB90" s="32"/>
    </row>
    <row r="91" spans="1:28" s="40" customFormat="1" ht="15" customHeight="1" x14ac:dyDescent="0.2">
      <c r="A91" s="12">
        <v>3085</v>
      </c>
      <c r="B91" s="13" t="s">
        <v>134</v>
      </c>
      <c r="C91" s="13" t="s">
        <v>135</v>
      </c>
      <c r="D91" s="14"/>
      <c r="E91" s="14"/>
      <c r="F91" s="14"/>
      <c r="G91" s="14">
        <v>1700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5"/>
      <c r="T91" s="18">
        <v>216</v>
      </c>
      <c r="U91" s="35">
        <v>215</v>
      </c>
      <c r="V91" s="32">
        <v>0</v>
      </c>
      <c r="W91" s="32">
        <v>95</v>
      </c>
      <c r="X91" s="58">
        <v>1328</v>
      </c>
      <c r="Y91" s="32">
        <v>68</v>
      </c>
      <c r="Z91" s="69">
        <v>0</v>
      </c>
      <c r="AA91" s="32">
        <v>0</v>
      </c>
      <c r="AB91" s="32">
        <v>51</v>
      </c>
    </row>
    <row r="92" spans="1:28" s="40" customFormat="1" ht="15" customHeight="1" x14ac:dyDescent="0.2">
      <c r="A92" s="12">
        <v>3086</v>
      </c>
      <c r="B92" s="13" t="s">
        <v>136</v>
      </c>
      <c r="C92" s="13" t="s">
        <v>137</v>
      </c>
      <c r="D92" s="14"/>
      <c r="E92" s="14"/>
      <c r="F92" s="14"/>
      <c r="G92" s="14">
        <v>1000</v>
      </c>
      <c r="H92" s="14">
        <v>3000</v>
      </c>
      <c r="I92" s="14"/>
      <c r="J92" s="14"/>
      <c r="K92" s="14">
        <v>0</v>
      </c>
      <c r="L92" s="14"/>
      <c r="M92" s="14"/>
      <c r="N92" s="14">
        <v>0</v>
      </c>
      <c r="O92" s="14"/>
      <c r="P92" s="14"/>
      <c r="Q92" s="14"/>
      <c r="R92" s="14"/>
      <c r="S92" s="15"/>
      <c r="T92" s="18">
        <v>20</v>
      </c>
      <c r="U92" s="35"/>
      <c r="V92" s="32"/>
      <c r="W92" s="32"/>
      <c r="X92" s="58"/>
      <c r="Y92" s="32"/>
      <c r="Z92" s="59"/>
      <c r="AA92" s="32"/>
      <c r="AB92" s="32">
        <v>17</v>
      </c>
    </row>
    <row r="93" spans="1:28" s="40" customFormat="1" ht="15" customHeight="1" x14ac:dyDescent="0.2">
      <c r="A93" s="12">
        <v>3083</v>
      </c>
      <c r="B93" s="13" t="s">
        <v>139</v>
      </c>
      <c r="C93" s="13" t="s">
        <v>140</v>
      </c>
      <c r="D93" s="14"/>
      <c r="E93" s="14"/>
      <c r="F93" s="14"/>
      <c r="G93" s="14"/>
      <c r="H93" s="14"/>
      <c r="I93" s="14"/>
      <c r="J93" s="14">
        <v>4723</v>
      </c>
      <c r="K93" s="14">
        <v>3250</v>
      </c>
      <c r="L93" s="14">
        <v>2442</v>
      </c>
      <c r="M93" s="14">
        <v>0</v>
      </c>
      <c r="N93" s="14">
        <v>0</v>
      </c>
      <c r="O93" s="14">
        <v>2862</v>
      </c>
      <c r="P93" s="14">
        <v>1632</v>
      </c>
      <c r="Q93" s="14">
        <v>7120</v>
      </c>
      <c r="R93" s="14">
        <v>9713</v>
      </c>
      <c r="S93" s="17"/>
      <c r="T93" s="18">
        <v>0</v>
      </c>
      <c r="U93" s="35">
        <v>253</v>
      </c>
      <c r="V93" s="32">
        <v>0</v>
      </c>
      <c r="W93" s="32">
        <v>0</v>
      </c>
      <c r="X93" s="58">
        <v>0</v>
      </c>
      <c r="Y93" s="33">
        <v>1084</v>
      </c>
      <c r="Z93" s="59">
        <v>42</v>
      </c>
      <c r="AA93" s="32">
        <v>4</v>
      </c>
      <c r="AB93" s="33">
        <v>3065</v>
      </c>
    </row>
    <row r="94" spans="1:28" s="40" customFormat="1" ht="15" customHeight="1" x14ac:dyDescent="0.2">
      <c r="A94" s="12">
        <v>3089</v>
      </c>
      <c r="B94" s="13" t="s">
        <v>141</v>
      </c>
      <c r="C94" s="13" t="s">
        <v>142</v>
      </c>
      <c r="D94" s="14"/>
      <c r="E94" s="14"/>
      <c r="F94" s="14"/>
      <c r="G94" s="14"/>
      <c r="H94" s="14">
        <v>7000</v>
      </c>
      <c r="I94" s="14">
        <v>3900</v>
      </c>
      <c r="J94" s="14">
        <v>8500</v>
      </c>
      <c r="K94" s="14">
        <v>11714</v>
      </c>
      <c r="L94" s="14">
        <v>7110</v>
      </c>
      <c r="M94" s="14">
        <v>4080</v>
      </c>
      <c r="N94" s="14">
        <v>1921</v>
      </c>
      <c r="O94" s="14">
        <v>5390</v>
      </c>
      <c r="P94" s="14">
        <v>2240</v>
      </c>
      <c r="Q94" s="14">
        <v>1775</v>
      </c>
      <c r="R94" s="14">
        <v>7583</v>
      </c>
      <c r="S94" s="17"/>
      <c r="T94" s="18">
        <v>12073</v>
      </c>
      <c r="U94" s="35">
        <v>8531</v>
      </c>
      <c r="V94" s="33">
        <v>8530</v>
      </c>
      <c r="W94" s="33">
        <v>5674</v>
      </c>
      <c r="X94" s="58">
        <v>4169</v>
      </c>
      <c r="Y94" s="33">
        <v>1425</v>
      </c>
      <c r="Z94" s="69">
        <v>741</v>
      </c>
      <c r="AA94" s="32">
        <v>5</v>
      </c>
      <c r="AB94" s="33">
        <v>14780</v>
      </c>
    </row>
    <row r="95" spans="1:28" s="40" customFormat="1" ht="15" customHeight="1" x14ac:dyDescent="0.2">
      <c r="A95" s="12">
        <v>3087</v>
      </c>
      <c r="B95" s="13" t="s">
        <v>143</v>
      </c>
      <c r="C95" s="13" t="s">
        <v>144</v>
      </c>
      <c r="D95" s="14"/>
      <c r="E95" s="14"/>
      <c r="F95" s="14"/>
      <c r="G95" s="14"/>
      <c r="H95" s="14">
        <v>200</v>
      </c>
      <c r="I95" s="14">
        <v>5</v>
      </c>
      <c r="J95" s="14">
        <v>950</v>
      </c>
      <c r="K95" s="14">
        <v>50</v>
      </c>
      <c r="L95" s="14">
        <v>25</v>
      </c>
      <c r="M95" s="14">
        <v>49</v>
      </c>
      <c r="N95" s="14">
        <v>1</v>
      </c>
      <c r="O95" s="14">
        <v>0</v>
      </c>
      <c r="P95" s="14">
        <v>4</v>
      </c>
      <c r="Q95" s="14">
        <v>3</v>
      </c>
      <c r="R95" s="14">
        <v>4</v>
      </c>
      <c r="S95" s="15">
        <v>0</v>
      </c>
      <c r="T95" s="18">
        <v>0</v>
      </c>
      <c r="U95" s="35">
        <v>20</v>
      </c>
      <c r="V95" s="32">
        <v>8</v>
      </c>
      <c r="W95" s="32">
        <v>34</v>
      </c>
      <c r="X95" s="58">
        <v>1</v>
      </c>
      <c r="Y95" s="32">
        <v>0</v>
      </c>
      <c r="Z95" s="69">
        <v>0</v>
      </c>
      <c r="AA95" s="32">
        <v>0</v>
      </c>
      <c r="AB95" s="32">
        <v>0</v>
      </c>
    </row>
    <row r="96" spans="1:28" s="40" customFormat="1" ht="15" customHeight="1" x14ac:dyDescent="0.2">
      <c r="A96" s="12">
        <v>3214</v>
      </c>
      <c r="B96" s="13" t="s">
        <v>145</v>
      </c>
      <c r="C96" s="13" t="s">
        <v>146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5"/>
      <c r="T96" s="18"/>
      <c r="U96" s="35">
        <v>799</v>
      </c>
      <c r="V96" s="33">
        <v>1426</v>
      </c>
      <c r="W96" s="32">
        <v>203</v>
      </c>
      <c r="X96" s="58">
        <v>2</v>
      </c>
      <c r="Y96" s="32"/>
      <c r="Z96" s="69">
        <v>15</v>
      </c>
      <c r="AA96" s="32">
        <v>2</v>
      </c>
      <c r="AB96" s="33">
        <v>1119</v>
      </c>
    </row>
    <row r="97" spans="1:28" s="40" customFormat="1" ht="15" customHeight="1" x14ac:dyDescent="0.2">
      <c r="A97" s="12">
        <v>3058</v>
      </c>
      <c r="B97" s="13" t="s">
        <v>147</v>
      </c>
      <c r="C97" s="13" t="s">
        <v>148</v>
      </c>
      <c r="D97" s="14">
        <v>50000</v>
      </c>
      <c r="E97" s="14">
        <v>2000</v>
      </c>
      <c r="F97" s="14">
        <v>1000</v>
      </c>
      <c r="G97" s="14">
        <v>8000</v>
      </c>
      <c r="H97" s="14">
        <v>1000</v>
      </c>
      <c r="I97" s="14">
        <v>5</v>
      </c>
      <c r="J97" s="14">
        <v>300</v>
      </c>
      <c r="K97" s="14">
        <v>1050</v>
      </c>
      <c r="L97" s="14">
        <v>0</v>
      </c>
      <c r="M97" s="14">
        <v>0</v>
      </c>
      <c r="N97" s="14">
        <v>0</v>
      </c>
      <c r="O97" s="14">
        <v>825</v>
      </c>
      <c r="P97" s="14">
        <v>0</v>
      </c>
      <c r="Q97" s="14">
        <v>0</v>
      </c>
      <c r="R97" s="14">
        <v>0</v>
      </c>
      <c r="S97" s="15"/>
      <c r="T97" s="18">
        <v>854</v>
      </c>
      <c r="U97" s="35">
        <v>2563</v>
      </c>
      <c r="V97" s="33">
        <v>2105</v>
      </c>
      <c r="W97" s="32">
        <v>674</v>
      </c>
      <c r="X97" s="58">
        <v>2870</v>
      </c>
      <c r="Y97" s="32"/>
      <c r="Z97" s="69">
        <v>0</v>
      </c>
      <c r="AA97" s="32">
        <v>1</v>
      </c>
      <c r="AB97" s="33">
        <v>1299</v>
      </c>
    </row>
    <row r="98" spans="1:28" s="40" customFormat="1" ht="15" customHeight="1" x14ac:dyDescent="0.2">
      <c r="A98" s="12">
        <v>3232</v>
      </c>
      <c r="B98" s="13" t="s">
        <v>559</v>
      </c>
      <c r="C98" s="13" t="s">
        <v>135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5"/>
      <c r="T98" s="18"/>
      <c r="U98" s="35"/>
      <c r="V98" s="33">
        <v>1104</v>
      </c>
      <c r="W98" s="32">
        <v>0</v>
      </c>
      <c r="X98" s="58"/>
      <c r="Y98" s="32">
        <v>53</v>
      </c>
      <c r="Z98" s="69">
        <v>0</v>
      </c>
      <c r="AA98" s="32">
        <v>10</v>
      </c>
      <c r="AB98" s="32">
        <v>8</v>
      </c>
    </row>
    <row r="99" spans="1:28" s="40" customFormat="1" ht="15" customHeight="1" x14ac:dyDescent="0.2">
      <c r="A99" s="12">
        <v>3233</v>
      </c>
      <c r="B99" s="13" t="s">
        <v>538</v>
      </c>
      <c r="C99" s="13" t="s">
        <v>135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5"/>
      <c r="T99" s="18"/>
      <c r="U99" s="35"/>
      <c r="V99" s="33">
        <v>3792</v>
      </c>
      <c r="W99" s="33">
        <v>3268</v>
      </c>
      <c r="X99" s="58">
        <v>261</v>
      </c>
      <c r="Y99" s="32">
        <v>0</v>
      </c>
      <c r="Z99" s="69">
        <v>0</v>
      </c>
      <c r="AA99" s="32">
        <v>3</v>
      </c>
      <c r="AB99" s="32">
        <v>87</v>
      </c>
    </row>
    <row r="100" spans="1:28" s="40" customFormat="1" ht="15" customHeight="1" x14ac:dyDescent="0.2">
      <c r="A100" s="12">
        <v>3057</v>
      </c>
      <c r="B100" s="13" t="s">
        <v>149</v>
      </c>
      <c r="C100" s="13" t="s">
        <v>150</v>
      </c>
      <c r="D100" s="14"/>
      <c r="E100" s="14"/>
      <c r="F100" s="14"/>
      <c r="G100" s="14">
        <v>5000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463</v>
      </c>
      <c r="N100" s="14">
        <v>2</v>
      </c>
      <c r="O100" s="14">
        <v>18</v>
      </c>
      <c r="P100" s="14">
        <v>15</v>
      </c>
      <c r="Q100" s="14">
        <v>65</v>
      </c>
      <c r="R100" s="14">
        <v>700</v>
      </c>
      <c r="S100" s="15">
        <v>80</v>
      </c>
      <c r="T100" s="18">
        <v>684</v>
      </c>
      <c r="U100" s="35">
        <v>2410</v>
      </c>
      <c r="V100" s="32">
        <v>0</v>
      </c>
      <c r="W100" s="32">
        <v>705</v>
      </c>
      <c r="X100" s="58">
        <v>34</v>
      </c>
      <c r="Y100" s="32">
        <v>0</v>
      </c>
      <c r="Z100" s="69">
        <v>0</v>
      </c>
      <c r="AA100" s="32">
        <v>4</v>
      </c>
      <c r="AB100" s="32">
        <v>96</v>
      </c>
    </row>
    <row r="101" spans="1:28" s="40" customFormat="1" ht="15" customHeight="1" x14ac:dyDescent="0.2">
      <c r="A101" s="12">
        <v>3046</v>
      </c>
      <c r="B101" s="13" t="s">
        <v>563</v>
      </c>
      <c r="C101" s="13" t="s">
        <v>135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5"/>
      <c r="T101" s="18"/>
      <c r="U101" s="35"/>
      <c r="V101" s="33">
        <v>20750</v>
      </c>
      <c r="W101" s="33">
        <v>5618</v>
      </c>
      <c r="X101" s="58">
        <v>1812</v>
      </c>
      <c r="Y101" s="32">
        <v>323</v>
      </c>
      <c r="Z101" s="69">
        <v>133</v>
      </c>
      <c r="AA101" s="32">
        <v>3</v>
      </c>
      <c r="AB101" s="33">
        <v>1709</v>
      </c>
    </row>
    <row r="102" spans="1:28" s="40" customFormat="1" ht="15" customHeight="1" x14ac:dyDescent="0.2">
      <c r="A102" s="12">
        <v>3090</v>
      </c>
      <c r="B102" s="13" t="s">
        <v>151</v>
      </c>
      <c r="C102" s="13" t="s">
        <v>152</v>
      </c>
      <c r="D102" s="14"/>
      <c r="E102" s="14"/>
      <c r="F102" s="14"/>
      <c r="G102" s="14"/>
      <c r="H102" s="14"/>
      <c r="I102" s="14"/>
      <c r="J102" s="14"/>
      <c r="K102" s="14">
        <v>50</v>
      </c>
      <c r="L102" s="14">
        <v>10</v>
      </c>
      <c r="M102" s="14">
        <v>53</v>
      </c>
      <c r="N102" s="14">
        <v>23</v>
      </c>
      <c r="O102" s="14">
        <v>12</v>
      </c>
      <c r="P102" s="14">
        <v>85</v>
      </c>
      <c r="Q102" s="14">
        <v>136</v>
      </c>
      <c r="R102" s="14">
        <v>70</v>
      </c>
      <c r="S102" s="15"/>
      <c r="T102" s="18">
        <v>7</v>
      </c>
      <c r="U102" s="35"/>
      <c r="V102" s="32">
        <v>50</v>
      </c>
      <c r="W102" s="32">
        <v>0</v>
      </c>
      <c r="X102" s="58">
        <v>197</v>
      </c>
      <c r="Y102" s="32">
        <v>0</v>
      </c>
      <c r="Z102" s="69">
        <v>0</v>
      </c>
      <c r="AA102" s="32">
        <v>2</v>
      </c>
      <c r="AB102" s="32">
        <v>20</v>
      </c>
    </row>
    <row r="103" spans="1:28" s="40" customFormat="1" ht="15" customHeight="1" x14ac:dyDescent="0.2">
      <c r="A103" s="12">
        <v>3064</v>
      </c>
      <c r="B103" s="45" t="s">
        <v>592</v>
      </c>
      <c r="C103" s="13" t="s">
        <v>135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5"/>
      <c r="T103" s="52"/>
      <c r="U103" s="35"/>
      <c r="V103" s="33"/>
      <c r="W103" s="33"/>
      <c r="X103" s="58">
        <v>2</v>
      </c>
      <c r="Y103" s="32"/>
      <c r="Z103" s="69">
        <v>12</v>
      </c>
      <c r="AA103" s="32">
        <v>8</v>
      </c>
      <c r="AB103" s="32">
        <v>5</v>
      </c>
    </row>
    <row r="104" spans="1:28" s="40" customFormat="1" ht="15" customHeight="1" x14ac:dyDescent="0.2">
      <c r="A104" s="12">
        <v>3067</v>
      </c>
      <c r="B104" s="13" t="s">
        <v>153</v>
      </c>
      <c r="C104" s="13" t="s">
        <v>154</v>
      </c>
      <c r="D104" s="14"/>
      <c r="E104" s="14"/>
      <c r="F104" s="14"/>
      <c r="G104" s="14"/>
      <c r="H104" s="14"/>
      <c r="I104" s="14"/>
      <c r="J104" s="14">
        <v>6400</v>
      </c>
      <c r="K104" s="14">
        <v>0</v>
      </c>
      <c r="L104" s="14">
        <v>4100</v>
      </c>
      <c r="M104" s="14">
        <v>2460</v>
      </c>
      <c r="N104" s="14">
        <v>177</v>
      </c>
      <c r="O104" s="14">
        <v>825</v>
      </c>
      <c r="P104" s="14">
        <v>622</v>
      </c>
      <c r="Q104" s="14">
        <v>4593</v>
      </c>
      <c r="R104" s="14">
        <v>7547</v>
      </c>
      <c r="S104" s="15">
        <v>4255</v>
      </c>
      <c r="T104" s="18">
        <v>2769</v>
      </c>
      <c r="U104" s="35">
        <v>3750</v>
      </c>
      <c r="V104" s="33">
        <v>1265</v>
      </c>
      <c r="W104" s="33">
        <v>1155</v>
      </c>
      <c r="X104" s="58">
        <v>3</v>
      </c>
      <c r="Y104" s="32">
        <v>354</v>
      </c>
      <c r="Z104" s="69">
        <v>35</v>
      </c>
      <c r="AA104" s="32">
        <v>8</v>
      </c>
      <c r="AB104" s="33">
        <v>1007</v>
      </c>
    </row>
    <row r="105" spans="1:28" s="40" customFormat="1" ht="15" customHeight="1" x14ac:dyDescent="0.2">
      <c r="A105" s="12">
        <v>3073</v>
      </c>
      <c r="B105" s="13" t="s">
        <v>155</v>
      </c>
      <c r="C105" s="13" t="s">
        <v>156</v>
      </c>
      <c r="D105" s="14">
        <v>25000</v>
      </c>
      <c r="E105" s="14"/>
      <c r="F105" s="14"/>
      <c r="G105" s="14"/>
      <c r="H105" s="14"/>
      <c r="I105" s="14"/>
      <c r="J105" s="14">
        <v>4600</v>
      </c>
      <c r="K105" s="14">
        <v>600</v>
      </c>
      <c r="L105" s="14"/>
      <c r="M105" s="14"/>
      <c r="N105" s="14"/>
      <c r="O105" s="14">
        <v>0</v>
      </c>
      <c r="P105" s="14">
        <v>0</v>
      </c>
      <c r="Q105" s="14">
        <v>1</v>
      </c>
      <c r="R105" s="14">
        <v>6073</v>
      </c>
      <c r="S105" s="15">
        <v>867</v>
      </c>
      <c r="T105" s="18">
        <v>6290</v>
      </c>
      <c r="U105" s="35">
        <v>3622</v>
      </c>
      <c r="V105" s="33">
        <v>6566</v>
      </c>
      <c r="W105" s="33">
        <v>6781</v>
      </c>
      <c r="X105" s="58">
        <v>2766</v>
      </c>
      <c r="Y105" s="32">
        <v>319</v>
      </c>
      <c r="Z105" s="69">
        <v>65</v>
      </c>
      <c r="AA105" s="32">
        <v>6</v>
      </c>
      <c r="AB105" s="33">
        <v>3479</v>
      </c>
    </row>
    <row r="106" spans="1:28" s="40" customFormat="1" ht="15" customHeight="1" x14ac:dyDescent="0.2">
      <c r="A106" s="12">
        <v>3222</v>
      </c>
      <c r="B106" s="13" t="s">
        <v>565</v>
      </c>
      <c r="C106" s="13" t="s">
        <v>135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5"/>
      <c r="T106" s="18"/>
      <c r="U106" s="35"/>
      <c r="V106" s="33"/>
      <c r="W106" s="33">
        <v>522</v>
      </c>
      <c r="X106" s="58">
        <v>0</v>
      </c>
      <c r="Y106" s="32"/>
      <c r="Z106" s="69"/>
      <c r="AA106" s="32"/>
      <c r="AB106" s="32">
        <v>4</v>
      </c>
    </row>
    <row r="107" spans="1:28" s="40" customFormat="1" ht="15" customHeight="1" x14ac:dyDescent="0.2">
      <c r="A107" s="12">
        <v>3052</v>
      </c>
      <c r="B107" s="13" t="s">
        <v>620</v>
      </c>
      <c r="C107" s="13" t="s">
        <v>135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5"/>
      <c r="T107" s="18"/>
      <c r="U107" s="35"/>
      <c r="V107" s="33"/>
      <c r="W107" s="33"/>
      <c r="X107" s="58"/>
      <c r="Y107" s="32"/>
      <c r="Z107" s="69"/>
      <c r="AA107" s="32"/>
      <c r="AB107" s="33">
        <v>4945</v>
      </c>
    </row>
    <row r="108" spans="1:28" s="40" customFormat="1" ht="15" customHeight="1" x14ac:dyDescent="0.2">
      <c r="A108" s="12">
        <v>3093</v>
      </c>
      <c r="B108" s="13" t="s">
        <v>157</v>
      </c>
      <c r="C108" s="13" t="s">
        <v>158</v>
      </c>
      <c r="D108" s="14"/>
      <c r="E108" s="14"/>
      <c r="F108" s="14"/>
      <c r="G108" s="14">
        <v>3000</v>
      </c>
      <c r="H108" s="14">
        <v>650</v>
      </c>
      <c r="I108" s="14">
        <v>150</v>
      </c>
      <c r="J108" s="14">
        <v>860</v>
      </c>
      <c r="K108" s="14">
        <v>700</v>
      </c>
      <c r="L108" s="14">
        <v>900</v>
      </c>
      <c r="M108" s="14">
        <v>565</v>
      </c>
      <c r="N108" s="14">
        <v>120</v>
      </c>
      <c r="O108" s="14">
        <v>140</v>
      </c>
      <c r="P108" s="14">
        <v>404</v>
      </c>
      <c r="Q108" s="14">
        <v>290</v>
      </c>
      <c r="R108" s="14">
        <v>1181</v>
      </c>
      <c r="S108" s="15">
        <v>104</v>
      </c>
      <c r="T108" s="18">
        <v>23</v>
      </c>
      <c r="U108" s="35">
        <v>85</v>
      </c>
      <c r="V108" s="32">
        <v>180</v>
      </c>
      <c r="W108" s="32">
        <v>0</v>
      </c>
      <c r="X108" s="58">
        <v>18</v>
      </c>
      <c r="Y108" s="32">
        <v>0</v>
      </c>
      <c r="Z108" s="69">
        <v>1</v>
      </c>
      <c r="AA108" s="32">
        <v>1</v>
      </c>
      <c r="AB108" s="32">
        <v>1</v>
      </c>
    </row>
    <row r="109" spans="1:28" s="40" customFormat="1" ht="15" customHeight="1" x14ac:dyDescent="0.2">
      <c r="A109" s="12">
        <v>3062</v>
      </c>
      <c r="B109" s="13" t="s">
        <v>621</v>
      </c>
      <c r="C109" s="13" t="s">
        <v>135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5"/>
      <c r="T109" s="18"/>
      <c r="U109" s="35"/>
      <c r="V109" s="32"/>
      <c r="W109" s="32"/>
      <c r="X109" s="58"/>
      <c r="Y109" s="32"/>
      <c r="Z109" s="69"/>
      <c r="AA109" s="32"/>
      <c r="AB109" s="32">
        <v>1</v>
      </c>
    </row>
    <row r="110" spans="1:28" s="40" customFormat="1" ht="15" customHeight="1" x14ac:dyDescent="0.2">
      <c r="A110" s="12">
        <v>3049</v>
      </c>
      <c r="B110" s="13" t="s">
        <v>159</v>
      </c>
      <c r="C110" s="13" t="s">
        <v>160</v>
      </c>
      <c r="D110" s="14">
        <v>35000</v>
      </c>
      <c r="E110" s="14">
        <v>7000</v>
      </c>
      <c r="F110" s="14">
        <v>2500</v>
      </c>
      <c r="G110" s="14">
        <v>7600</v>
      </c>
      <c r="H110" s="14">
        <v>25</v>
      </c>
      <c r="I110" s="14">
        <v>0</v>
      </c>
      <c r="J110" s="14">
        <v>0</v>
      </c>
      <c r="K110" s="14">
        <v>20</v>
      </c>
      <c r="L110" s="14">
        <v>100</v>
      </c>
      <c r="M110" s="14">
        <v>30</v>
      </c>
      <c r="N110" s="14">
        <v>8</v>
      </c>
      <c r="O110" s="14">
        <v>10</v>
      </c>
      <c r="P110" s="14">
        <v>15</v>
      </c>
      <c r="Q110" s="14">
        <v>1</v>
      </c>
      <c r="R110" s="14">
        <v>13</v>
      </c>
      <c r="S110" s="15"/>
      <c r="T110" s="18">
        <v>0</v>
      </c>
      <c r="U110" s="35">
        <v>0</v>
      </c>
      <c r="V110" s="32">
        <v>0</v>
      </c>
      <c r="W110" s="32">
        <v>0</v>
      </c>
      <c r="X110" s="58">
        <v>0</v>
      </c>
      <c r="Y110" s="32">
        <v>333</v>
      </c>
      <c r="Z110" s="69">
        <v>0</v>
      </c>
      <c r="AA110" s="32">
        <v>6</v>
      </c>
      <c r="AB110" s="32"/>
    </row>
    <row r="111" spans="1:28" s="40" customFormat="1" ht="15" customHeight="1" x14ac:dyDescent="0.2">
      <c r="A111" s="12">
        <v>3066</v>
      </c>
      <c r="B111" s="13" t="s">
        <v>161</v>
      </c>
      <c r="C111" s="13" t="s">
        <v>162</v>
      </c>
      <c r="D111" s="14"/>
      <c r="E111" s="14"/>
      <c r="F111" s="14"/>
      <c r="G111" s="14"/>
      <c r="H111" s="14"/>
      <c r="I111" s="14"/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/>
      <c r="P111" s="14">
        <v>0</v>
      </c>
      <c r="Q111" s="14">
        <v>0</v>
      </c>
      <c r="R111" s="14">
        <v>3</v>
      </c>
      <c r="S111" s="15"/>
      <c r="T111" s="18">
        <v>0</v>
      </c>
      <c r="U111" s="35"/>
      <c r="V111" s="32">
        <v>0</v>
      </c>
      <c r="W111" s="32">
        <v>0</v>
      </c>
      <c r="X111" s="58">
        <v>0</v>
      </c>
      <c r="Y111" s="32"/>
      <c r="Z111" s="69"/>
      <c r="AA111" s="32"/>
      <c r="AB111" s="32"/>
    </row>
    <row r="112" spans="1:28" s="40" customFormat="1" ht="15" customHeight="1" x14ac:dyDescent="0.2">
      <c r="A112" s="12">
        <v>3077</v>
      </c>
      <c r="B112" s="13" t="s">
        <v>163</v>
      </c>
      <c r="C112" s="13" t="s">
        <v>164</v>
      </c>
      <c r="D112" s="14"/>
      <c r="E112" s="14"/>
      <c r="F112" s="14">
        <v>50</v>
      </c>
      <c r="G112" s="14">
        <v>1500</v>
      </c>
      <c r="H112" s="14">
        <v>5000</v>
      </c>
      <c r="I112" s="14">
        <v>10</v>
      </c>
      <c r="J112" s="14">
        <v>0</v>
      </c>
      <c r="K112" s="14">
        <v>0</v>
      </c>
      <c r="L112" s="14">
        <v>2</v>
      </c>
      <c r="M112" s="14">
        <v>0</v>
      </c>
      <c r="N112" s="14">
        <v>5</v>
      </c>
      <c r="O112" s="14">
        <v>5</v>
      </c>
      <c r="P112" s="14">
        <v>0</v>
      </c>
      <c r="Q112" s="14">
        <v>1</v>
      </c>
      <c r="R112" s="14">
        <v>9</v>
      </c>
      <c r="S112" s="15"/>
      <c r="T112" s="18">
        <v>0</v>
      </c>
      <c r="U112" s="35">
        <v>0</v>
      </c>
      <c r="V112" s="32">
        <v>10</v>
      </c>
      <c r="W112" s="32">
        <v>0</v>
      </c>
      <c r="X112" s="58">
        <v>0</v>
      </c>
      <c r="Y112" s="32"/>
      <c r="Z112" s="69">
        <v>5</v>
      </c>
      <c r="AA112" s="32">
        <v>2</v>
      </c>
      <c r="AB112" s="32">
        <v>0</v>
      </c>
    </row>
    <row r="113" spans="1:28" s="40" customFormat="1" ht="15" customHeight="1" x14ac:dyDescent="0.2">
      <c r="A113" s="12">
        <v>3076</v>
      </c>
      <c r="B113" s="13" t="s">
        <v>165</v>
      </c>
      <c r="C113" s="13" t="s">
        <v>166</v>
      </c>
      <c r="D113" s="14"/>
      <c r="E113" s="14"/>
      <c r="F113" s="14"/>
      <c r="G113" s="14">
        <v>25</v>
      </c>
      <c r="H113" s="14">
        <v>3</v>
      </c>
      <c r="I113" s="14">
        <v>1</v>
      </c>
      <c r="J113" s="14">
        <v>1</v>
      </c>
      <c r="K113" s="14">
        <v>2</v>
      </c>
      <c r="L113" s="14">
        <v>0</v>
      </c>
      <c r="M113" s="14">
        <v>0</v>
      </c>
      <c r="N113" s="14">
        <v>2</v>
      </c>
      <c r="O113" s="14"/>
      <c r="P113" s="14">
        <v>2</v>
      </c>
      <c r="Q113" s="14">
        <v>20</v>
      </c>
      <c r="R113" s="14">
        <v>12</v>
      </c>
      <c r="S113" s="15"/>
      <c r="T113" s="18">
        <v>6</v>
      </c>
      <c r="U113" s="35">
        <v>0</v>
      </c>
      <c r="V113" s="32">
        <v>60</v>
      </c>
      <c r="W113" s="32">
        <v>0</v>
      </c>
      <c r="X113" s="58">
        <v>0</v>
      </c>
      <c r="Y113" s="32">
        <v>0</v>
      </c>
      <c r="Z113" s="69">
        <v>0</v>
      </c>
      <c r="AA113" s="32">
        <v>0</v>
      </c>
      <c r="AB113" s="33">
        <v>3188</v>
      </c>
    </row>
    <row r="114" spans="1:28" s="40" customFormat="1" ht="15" customHeight="1" x14ac:dyDescent="0.2">
      <c r="A114" s="12">
        <v>3053</v>
      </c>
      <c r="B114" s="13" t="s">
        <v>167</v>
      </c>
      <c r="C114" s="13" t="s">
        <v>168</v>
      </c>
      <c r="D114" s="14">
        <v>3000</v>
      </c>
      <c r="E114" s="14">
        <v>4000</v>
      </c>
      <c r="F114" s="14">
        <v>1500</v>
      </c>
      <c r="G114" s="14">
        <v>3000</v>
      </c>
      <c r="H114" s="14">
        <v>2000</v>
      </c>
      <c r="I114" s="14">
        <v>150</v>
      </c>
      <c r="J114" s="14">
        <v>1160</v>
      </c>
      <c r="K114" s="14">
        <v>280</v>
      </c>
      <c r="L114" s="14">
        <v>100</v>
      </c>
      <c r="M114" s="14">
        <v>1890</v>
      </c>
      <c r="N114" s="14">
        <v>400</v>
      </c>
      <c r="O114" s="14">
        <v>600</v>
      </c>
      <c r="P114" s="14">
        <v>246</v>
      </c>
      <c r="Q114" s="14">
        <v>63</v>
      </c>
      <c r="R114" s="14">
        <v>395</v>
      </c>
      <c r="S114" s="15">
        <v>13</v>
      </c>
      <c r="T114" s="18">
        <v>540</v>
      </c>
      <c r="U114" s="35">
        <v>0</v>
      </c>
      <c r="V114" s="32">
        <v>3</v>
      </c>
      <c r="W114" s="33">
        <v>2500</v>
      </c>
      <c r="X114" s="58">
        <v>1930</v>
      </c>
      <c r="Y114" s="32">
        <v>94</v>
      </c>
      <c r="Z114" s="69">
        <v>321</v>
      </c>
      <c r="AA114" s="32">
        <v>0</v>
      </c>
      <c r="AB114" s="33">
        <v>1020</v>
      </c>
    </row>
    <row r="115" spans="1:28" s="40" customFormat="1" ht="15" customHeight="1" x14ac:dyDescent="0.2">
      <c r="A115" s="12">
        <v>3056</v>
      </c>
      <c r="B115" s="13" t="s">
        <v>169</v>
      </c>
      <c r="C115" s="13" t="s">
        <v>170</v>
      </c>
      <c r="D115" s="14">
        <v>20000</v>
      </c>
      <c r="E115" s="14">
        <v>40000</v>
      </c>
      <c r="F115" s="14">
        <v>5300</v>
      </c>
      <c r="G115" s="14">
        <v>6000</v>
      </c>
      <c r="H115" s="14">
        <v>1500</v>
      </c>
      <c r="I115" s="14">
        <v>806</v>
      </c>
      <c r="J115" s="14">
        <v>3535</v>
      </c>
      <c r="K115" s="14">
        <v>750</v>
      </c>
      <c r="L115" s="14">
        <v>8300</v>
      </c>
      <c r="M115" s="14">
        <v>7242</v>
      </c>
      <c r="N115" s="14">
        <v>3880</v>
      </c>
      <c r="O115" s="14">
        <v>1375</v>
      </c>
      <c r="P115" s="14">
        <v>3720</v>
      </c>
      <c r="Q115" s="14">
        <v>7292</v>
      </c>
      <c r="R115" s="14">
        <v>9494</v>
      </c>
      <c r="S115" s="15">
        <v>10976</v>
      </c>
      <c r="T115" s="18">
        <v>16244</v>
      </c>
      <c r="U115" s="35">
        <v>15890</v>
      </c>
      <c r="V115" s="33">
        <v>13492</v>
      </c>
      <c r="W115" s="33">
        <v>12189</v>
      </c>
      <c r="X115" s="58">
        <v>2587</v>
      </c>
      <c r="Y115" s="32">
        <v>537</v>
      </c>
      <c r="Z115" s="69">
        <v>26</v>
      </c>
      <c r="AA115" s="32">
        <v>3</v>
      </c>
      <c r="AB115" s="33">
        <v>8464</v>
      </c>
    </row>
    <row r="116" spans="1:28" s="40" customFormat="1" ht="15" customHeight="1" x14ac:dyDescent="0.2">
      <c r="A116" s="12">
        <v>3055</v>
      </c>
      <c r="B116" s="13" t="s">
        <v>171</v>
      </c>
      <c r="C116" s="13" t="s">
        <v>172</v>
      </c>
      <c r="D116" s="14">
        <v>100</v>
      </c>
      <c r="E116" s="14">
        <v>0</v>
      </c>
      <c r="F116" s="14">
        <v>3100</v>
      </c>
      <c r="G116" s="14">
        <v>13000</v>
      </c>
      <c r="H116" s="14">
        <v>5000</v>
      </c>
      <c r="I116" s="14">
        <v>2000</v>
      </c>
      <c r="J116" s="14">
        <v>8105</v>
      </c>
      <c r="K116" s="14">
        <v>3750</v>
      </c>
      <c r="L116" s="14">
        <v>0</v>
      </c>
      <c r="M116" s="14">
        <v>800</v>
      </c>
      <c r="N116" s="14">
        <v>550</v>
      </c>
      <c r="O116" s="14">
        <v>335</v>
      </c>
      <c r="P116" s="14">
        <v>571</v>
      </c>
      <c r="Q116" s="14">
        <v>160</v>
      </c>
      <c r="R116" s="14">
        <v>21</v>
      </c>
      <c r="S116" s="15">
        <v>121</v>
      </c>
      <c r="T116" s="18">
        <v>165</v>
      </c>
      <c r="U116" s="35">
        <v>2298</v>
      </c>
      <c r="V116" s="33">
        <v>4441</v>
      </c>
      <c r="W116" s="33">
        <v>4792</v>
      </c>
      <c r="X116" s="58">
        <v>474</v>
      </c>
      <c r="Y116" s="32">
        <v>485</v>
      </c>
      <c r="Z116" s="69">
        <v>489</v>
      </c>
      <c r="AA116" s="32">
        <v>4</v>
      </c>
      <c r="AB116" s="32">
        <v>86</v>
      </c>
    </row>
    <row r="117" spans="1:28" s="40" customFormat="1" ht="15" customHeight="1" x14ac:dyDescent="0.2">
      <c r="A117" s="12">
        <v>3079</v>
      </c>
      <c r="B117" s="13" t="s">
        <v>603</v>
      </c>
      <c r="C117" s="13" t="s">
        <v>135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5"/>
      <c r="T117" s="18"/>
      <c r="U117" s="35"/>
      <c r="V117" s="33"/>
      <c r="W117" s="33"/>
      <c r="X117" s="58"/>
      <c r="Y117" s="32"/>
      <c r="Z117" s="69">
        <v>1</v>
      </c>
      <c r="AA117" s="32">
        <v>0</v>
      </c>
      <c r="AB117" s="32">
        <v>262</v>
      </c>
    </row>
    <row r="118" spans="1:28" s="40" customFormat="1" ht="15" customHeight="1" x14ac:dyDescent="0.2">
      <c r="A118" s="12">
        <v>3080</v>
      </c>
      <c r="B118" s="13" t="s">
        <v>173</v>
      </c>
      <c r="C118" s="13" t="s">
        <v>174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5"/>
      <c r="T118" s="18"/>
      <c r="U118" s="35">
        <v>0</v>
      </c>
      <c r="V118" s="32">
        <v>0</v>
      </c>
      <c r="W118" s="32">
        <v>0</v>
      </c>
      <c r="X118" s="58">
        <v>0</v>
      </c>
      <c r="Y118" s="32">
        <v>1</v>
      </c>
      <c r="Z118" s="69">
        <v>0</v>
      </c>
      <c r="AA118" s="32">
        <v>1</v>
      </c>
      <c r="AB118" s="32">
        <v>4</v>
      </c>
    </row>
    <row r="119" spans="1:28" s="40" customFormat="1" ht="15" customHeight="1" x14ac:dyDescent="0.2">
      <c r="A119" s="12">
        <v>3095</v>
      </c>
      <c r="B119" s="13" t="s">
        <v>175</v>
      </c>
      <c r="C119" s="13" t="s">
        <v>176</v>
      </c>
      <c r="D119" s="14"/>
      <c r="E119" s="14"/>
      <c r="F119" s="14"/>
      <c r="G119" s="14"/>
      <c r="H119" s="14"/>
      <c r="I119" s="14"/>
      <c r="J119" s="14">
        <v>300</v>
      </c>
      <c r="K119" s="14">
        <v>350</v>
      </c>
      <c r="L119" s="14">
        <v>100</v>
      </c>
      <c r="M119" s="14">
        <v>0</v>
      </c>
      <c r="N119" s="14">
        <v>0</v>
      </c>
      <c r="O119" s="14">
        <v>75</v>
      </c>
      <c r="P119" s="14">
        <v>0</v>
      </c>
      <c r="Q119" s="14">
        <v>12</v>
      </c>
      <c r="R119" s="14">
        <v>220</v>
      </c>
      <c r="S119" s="15"/>
      <c r="T119" s="18">
        <v>27</v>
      </c>
      <c r="U119" s="35"/>
      <c r="V119" s="32">
        <v>55</v>
      </c>
      <c r="W119" s="32">
        <v>0</v>
      </c>
      <c r="X119" s="58">
        <v>0</v>
      </c>
      <c r="Y119" s="32">
        <v>1</v>
      </c>
      <c r="Z119" s="69"/>
      <c r="AA119" s="32">
        <v>1</v>
      </c>
      <c r="AB119" s="32">
        <v>0</v>
      </c>
    </row>
    <row r="120" spans="1:28" s="40" customFormat="1" ht="15" customHeight="1" x14ac:dyDescent="0.2">
      <c r="A120" s="28">
        <v>3215</v>
      </c>
      <c r="B120" s="16" t="s">
        <v>177</v>
      </c>
      <c r="C120" s="13" t="s">
        <v>178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5"/>
      <c r="T120" s="18"/>
      <c r="U120" s="35">
        <v>32</v>
      </c>
      <c r="V120" s="32">
        <v>12</v>
      </c>
      <c r="W120" s="32">
        <v>365</v>
      </c>
      <c r="X120" s="58">
        <v>5</v>
      </c>
      <c r="Y120" s="32">
        <v>8</v>
      </c>
      <c r="Z120" s="69">
        <v>0</v>
      </c>
      <c r="AA120" s="32">
        <v>1</v>
      </c>
      <c r="AB120" s="32">
        <v>0</v>
      </c>
    </row>
    <row r="121" spans="1:28" s="40" customFormat="1" ht="15" customHeight="1" x14ac:dyDescent="0.2">
      <c r="A121" s="12">
        <v>3096</v>
      </c>
      <c r="B121" s="13" t="s">
        <v>179</v>
      </c>
      <c r="C121" s="13" t="s">
        <v>180</v>
      </c>
      <c r="D121" s="14"/>
      <c r="E121" s="14"/>
      <c r="F121" s="14"/>
      <c r="G121" s="14"/>
      <c r="H121" s="14"/>
      <c r="I121" s="14"/>
      <c r="J121" s="14">
        <v>160</v>
      </c>
      <c r="K121" s="14">
        <v>0</v>
      </c>
      <c r="L121" s="14"/>
      <c r="M121" s="14"/>
      <c r="N121" s="14"/>
      <c r="O121" s="14"/>
      <c r="P121" s="14"/>
      <c r="Q121" s="14"/>
      <c r="R121" s="14"/>
      <c r="S121" s="15"/>
      <c r="T121" s="18"/>
      <c r="U121" s="35"/>
      <c r="V121" s="32"/>
      <c r="W121" s="32"/>
      <c r="X121" s="58"/>
      <c r="Y121" s="32"/>
      <c r="Z121" s="69"/>
      <c r="AA121" s="32"/>
      <c r="AB121" s="32"/>
    </row>
    <row r="122" spans="1:28" s="40" customFormat="1" ht="15" customHeight="1" x14ac:dyDescent="0.2">
      <c r="A122" s="12">
        <v>3043</v>
      </c>
      <c r="B122" s="13" t="s">
        <v>182</v>
      </c>
      <c r="C122" s="13" t="s">
        <v>183</v>
      </c>
      <c r="D122" s="14">
        <v>15000</v>
      </c>
      <c r="E122" s="14">
        <v>4100</v>
      </c>
      <c r="F122" s="14">
        <v>1500</v>
      </c>
      <c r="G122" s="14">
        <v>100</v>
      </c>
      <c r="H122" s="14">
        <v>2000</v>
      </c>
      <c r="I122" s="14">
        <v>380</v>
      </c>
      <c r="J122" s="14">
        <v>3000</v>
      </c>
      <c r="K122" s="14">
        <v>3000</v>
      </c>
      <c r="L122" s="14">
        <v>2000</v>
      </c>
      <c r="M122" s="14">
        <v>2000</v>
      </c>
      <c r="N122" s="14">
        <v>500</v>
      </c>
      <c r="O122" s="14">
        <v>880</v>
      </c>
      <c r="P122" s="14">
        <v>720</v>
      </c>
      <c r="Q122" s="14">
        <v>3689</v>
      </c>
      <c r="R122" s="14">
        <v>3275</v>
      </c>
      <c r="S122" s="15">
        <v>2342</v>
      </c>
      <c r="T122" s="18">
        <v>4966</v>
      </c>
      <c r="U122" s="35">
        <v>7333</v>
      </c>
      <c r="V122" s="33">
        <v>9292</v>
      </c>
      <c r="W122" s="33">
        <v>5142</v>
      </c>
      <c r="X122" s="58">
        <v>4268</v>
      </c>
      <c r="Y122" s="32">
        <v>90</v>
      </c>
      <c r="Z122" s="69"/>
      <c r="AA122" s="32">
        <v>20</v>
      </c>
      <c r="AB122" s="33">
        <v>9288</v>
      </c>
    </row>
    <row r="123" spans="1:28" s="40" customFormat="1" ht="15" customHeight="1" x14ac:dyDescent="0.2">
      <c r="A123" s="12">
        <v>3065</v>
      </c>
      <c r="B123" s="13" t="s">
        <v>184</v>
      </c>
      <c r="C123" s="13" t="s">
        <v>185</v>
      </c>
      <c r="D123" s="14"/>
      <c r="E123" s="14"/>
      <c r="F123" s="14"/>
      <c r="G123" s="14"/>
      <c r="H123" s="14">
        <v>450</v>
      </c>
      <c r="I123" s="14">
        <v>0</v>
      </c>
      <c r="J123" s="14">
        <v>470</v>
      </c>
      <c r="K123" s="14">
        <v>5503</v>
      </c>
      <c r="L123" s="14">
        <v>1800</v>
      </c>
      <c r="M123" s="14">
        <v>1900</v>
      </c>
      <c r="N123" s="14">
        <v>455</v>
      </c>
      <c r="O123" s="14">
        <v>175</v>
      </c>
      <c r="P123" s="14">
        <v>296</v>
      </c>
      <c r="Q123" s="14">
        <v>2944</v>
      </c>
      <c r="R123" s="14">
        <v>199</v>
      </c>
      <c r="S123" s="15">
        <v>179</v>
      </c>
      <c r="T123" s="18">
        <v>35</v>
      </c>
      <c r="U123" s="35">
        <v>0</v>
      </c>
      <c r="V123" s="32">
        <v>1</v>
      </c>
      <c r="W123" s="32">
        <v>0</v>
      </c>
      <c r="X123" s="58">
        <v>0</v>
      </c>
      <c r="Y123" s="32"/>
      <c r="Z123" s="69">
        <v>0</v>
      </c>
      <c r="AA123" s="32">
        <v>33</v>
      </c>
      <c r="AB123" s="32">
        <v>15</v>
      </c>
    </row>
    <row r="124" spans="1:28" s="40" customFormat="1" ht="15" customHeight="1" x14ac:dyDescent="0.2">
      <c r="A124" s="12">
        <v>3060</v>
      </c>
      <c r="B124" s="13" t="s">
        <v>187</v>
      </c>
      <c r="C124" s="13" t="s">
        <v>188</v>
      </c>
      <c r="D124" s="14">
        <v>100000</v>
      </c>
      <c r="E124" s="14">
        <v>115100</v>
      </c>
      <c r="F124" s="14">
        <v>60000</v>
      </c>
      <c r="G124" s="14">
        <v>26100</v>
      </c>
      <c r="H124" s="14">
        <v>33000</v>
      </c>
      <c r="I124" s="14">
        <v>30160</v>
      </c>
      <c r="J124" s="14">
        <v>38438</v>
      </c>
      <c r="K124" s="14">
        <v>25575</v>
      </c>
      <c r="L124" s="14">
        <v>24840</v>
      </c>
      <c r="M124" s="14">
        <v>22050</v>
      </c>
      <c r="N124" s="14">
        <v>16900</v>
      </c>
      <c r="O124" s="14">
        <v>23050</v>
      </c>
      <c r="P124" s="14">
        <v>17200</v>
      </c>
      <c r="Q124" s="14">
        <v>21286</v>
      </c>
      <c r="R124" s="14">
        <v>18000</v>
      </c>
      <c r="S124" s="15">
        <v>28086</v>
      </c>
      <c r="T124" s="18">
        <v>30293</v>
      </c>
      <c r="U124" s="35">
        <v>29804</v>
      </c>
      <c r="V124" s="33">
        <v>28073</v>
      </c>
      <c r="W124" s="33">
        <v>19755</v>
      </c>
      <c r="X124" s="58">
        <v>12284</v>
      </c>
      <c r="Y124" s="33">
        <v>3082</v>
      </c>
      <c r="Z124" s="69">
        <v>6735</v>
      </c>
      <c r="AA124" s="32">
        <v>199</v>
      </c>
      <c r="AB124" s="33">
        <v>20871</v>
      </c>
    </row>
    <row r="125" spans="1:28" s="40" customFormat="1" ht="15" customHeight="1" x14ac:dyDescent="0.2">
      <c r="A125" s="12">
        <v>3068</v>
      </c>
      <c r="B125" s="13" t="s">
        <v>606</v>
      </c>
      <c r="C125" s="13" t="s">
        <v>135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5"/>
      <c r="T125" s="18"/>
      <c r="U125" s="35"/>
      <c r="V125" s="32"/>
      <c r="W125" s="32"/>
      <c r="X125" s="58"/>
      <c r="Y125" s="32"/>
      <c r="Z125" s="69">
        <v>38</v>
      </c>
      <c r="AA125" s="32">
        <v>18</v>
      </c>
      <c r="AB125" s="32">
        <v>46</v>
      </c>
    </row>
    <row r="126" spans="1:28" s="40" customFormat="1" ht="15" customHeight="1" x14ac:dyDescent="0.2">
      <c r="A126" s="12">
        <v>3098</v>
      </c>
      <c r="B126" s="13" t="s">
        <v>189</v>
      </c>
      <c r="C126" s="13" t="s">
        <v>190</v>
      </c>
      <c r="D126" s="14"/>
      <c r="E126" s="14"/>
      <c r="F126" s="14"/>
      <c r="G126" s="14"/>
      <c r="H126" s="14">
        <v>40</v>
      </c>
      <c r="I126" s="14">
        <v>184</v>
      </c>
      <c r="J126" s="14">
        <v>50</v>
      </c>
      <c r="K126" s="14">
        <v>210</v>
      </c>
      <c r="L126" s="14">
        <v>20</v>
      </c>
      <c r="M126" s="14">
        <v>150</v>
      </c>
      <c r="N126" s="14">
        <v>38</v>
      </c>
      <c r="O126" s="14">
        <v>26</v>
      </c>
      <c r="P126" s="14">
        <v>0</v>
      </c>
      <c r="Q126" s="14">
        <v>162</v>
      </c>
      <c r="R126" s="14">
        <v>20</v>
      </c>
      <c r="S126" s="15">
        <v>238</v>
      </c>
      <c r="T126" s="18">
        <v>0</v>
      </c>
      <c r="U126" s="35">
        <v>87</v>
      </c>
      <c r="V126" s="32">
        <v>212</v>
      </c>
      <c r="W126" s="32">
        <v>8</v>
      </c>
      <c r="X126" s="58">
        <v>175</v>
      </c>
      <c r="Y126" s="32">
        <v>51</v>
      </c>
      <c r="Z126" s="69">
        <v>0</v>
      </c>
      <c r="AA126" s="32">
        <v>0</v>
      </c>
      <c r="AB126" s="32">
        <v>10</v>
      </c>
    </row>
    <row r="127" spans="1:28" s="40" customFormat="1" ht="15" customHeight="1" x14ac:dyDescent="0.2">
      <c r="A127" s="12">
        <v>3082</v>
      </c>
      <c r="B127" s="13" t="s">
        <v>627</v>
      </c>
      <c r="C127" s="13" t="s">
        <v>181</v>
      </c>
      <c r="D127" s="14">
        <v>75</v>
      </c>
      <c r="E127" s="14">
        <v>9850</v>
      </c>
      <c r="F127" s="14">
        <v>8000</v>
      </c>
      <c r="G127" s="14">
        <v>7500</v>
      </c>
      <c r="H127" s="14">
        <v>4400</v>
      </c>
      <c r="I127" s="14">
        <v>10811</v>
      </c>
      <c r="J127" s="14">
        <v>7406</v>
      </c>
      <c r="K127" s="14">
        <v>2725</v>
      </c>
      <c r="L127" s="14">
        <v>700</v>
      </c>
      <c r="M127" s="14">
        <v>2600</v>
      </c>
      <c r="N127" s="14">
        <v>1500</v>
      </c>
      <c r="O127" s="14">
        <v>2470</v>
      </c>
      <c r="P127" s="14">
        <v>1420</v>
      </c>
      <c r="Q127" s="14">
        <v>2656</v>
      </c>
      <c r="R127" s="14">
        <v>4708</v>
      </c>
      <c r="S127" s="15">
        <v>3198</v>
      </c>
      <c r="T127" s="18">
        <v>6366</v>
      </c>
      <c r="U127" s="35">
        <v>5612</v>
      </c>
      <c r="V127" s="33">
        <v>7709</v>
      </c>
      <c r="W127" s="33">
        <v>6783</v>
      </c>
      <c r="X127" s="58">
        <v>2583</v>
      </c>
      <c r="Y127" s="32">
        <v>752</v>
      </c>
      <c r="Z127" s="69">
        <v>1775</v>
      </c>
      <c r="AA127" s="32">
        <v>88</v>
      </c>
      <c r="AB127" s="33">
        <v>4729</v>
      </c>
    </row>
    <row r="128" spans="1:28" s="40" customFormat="1" ht="15" customHeight="1" x14ac:dyDescent="0.2">
      <c r="A128" s="12">
        <v>3061</v>
      </c>
      <c r="B128" s="13" t="s">
        <v>626</v>
      </c>
      <c r="C128" s="13" t="s">
        <v>186</v>
      </c>
      <c r="D128" s="14">
        <v>700</v>
      </c>
      <c r="E128" s="14">
        <v>0</v>
      </c>
      <c r="F128" s="14">
        <v>0</v>
      </c>
      <c r="G128" s="14">
        <v>4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/>
      <c r="N128" s="14">
        <v>0</v>
      </c>
      <c r="O128" s="14">
        <v>0</v>
      </c>
      <c r="P128" s="14"/>
      <c r="Q128" s="14"/>
      <c r="R128" s="14"/>
      <c r="S128" s="15"/>
      <c r="T128" s="18">
        <v>0</v>
      </c>
      <c r="U128" s="35"/>
      <c r="V128" s="32"/>
      <c r="W128" s="32">
        <v>0</v>
      </c>
      <c r="X128" s="58">
        <v>0</v>
      </c>
      <c r="Y128" s="32"/>
      <c r="Z128" s="59"/>
      <c r="AA128" s="32"/>
      <c r="AB128" s="32"/>
    </row>
    <row r="129" spans="1:28" s="40" customFormat="1" ht="15" customHeight="1" x14ac:dyDescent="0.2">
      <c r="A129" s="12" t="s">
        <v>622</v>
      </c>
      <c r="B129" s="13" t="s">
        <v>623</v>
      </c>
      <c r="C129" s="13" t="s">
        <v>135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5"/>
      <c r="T129" s="18"/>
      <c r="U129" s="35"/>
      <c r="V129" s="33"/>
      <c r="W129" s="33"/>
      <c r="X129" s="58"/>
      <c r="Y129" s="32"/>
      <c r="Z129" s="69"/>
      <c r="AA129" s="32"/>
      <c r="AB129" s="33">
        <v>26</v>
      </c>
    </row>
    <row r="130" spans="1:28" s="40" customFormat="1" ht="15" customHeight="1" x14ac:dyDescent="0.2">
      <c r="A130" s="12" t="s">
        <v>622</v>
      </c>
      <c r="B130" s="13" t="s">
        <v>624</v>
      </c>
      <c r="C130" s="13" t="s">
        <v>135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5"/>
      <c r="T130" s="18"/>
      <c r="U130" s="35"/>
      <c r="V130" s="33"/>
      <c r="W130" s="33"/>
      <c r="X130" s="58"/>
      <c r="Y130" s="32"/>
      <c r="Z130" s="69"/>
      <c r="AA130" s="32"/>
      <c r="AB130" s="33">
        <v>60</v>
      </c>
    </row>
    <row r="131" spans="1:28" s="40" customFormat="1" ht="15" customHeight="1" x14ac:dyDescent="0.2">
      <c r="A131" s="12" t="s">
        <v>622</v>
      </c>
      <c r="B131" s="13" t="s">
        <v>625</v>
      </c>
      <c r="C131" s="13" t="s">
        <v>135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5"/>
      <c r="T131" s="18"/>
      <c r="U131" s="35"/>
      <c r="V131" s="33"/>
      <c r="W131" s="33"/>
      <c r="X131" s="58"/>
      <c r="Y131" s="32"/>
      <c r="Z131" s="69"/>
      <c r="AA131" s="32"/>
      <c r="AB131" s="33">
        <v>5978</v>
      </c>
    </row>
    <row r="132" spans="1:28" s="40" customFormat="1" ht="15" customHeight="1" x14ac:dyDescent="0.2">
      <c r="A132" s="12">
        <v>3044</v>
      </c>
      <c r="B132" s="13" t="s">
        <v>604</v>
      </c>
      <c r="C132" s="13" t="s">
        <v>135</v>
      </c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5"/>
      <c r="T132" s="18"/>
      <c r="U132" s="35"/>
      <c r="V132" s="32"/>
      <c r="W132" s="32"/>
      <c r="X132" s="58"/>
      <c r="Y132" s="32"/>
      <c r="Z132" s="69">
        <v>6</v>
      </c>
      <c r="AA132" s="32">
        <v>12</v>
      </c>
      <c r="AB132" s="32">
        <v>37</v>
      </c>
    </row>
    <row r="133" spans="1:28" s="40" customFormat="1" ht="15" customHeight="1" x14ac:dyDescent="0.2">
      <c r="A133" s="12">
        <v>3245</v>
      </c>
      <c r="B133" s="45" t="s">
        <v>591</v>
      </c>
      <c r="C133" s="13" t="s">
        <v>135</v>
      </c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5"/>
      <c r="T133" s="52"/>
      <c r="U133" s="35"/>
      <c r="V133" s="33"/>
      <c r="W133" s="33"/>
      <c r="X133" s="58">
        <v>1400</v>
      </c>
      <c r="Y133" s="32">
        <v>82</v>
      </c>
      <c r="Z133" s="69">
        <v>101</v>
      </c>
      <c r="AA133" s="32">
        <v>6</v>
      </c>
      <c r="AB133" s="32">
        <v>260</v>
      </c>
    </row>
    <row r="134" spans="1:28" s="40" customFormat="1" ht="15" customHeight="1" x14ac:dyDescent="0.2">
      <c r="A134" s="12">
        <v>3045</v>
      </c>
      <c r="B134" s="13" t="s">
        <v>564</v>
      </c>
      <c r="C134" s="13" t="s">
        <v>135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5"/>
      <c r="T134" s="18"/>
      <c r="U134" s="35"/>
      <c r="V134" s="32"/>
      <c r="W134" s="33">
        <v>1649</v>
      </c>
      <c r="X134" s="58">
        <v>2198</v>
      </c>
      <c r="Y134" s="32">
        <v>258</v>
      </c>
      <c r="Z134" s="69">
        <v>347</v>
      </c>
      <c r="AA134" s="32">
        <v>1</v>
      </c>
      <c r="AB134" s="32">
        <v>74</v>
      </c>
    </row>
    <row r="135" spans="1:28" s="40" customFormat="1" ht="15" customHeight="1" x14ac:dyDescent="0.2">
      <c r="A135" s="12">
        <v>3081</v>
      </c>
      <c r="B135" s="13" t="s">
        <v>191</v>
      </c>
      <c r="C135" s="13" t="s">
        <v>192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5"/>
      <c r="T135" s="18"/>
      <c r="U135" s="35">
        <v>17</v>
      </c>
      <c r="V135" s="32">
        <v>195</v>
      </c>
      <c r="W135" s="32">
        <v>634</v>
      </c>
      <c r="X135" s="58">
        <v>64</v>
      </c>
      <c r="Y135" s="32">
        <v>10</v>
      </c>
      <c r="Z135" s="69">
        <v>0</v>
      </c>
      <c r="AA135" s="32">
        <v>0</v>
      </c>
      <c r="AB135" s="32">
        <v>193</v>
      </c>
    </row>
    <row r="136" spans="1:28" s="40" customFormat="1" ht="15" customHeight="1" x14ac:dyDescent="0.2">
      <c r="A136" s="12">
        <v>3054</v>
      </c>
      <c r="B136" s="13" t="s">
        <v>193</v>
      </c>
      <c r="C136" s="13" t="s">
        <v>194</v>
      </c>
      <c r="D136" s="14">
        <v>925</v>
      </c>
      <c r="E136" s="14">
        <v>0</v>
      </c>
      <c r="F136" s="14">
        <v>100</v>
      </c>
      <c r="G136" s="14">
        <v>1000</v>
      </c>
      <c r="H136" s="14">
        <v>0</v>
      </c>
      <c r="I136" s="14">
        <v>230</v>
      </c>
      <c r="J136" s="14">
        <v>500</v>
      </c>
      <c r="K136" s="14">
        <v>400</v>
      </c>
      <c r="L136" s="14">
        <v>0</v>
      </c>
      <c r="M136" s="14">
        <v>36</v>
      </c>
      <c r="N136" s="14">
        <v>6</v>
      </c>
      <c r="O136" s="14">
        <v>120</v>
      </c>
      <c r="P136" s="14">
        <v>10</v>
      </c>
      <c r="Q136" s="14">
        <v>4</v>
      </c>
      <c r="R136" s="14">
        <v>8</v>
      </c>
      <c r="S136" s="15">
        <v>104</v>
      </c>
      <c r="T136" s="18">
        <v>650</v>
      </c>
      <c r="U136" s="35">
        <v>1166</v>
      </c>
      <c r="V136" s="32">
        <v>672</v>
      </c>
      <c r="W136" s="32">
        <v>820</v>
      </c>
      <c r="X136" s="58">
        <v>96</v>
      </c>
      <c r="Y136" s="32">
        <v>2</v>
      </c>
      <c r="Z136" s="69">
        <v>20</v>
      </c>
      <c r="AA136" s="32">
        <v>5</v>
      </c>
      <c r="AB136" s="32">
        <v>290</v>
      </c>
    </row>
    <row r="137" spans="1:28" s="40" customFormat="1" ht="15" customHeight="1" x14ac:dyDescent="0.2">
      <c r="A137" s="12">
        <v>3051</v>
      </c>
      <c r="B137" s="13" t="s">
        <v>195</v>
      </c>
      <c r="C137" s="13" t="s">
        <v>196</v>
      </c>
      <c r="D137" s="14"/>
      <c r="E137" s="14"/>
      <c r="F137" s="14"/>
      <c r="G137" s="14">
        <v>5000</v>
      </c>
      <c r="H137" s="14">
        <v>0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>
        <v>492</v>
      </c>
      <c r="S137" s="15"/>
      <c r="T137" s="18">
        <v>3200</v>
      </c>
      <c r="U137" s="35">
        <v>0</v>
      </c>
      <c r="V137" s="33">
        <v>1699</v>
      </c>
      <c r="W137" s="32">
        <v>110</v>
      </c>
      <c r="X137" s="58">
        <v>2570</v>
      </c>
      <c r="Y137" s="32">
        <v>321</v>
      </c>
      <c r="Z137" s="69">
        <v>0</v>
      </c>
      <c r="AA137" s="32">
        <v>3</v>
      </c>
      <c r="AB137" s="32">
        <v>844</v>
      </c>
    </row>
    <row r="138" spans="1:28" s="40" customFormat="1" ht="15" customHeight="1" x14ac:dyDescent="0.2">
      <c r="A138" s="12">
        <v>3070</v>
      </c>
      <c r="B138" s="13" t="s">
        <v>197</v>
      </c>
      <c r="C138" s="13" t="s">
        <v>198</v>
      </c>
      <c r="D138" s="14"/>
      <c r="E138" s="14"/>
      <c r="F138" s="14"/>
      <c r="G138" s="14">
        <v>13500</v>
      </c>
      <c r="H138" s="14">
        <v>2500</v>
      </c>
      <c r="I138" s="14">
        <v>350</v>
      </c>
      <c r="J138" s="14">
        <v>3300</v>
      </c>
      <c r="K138" s="14">
        <v>1200</v>
      </c>
      <c r="L138" s="14">
        <v>6000</v>
      </c>
      <c r="M138" s="14">
        <v>3775</v>
      </c>
      <c r="N138" s="14">
        <v>1060</v>
      </c>
      <c r="O138" s="14">
        <v>400</v>
      </c>
      <c r="P138" s="14">
        <v>500</v>
      </c>
      <c r="Q138" s="14">
        <v>2150</v>
      </c>
      <c r="R138" s="14">
        <v>270</v>
      </c>
      <c r="S138" s="15"/>
      <c r="T138" s="18">
        <v>0</v>
      </c>
      <c r="U138" s="35">
        <v>1517</v>
      </c>
      <c r="V138" s="32">
        <v>171</v>
      </c>
      <c r="W138" s="32">
        <v>825</v>
      </c>
      <c r="X138" s="58">
        <v>461</v>
      </c>
      <c r="Y138" s="32">
        <v>0</v>
      </c>
      <c r="Z138" s="69">
        <v>0</v>
      </c>
      <c r="AA138" s="32">
        <v>2</v>
      </c>
      <c r="AB138" s="32">
        <v>837</v>
      </c>
    </row>
    <row r="139" spans="1:28" s="40" customFormat="1" ht="15" customHeight="1" x14ac:dyDescent="0.2">
      <c r="A139" s="12">
        <v>3072</v>
      </c>
      <c r="B139" s="13" t="s">
        <v>199</v>
      </c>
      <c r="C139" s="13" t="s">
        <v>200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5"/>
      <c r="T139" s="18"/>
      <c r="U139" s="35">
        <v>2</v>
      </c>
      <c r="V139" s="32">
        <v>0</v>
      </c>
      <c r="W139" s="32">
        <v>0</v>
      </c>
      <c r="X139" s="58">
        <v>0</v>
      </c>
      <c r="Y139" s="32"/>
      <c r="Z139" s="69">
        <v>0</v>
      </c>
      <c r="AA139" s="32">
        <v>0</v>
      </c>
      <c r="AB139" s="32">
        <v>0</v>
      </c>
    </row>
    <row r="140" spans="1:28" s="40" customFormat="1" ht="15" customHeight="1" x14ac:dyDescent="0.2">
      <c r="A140" s="12">
        <v>3071</v>
      </c>
      <c r="B140" s="13" t="s">
        <v>201</v>
      </c>
      <c r="C140" s="13" t="s">
        <v>202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5"/>
      <c r="T140" s="18"/>
      <c r="U140" s="35">
        <v>1518</v>
      </c>
      <c r="V140" s="32">
        <v>594</v>
      </c>
      <c r="W140" s="33">
        <v>1140</v>
      </c>
      <c r="X140" s="58">
        <v>1292</v>
      </c>
      <c r="Y140" s="32">
        <v>410</v>
      </c>
      <c r="Z140" s="69">
        <v>74</v>
      </c>
      <c r="AA140" s="32">
        <v>0</v>
      </c>
      <c r="AB140" s="32">
        <v>55</v>
      </c>
    </row>
    <row r="141" spans="1:28" s="40" customFormat="1" ht="15" customHeight="1" x14ac:dyDescent="0.2">
      <c r="A141" s="12">
        <v>3167</v>
      </c>
      <c r="B141" s="45" t="s">
        <v>203</v>
      </c>
      <c r="C141" s="13" t="s">
        <v>204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>
        <v>164</v>
      </c>
      <c r="Q141" s="14">
        <v>50</v>
      </c>
      <c r="R141" s="14">
        <v>1075</v>
      </c>
      <c r="S141" s="15">
        <v>3100</v>
      </c>
      <c r="T141" s="52">
        <v>5150</v>
      </c>
      <c r="U141" s="35">
        <v>4255</v>
      </c>
      <c r="V141" s="33">
        <v>3200</v>
      </c>
      <c r="W141" s="33">
        <v>3500</v>
      </c>
      <c r="X141" s="58">
        <v>2426</v>
      </c>
      <c r="Y141" s="32">
        <v>0</v>
      </c>
      <c r="Z141" s="69">
        <v>0</v>
      </c>
      <c r="AA141" s="32">
        <v>4</v>
      </c>
      <c r="AB141" s="33">
        <v>3436</v>
      </c>
    </row>
    <row r="142" spans="1:28" s="40" customFormat="1" ht="15" customHeight="1" x14ac:dyDescent="0.2">
      <c r="A142" s="12">
        <v>2727</v>
      </c>
      <c r="B142" s="45" t="s">
        <v>539</v>
      </c>
      <c r="C142" s="13" t="s">
        <v>206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5"/>
      <c r="T142" s="52"/>
      <c r="U142" s="35"/>
      <c r="V142" s="32">
        <v>140</v>
      </c>
      <c r="W142" s="32">
        <v>8</v>
      </c>
      <c r="X142" s="58">
        <v>440</v>
      </c>
      <c r="Y142" s="32">
        <v>8</v>
      </c>
      <c r="Z142" s="69"/>
      <c r="AA142" s="32"/>
      <c r="AB142" s="32"/>
    </row>
    <row r="143" spans="1:28" s="40" customFormat="1" ht="15" customHeight="1" x14ac:dyDescent="0.2">
      <c r="A143" s="12">
        <v>3187</v>
      </c>
      <c r="B143" s="13" t="s">
        <v>205</v>
      </c>
      <c r="C143" s="13" t="s">
        <v>206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5">
        <v>6</v>
      </c>
      <c r="T143" s="18"/>
      <c r="U143" s="35"/>
      <c r="V143" s="32">
        <v>0</v>
      </c>
      <c r="W143" s="32">
        <v>465</v>
      </c>
      <c r="X143" s="58">
        <v>0</v>
      </c>
      <c r="Y143" s="32">
        <v>0</v>
      </c>
      <c r="Z143" s="69">
        <v>0</v>
      </c>
      <c r="AA143" s="32">
        <v>3</v>
      </c>
      <c r="AB143" s="32">
        <v>4</v>
      </c>
    </row>
    <row r="144" spans="1:28" s="40" customFormat="1" ht="15" customHeight="1" x14ac:dyDescent="0.2">
      <c r="A144" s="12">
        <v>2734</v>
      </c>
      <c r="B144" s="13" t="s">
        <v>207</v>
      </c>
      <c r="C144" s="13" t="s">
        <v>208</v>
      </c>
      <c r="D144" s="14"/>
      <c r="E144" s="14"/>
      <c r="F144" s="14">
        <v>3000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5">
        <v>3</v>
      </c>
      <c r="T144" s="18"/>
      <c r="U144" s="35"/>
      <c r="V144" s="32">
        <v>3</v>
      </c>
      <c r="W144" s="32">
        <v>5</v>
      </c>
      <c r="X144" s="58"/>
      <c r="Y144" s="32"/>
      <c r="Z144" s="69">
        <v>8</v>
      </c>
      <c r="AA144" s="32"/>
      <c r="AB144" s="32">
        <v>3</v>
      </c>
    </row>
    <row r="145" spans="1:28" s="40" customFormat="1" ht="15" customHeight="1" x14ac:dyDescent="0.2">
      <c r="A145" s="12">
        <v>2765</v>
      </c>
      <c r="B145" s="13" t="s">
        <v>209</v>
      </c>
      <c r="C145" s="13" t="s">
        <v>210</v>
      </c>
      <c r="D145" s="14">
        <v>20000</v>
      </c>
      <c r="E145" s="14"/>
      <c r="F145" s="14">
        <v>4000</v>
      </c>
      <c r="G145" s="14">
        <v>8912</v>
      </c>
      <c r="H145" s="14">
        <v>5470</v>
      </c>
      <c r="I145" s="14">
        <v>0</v>
      </c>
      <c r="J145" s="14"/>
      <c r="K145" s="14"/>
      <c r="L145" s="14"/>
      <c r="M145" s="14"/>
      <c r="N145" s="14"/>
      <c r="O145" s="14"/>
      <c r="P145" s="14"/>
      <c r="Q145" s="14"/>
      <c r="R145" s="14"/>
      <c r="S145" s="15">
        <v>4</v>
      </c>
      <c r="T145" s="18">
        <v>8675</v>
      </c>
      <c r="U145" s="35">
        <v>6735</v>
      </c>
      <c r="V145" s="33">
        <v>3795</v>
      </c>
      <c r="W145" s="33">
        <v>2630</v>
      </c>
      <c r="X145" s="58">
        <v>1062</v>
      </c>
      <c r="Y145" s="32">
        <v>20</v>
      </c>
      <c r="Z145" s="69">
        <v>1</v>
      </c>
      <c r="AA145" s="32">
        <v>2</v>
      </c>
      <c r="AB145" s="32">
        <v>814</v>
      </c>
    </row>
    <row r="146" spans="1:28" s="40" customFormat="1" ht="15" customHeight="1" x14ac:dyDescent="0.2">
      <c r="A146" s="12">
        <v>2745</v>
      </c>
      <c r="B146" s="13" t="s">
        <v>547</v>
      </c>
      <c r="C146" s="13" t="s">
        <v>206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5"/>
      <c r="T146" s="18"/>
      <c r="U146" s="35"/>
      <c r="V146" s="33">
        <v>2</v>
      </c>
      <c r="W146" s="32">
        <v>6</v>
      </c>
      <c r="X146" s="58"/>
      <c r="Y146" s="32"/>
      <c r="Z146" s="69"/>
      <c r="AA146" s="32"/>
      <c r="AB146" s="32">
        <v>0</v>
      </c>
    </row>
    <row r="147" spans="1:28" s="40" customFormat="1" ht="15" customHeight="1" x14ac:dyDescent="0.2">
      <c r="A147" s="12">
        <v>2817</v>
      </c>
      <c r="B147" s="13" t="s">
        <v>540</v>
      </c>
      <c r="C147" s="13" t="s">
        <v>206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5"/>
      <c r="T147" s="18"/>
      <c r="U147" s="35"/>
      <c r="V147" s="33">
        <v>3</v>
      </c>
      <c r="W147" s="32">
        <v>0</v>
      </c>
      <c r="X147" s="58"/>
      <c r="Y147" s="32"/>
      <c r="Z147" s="69"/>
      <c r="AA147" s="32">
        <v>0</v>
      </c>
      <c r="AB147" s="32">
        <v>4</v>
      </c>
    </row>
    <row r="148" spans="1:28" s="40" customFormat="1" ht="15" customHeight="1" x14ac:dyDescent="0.2">
      <c r="A148" s="12">
        <v>3174</v>
      </c>
      <c r="B148" s="13" t="s">
        <v>211</v>
      </c>
      <c r="C148" s="13" t="s">
        <v>212</v>
      </c>
      <c r="D148" s="14"/>
      <c r="E148" s="14"/>
      <c r="F148" s="14"/>
      <c r="G148" s="14"/>
      <c r="H148" s="14"/>
      <c r="I148" s="14"/>
      <c r="J148" s="14">
        <v>17</v>
      </c>
      <c r="K148" s="14"/>
      <c r="L148" s="14">
        <v>5</v>
      </c>
      <c r="M148" s="14"/>
      <c r="N148" s="14"/>
      <c r="O148" s="14"/>
      <c r="P148" s="14"/>
      <c r="Q148" s="14"/>
      <c r="R148" s="14"/>
      <c r="S148" s="15"/>
      <c r="T148" s="18"/>
      <c r="U148" s="35"/>
      <c r="V148" s="32">
        <v>0</v>
      </c>
      <c r="W148" s="32">
        <v>140</v>
      </c>
      <c r="X148" s="58">
        <v>0</v>
      </c>
      <c r="Y148" s="32">
        <v>2</v>
      </c>
      <c r="Z148" s="69">
        <v>1</v>
      </c>
      <c r="AA148" s="32"/>
      <c r="AB148" s="32"/>
    </row>
    <row r="149" spans="1:28" s="40" customFormat="1" ht="15" customHeight="1" x14ac:dyDescent="0.2">
      <c r="A149" s="12">
        <v>3242</v>
      </c>
      <c r="B149" s="13" t="s">
        <v>567</v>
      </c>
      <c r="C149" s="13" t="s">
        <v>206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5"/>
      <c r="T149" s="18"/>
      <c r="U149" s="35"/>
      <c r="V149" s="32"/>
      <c r="W149" s="32">
        <v>53</v>
      </c>
      <c r="X149" s="58">
        <v>68</v>
      </c>
      <c r="Y149" s="32"/>
      <c r="Z149" s="69">
        <v>7</v>
      </c>
      <c r="AA149" s="32">
        <v>0</v>
      </c>
      <c r="AB149" s="32">
        <v>37</v>
      </c>
    </row>
    <row r="150" spans="1:28" s="40" customFormat="1" ht="15" customHeight="1" x14ac:dyDescent="0.2">
      <c r="A150" s="12">
        <v>2726</v>
      </c>
      <c r="B150" s="13" t="s">
        <v>557</v>
      </c>
      <c r="C150" s="13" t="s">
        <v>206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5"/>
      <c r="T150" s="18"/>
      <c r="U150" s="35"/>
      <c r="V150" s="32">
        <v>25</v>
      </c>
      <c r="W150" s="32">
        <v>16</v>
      </c>
      <c r="X150" s="58">
        <v>10</v>
      </c>
      <c r="Y150" s="32">
        <v>3</v>
      </c>
      <c r="Z150" s="69">
        <v>0</v>
      </c>
      <c r="AA150" s="32"/>
      <c r="AB150" s="32">
        <v>4</v>
      </c>
    </row>
    <row r="151" spans="1:28" s="40" customFormat="1" ht="15" customHeight="1" x14ac:dyDescent="0.2">
      <c r="A151" s="12">
        <v>2791</v>
      </c>
      <c r="B151" s="13" t="s">
        <v>213</v>
      </c>
      <c r="C151" s="13" t="s">
        <v>214</v>
      </c>
      <c r="D151" s="14"/>
      <c r="E151" s="14"/>
      <c r="F151" s="14"/>
      <c r="G151" s="14">
        <v>0</v>
      </c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5"/>
      <c r="T151" s="18"/>
      <c r="U151" s="35">
        <v>5</v>
      </c>
      <c r="V151" s="32">
        <v>4</v>
      </c>
      <c r="W151" s="32">
        <v>0</v>
      </c>
      <c r="X151" s="58">
        <v>0</v>
      </c>
      <c r="Y151" s="32"/>
      <c r="Z151" s="69"/>
      <c r="AA151" s="32"/>
      <c r="AB151" s="32"/>
    </row>
    <row r="152" spans="1:28" s="40" customFormat="1" ht="15" customHeight="1" x14ac:dyDescent="0.2">
      <c r="A152" s="12">
        <v>2775</v>
      </c>
      <c r="B152" s="13" t="s">
        <v>577</v>
      </c>
      <c r="C152" s="13" t="s">
        <v>206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5"/>
      <c r="T152" s="18"/>
      <c r="U152" s="35"/>
      <c r="V152" s="32"/>
      <c r="W152" s="32">
        <v>2</v>
      </c>
      <c r="X152" s="58">
        <v>1444</v>
      </c>
      <c r="Y152" s="32"/>
      <c r="Z152" s="69"/>
      <c r="AA152" s="32"/>
      <c r="AB152" s="32"/>
    </row>
    <row r="153" spans="1:28" s="40" customFormat="1" ht="15" customHeight="1" x14ac:dyDescent="0.2">
      <c r="A153" s="12">
        <v>2691</v>
      </c>
      <c r="B153" s="13" t="s">
        <v>573</v>
      </c>
      <c r="C153" s="13" t="s">
        <v>206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5"/>
      <c r="T153" s="18"/>
      <c r="U153" s="35"/>
      <c r="V153" s="32"/>
      <c r="W153" s="32">
        <v>0</v>
      </c>
      <c r="X153" s="58">
        <v>0</v>
      </c>
      <c r="Y153" s="32">
        <v>0</v>
      </c>
      <c r="Z153" s="69">
        <v>0</v>
      </c>
      <c r="AA153" s="32">
        <v>0</v>
      </c>
      <c r="AB153" s="32">
        <v>2</v>
      </c>
    </row>
    <row r="154" spans="1:28" s="40" customFormat="1" ht="15" customHeight="1" x14ac:dyDescent="0.2">
      <c r="A154" s="12">
        <v>2736</v>
      </c>
      <c r="B154" s="13" t="s">
        <v>215</v>
      </c>
      <c r="C154" s="13" t="s">
        <v>216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5"/>
      <c r="T154" s="18">
        <v>0</v>
      </c>
      <c r="U154" s="35"/>
      <c r="V154" s="32"/>
      <c r="W154" s="32">
        <v>2</v>
      </c>
      <c r="X154" s="58">
        <v>2</v>
      </c>
      <c r="Y154" s="32"/>
      <c r="Z154" s="69"/>
      <c r="AA154" s="32">
        <v>0</v>
      </c>
      <c r="AB154" s="32">
        <v>0</v>
      </c>
    </row>
    <row r="155" spans="1:28" s="40" customFormat="1" ht="15" customHeight="1" x14ac:dyDescent="0.2">
      <c r="A155" s="12">
        <v>2801</v>
      </c>
      <c r="B155" s="45" t="s">
        <v>217</v>
      </c>
      <c r="C155" s="13" t="s">
        <v>218</v>
      </c>
      <c r="D155" s="14"/>
      <c r="E155" s="14"/>
      <c r="F155" s="14"/>
      <c r="G155" s="14">
        <v>5</v>
      </c>
      <c r="H155" s="14">
        <v>13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5"/>
      <c r="T155" s="18"/>
      <c r="U155" s="35"/>
      <c r="V155" s="32"/>
      <c r="W155" s="33">
        <v>4</v>
      </c>
      <c r="X155" s="58">
        <v>0</v>
      </c>
      <c r="Y155" s="32"/>
      <c r="Z155" s="69"/>
      <c r="AA155" s="32"/>
      <c r="AB155" s="32"/>
    </row>
    <row r="156" spans="1:28" s="40" customFormat="1" ht="15" customHeight="1" x14ac:dyDescent="0.2">
      <c r="A156" s="12">
        <v>2799</v>
      </c>
      <c r="B156" s="45" t="s">
        <v>219</v>
      </c>
      <c r="C156" s="13" t="s">
        <v>220</v>
      </c>
      <c r="D156" s="14">
        <v>50000</v>
      </c>
      <c r="E156" s="14">
        <v>9000</v>
      </c>
      <c r="F156" s="14">
        <v>13000</v>
      </c>
      <c r="G156" s="14">
        <v>22500</v>
      </c>
      <c r="H156" s="14">
        <v>1800</v>
      </c>
      <c r="I156" s="14">
        <v>4500</v>
      </c>
      <c r="J156" s="14">
        <v>6150</v>
      </c>
      <c r="K156" s="14">
        <v>3200</v>
      </c>
      <c r="L156" s="14">
        <v>6300</v>
      </c>
      <c r="M156" s="14">
        <v>4250</v>
      </c>
      <c r="N156" s="14">
        <v>30</v>
      </c>
      <c r="O156" s="14"/>
      <c r="P156" s="14"/>
      <c r="Q156" s="14"/>
      <c r="R156" s="14">
        <v>1800</v>
      </c>
      <c r="S156" s="15">
        <v>1500</v>
      </c>
      <c r="T156" s="18">
        <v>1480</v>
      </c>
      <c r="U156" s="35">
        <v>5000</v>
      </c>
      <c r="V156" s="33">
        <v>4110</v>
      </c>
      <c r="W156" s="33">
        <v>7830</v>
      </c>
      <c r="X156" s="58">
        <v>2960</v>
      </c>
      <c r="Y156" s="32">
        <v>795</v>
      </c>
      <c r="Z156" s="69">
        <v>1130</v>
      </c>
      <c r="AA156" s="32">
        <v>37</v>
      </c>
      <c r="AB156" s="33">
        <v>3005</v>
      </c>
    </row>
    <row r="157" spans="1:28" s="40" customFormat="1" ht="15" customHeight="1" x14ac:dyDescent="0.2">
      <c r="A157" s="12">
        <v>2757</v>
      </c>
      <c r="B157" s="45" t="s">
        <v>568</v>
      </c>
      <c r="C157" s="13" t="s">
        <v>206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5"/>
      <c r="T157" s="18"/>
      <c r="U157" s="35"/>
      <c r="V157" s="33"/>
      <c r="W157" s="33">
        <v>2</v>
      </c>
      <c r="X157" s="58">
        <v>5</v>
      </c>
      <c r="Y157" s="32"/>
      <c r="Z157" s="69">
        <v>0</v>
      </c>
      <c r="AA157" s="32">
        <v>0</v>
      </c>
      <c r="AB157" s="32">
        <v>0</v>
      </c>
    </row>
    <row r="158" spans="1:28" s="40" customFormat="1" ht="15" customHeight="1" x14ac:dyDescent="0.2">
      <c r="A158" s="12">
        <v>2738</v>
      </c>
      <c r="B158" s="45" t="s">
        <v>221</v>
      </c>
      <c r="C158" s="13" t="s">
        <v>222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5"/>
      <c r="T158" s="18">
        <v>461</v>
      </c>
      <c r="U158" s="35"/>
      <c r="V158" s="32"/>
      <c r="W158" s="32">
        <v>637</v>
      </c>
      <c r="X158" s="58">
        <v>1425</v>
      </c>
      <c r="Y158" s="32">
        <v>473</v>
      </c>
      <c r="Z158" s="69">
        <v>471</v>
      </c>
      <c r="AA158" s="32"/>
      <c r="AB158" s="32">
        <v>3</v>
      </c>
    </row>
    <row r="159" spans="1:28" s="40" customFormat="1" ht="15" customHeight="1" x14ac:dyDescent="0.2">
      <c r="A159" s="12">
        <v>2792</v>
      </c>
      <c r="B159" s="45" t="s">
        <v>570</v>
      </c>
      <c r="C159" s="13" t="s">
        <v>206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5"/>
      <c r="T159" s="18"/>
      <c r="U159" s="35"/>
      <c r="V159" s="32"/>
      <c r="W159" s="32">
        <v>0</v>
      </c>
      <c r="X159" s="58">
        <v>348</v>
      </c>
      <c r="Y159" s="32">
        <v>87</v>
      </c>
      <c r="Z159" s="69">
        <v>8</v>
      </c>
      <c r="AA159" s="32">
        <v>0</v>
      </c>
      <c r="AB159" s="32">
        <v>84</v>
      </c>
    </row>
    <row r="160" spans="1:28" s="40" customFormat="1" ht="15" customHeight="1" x14ac:dyDescent="0.2">
      <c r="A160" s="12">
        <v>2755</v>
      </c>
      <c r="B160" s="13" t="s">
        <v>223</v>
      </c>
      <c r="C160" s="13" t="s">
        <v>224</v>
      </c>
      <c r="D160" s="14"/>
      <c r="E160" s="14"/>
      <c r="F160" s="14"/>
      <c r="G160" s="14">
        <v>7320</v>
      </c>
      <c r="H160" s="14">
        <v>2306</v>
      </c>
      <c r="I160" s="14">
        <v>350</v>
      </c>
      <c r="J160" s="14">
        <v>475</v>
      </c>
      <c r="K160" s="14"/>
      <c r="L160" s="14">
        <v>800</v>
      </c>
      <c r="M160" s="14"/>
      <c r="N160" s="14"/>
      <c r="O160" s="14"/>
      <c r="P160" s="14"/>
      <c r="Q160" s="14">
        <v>570</v>
      </c>
      <c r="R160" s="14">
        <v>1850</v>
      </c>
      <c r="S160" s="15">
        <v>298</v>
      </c>
      <c r="T160" s="18">
        <v>0</v>
      </c>
      <c r="U160" s="35">
        <v>1023</v>
      </c>
      <c r="V160" s="33">
        <v>1307</v>
      </c>
      <c r="W160" s="32">
        <v>0</v>
      </c>
      <c r="X160" s="58">
        <v>0</v>
      </c>
      <c r="Y160" s="32">
        <v>1</v>
      </c>
      <c r="Z160" s="69">
        <v>0</v>
      </c>
      <c r="AA160" s="32">
        <v>0</v>
      </c>
      <c r="AB160" s="32">
        <v>10</v>
      </c>
    </row>
    <row r="161" spans="1:28" s="40" customFormat="1" ht="15" customHeight="1" x14ac:dyDescent="0.2">
      <c r="A161" s="12">
        <v>2770</v>
      </c>
      <c r="B161" s="13" t="s">
        <v>225</v>
      </c>
      <c r="C161" s="13" t="s">
        <v>226</v>
      </c>
      <c r="D161" s="14"/>
      <c r="E161" s="14"/>
      <c r="F161" s="14"/>
      <c r="G161" s="14"/>
      <c r="H161" s="14"/>
      <c r="I161" s="14"/>
      <c r="J161" s="14"/>
      <c r="K161" s="14"/>
      <c r="L161" s="14">
        <v>60</v>
      </c>
      <c r="M161" s="14">
        <v>50</v>
      </c>
      <c r="N161" s="14"/>
      <c r="O161" s="14"/>
      <c r="P161" s="14"/>
      <c r="Q161" s="14"/>
      <c r="R161" s="14">
        <v>84</v>
      </c>
      <c r="S161" s="15">
        <v>1</v>
      </c>
      <c r="T161" s="18"/>
      <c r="U161" s="35">
        <v>7</v>
      </c>
      <c r="V161" s="32">
        <v>4</v>
      </c>
      <c r="W161" s="32">
        <v>0</v>
      </c>
      <c r="X161" s="58"/>
      <c r="Y161" s="32">
        <v>0</v>
      </c>
      <c r="Z161" s="69">
        <v>0</v>
      </c>
      <c r="AA161" s="32">
        <v>0</v>
      </c>
      <c r="AB161" s="32"/>
    </row>
    <row r="162" spans="1:28" s="40" customFormat="1" ht="15" customHeight="1" x14ac:dyDescent="0.2">
      <c r="A162" s="12">
        <v>2743</v>
      </c>
      <c r="B162" s="13" t="s">
        <v>227</v>
      </c>
      <c r="C162" s="13" t="s">
        <v>228</v>
      </c>
      <c r="D162" s="14"/>
      <c r="E162" s="14"/>
      <c r="F162" s="14">
        <v>1430</v>
      </c>
      <c r="G162" s="14">
        <v>4230</v>
      </c>
      <c r="H162" s="14">
        <v>9000</v>
      </c>
      <c r="I162" s="14">
        <v>40</v>
      </c>
      <c r="J162" s="14"/>
      <c r="K162" s="14">
        <v>5</v>
      </c>
      <c r="L162" s="14"/>
      <c r="M162" s="14"/>
      <c r="N162" s="14"/>
      <c r="O162" s="14"/>
      <c r="P162" s="14"/>
      <c r="Q162" s="14"/>
      <c r="R162" s="14"/>
      <c r="S162" s="15"/>
      <c r="T162" s="18"/>
      <c r="U162" s="35"/>
      <c r="V162" s="32"/>
      <c r="W162" s="32"/>
      <c r="X162" s="58"/>
      <c r="Y162" s="32"/>
      <c r="Z162" s="69"/>
      <c r="AA162" s="32"/>
      <c r="AB162" s="32">
        <v>0</v>
      </c>
    </row>
    <row r="163" spans="1:28" s="40" customFormat="1" ht="15" customHeight="1" x14ac:dyDescent="0.2">
      <c r="A163" s="12">
        <v>2750</v>
      </c>
      <c r="B163" s="13" t="s">
        <v>229</v>
      </c>
      <c r="C163" s="13" t="s">
        <v>230</v>
      </c>
      <c r="D163" s="14">
        <v>35000</v>
      </c>
      <c r="E163" s="14"/>
      <c r="F163" s="14">
        <v>2200</v>
      </c>
      <c r="G163" s="14">
        <v>30</v>
      </c>
      <c r="H163" s="14"/>
      <c r="I163" s="14"/>
      <c r="J163" s="14"/>
      <c r="K163" s="14"/>
      <c r="L163" s="14">
        <v>0</v>
      </c>
      <c r="M163" s="14">
        <v>10000</v>
      </c>
      <c r="N163" s="14"/>
      <c r="O163" s="14">
        <v>8700</v>
      </c>
      <c r="P163" s="14"/>
      <c r="Q163" s="14">
        <v>0</v>
      </c>
      <c r="R163" s="14"/>
      <c r="S163" s="15">
        <v>0</v>
      </c>
      <c r="T163" s="18">
        <v>1205</v>
      </c>
      <c r="U163" s="35">
        <v>3645</v>
      </c>
      <c r="V163" s="33">
        <v>1525</v>
      </c>
      <c r="W163" s="33">
        <v>1920</v>
      </c>
      <c r="X163" s="58">
        <v>2537</v>
      </c>
      <c r="Y163" s="32">
        <v>1</v>
      </c>
      <c r="Z163" s="69">
        <v>44</v>
      </c>
      <c r="AA163" s="32">
        <v>0</v>
      </c>
      <c r="AB163" s="33">
        <v>2564</v>
      </c>
    </row>
    <row r="164" spans="1:28" s="40" customFormat="1" ht="15" customHeight="1" x14ac:dyDescent="0.2">
      <c r="A164" s="12">
        <v>2752</v>
      </c>
      <c r="B164" s="13" t="s">
        <v>231</v>
      </c>
      <c r="C164" s="13" t="s">
        <v>232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5"/>
      <c r="T164" s="18"/>
      <c r="U164" s="35">
        <v>855</v>
      </c>
      <c r="V164" s="33">
        <v>3065</v>
      </c>
      <c r="W164" s="33">
        <v>1200</v>
      </c>
      <c r="X164" s="58">
        <v>610</v>
      </c>
      <c r="Y164" s="32">
        <v>0</v>
      </c>
      <c r="Z164" s="69">
        <v>55</v>
      </c>
      <c r="AA164" s="32">
        <v>0</v>
      </c>
      <c r="AB164" s="33">
        <v>4292</v>
      </c>
    </row>
    <row r="165" spans="1:28" s="40" customFormat="1" ht="15" customHeight="1" x14ac:dyDescent="0.2">
      <c r="A165" s="12">
        <v>2754</v>
      </c>
      <c r="B165" s="13" t="s">
        <v>233</v>
      </c>
      <c r="C165" s="13" t="s">
        <v>234</v>
      </c>
      <c r="D165" s="14">
        <v>750</v>
      </c>
      <c r="E165" s="14">
        <v>200</v>
      </c>
      <c r="F165" s="14">
        <v>37</v>
      </c>
      <c r="G165" s="14">
        <v>6</v>
      </c>
      <c r="H165" s="14"/>
      <c r="I165" s="14">
        <v>4</v>
      </c>
      <c r="J165" s="14"/>
      <c r="K165" s="14"/>
      <c r="L165" s="14">
        <v>25</v>
      </c>
      <c r="M165" s="14">
        <v>600</v>
      </c>
      <c r="N165" s="14"/>
      <c r="O165" s="14">
        <v>45</v>
      </c>
      <c r="P165" s="14"/>
      <c r="Q165" s="14">
        <v>318</v>
      </c>
      <c r="R165" s="14">
        <v>33</v>
      </c>
      <c r="S165" s="15">
        <v>0</v>
      </c>
      <c r="T165" s="18">
        <v>0</v>
      </c>
      <c r="U165" s="35">
        <v>245</v>
      </c>
      <c r="V165" s="32">
        <v>780</v>
      </c>
      <c r="W165" s="32">
        <v>680</v>
      </c>
      <c r="X165" s="58">
        <v>66</v>
      </c>
      <c r="Y165" s="32">
        <v>11</v>
      </c>
      <c r="Z165" s="69">
        <v>0</v>
      </c>
      <c r="AA165" s="32">
        <v>0</v>
      </c>
      <c r="AB165" s="32">
        <v>0</v>
      </c>
    </row>
    <row r="166" spans="1:28" s="40" customFormat="1" ht="15" customHeight="1" x14ac:dyDescent="0.2">
      <c r="A166" s="12">
        <v>2751</v>
      </c>
      <c r="B166" s="13" t="s">
        <v>235</v>
      </c>
      <c r="C166" s="13" t="s">
        <v>236</v>
      </c>
      <c r="D166" s="14">
        <v>25000</v>
      </c>
      <c r="E166" s="14">
        <v>20000</v>
      </c>
      <c r="F166" s="14">
        <v>25000</v>
      </c>
      <c r="G166" s="14">
        <v>58000</v>
      </c>
      <c r="H166" s="14">
        <v>35000</v>
      </c>
      <c r="I166" s="14">
        <v>4500</v>
      </c>
      <c r="J166" s="14">
        <v>18400</v>
      </c>
      <c r="K166" s="14">
        <v>16680</v>
      </c>
      <c r="L166" s="14">
        <v>54700</v>
      </c>
      <c r="M166" s="14">
        <v>19000</v>
      </c>
      <c r="N166" s="14">
        <v>11000</v>
      </c>
      <c r="O166" s="14">
        <v>12000</v>
      </c>
      <c r="P166" s="14">
        <v>6500</v>
      </c>
      <c r="Q166" s="14">
        <v>27600</v>
      </c>
      <c r="R166" s="14">
        <v>21800</v>
      </c>
      <c r="S166" s="15">
        <v>17150</v>
      </c>
      <c r="T166" s="18">
        <v>2355</v>
      </c>
      <c r="U166" s="35">
        <v>3543</v>
      </c>
      <c r="V166" s="33">
        <v>6610</v>
      </c>
      <c r="W166" s="33">
        <v>2120</v>
      </c>
      <c r="X166" s="58">
        <v>1390</v>
      </c>
      <c r="Y166" s="32">
        <v>205</v>
      </c>
      <c r="Z166" s="69">
        <v>55</v>
      </c>
      <c r="AA166" s="32">
        <v>0</v>
      </c>
      <c r="AB166" s="33">
        <v>3874</v>
      </c>
    </row>
    <row r="167" spans="1:28" s="40" customFormat="1" ht="15" customHeight="1" x14ac:dyDescent="0.2">
      <c r="A167" s="12">
        <v>2749</v>
      </c>
      <c r="B167" s="13" t="s">
        <v>237</v>
      </c>
      <c r="C167" s="13" t="s">
        <v>238</v>
      </c>
      <c r="D167" s="14"/>
      <c r="E167" s="14"/>
      <c r="F167" s="14">
        <v>2060</v>
      </c>
      <c r="G167" s="14">
        <v>11650</v>
      </c>
      <c r="H167" s="14">
        <v>82</v>
      </c>
      <c r="I167" s="14">
        <v>6</v>
      </c>
      <c r="J167" s="14">
        <v>3160</v>
      </c>
      <c r="K167" s="14">
        <v>4550</v>
      </c>
      <c r="L167" s="14">
        <v>1400</v>
      </c>
      <c r="M167" s="14">
        <v>1800</v>
      </c>
      <c r="N167" s="14"/>
      <c r="O167" s="14">
        <v>131</v>
      </c>
      <c r="P167" s="14">
        <v>1500</v>
      </c>
      <c r="Q167" s="14">
        <v>3</v>
      </c>
      <c r="R167" s="14"/>
      <c r="S167" s="15">
        <v>0</v>
      </c>
      <c r="T167" s="18"/>
      <c r="U167" s="35">
        <v>470</v>
      </c>
      <c r="V167" s="32">
        <v>379</v>
      </c>
      <c r="W167" s="33">
        <v>1580</v>
      </c>
      <c r="X167" s="58">
        <v>100</v>
      </c>
      <c r="Y167" s="32">
        <v>0</v>
      </c>
      <c r="Z167" s="69">
        <v>8</v>
      </c>
      <c r="AA167" s="32">
        <v>0</v>
      </c>
      <c r="AB167" s="32">
        <v>6</v>
      </c>
    </row>
    <row r="168" spans="1:28" s="40" customFormat="1" ht="15" customHeight="1" x14ac:dyDescent="0.2">
      <c r="A168" s="12">
        <v>2753</v>
      </c>
      <c r="B168" s="13" t="s">
        <v>526</v>
      </c>
      <c r="C168" s="13" t="s">
        <v>206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5"/>
      <c r="T168" s="18"/>
      <c r="U168" s="35">
        <v>0</v>
      </c>
      <c r="V168" s="32">
        <v>1</v>
      </c>
      <c r="W168" s="32">
        <v>0</v>
      </c>
      <c r="X168" s="58">
        <v>0</v>
      </c>
      <c r="Y168" s="32"/>
      <c r="Z168" s="69">
        <v>0</v>
      </c>
      <c r="AA168" s="32">
        <v>0</v>
      </c>
      <c r="AB168" s="32">
        <v>1</v>
      </c>
    </row>
    <row r="169" spans="1:28" s="40" customFormat="1" ht="15" customHeight="1" x14ac:dyDescent="0.2">
      <c r="A169" s="12">
        <v>2747</v>
      </c>
      <c r="B169" s="13" t="s">
        <v>239</v>
      </c>
      <c r="C169" s="13" t="s">
        <v>240</v>
      </c>
      <c r="D169" s="14"/>
      <c r="E169" s="14"/>
      <c r="F169" s="14">
        <v>55</v>
      </c>
      <c r="G169" s="14">
        <v>10</v>
      </c>
      <c r="H169" s="14"/>
      <c r="I169" s="14">
        <v>3</v>
      </c>
      <c r="J169" s="14"/>
      <c r="K169" s="14"/>
      <c r="L169" s="14">
        <v>775</v>
      </c>
      <c r="M169" s="14">
        <v>3000</v>
      </c>
      <c r="N169" s="14"/>
      <c r="O169" s="14">
        <v>2800</v>
      </c>
      <c r="P169" s="14"/>
      <c r="Q169" s="14">
        <v>8309</v>
      </c>
      <c r="R169" s="14">
        <v>8100</v>
      </c>
      <c r="S169" s="15">
        <v>655</v>
      </c>
      <c r="T169" s="18">
        <v>4470</v>
      </c>
      <c r="U169" s="35">
        <v>7783</v>
      </c>
      <c r="V169" s="33">
        <v>7823</v>
      </c>
      <c r="W169" s="33">
        <v>4934</v>
      </c>
      <c r="X169" s="58">
        <v>2407</v>
      </c>
      <c r="Y169" s="32">
        <v>1</v>
      </c>
      <c r="Z169" s="69">
        <v>89</v>
      </c>
      <c r="AA169" s="32">
        <v>0</v>
      </c>
      <c r="AB169" s="32">
        <v>346</v>
      </c>
    </row>
    <row r="170" spans="1:28" s="40" customFormat="1" ht="15" customHeight="1" x14ac:dyDescent="0.2">
      <c r="A170" s="12">
        <v>2748</v>
      </c>
      <c r="B170" s="13" t="s">
        <v>578</v>
      </c>
      <c r="C170" s="13" t="s">
        <v>206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5"/>
      <c r="T170" s="18"/>
      <c r="U170" s="35"/>
      <c r="V170" s="33"/>
      <c r="W170" s="33">
        <v>2</v>
      </c>
      <c r="X170" s="58">
        <v>0</v>
      </c>
      <c r="Y170" s="32">
        <v>1</v>
      </c>
      <c r="Z170" s="69"/>
      <c r="AA170" s="32"/>
      <c r="AB170" s="32"/>
    </row>
    <row r="171" spans="1:28" s="40" customFormat="1" ht="15" customHeight="1" x14ac:dyDescent="0.2">
      <c r="A171" s="12">
        <v>3251</v>
      </c>
      <c r="B171" s="68" t="s">
        <v>607</v>
      </c>
      <c r="C171" s="13" t="s">
        <v>206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5"/>
      <c r="T171" s="18"/>
      <c r="U171" s="35"/>
      <c r="V171" s="33"/>
      <c r="W171" s="33"/>
      <c r="X171" s="58"/>
      <c r="Y171" s="32"/>
      <c r="Z171" s="69">
        <v>4</v>
      </c>
      <c r="AA171" s="32">
        <v>0</v>
      </c>
      <c r="AB171" s="32">
        <v>0</v>
      </c>
    </row>
    <row r="172" spans="1:28" s="40" customFormat="1" ht="15" customHeight="1" x14ac:dyDescent="0.2">
      <c r="A172" s="12">
        <v>3252</v>
      </c>
      <c r="B172" s="68" t="s">
        <v>608</v>
      </c>
      <c r="C172" s="13" t="s">
        <v>206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5"/>
      <c r="T172" s="18"/>
      <c r="U172" s="35"/>
      <c r="V172" s="33"/>
      <c r="W172" s="33"/>
      <c r="X172" s="58"/>
      <c r="Y172" s="32"/>
      <c r="Z172" s="69">
        <v>19</v>
      </c>
      <c r="AA172" s="32">
        <v>0</v>
      </c>
      <c r="AB172" s="32">
        <v>0</v>
      </c>
    </row>
    <row r="173" spans="1:28" s="40" customFormat="1" ht="15" customHeight="1" x14ac:dyDescent="0.2">
      <c r="A173" s="12">
        <v>2739</v>
      </c>
      <c r="B173" s="13" t="s">
        <v>550</v>
      </c>
      <c r="C173" s="13" t="s">
        <v>206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5"/>
      <c r="T173" s="18"/>
      <c r="U173" s="35"/>
      <c r="V173" s="33">
        <v>10</v>
      </c>
      <c r="W173" s="32">
        <v>2</v>
      </c>
      <c r="X173" s="58">
        <v>68</v>
      </c>
      <c r="Y173" s="32">
        <v>0</v>
      </c>
      <c r="Z173" s="69">
        <v>1</v>
      </c>
      <c r="AA173" s="32">
        <v>0</v>
      </c>
      <c r="AB173" s="32">
        <v>10</v>
      </c>
    </row>
    <row r="174" spans="1:28" s="40" customFormat="1" ht="15" customHeight="1" x14ac:dyDescent="0.2">
      <c r="A174" s="12">
        <v>3241</v>
      </c>
      <c r="B174" s="13" t="s">
        <v>575</v>
      </c>
      <c r="C174" s="13" t="s">
        <v>206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5"/>
      <c r="T174" s="18"/>
      <c r="U174" s="35"/>
      <c r="V174" s="33"/>
      <c r="W174" s="32">
        <v>156</v>
      </c>
      <c r="X174" s="58">
        <v>541</v>
      </c>
      <c r="Y174" s="32">
        <v>90</v>
      </c>
      <c r="Z174" s="69"/>
      <c r="AA174" s="32"/>
      <c r="AB174" s="32">
        <v>13</v>
      </c>
    </row>
    <row r="175" spans="1:28" s="40" customFormat="1" ht="15" customHeight="1" x14ac:dyDescent="0.2">
      <c r="A175" s="12">
        <v>2813</v>
      </c>
      <c r="B175" s="13" t="s">
        <v>241</v>
      </c>
      <c r="C175" s="13" t="s">
        <v>242</v>
      </c>
      <c r="D175" s="14"/>
      <c r="E175" s="14"/>
      <c r="F175" s="14">
        <v>12500</v>
      </c>
      <c r="G175" s="14"/>
      <c r="H175" s="14">
        <v>180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5"/>
      <c r="T175" s="18">
        <v>19</v>
      </c>
      <c r="U175" s="35"/>
      <c r="V175" s="32"/>
      <c r="W175" s="32">
        <v>29</v>
      </c>
      <c r="X175" s="58">
        <v>7</v>
      </c>
      <c r="Y175" s="32"/>
      <c r="Z175" s="69"/>
      <c r="AA175" s="32"/>
      <c r="AB175" s="32"/>
    </row>
    <row r="176" spans="1:28" s="40" customFormat="1" ht="15" customHeight="1" x14ac:dyDescent="0.2">
      <c r="A176" s="12">
        <v>2776</v>
      </c>
      <c r="B176" s="13" t="s">
        <v>571</v>
      </c>
      <c r="C176" s="13" t="s">
        <v>206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5"/>
      <c r="T176" s="18"/>
      <c r="U176" s="35"/>
      <c r="V176" s="32"/>
      <c r="W176" s="32">
        <v>4</v>
      </c>
      <c r="X176" s="58">
        <v>9</v>
      </c>
      <c r="Y176" s="32">
        <v>20</v>
      </c>
      <c r="Z176" s="69">
        <v>0</v>
      </c>
      <c r="AA176" s="32">
        <v>0</v>
      </c>
      <c r="AB176" s="32">
        <v>1</v>
      </c>
    </row>
    <row r="177" spans="1:28" s="40" customFormat="1" ht="15" customHeight="1" x14ac:dyDescent="0.2">
      <c r="A177" s="12">
        <v>2756</v>
      </c>
      <c r="B177" s="13" t="s">
        <v>243</v>
      </c>
      <c r="C177" s="13" t="s">
        <v>244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>
        <v>24</v>
      </c>
      <c r="S177" s="15">
        <v>3</v>
      </c>
      <c r="T177" s="18">
        <v>6</v>
      </c>
      <c r="U177" s="35">
        <v>1</v>
      </c>
      <c r="V177" s="32">
        <v>0</v>
      </c>
      <c r="W177" s="32">
        <v>16</v>
      </c>
      <c r="X177" s="58"/>
      <c r="Y177" s="32">
        <v>0</v>
      </c>
      <c r="Z177" s="69"/>
      <c r="AA177" s="32">
        <v>0</v>
      </c>
      <c r="AB177" s="32">
        <v>0</v>
      </c>
    </row>
    <row r="178" spans="1:28" s="40" customFormat="1" ht="15" customHeight="1" x14ac:dyDescent="0.2">
      <c r="A178" s="12">
        <v>3208</v>
      </c>
      <c r="B178" s="13" t="s">
        <v>245</v>
      </c>
      <c r="C178" s="13" t="s">
        <v>246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5">
        <v>19</v>
      </c>
      <c r="T178" s="18">
        <v>6</v>
      </c>
      <c r="U178" s="35"/>
      <c r="V178" s="33">
        <v>2</v>
      </c>
      <c r="W178" s="32">
        <v>0</v>
      </c>
      <c r="X178" s="58">
        <v>190</v>
      </c>
      <c r="Y178" s="32">
        <v>16</v>
      </c>
      <c r="Z178" s="59">
        <v>37</v>
      </c>
      <c r="AA178" s="32">
        <v>6</v>
      </c>
      <c r="AB178" s="32">
        <v>0</v>
      </c>
    </row>
    <row r="179" spans="1:28" s="40" customFormat="1" ht="15" customHeight="1" x14ac:dyDescent="0.2">
      <c r="A179" s="12">
        <v>2731</v>
      </c>
      <c r="B179" s="13" t="s">
        <v>247</v>
      </c>
      <c r="C179" s="13" t="s">
        <v>248</v>
      </c>
      <c r="D179" s="14"/>
      <c r="E179" s="14"/>
      <c r="F179" s="14">
        <v>500</v>
      </c>
      <c r="G179" s="14"/>
      <c r="H179" s="14">
        <v>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>
        <v>24</v>
      </c>
      <c r="S179" s="15">
        <v>6397</v>
      </c>
      <c r="T179" s="18">
        <v>8950</v>
      </c>
      <c r="U179" s="35">
        <v>6430</v>
      </c>
      <c r="V179" s="33">
        <v>1597</v>
      </c>
      <c r="W179" s="33">
        <v>1765</v>
      </c>
      <c r="X179" s="58">
        <v>6</v>
      </c>
      <c r="Y179" s="33">
        <v>1450</v>
      </c>
      <c r="Z179" s="69">
        <v>119</v>
      </c>
      <c r="AA179" s="32">
        <v>46</v>
      </c>
      <c r="AB179" s="32">
        <v>0</v>
      </c>
    </row>
    <row r="180" spans="1:28" s="40" customFormat="1" ht="15" customHeight="1" x14ac:dyDescent="0.2">
      <c r="A180" s="12">
        <v>2829</v>
      </c>
      <c r="B180" s="13" t="s">
        <v>249</v>
      </c>
      <c r="C180" s="13" t="s">
        <v>250</v>
      </c>
      <c r="D180" s="14"/>
      <c r="E180" s="14">
        <v>7</v>
      </c>
      <c r="F180" s="14"/>
      <c r="G180" s="14">
        <v>3</v>
      </c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5"/>
      <c r="T180" s="18"/>
      <c r="U180" s="35"/>
      <c r="V180" s="32">
        <v>17</v>
      </c>
      <c r="W180" s="32">
        <v>0</v>
      </c>
      <c r="X180" s="58">
        <v>1</v>
      </c>
      <c r="Y180" s="32">
        <v>0</v>
      </c>
      <c r="Z180" s="69">
        <v>0</v>
      </c>
      <c r="AA180" s="32">
        <v>0</v>
      </c>
      <c r="AB180" s="32">
        <v>0</v>
      </c>
    </row>
    <row r="181" spans="1:28" s="40" customFormat="1" ht="15" customHeight="1" x14ac:dyDescent="0.2">
      <c r="A181" s="12">
        <v>2789</v>
      </c>
      <c r="B181" s="13" t="s">
        <v>251</v>
      </c>
      <c r="C181" s="13" t="s">
        <v>252</v>
      </c>
      <c r="D181" s="14"/>
      <c r="E181" s="14"/>
      <c r="F181" s="14"/>
      <c r="G181" s="14">
        <v>0</v>
      </c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5"/>
      <c r="T181" s="18"/>
      <c r="U181" s="35">
        <v>6</v>
      </c>
      <c r="V181" s="32">
        <v>2</v>
      </c>
      <c r="W181" s="32">
        <v>2</v>
      </c>
      <c r="X181" s="58"/>
      <c r="Y181" s="32"/>
      <c r="Z181" s="69">
        <v>0</v>
      </c>
      <c r="AA181" s="32"/>
      <c r="AB181" s="32">
        <v>0</v>
      </c>
    </row>
    <row r="182" spans="1:28" s="40" customFormat="1" ht="15" customHeight="1" x14ac:dyDescent="0.2">
      <c r="A182" s="12">
        <v>2772</v>
      </c>
      <c r="B182" s="13" t="s">
        <v>253</v>
      </c>
      <c r="C182" s="13" t="s">
        <v>254</v>
      </c>
      <c r="D182" s="14"/>
      <c r="E182" s="14"/>
      <c r="F182" s="14"/>
      <c r="G182" s="14">
        <v>20</v>
      </c>
      <c r="H182" s="14">
        <v>100</v>
      </c>
      <c r="I182" s="14">
        <v>350</v>
      </c>
      <c r="J182" s="14">
        <v>36</v>
      </c>
      <c r="K182" s="14">
        <v>110</v>
      </c>
      <c r="L182" s="14">
        <v>570</v>
      </c>
      <c r="M182" s="14">
        <v>975</v>
      </c>
      <c r="N182" s="14"/>
      <c r="O182" s="14">
        <v>54</v>
      </c>
      <c r="P182" s="14"/>
      <c r="Q182" s="14">
        <v>2850</v>
      </c>
      <c r="R182" s="14">
        <v>6100</v>
      </c>
      <c r="S182" s="15">
        <v>463</v>
      </c>
      <c r="T182" s="18"/>
      <c r="U182" s="35">
        <v>1428</v>
      </c>
      <c r="V182" s="33">
        <v>1475</v>
      </c>
      <c r="W182" s="32">
        <v>825</v>
      </c>
      <c r="X182" s="58">
        <v>199</v>
      </c>
      <c r="Y182" s="32"/>
      <c r="Z182" s="69">
        <v>1</v>
      </c>
      <c r="AA182" s="32">
        <v>0</v>
      </c>
      <c r="AB182" s="32">
        <v>416</v>
      </c>
    </row>
    <row r="183" spans="1:28" s="40" customFormat="1" ht="15" customHeight="1" x14ac:dyDescent="0.2">
      <c r="A183" s="12">
        <v>2783</v>
      </c>
      <c r="B183" s="13" t="s">
        <v>255</v>
      </c>
      <c r="C183" s="13" t="s">
        <v>256</v>
      </c>
      <c r="D183" s="14"/>
      <c r="E183" s="14"/>
      <c r="F183" s="14"/>
      <c r="G183" s="14">
        <v>2</v>
      </c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5">
        <v>50</v>
      </c>
      <c r="T183" s="18"/>
      <c r="U183" s="35"/>
      <c r="V183" s="32"/>
      <c r="W183" s="33">
        <v>5845</v>
      </c>
      <c r="X183" s="58">
        <v>1647</v>
      </c>
      <c r="Y183" s="32">
        <v>10</v>
      </c>
      <c r="Z183" s="69">
        <v>0</v>
      </c>
      <c r="AA183" s="32">
        <v>0</v>
      </c>
      <c r="AB183" s="33">
        <v>1225</v>
      </c>
    </row>
    <row r="184" spans="1:28" s="40" customFormat="1" ht="15" customHeight="1" x14ac:dyDescent="0.2">
      <c r="A184" s="12">
        <v>3178</v>
      </c>
      <c r="B184" s="13" t="s">
        <v>257</v>
      </c>
      <c r="C184" s="13" t="s">
        <v>258</v>
      </c>
      <c r="D184" s="14"/>
      <c r="E184" s="14"/>
      <c r="F184" s="14">
        <v>0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5"/>
      <c r="T184" s="18"/>
      <c r="U184" s="35"/>
      <c r="V184" s="32"/>
      <c r="W184" s="32">
        <v>0</v>
      </c>
      <c r="X184" s="58"/>
      <c r="Y184" s="32">
        <v>1</v>
      </c>
      <c r="Z184" s="69"/>
      <c r="AA184" s="32"/>
      <c r="AB184" s="32"/>
    </row>
    <row r="185" spans="1:28" s="40" customFormat="1" ht="15" customHeight="1" x14ac:dyDescent="0.2">
      <c r="A185" s="46">
        <v>2741</v>
      </c>
      <c r="B185" s="13" t="s">
        <v>259</v>
      </c>
      <c r="C185" s="13" t="s">
        <v>260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5"/>
      <c r="T185" s="18">
        <v>446</v>
      </c>
      <c r="U185" s="35"/>
      <c r="V185" s="32">
        <v>102</v>
      </c>
      <c r="W185" s="32">
        <v>518</v>
      </c>
      <c r="X185" s="58">
        <v>949</v>
      </c>
      <c r="Y185" s="32">
        <v>160</v>
      </c>
      <c r="Z185" s="69">
        <v>672</v>
      </c>
      <c r="AA185" s="32"/>
      <c r="AB185" s="33">
        <v>12992</v>
      </c>
    </row>
    <row r="186" spans="1:28" s="40" customFormat="1" ht="15" customHeight="1" x14ac:dyDescent="0.2">
      <c r="A186" s="12">
        <v>2771</v>
      </c>
      <c r="B186" s="13" t="s">
        <v>261</v>
      </c>
      <c r="C186" s="13" t="s">
        <v>262</v>
      </c>
      <c r="D186" s="14"/>
      <c r="E186" s="14"/>
      <c r="F186" s="14"/>
      <c r="G186" s="14"/>
      <c r="H186" s="14"/>
      <c r="I186" s="14"/>
      <c r="J186" s="14"/>
      <c r="K186" s="14"/>
      <c r="L186" s="14">
        <v>85</v>
      </c>
      <c r="M186" s="14">
        <v>400</v>
      </c>
      <c r="N186" s="14"/>
      <c r="O186" s="14"/>
      <c r="P186" s="14"/>
      <c r="Q186" s="14">
        <v>775</v>
      </c>
      <c r="R186" s="14">
        <v>25</v>
      </c>
      <c r="S186" s="15">
        <v>55</v>
      </c>
      <c r="T186" s="18"/>
      <c r="U186" s="35">
        <v>8</v>
      </c>
      <c r="V186" s="32">
        <v>19</v>
      </c>
      <c r="W186" s="32">
        <v>0</v>
      </c>
      <c r="X186" s="58">
        <v>16</v>
      </c>
      <c r="Y186" s="32"/>
      <c r="Z186" s="69">
        <v>0</v>
      </c>
      <c r="AA186" s="32">
        <v>0</v>
      </c>
      <c r="AB186" s="32">
        <v>16</v>
      </c>
    </row>
    <row r="187" spans="1:28" s="40" customFormat="1" ht="15" customHeight="1" x14ac:dyDescent="0.2">
      <c r="A187" s="12">
        <v>2766</v>
      </c>
      <c r="B187" s="13" t="s">
        <v>263</v>
      </c>
      <c r="C187" s="13" t="s">
        <v>264</v>
      </c>
      <c r="D187" s="14"/>
      <c r="E187" s="14"/>
      <c r="F187" s="14">
        <v>0</v>
      </c>
      <c r="G187" s="14">
        <v>0</v>
      </c>
      <c r="H187" s="14"/>
      <c r="I187" s="14"/>
      <c r="J187" s="14"/>
      <c r="K187" s="14"/>
      <c r="L187" s="14">
        <v>6</v>
      </c>
      <c r="M187" s="14"/>
      <c r="N187" s="14"/>
      <c r="O187" s="14"/>
      <c r="P187" s="14"/>
      <c r="Q187" s="14"/>
      <c r="R187" s="14">
        <v>0</v>
      </c>
      <c r="S187" s="15"/>
      <c r="T187" s="18"/>
      <c r="U187" s="35">
        <v>4</v>
      </c>
      <c r="V187" s="32">
        <v>0</v>
      </c>
      <c r="W187" s="32"/>
      <c r="X187" s="58"/>
      <c r="Y187" s="32"/>
      <c r="Z187" s="69"/>
      <c r="AA187" s="32"/>
      <c r="AB187" s="32"/>
    </row>
    <row r="188" spans="1:28" s="40" customFormat="1" ht="15" customHeight="1" x14ac:dyDescent="0.2">
      <c r="A188" s="12">
        <v>3225</v>
      </c>
      <c r="B188" s="13" t="s">
        <v>541</v>
      </c>
      <c r="C188" s="13" t="s">
        <v>206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5"/>
      <c r="T188" s="18"/>
      <c r="U188" s="35"/>
      <c r="V188" s="32">
        <v>19</v>
      </c>
      <c r="W188" s="32">
        <v>3</v>
      </c>
      <c r="X188" s="58">
        <v>3</v>
      </c>
      <c r="Y188" s="32">
        <v>0</v>
      </c>
      <c r="Z188" s="69">
        <v>0</v>
      </c>
      <c r="AA188" s="32">
        <v>0</v>
      </c>
      <c r="AB188" s="32">
        <v>0</v>
      </c>
    </row>
    <row r="189" spans="1:28" s="40" customFormat="1" ht="15" customHeight="1" x14ac:dyDescent="0.2">
      <c r="A189" s="12">
        <v>2767</v>
      </c>
      <c r="B189" s="13" t="s">
        <v>265</v>
      </c>
      <c r="C189" s="13" t="s">
        <v>266</v>
      </c>
      <c r="D189" s="14"/>
      <c r="E189" s="14"/>
      <c r="F189" s="14"/>
      <c r="G189" s="14"/>
      <c r="H189" s="14"/>
      <c r="I189" s="14"/>
      <c r="J189" s="14"/>
      <c r="K189" s="14"/>
      <c r="L189" s="14">
        <v>25</v>
      </c>
      <c r="M189" s="14"/>
      <c r="N189" s="14"/>
      <c r="O189" s="14"/>
      <c r="P189" s="14"/>
      <c r="Q189" s="14"/>
      <c r="R189" s="14"/>
      <c r="S189" s="15"/>
      <c r="T189" s="18"/>
      <c r="U189" s="35">
        <v>1</v>
      </c>
      <c r="V189" s="32">
        <v>0</v>
      </c>
      <c r="W189" s="32"/>
      <c r="X189" s="58"/>
      <c r="Y189" s="32"/>
      <c r="Z189" s="69"/>
      <c r="AA189" s="32"/>
      <c r="AB189" s="32"/>
    </row>
    <row r="190" spans="1:28" s="40" customFormat="1" ht="15" customHeight="1" x14ac:dyDescent="0.2">
      <c r="A190" s="12">
        <v>2794</v>
      </c>
      <c r="B190" s="13" t="s">
        <v>267</v>
      </c>
      <c r="C190" s="13" t="s">
        <v>268</v>
      </c>
      <c r="D190" s="14"/>
      <c r="E190" s="14"/>
      <c r="F190" s="14"/>
      <c r="G190" s="14">
        <v>2</v>
      </c>
      <c r="H190" s="14"/>
      <c r="I190" s="14"/>
      <c r="J190" s="14"/>
      <c r="K190" s="14"/>
      <c r="L190" s="14"/>
      <c r="M190" s="14">
        <v>0</v>
      </c>
      <c r="N190" s="14"/>
      <c r="O190" s="14"/>
      <c r="P190" s="14"/>
      <c r="Q190" s="14"/>
      <c r="R190" s="14"/>
      <c r="S190" s="15">
        <v>0</v>
      </c>
      <c r="T190" s="18"/>
      <c r="U190" s="35"/>
      <c r="V190" s="32"/>
      <c r="W190" s="32">
        <v>0</v>
      </c>
      <c r="X190" s="58">
        <v>0</v>
      </c>
      <c r="Y190" s="32">
        <v>0</v>
      </c>
      <c r="Z190" s="69">
        <v>0</v>
      </c>
      <c r="AA190" s="32">
        <v>0</v>
      </c>
      <c r="AB190" s="32"/>
    </row>
    <row r="191" spans="1:28" s="40" customFormat="1" ht="15" customHeight="1" x14ac:dyDescent="0.2">
      <c r="A191" s="12">
        <v>2758</v>
      </c>
      <c r="B191" s="13" t="s">
        <v>269</v>
      </c>
      <c r="C191" s="13" t="s">
        <v>270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>
        <v>7</v>
      </c>
      <c r="R191" s="14">
        <v>465</v>
      </c>
      <c r="S191" s="15">
        <v>128</v>
      </c>
      <c r="T191" s="18">
        <v>5</v>
      </c>
      <c r="U191" s="35">
        <v>2</v>
      </c>
      <c r="V191" s="32">
        <v>67</v>
      </c>
      <c r="W191" s="32">
        <v>0</v>
      </c>
      <c r="X191" s="58">
        <v>0</v>
      </c>
      <c r="Y191" s="32">
        <v>0</v>
      </c>
      <c r="Z191" s="69"/>
      <c r="AA191" s="32">
        <v>0</v>
      </c>
      <c r="AB191" s="32">
        <v>0</v>
      </c>
    </row>
    <row r="192" spans="1:28" s="40" customFormat="1" ht="15" customHeight="1" x14ac:dyDescent="0.2">
      <c r="A192" s="12">
        <v>2761</v>
      </c>
      <c r="B192" s="13" t="s">
        <v>554</v>
      </c>
      <c r="C192" s="13" t="s">
        <v>206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5"/>
      <c r="T192" s="18"/>
      <c r="U192" s="35"/>
      <c r="V192" s="32">
        <v>0</v>
      </c>
      <c r="W192" s="32">
        <v>0</v>
      </c>
      <c r="X192" s="58">
        <v>0</v>
      </c>
      <c r="Y192" s="32">
        <v>0</v>
      </c>
      <c r="Z192" s="69">
        <v>0</v>
      </c>
      <c r="AA192" s="32">
        <v>0</v>
      </c>
      <c r="AB192" s="32">
        <v>0</v>
      </c>
    </row>
    <row r="193" spans="1:28" s="40" customFormat="1" ht="15" customHeight="1" x14ac:dyDescent="0.2">
      <c r="A193" s="12">
        <v>2760</v>
      </c>
      <c r="B193" s="45" t="s">
        <v>271</v>
      </c>
      <c r="C193" s="13" t="s">
        <v>272</v>
      </c>
      <c r="D193" s="14"/>
      <c r="E193" s="14"/>
      <c r="F193" s="14">
        <v>58</v>
      </c>
      <c r="G193" s="14">
        <v>0</v>
      </c>
      <c r="H193" s="14"/>
      <c r="I193" s="14">
        <v>9</v>
      </c>
      <c r="J193" s="14"/>
      <c r="K193" s="14"/>
      <c r="L193" s="14">
        <v>570</v>
      </c>
      <c r="M193" s="14"/>
      <c r="N193" s="14"/>
      <c r="O193" s="14"/>
      <c r="P193" s="14"/>
      <c r="Q193" s="14">
        <v>27</v>
      </c>
      <c r="R193" s="14">
        <v>15</v>
      </c>
      <c r="S193" s="15"/>
      <c r="T193" s="18"/>
      <c r="U193" s="35">
        <v>14</v>
      </c>
      <c r="V193" s="32">
        <v>0</v>
      </c>
      <c r="W193" s="32">
        <v>0</v>
      </c>
      <c r="X193" s="58">
        <v>0</v>
      </c>
      <c r="Y193" s="32">
        <v>0</v>
      </c>
      <c r="Z193" s="69">
        <v>0</v>
      </c>
      <c r="AA193" s="32">
        <v>0</v>
      </c>
      <c r="AB193" s="32">
        <v>0</v>
      </c>
    </row>
    <row r="194" spans="1:28" s="40" customFormat="1" ht="15" customHeight="1" x14ac:dyDescent="0.2">
      <c r="A194" s="12">
        <v>2788</v>
      </c>
      <c r="B194" s="13" t="s">
        <v>273</v>
      </c>
      <c r="C194" s="13" t="s">
        <v>274</v>
      </c>
      <c r="D194" s="14"/>
      <c r="E194" s="14"/>
      <c r="F194" s="14">
        <v>530</v>
      </c>
      <c r="G194" s="14"/>
      <c r="H194" s="14"/>
      <c r="I194" s="14">
        <v>40</v>
      </c>
      <c r="J194" s="14">
        <v>0</v>
      </c>
      <c r="K194" s="14"/>
      <c r="L194" s="14">
        <v>1036</v>
      </c>
      <c r="M194" s="14">
        <v>15</v>
      </c>
      <c r="N194" s="14"/>
      <c r="O194" s="14"/>
      <c r="P194" s="14"/>
      <c r="Q194" s="14">
        <v>59</v>
      </c>
      <c r="R194" s="14">
        <v>35</v>
      </c>
      <c r="S194" s="15">
        <v>5</v>
      </c>
      <c r="T194" s="18">
        <v>0</v>
      </c>
      <c r="U194" s="35">
        <v>2</v>
      </c>
      <c r="V194" s="32">
        <v>0</v>
      </c>
      <c r="W194" s="32">
        <v>10</v>
      </c>
      <c r="X194" s="58">
        <v>0</v>
      </c>
      <c r="Y194" s="32">
        <v>0</v>
      </c>
      <c r="Z194" s="69">
        <v>0</v>
      </c>
      <c r="AA194" s="32">
        <v>0</v>
      </c>
      <c r="AB194" s="32">
        <v>17</v>
      </c>
    </row>
    <row r="195" spans="1:28" s="40" customFormat="1" ht="15" customHeight="1" x14ac:dyDescent="0.2">
      <c r="A195" s="12">
        <v>3216</v>
      </c>
      <c r="B195" s="13" t="s">
        <v>275</v>
      </c>
      <c r="C195" s="13" t="s">
        <v>276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>
        <v>35</v>
      </c>
      <c r="N195" s="14"/>
      <c r="O195" s="14"/>
      <c r="P195" s="14"/>
      <c r="Q195" s="14"/>
      <c r="R195" s="14"/>
      <c r="S195" s="15"/>
      <c r="T195" s="18">
        <v>98</v>
      </c>
      <c r="U195" s="35">
        <v>850</v>
      </c>
      <c r="V195" s="32">
        <v>528</v>
      </c>
      <c r="W195" s="32">
        <v>280</v>
      </c>
      <c r="X195" s="58">
        <v>305</v>
      </c>
      <c r="Y195" s="32">
        <v>7</v>
      </c>
      <c r="Z195" s="69">
        <v>20</v>
      </c>
      <c r="AA195" s="32">
        <v>5</v>
      </c>
      <c r="AB195" s="32">
        <v>20</v>
      </c>
    </row>
    <row r="196" spans="1:28" s="40" customFormat="1" ht="15" customHeight="1" x14ac:dyDescent="0.2">
      <c r="A196" s="12">
        <v>3176</v>
      </c>
      <c r="B196" s="13" t="s">
        <v>277</v>
      </c>
      <c r="C196" s="13" t="s">
        <v>278</v>
      </c>
      <c r="D196" s="14"/>
      <c r="E196" s="14"/>
      <c r="F196" s="14">
        <v>200</v>
      </c>
      <c r="G196" s="14">
        <v>3</v>
      </c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5"/>
      <c r="T196" s="18"/>
      <c r="U196" s="35"/>
      <c r="V196" s="32">
        <v>0</v>
      </c>
      <c r="W196" s="32">
        <v>0</v>
      </c>
      <c r="X196" s="58"/>
      <c r="Y196" s="32"/>
      <c r="Z196" s="69"/>
      <c r="AA196" s="32"/>
      <c r="AB196" s="32"/>
    </row>
    <row r="197" spans="1:28" s="40" customFormat="1" ht="15" customHeight="1" x14ac:dyDescent="0.2">
      <c r="A197" s="12">
        <v>3177</v>
      </c>
      <c r="B197" s="13" t="s">
        <v>279</v>
      </c>
      <c r="C197" s="13" t="s">
        <v>280</v>
      </c>
      <c r="D197" s="14"/>
      <c r="E197" s="14"/>
      <c r="F197" s="14"/>
      <c r="G197" s="14">
        <v>4500</v>
      </c>
      <c r="H197" s="14"/>
      <c r="I197" s="14">
        <v>30</v>
      </c>
      <c r="J197" s="14"/>
      <c r="K197" s="14"/>
      <c r="L197" s="14"/>
      <c r="M197" s="14"/>
      <c r="N197" s="14"/>
      <c r="O197" s="14"/>
      <c r="P197" s="14"/>
      <c r="Q197" s="14"/>
      <c r="R197" s="14"/>
      <c r="S197" s="15"/>
      <c r="T197" s="18">
        <v>7</v>
      </c>
      <c r="U197" s="35"/>
      <c r="V197" s="32">
        <v>0</v>
      </c>
      <c r="W197" s="32">
        <v>31</v>
      </c>
      <c r="X197" s="58">
        <v>0</v>
      </c>
      <c r="Y197" s="32">
        <v>0</v>
      </c>
      <c r="Z197" s="69">
        <v>0</v>
      </c>
      <c r="AA197" s="32">
        <v>0</v>
      </c>
      <c r="AB197" s="32">
        <v>0</v>
      </c>
    </row>
    <row r="198" spans="1:28" s="40" customFormat="1" ht="15" customHeight="1" x14ac:dyDescent="0.2">
      <c r="A198" s="12">
        <v>2773</v>
      </c>
      <c r="B198" s="13" t="s">
        <v>281</v>
      </c>
      <c r="C198" s="13" t="s">
        <v>282</v>
      </c>
      <c r="D198" s="14"/>
      <c r="E198" s="14">
        <v>2</v>
      </c>
      <c r="F198" s="14">
        <v>50</v>
      </c>
      <c r="G198" s="14">
        <v>0</v>
      </c>
      <c r="H198" s="14">
        <v>17</v>
      </c>
      <c r="I198" s="14">
        <v>3</v>
      </c>
      <c r="J198" s="14"/>
      <c r="K198" s="14"/>
      <c r="L198" s="14"/>
      <c r="M198" s="14"/>
      <c r="N198" s="14"/>
      <c r="O198" s="14"/>
      <c r="P198" s="14"/>
      <c r="Q198" s="14"/>
      <c r="R198" s="14"/>
      <c r="S198" s="15"/>
      <c r="T198" s="18"/>
      <c r="U198" s="35">
        <v>0</v>
      </c>
      <c r="V198" s="32">
        <v>1</v>
      </c>
      <c r="W198" s="32">
        <v>0</v>
      </c>
      <c r="X198" s="58">
        <v>0</v>
      </c>
      <c r="Y198" s="32"/>
      <c r="Z198" s="69"/>
      <c r="AA198" s="32"/>
      <c r="AB198" s="32"/>
    </row>
    <row r="199" spans="1:28" s="40" customFormat="1" ht="15" customHeight="1" x14ac:dyDescent="0.2">
      <c r="A199" s="12">
        <v>2800</v>
      </c>
      <c r="B199" s="45" t="s">
        <v>283</v>
      </c>
      <c r="C199" s="13" t="s">
        <v>284</v>
      </c>
      <c r="D199" s="14">
        <v>8000</v>
      </c>
      <c r="E199" s="14">
        <v>2000</v>
      </c>
      <c r="F199" s="14">
        <v>800</v>
      </c>
      <c r="G199" s="14"/>
      <c r="H199" s="14"/>
      <c r="I199" s="14"/>
      <c r="J199" s="14"/>
      <c r="K199" s="14">
        <v>100</v>
      </c>
      <c r="L199" s="14"/>
      <c r="M199" s="14">
        <v>3000</v>
      </c>
      <c r="N199" s="14">
        <v>3050</v>
      </c>
      <c r="O199" s="14">
        <v>4000</v>
      </c>
      <c r="P199" s="14"/>
      <c r="Q199" s="14"/>
      <c r="R199" s="14"/>
      <c r="S199" s="15">
        <v>2200</v>
      </c>
      <c r="T199" s="18">
        <v>0</v>
      </c>
      <c r="U199" s="35"/>
      <c r="V199" s="32"/>
      <c r="W199" s="33">
        <v>5990</v>
      </c>
      <c r="X199" s="58">
        <v>855</v>
      </c>
      <c r="Y199" s="32">
        <v>24</v>
      </c>
      <c r="Z199" s="69">
        <v>5</v>
      </c>
      <c r="AA199" s="32">
        <v>3</v>
      </c>
      <c r="AB199" s="32">
        <v>852</v>
      </c>
    </row>
    <row r="200" spans="1:28" s="40" customFormat="1" ht="15" customHeight="1" x14ac:dyDescent="0.2">
      <c r="A200" s="12">
        <v>2778</v>
      </c>
      <c r="B200" s="45" t="s">
        <v>285</v>
      </c>
      <c r="C200" s="13" t="s">
        <v>286</v>
      </c>
      <c r="D200" s="14"/>
      <c r="E200" s="14"/>
      <c r="F200" s="14"/>
      <c r="G200" s="14"/>
      <c r="H200" s="14"/>
      <c r="I200" s="14"/>
      <c r="J200" s="14">
        <v>5800</v>
      </c>
      <c r="K200" s="14">
        <v>6050</v>
      </c>
      <c r="L200" s="14">
        <v>5800</v>
      </c>
      <c r="M200" s="14">
        <v>4500</v>
      </c>
      <c r="N200" s="14"/>
      <c r="O200" s="14">
        <v>1500</v>
      </c>
      <c r="P200" s="14"/>
      <c r="Q200" s="14"/>
      <c r="R200" s="14"/>
      <c r="S200" s="15">
        <v>650</v>
      </c>
      <c r="T200" s="18">
        <v>1165</v>
      </c>
      <c r="U200" s="35">
        <v>3</v>
      </c>
      <c r="V200" s="32">
        <v>3</v>
      </c>
      <c r="W200" s="32">
        <v>0</v>
      </c>
      <c r="X200" s="58"/>
      <c r="Y200" s="32"/>
      <c r="Z200" s="69"/>
      <c r="AA200" s="32"/>
      <c r="AB200" s="32"/>
    </row>
    <row r="201" spans="1:28" s="40" customFormat="1" ht="15" customHeight="1" x14ac:dyDescent="0.2">
      <c r="A201" s="12">
        <v>2793</v>
      </c>
      <c r="B201" s="45" t="s">
        <v>569</v>
      </c>
      <c r="C201" s="13" t="s">
        <v>206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5"/>
      <c r="T201" s="18"/>
      <c r="U201" s="35"/>
      <c r="V201" s="32"/>
      <c r="W201" s="32">
        <v>0</v>
      </c>
      <c r="X201" s="58">
        <v>14</v>
      </c>
      <c r="Y201" s="32"/>
      <c r="Z201" s="69">
        <v>4</v>
      </c>
      <c r="AA201" s="32">
        <v>0</v>
      </c>
      <c r="AB201" s="32">
        <v>0</v>
      </c>
    </row>
    <row r="202" spans="1:28" s="40" customFormat="1" ht="15" customHeight="1" x14ac:dyDescent="0.2">
      <c r="A202" s="12">
        <v>2796</v>
      </c>
      <c r="B202" s="45" t="s">
        <v>543</v>
      </c>
      <c r="C202" s="13" t="s">
        <v>206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5"/>
      <c r="T202" s="52"/>
      <c r="U202" s="35"/>
      <c r="V202" s="32">
        <v>835</v>
      </c>
      <c r="W202" s="33">
        <v>3500</v>
      </c>
      <c r="X202" s="58">
        <v>969</v>
      </c>
      <c r="Y202" s="32">
        <v>0</v>
      </c>
      <c r="Z202" s="69">
        <v>3</v>
      </c>
      <c r="AA202" s="32">
        <v>0</v>
      </c>
      <c r="AB202" s="32">
        <v>1</v>
      </c>
    </row>
    <row r="203" spans="1:28" s="40" customFormat="1" ht="15" customHeight="1" x14ac:dyDescent="0.2">
      <c r="A203" s="12">
        <v>3223</v>
      </c>
      <c r="B203" s="45" t="s">
        <v>544</v>
      </c>
      <c r="C203" s="13" t="s">
        <v>206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5"/>
      <c r="T203" s="52"/>
      <c r="U203" s="35"/>
      <c r="V203" s="33">
        <v>3391</v>
      </c>
      <c r="W203" s="33">
        <v>5740</v>
      </c>
      <c r="X203" s="58">
        <v>862</v>
      </c>
      <c r="Y203" s="32">
        <v>2</v>
      </c>
      <c r="Z203" s="69">
        <v>6</v>
      </c>
      <c r="AA203" s="32">
        <v>0</v>
      </c>
      <c r="AB203" s="33">
        <v>25081</v>
      </c>
    </row>
    <row r="204" spans="1:28" s="40" customFormat="1" ht="15" customHeight="1" x14ac:dyDescent="0.2">
      <c r="A204" s="12">
        <v>3224</v>
      </c>
      <c r="B204" s="45" t="s">
        <v>545</v>
      </c>
      <c r="C204" s="13" t="s">
        <v>206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5"/>
      <c r="T204" s="52"/>
      <c r="U204" s="35"/>
      <c r="V204" s="33">
        <v>3130</v>
      </c>
      <c r="W204" s="33">
        <v>4630</v>
      </c>
      <c r="X204" s="58">
        <v>4</v>
      </c>
      <c r="Y204" s="32">
        <v>1</v>
      </c>
      <c r="Z204" s="69">
        <v>0</v>
      </c>
      <c r="AA204" s="32">
        <v>0</v>
      </c>
      <c r="AB204" s="32">
        <v>224</v>
      </c>
    </row>
    <row r="205" spans="1:28" s="40" customFormat="1" ht="15" customHeight="1" x14ac:dyDescent="0.2">
      <c r="A205" s="12">
        <v>2784</v>
      </c>
      <c r="B205" s="45" t="s">
        <v>287</v>
      </c>
      <c r="C205" s="13" t="s">
        <v>288</v>
      </c>
      <c r="D205" s="14">
        <v>55000</v>
      </c>
      <c r="E205" s="14">
        <v>30000</v>
      </c>
      <c r="F205" s="14">
        <v>4000</v>
      </c>
      <c r="G205" s="14"/>
      <c r="H205" s="14">
        <v>5700</v>
      </c>
      <c r="I205" s="14">
        <v>1525</v>
      </c>
      <c r="J205" s="14">
        <v>1280</v>
      </c>
      <c r="K205" s="14">
        <v>2900</v>
      </c>
      <c r="L205" s="14">
        <v>0</v>
      </c>
      <c r="M205" s="14"/>
      <c r="N205" s="14">
        <v>350</v>
      </c>
      <c r="O205" s="14"/>
      <c r="P205" s="14"/>
      <c r="Q205" s="14"/>
      <c r="R205" s="14"/>
      <c r="S205" s="15"/>
      <c r="T205" s="18"/>
      <c r="U205" s="35">
        <v>2065</v>
      </c>
      <c r="V205" s="32"/>
      <c r="W205" s="32">
        <v>3</v>
      </c>
      <c r="X205" s="58"/>
      <c r="Y205" s="32"/>
      <c r="Z205" s="69"/>
      <c r="AA205" s="32"/>
      <c r="AB205" s="32"/>
    </row>
    <row r="206" spans="1:28" s="40" customFormat="1" ht="15" customHeight="1" x14ac:dyDescent="0.2">
      <c r="A206" s="12">
        <v>2680</v>
      </c>
      <c r="B206" s="45" t="s">
        <v>556</v>
      </c>
      <c r="C206" s="13" t="s">
        <v>206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5"/>
      <c r="T206" s="18"/>
      <c r="U206" s="35"/>
      <c r="V206" s="32">
        <v>0</v>
      </c>
      <c r="W206" s="32">
        <v>0</v>
      </c>
      <c r="X206" s="58"/>
      <c r="Y206" s="32">
        <v>0</v>
      </c>
      <c r="Z206" s="69">
        <v>0</v>
      </c>
      <c r="AA206" s="32">
        <v>0</v>
      </c>
      <c r="AB206" s="32">
        <v>0</v>
      </c>
    </row>
    <row r="207" spans="1:28" s="40" customFormat="1" ht="15" customHeight="1" x14ac:dyDescent="0.2">
      <c r="A207" s="12">
        <v>2676</v>
      </c>
      <c r="B207" s="13" t="s">
        <v>289</v>
      </c>
      <c r="C207" s="13" t="s">
        <v>290</v>
      </c>
      <c r="D207" s="14">
        <v>350</v>
      </c>
      <c r="E207" s="14"/>
      <c r="F207" s="14"/>
      <c r="G207" s="14">
        <v>450</v>
      </c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5">
        <v>21</v>
      </c>
      <c r="T207" s="18"/>
      <c r="U207" s="35">
        <v>0</v>
      </c>
      <c r="V207" s="32"/>
      <c r="W207" s="32">
        <v>0</v>
      </c>
      <c r="X207" s="58">
        <v>14</v>
      </c>
      <c r="Y207" s="32">
        <v>1</v>
      </c>
      <c r="Z207" s="69">
        <v>0</v>
      </c>
      <c r="AA207" s="32">
        <v>2</v>
      </c>
      <c r="AB207" s="32"/>
    </row>
    <row r="208" spans="1:28" s="40" customFormat="1" ht="15" customHeight="1" x14ac:dyDescent="0.2">
      <c r="A208" s="12">
        <v>2723</v>
      </c>
      <c r="B208" s="45" t="s">
        <v>628</v>
      </c>
      <c r="C208" s="13" t="s">
        <v>206</v>
      </c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5"/>
      <c r="T208" s="18"/>
      <c r="U208" s="35"/>
      <c r="V208" s="33"/>
      <c r="W208" s="33"/>
      <c r="X208" s="58"/>
      <c r="Y208" s="32">
        <v>421</v>
      </c>
      <c r="Z208" s="69">
        <v>876</v>
      </c>
      <c r="AA208" s="32">
        <v>5</v>
      </c>
      <c r="AB208" s="33">
        <v>1274</v>
      </c>
    </row>
    <row r="209" spans="1:28" s="40" customFormat="1" ht="15" customHeight="1" x14ac:dyDescent="0.2">
      <c r="A209" s="12">
        <v>2724</v>
      </c>
      <c r="B209" s="45" t="s">
        <v>629</v>
      </c>
      <c r="C209" s="13" t="s">
        <v>206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5"/>
      <c r="T209" s="18"/>
      <c r="U209" s="35"/>
      <c r="V209" s="33"/>
      <c r="W209" s="33"/>
      <c r="X209" s="58"/>
      <c r="Y209" s="32">
        <v>98</v>
      </c>
      <c r="Z209" s="69">
        <v>408</v>
      </c>
      <c r="AA209" s="32">
        <v>12</v>
      </c>
      <c r="AB209" s="32">
        <v>82</v>
      </c>
    </row>
    <row r="210" spans="1:28" s="40" customFormat="1" ht="15" customHeight="1" x14ac:dyDescent="0.2">
      <c r="A210" s="12">
        <v>2742</v>
      </c>
      <c r="B210" s="13" t="s">
        <v>630</v>
      </c>
      <c r="C210" s="13" t="s">
        <v>206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5"/>
      <c r="T210" s="18"/>
      <c r="U210" s="35"/>
      <c r="V210" s="32">
        <v>792</v>
      </c>
      <c r="W210" s="32">
        <v>2</v>
      </c>
      <c r="X210" s="58">
        <v>33</v>
      </c>
      <c r="Y210" s="32"/>
      <c r="Z210" s="69"/>
      <c r="AA210" s="32"/>
      <c r="AB210" s="32"/>
    </row>
    <row r="211" spans="1:28" s="40" customFormat="1" ht="15" customHeight="1" x14ac:dyDescent="0.2">
      <c r="A211" s="12">
        <v>2692</v>
      </c>
      <c r="B211" s="13" t="s">
        <v>574</v>
      </c>
      <c r="C211" s="13" t="s">
        <v>206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5"/>
      <c r="T211" s="18"/>
      <c r="U211" s="35"/>
      <c r="V211" s="32"/>
      <c r="W211" s="32">
        <v>0</v>
      </c>
      <c r="X211" s="58">
        <v>6</v>
      </c>
      <c r="Y211" s="32">
        <v>0</v>
      </c>
      <c r="Z211" s="69">
        <v>0</v>
      </c>
      <c r="AA211" s="32">
        <v>0</v>
      </c>
      <c r="AB211" s="32">
        <v>0</v>
      </c>
    </row>
    <row r="212" spans="1:28" s="40" customFormat="1" ht="15" customHeight="1" x14ac:dyDescent="0.2">
      <c r="A212" s="12">
        <v>2725</v>
      </c>
      <c r="B212" s="13" t="s">
        <v>291</v>
      </c>
      <c r="C212" s="13" t="s">
        <v>292</v>
      </c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5"/>
      <c r="T212" s="18">
        <v>2055</v>
      </c>
      <c r="U212" s="35"/>
      <c r="V212" s="32">
        <v>195</v>
      </c>
      <c r="W212" s="32">
        <v>349</v>
      </c>
      <c r="X212" s="58">
        <v>3835</v>
      </c>
      <c r="Y212" s="32">
        <v>325</v>
      </c>
      <c r="Z212" s="69">
        <v>2167</v>
      </c>
      <c r="AA212" s="32">
        <v>50</v>
      </c>
      <c r="AB212" s="33">
        <v>3365</v>
      </c>
    </row>
    <row r="213" spans="1:28" s="40" customFormat="1" ht="15" customHeight="1" x14ac:dyDescent="0.2">
      <c r="A213" s="12">
        <v>2737</v>
      </c>
      <c r="B213" s="13" t="s">
        <v>551</v>
      </c>
      <c r="C213" s="13" t="s">
        <v>206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5"/>
      <c r="T213" s="18"/>
      <c r="U213" s="35"/>
      <c r="V213" s="32">
        <v>20</v>
      </c>
      <c r="W213" s="32">
        <v>22</v>
      </c>
      <c r="X213" s="58"/>
      <c r="Y213" s="32">
        <v>0</v>
      </c>
      <c r="Z213" s="69"/>
      <c r="AA213" s="32"/>
      <c r="AB213" s="32">
        <v>1</v>
      </c>
    </row>
    <row r="214" spans="1:28" s="40" customFormat="1" ht="15" customHeight="1" x14ac:dyDescent="0.2">
      <c r="A214" s="12">
        <v>2803</v>
      </c>
      <c r="B214" s="45" t="s">
        <v>293</v>
      </c>
      <c r="C214" s="13" t="s">
        <v>294</v>
      </c>
      <c r="D214" s="14"/>
      <c r="E214" s="14"/>
      <c r="F214" s="14">
        <v>38</v>
      </c>
      <c r="G214" s="14">
        <v>300</v>
      </c>
      <c r="H214" s="14"/>
      <c r="I214" s="14">
        <v>20</v>
      </c>
      <c r="J214" s="14"/>
      <c r="K214" s="14"/>
      <c r="L214" s="14"/>
      <c r="M214" s="14"/>
      <c r="N214" s="14"/>
      <c r="O214" s="14"/>
      <c r="P214" s="14"/>
      <c r="Q214" s="14"/>
      <c r="R214" s="14"/>
      <c r="S214" s="15"/>
      <c r="T214" s="18"/>
      <c r="U214" s="35"/>
      <c r="V214" s="32"/>
      <c r="W214" s="32">
        <v>0</v>
      </c>
      <c r="X214" s="58">
        <v>5</v>
      </c>
      <c r="Y214" s="32"/>
      <c r="Z214" s="69"/>
      <c r="AA214" s="32"/>
      <c r="AB214" s="32"/>
    </row>
    <row r="215" spans="1:28" s="40" customFormat="1" ht="15" customHeight="1" x14ac:dyDescent="0.2">
      <c r="A215" s="12">
        <v>2811</v>
      </c>
      <c r="B215" s="45" t="s">
        <v>576</v>
      </c>
      <c r="C215" s="13" t="s">
        <v>206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5"/>
      <c r="T215" s="18"/>
      <c r="U215" s="35"/>
      <c r="V215" s="32"/>
      <c r="W215" s="32">
        <v>35</v>
      </c>
      <c r="X215" s="58">
        <v>1</v>
      </c>
      <c r="Y215" s="32"/>
      <c r="Z215" s="69"/>
      <c r="AA215" s="32"/>
      <c r="AB215" s="32"/>
    </row>
    <row r="216" spans="1:28" s="40" customFormat="1" ht="15" customHeight="1" x14ac:dyDescent="0.2">
      <c r="A216" s="12">
        <v>2802</v>
      </c>
      <c r="B216" s="45" t="s">
        <v>295</v>
      </c>
      <c r="C216" s="13" t="s">
        <v>296</v>
      </c>
      <c r="D216" s="14"/>
      <c r="E216" s="14"/>
      <c r="F216" s="14">
        <v>3680</v>
      </c>
      <c r="G216" s="14">
        <v>500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5"/>
      <c r="T216" s="18"/>
      <c r="U216" s="35"/>
      <c r="V216" s="32"/>
      <c r="W216" s="32">
        <v>0</v>
      </c>
      <c r="X216" s="58">
        <v>0</v>
      </c>
      <c r="Y216" s="32"/>
      <c r="Z216" s="69"/>
      <c r="AA216" s="32"/>
      <c r="AB216" s="32"/>
    </row>
    <row r="217" spans="1:28" s="40" customFormat="1" ht="15" customHeight="1" x14ac:dyDescent="0.2">
      <c r="A217" s="12">
        <v>2763</v>
      </c>
      <c r="B217" s="13" t="s">
        <v>297</v>
      </c>
      <c r="C217" s="13" t="s">
        <v>298</v>
      </c>
      <c r="D217" s="14"/>
      <c r="E217" s="14"/>
      <c r="F217" s="14">
        <v>2300</v>
      </c>
      <c r="G217" s="14">
        <v>1190</v>
      </c>
      <c r="H217" s="14">
        <v>82</v>
      </c>
      <c r="I217" s="14">
        <v>30</v>
      </c>
      <c r="J217" s="14">
        <v>6</v>
      </c>
      <c r="K217" s="14"/>
      <c r="L217" s="14">
        <v>307</v>
      </c>
      <c r="M217" s="14"/>
      <c r="N217" s="14"/>
      <c r="O217" s="14"/>
      <c r="P217" s="14"/>
      <c r="Q217" s="14"/>
      <c r="R217" s="14">
        <v>2046</v>
      </c>
      <c r="S217" s="15">
        <v>51</v>
      </c>
      <c r="T217" s="18">
        <v>45</v>
      </c>
      <c r="U217" s="35">
        <v>603</v>
      </c>
      <c r="V217" s="32">
        <v>935</v>
      </c>
      <c r="W217" s="32">
        <v>636</v>
      </c>
      <c r="X217" s="58">
        <v>30</v>
      </c>
      <c r="Y217" s="32">
        <v>2</v>
      </c>
      <c r="Z217" s="69">
        <v>10</v>
      </c>
      <c r="AA217" s="32">
        <v>0</v>
      </c>
      <c r="AB217" s="32"/>
    </row>
    <row r="218" spans="1:28" s="40" customFormat="1" ht="15" customHeight="1" x14ac:dyDescent="0.2">
      <c r="A218" s="12">
        <v>2728</v>
      </c>
      <c r="B218" s="13" t="s">
        <v>542</v>
      </c>
      <c r="C218" s="13" t="s">
        <v>206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5"/>
      <c r="T218" s="18"/>
      <c r="U218" s="35"/>
      <c r="V218" s="32">
        <v>150</v>
      </c>
      <c r="W218" s="33">
        <v>4865</v>
      </c>
      <c r="X218" s="58">
        <v>10099</v>
      </c>
      <c r="Y218" s="32">
        <v>575</v>
      </c>
      <c r="Z218" s="69">
        <v>1145</v>
      </c>
      <c r="AA218" s="32">
        <v>11</v>
      </c>
      <c r="AB218" s="33">
        <v>12128</v>
      </c>
    </row>
    <row r="219" spans="1:28" s="40" customFormat="1" ht="15" customHeight="1" x14ac:dyDescent="0.2">
      <c r="A219" s="12">
        <v>2762</v>
      </c>
      <c r="B219" s="13" t="s">
        <v>552</v>
      </c>
      <c r="C219" s="13" t="s">
        <v>206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5"/>
      <c r="T219" s="18"/>
      <c r="U219" s="35"/>
      <c r="V219" s="32">
        <v>3</v>
      </c>
      <c r="W219" s="32">
        <v>3</v>
      </c>
      <c r="X219" s="58">
        <v>4</v>
      </c>
      <c r="Y219" s="32">
        <v>0</v>
      </c>
      <c r="Z219" s="69">
        <v>0</v>
      </c>
      <c r="AA219" s="32">
        <v>0</v>
      </c>
      <c r="AB219" s="32">
        <v>0</v>
      </c>
    </row>
    <row r="220" spans="1:28" s="40" customFormat="1" ht="15" customHeight="1" x14ac:dyDescent="0.2">
      <c r="A220" s="12">
        <v>2759</v>
      </c>
      <c r="B220" s="13" t="s">
        <v>558</v>
      </c>
      <c r="C220" s="13" t="s">
        <v>206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5"/>
      <c r="T220" s="18"/>
      <c r="U220" s="35"/>
      <c r="V220" s="32">
        <v>0</v>
      </c>
      <c r="W220" s="32">
        <v>0</v>
      </c>
      <c r="X220" s="58">
        <v>0</v>
      </c>
      <c r="Y220" s="32"/>
      <c r="Z220" s="69">
        <v>0</v>
      </c>
      <c r="AA220" s="32">
        <v>0</v>
      </c>
      <c r="AB220" s="32">
        <v>0</v>
      </c>
    </row>
    <row r="221" spans="1:28" s="40" customFormat="1" ht="15" customHeight="1" x14ac:dyDescent="0.2">
      <c r="A221" s="12">
        <v>2805</v>
      </c>
      <c r="B221" s="13" t="s">
        <v>299</v>
      </c>
      <c r="C221" s="13" t="s">
        <v>300</v>
      </c>
      <c r="D221" s="14"/>
      <c r="E221" s="14"/>
      <c r="F221" s="14">
        <v>500</v>
      </c>
      <c r="G221" s="14"/>
      <c r="H221" s="14">
        <v>800</v>
      </c>
      <c r="I221" s="14">
        <v>2500</v>
      </c>
      <c r="J221" s="14"/>
      <c r="K221" s="14"/>
      <c r="L221" s="14"/>
      <c r="M221" s="14"/>
      <c r="N221" s="14"/>
      <c r="O221" s="14"/>
      <c r="P221" s="14"/>
      <c r="Q221" s="14"/>
      <c r="R221" s="14"/>
      <c r="S221" s="15"/>
      <c r="T221" s="18"/>
      <c r="U221" s="35"/>
      <c r="V221" s="32"/>
      <c r="W221" s="32">
        <v>2</v>
      </c>
      <c r="X221" s="58">
        <v>199</v>
      </c>
      <c r="Y221" s="32"/>
      <c r="Z221" s="69"/>
      <c r="AA221" s="32"/>
      <c r="AB221" s="32"/>
    </row>
    <row r="222" spans="1:28" s="40" customFormat="1" ht="15" customHeight="1" x14ac:dyDescent="0.2">
      <c r="A222" s="12">
        <v>2744</v>
      </c>
      <c r="B222" s="13" t="s">
        <v>301</v>
      </c>
      <c r="C222" s="13" t="s">
        <v>302</v>
      </c>
      <c r="D222" s="14"/>
      <c r="E222" s="14"/>
      <c r="F222" s="14">
        <v>100</v>
      </c>
      <c r="G222" s="14">
        <v>3</v>
      </c>
      <c r="H222" s="14">
        <v>3</v>
      </c>
      <c r="I222" s="14">
        <v>12</v>
      </c>
      <c r="J222" s="14"/>
      <c r="K222" s="14">
        <v>3</v>
      </c>
      <c r="L222" s="14"/>
      <c r="M222" s="14"/>
      <c r="N222" s="14"/>
      <c r="O222" s="14"/>
      <c r="P222" s="14"/>
      <c r="Q222" s="14"/>
      <c r="R222" s="14"/>
      <c r="S222" s="15"/>
      <c r="T222" s="18"/>
      <c r="U222" s="35"/>
      <c r="V222" s="32">
        <v>200</v>
      </c>
      <c r="W222" s="32">
        <v>445</v>
      </c>
      <c r="X222" s="58">
        <v>2170</v>
      </c>
      <c r="Y222" s="32">
        <v>287</v>
      </c>
      <c r="Z222" s="69">
        <v>3</v>
      </c>
      <c r="AA222" s="32">
        <v>5</v>
      </c>
      <c r="AB222" s="32"/>
    </row>
    <row r="223" spans="1:28" s="40" customFormat="1" ht="15" customHeight="1" x14ac:dyDescent="0.2">
      <c r="A223" s="12">
        <v>2688</v>
      </c>
      <c r="B223" s="13" t="s">
        <v>555</v>
      </c>
      <c r="C223" s="13" t="s">
        <v>206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5"/>
      <c r="T223" s="18"/>
      <c r="U223" s="35"/>
      <c r="V223" s="32">
        <v>19</v>
      </c>
      <c r="W223" s="32">
        <v>30</v>
      </c>
      <c r="X223" s="58">
        <v>18</v>
      </c>
      <c r="Y223" s="32">
        <v>2</v>
      </c>
      <c r="Z223" s="69">
        <v>0</v>
      </c>
      <c r="AA223" s="32">
        <v>0</v>
      </c>
      <c r="AB223" s="32">
        <v>28</v>
      </c>
    </row>
    <row r="224" spans="1:28" s="40" customFormat="1" ht="15" customHeight="1" x14ac:dyDescent="0.2">
      <c r="A224" s="12">
        <v>2677</v>
      </c>
      <c r="B224" s="13" t="s">
        <v>546</v>
      </c>
      <c r="C224" s="13" t="s">
        <v>206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5"/>
      <c r="T224" s="18"/>
      <c r="U224" s="35"/>
      <c r="V224" s="32">
        <v>6</v>
      </c>
      <c r="W224" s="32">
        <v>26</v>
      </c>
      <c r="X224" s="58">
        <v>25</v>
      </c>
      <c r="Y224" s="32">
        <v>7</v>
      </c>
      <c r="Z224" s="69">
        <v>2</v>
      </c>
      <c r="AA224" s="32">
        <v>0</v>
      </c>
      <c r="AB224" s="32">
        <v>9</v>
      </c>
    </row>
    <row r="225" spans="1:28" s="40" customFormat="1" ht="15" customHeight="1" x14ac:dyDescent="0.2">
      <c r="A225" s="12">
        <v>2746</v>
      </c>
      <c r="B225" s="13" t="s">
        <v>553</v>
      </c>
      <c r="C225" s="13" t="s">
        <v>206</v>
      </c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5"/>
      <c r="T225" s="18"/>
      <c r="U225" s="35"/>
      <c r="V225" s="32">
        <v>15</v>
      </c>
      <c r="W225" s="32">
        <v>9</v>
      </c>
      <c r="X225" s="58">
        <v>1</v>
      </c>
      <c r="Y225" s="32"/>
      <c r="Z225" s="69"/>
      <c r="AA225" s="32"/>
      <c r="AB225" s="32"/>
    </row>
    <row r="226" spans="1:28" s="40" customFormat="1" ht="15" customHeight="1" x14ac:dyDescent="0.2">
      <c r="A226" s="12">
        <v>2707</v>
      </c>
      <c r="B226" s="45" t="s">
        <v>303</v>
      </c>
      <c r="C226" s="13" t="s">
        <v>304</v>
      </c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>
        <v>0</v>
      </c>
      <c r="S226" s="15">
        <v>788</v>
      </c>
      <c r="T226" s="18">
        <v>10</v>
      </c>
      <c r="U226" s="35"/>
      <c r="V226" s="32"/>
      <c r="W226" s="32">
        <v>436</v>
      </c>
      <c r="X226" s="58">
        <v>0</v>
      </c>
      <c r="Y226" s="32">
        <v>23</v>
      </c>
      <c r="Z226" s="69">
        <v>0</v>
      </c>
      <c r="AA226" s="32">
        <v>0</v>
      </c>
      <c r="AB226" s="32">
        <v>0</v>
      </c>
    </row>
    <row r="227" spans="1:28" s="40" customFormat="1" ht="15" customHeight="1" x14ac:dyDescent="0.2">
      <c r="A227" s="12">
        <v>2702</v>
      </c>
      <c r="B227" s="45" t="s">
        <v>305</v>
      </c>
      <c r="C227" s="13" t="s">
        <v>306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>
        <v>303</v>
      </c>
      <c r="S227" s="15">
        <v>0</v>
      </c>
      <c r="T227" s="18">
        <v>0</v>
      </c>
      <c r="U227" s="35"/>
      <c r="V227" s="32"/>
      <c r="W227" s="33">
        <v>1254</v>
      </c>
      <c r="X227" s="58">
        <v>56</v>
      </c>
      <c r="Y227" s="32"/>
      <c r="Z227" s="69">
        <v>0</v>
      </c>
      <c r="AA227" s="32">
        <v>0</v>
      </c>
      <c r="AB227" s="32"/>
    </row>
    <row r="228" spans="1:28" s="40" customFormat="1" ht="15" customHeight="1" x14ac:dyDescent="0.2">
      <c r="A228" s="12">
        <v>2701</v>
      </c>
      <c r="B228" s="45" t="s">
        <v>307</v>
      </c>
      <c r="C228" s="13" t="s">
        <v>308</v>
      </c>
      <c r="D228" s="14">
        <v>17000</v>
      </c>
      <c r="E228" s="14">
        <v>7200</v>
      </c>
      <c r="F228" s="14">
        <v>250</v>
      </c>
      <c r="G228" s="14"/>
      <c r="H228" s="14">
        <v>575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>
        <v>3</v>
      </c>
      <c r="S228" s="15">
        <v>0</v>
      </c>
      <c r="T228" s="18">
        <v>0</v>
      </c>
      <c r="U228" s="35"/>
      <c r="V228" s="32"/>
      <c r="W228" s="32">
        <v>57</v>
      </c>
      <c r="X228" s="58">
        <v>7</v>
      </c>
      <c r="Y228" s="32"/>
      <c r="Z228" s="69"/>
      <c r="AA228" s="32">
        <v>1</v>
      </c>
      <c r="AB228" s="32">
        <v>4</v>
      </c>
    </row>
    <row r="229" spans="1:28" s="40" customFormat="1" ht="15" customHeight="1" x14ac:dyDescent="0.2">
      <c r="A229" s="12">
        <v>2711</v>
      </c>
      <c r="B229" s="45" t="s">
        <v>309</v>
      </c>
      <c r="C229" s="13" t="s">
        <v>310</v>
      </c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5">
        <v>24</v>
      </c>
      <c r="T229" s="18">
        <v>0</v>
      </c>
      <c r="U229" s="35"/>
      <c r="V229" s="32"/>
      <c r="W229" s="33">
        <v>1190</v>
      </c>
      <c r="X229" s="58">
        <v>97</v>
      </c>
      <c r="Y229" s="32">
        <v>6</v>
      </c>
      <c r="Z229" s="69">
        <v>1</v>
      </c>
      <c r="AA229" s="32">
        <v>1</v>
      </c>
      <c r="AB229" s="32">
        <v>21</v>
      </c>
    </row>
    <row r="230" spans="1:28" s="40" customFormat="1" ht="15" customHeight="1" x14ac:dyDescent="0.2">
      <c r="A230" s="12">
        <v>2718</v>
      </c>
      <c r="B230" s="45" t="s">
        <v>311</v>
      </c>
      <c r="C230" s="13" t="s">
        <v>312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5"/>
      <c r="T230" s="18">
        <v>0</v>
      </c>
      <c r="U230" s="35"/>
      <c r="V230" s="32"/>
      <c r="W230" s="32">
        <v>5</v>
      </c>
      <c r="X230" s="58"/>
      <c r="Y230" s="32"/>
      <c r="Z230" s="69"/>
      <c r="AA230" s="32">
        <v>0</v>
      </c>
      <c r="AB230" s="32"/>
    </row>
    <row r="231" spans="1:28" s="40" customFormat="1" ht="15" customHeight="1" x14ac:dyDescent="0.2">
      <c r="A231" s="12">
        <v>2719</v>
      </c>
      <c r="B231" s="45" t="s">
        <v>313</v>
      </c>
      <c r="C231" s="13" t="s">
        <v>314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5"/>
      <c r="T231" s="18">
        <v>0</v>
      </c>
      <c r="U231" s="35"/>
      <c r="V231" s="32"/>
      <c r="W231" s="32">
        <v>12</v>
      </c>
      <c r="X231" s="58"/>
      <c r="Y231" s="32"/>
      <c r="Z231" s="69"/>
      <c r="AA231" s="32">
        <v>4</v>
      </c>
      <c r="AB231" s="32"/>
    </row>
    <row r="232" spans="1:28" s="40" customFormat="1" ht="15" customHeight="1" x14ac:dyDescent="0.2">
      <c r="A232" s="12">
        <v>2700</v>
      </c>
      <c r="B232" s="45" t="s">
        <v>315</v>
      </c>
      <c r="C232" s="13" t="s">
        <v>316</v>
      </c>
      <c r="D232" s="14"/>
      <c r="E232" s="14"/>
      <c r="F232" s="14">
        <v>0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>
        <v>15</v>
      </c>
      <c r="S232" s="15">
        <v>10</v>
      </c>
      <c r="T232" s="18">
        <v>1230</v>
      </c>
      <c r="U232" s="35">
        <v>1130</v>
      </c>
      <c r="V232" s="32">
        <v>103</v>
      </c>
      <c r="W232" s="32">
        <v>3</v>
      </c>
      <c r="X232" s="58"/>
      <c r="Y232" s="32"/>
      <c r="Z232" s="69">
        <v>0</v>
      </c>
      <c r="AA232" s="32">
        <v>0</v>
      </c>
      <c r="AB232" s="33">
        <v>1506</v>
      </c>
    </row>
    <row r="233" spans="1:28" s="40" customFormat="1" ht="15" customHeight="1" x14ac:dyDescent="0.2">
      <c r="A233" s="12">
        <v>2714</v>
      </c>
      <c r="B233" s="45" t="s">
        <v>317</v>
      </c>
      <c r="C233" s="13" t="s">
        <v>318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5">
        <v>0</v>
      </c>
      <c r="T233" s="18">
        <v>0</v>
      </c>
      <c r="U233" s="35"/>
      <c r="V233" s="32"/>
      <c r="W233" s="32">
        <v>52</v>
      </c>
      <c r="X233" s="58">
        <v>4</v>
      </c>
      <c r="Y233" s="32">
        <v>4</v>
      </c>
      <c r="Z233" s="69">
        <v>0</v>
      </c>
      <c r="AA233" s="32">
        <v>0</v>
      </c>
      <c r="AB233" s="32">
        <v>435</v>
      </c>
    </row>
    <row r="234" spans="1:28" s="40" customFormat="1" ht="15" customHeight="1" x14ac:dyDescent="0.2">
      <c r="A234" s="12">
        <v>2704</v>
      </c>
      <c r="B234" s="45" t="s">
        <v>319</v>
      </c>
      <c r="C234" s="13" t="s">
        <v>320</v>
      </c>
      <c r="D234" s="14">
        <v>600</v>
      </c>
      <c r="E234" s="14">
        <v>0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>
        <v>0</v>
      </c>
      <c r="S234" s="15"/>
      <c r="T234" s="18">
        <v>15</v>
      </c>
      <c r="U234" s="35"/>
      <c r="V234" s="32"/>
      <c r="W234" s="32">
        <v>1</v>
      </c>
      <c r="X234" s="58">
        <v>0</v>
      </c>
      <c r="Y234" s="32"/>
      <c r="Z234" s="69">
        <v>0</v>
      </c>
      <c r="AA234" s="32">
        <v>0</v>
      </c>
      <c r="AB234" s="32">
        <v>0</v>
      </c>
    </row>
    <row r="235" spans="1:28" s="40" customFormat="1" ht="15" customHeight="1" x14ac:dyDescent="0.2">
      <c r="A235" s="12">
        <v>2722</v>
      </c>
      <c r="B235" s="13" t="s">
        <v>321</v>
      </c>
      <c r="C235" s="13" t="s">
        <v>322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5"/>
      <c r="T235" s="18">
        <v>76</v>
      </c>
      <c r="U235" s="35"/>
      <c r="V235" s="32"/>
      <c r="W235" s="32">
        <v>0</v>
      </c>
      <c r="X235" s="58">
        <v>3</v>
      </c>
      <c r="Y235" s="32">
        <v>8</v>
      </c>
      <c r="Z235" s="69"/>
      <c r="AA235" s="32"/>
      <c r="AB235" s="32"/>
    </row>
    <row r="236" spans="1:28" s="40" customFormat="1" ht="15" customHeight="1" x14ac:dyDescent="0.2">
      <c r="A236" s="12">
        <v>2710</v>
      </c>
      <c r="B236" s="13" t="s">
        <v>527</v>
      </c>
      <c r="C236" s="13" t="s">
        <v>206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5"/>
      <c r="T236" s="18"/>
      <c r="U236" s="35">
        <v>0</v>
      </c>
      <c r="V236" s="32"/>
      <c r="W236" s="32">
        <v>2</v>
      </c>
      <c r="X236" s="58">
        <v>1</v>
      </c>
      <c r="Y236" s="32">
        <v>0</v>
      </c>
      <c r="Z236" s="69"/>
      <c r="AA236" s="32">
        <v>0</v>
      </c>
      <c r="AB236" s="32"/>
    </row>
    <row r="237" spans="1:28" s="40" customFormat="1" ht="15" customHeight="1" x14ac:dyDescent="0.2">
      <c r="A237" s="12">
        <v>2696</v>
      </c>
      <c r="B237" s="45" t="s">
        <v>323</v>
      </c>
      <c r="C237" s="13" t="s">
        <v>324</v>
      </c>
      <c r="D237" s="14"/>
      <c r="E237" s="14">
        <v>3000</v>
      </c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>
        <v>15</v>
      </c>
      <c r="S237" s="15">
        <v>35</v>
      </c>
      <c r="T237" s="18">
        <v>0</v>
      </c>
      <c r="U237" s="35">
        <v>5</v>
      </c>
      <c r="V237" s="32"/>
      <c r="W237" s="32">
        <v>12</v>
      </c>
      <c r="X237" s="58">
        <v>49</v>
      </c>
      <c r="Y237" s="32">
        <v>0</v>
      </c>
      <c r="Z237" s="69">
        <v>0</v>
      </c>
      <c r="AA237" s="32">
        <v>0</v>
      </c>
      <c r="AB237" s="32">
        <v>0</v>
      </c>
    </row>
    <row r="238" spans="1:28" s="40" customFormat="1" ht="15" customHeight="1" x14ac:dyDescent="0.2">
      <c r="A238" s="12">
        <v>2709</v>
      </c>
      <c r="B238" s="45" t="s">
        <v>325</v>
      </c>
      <c r="C238" s="13" t="s">
        <v>326</v>
      </c>
      <c r="D238" s="14">
        <v>6500</v>
      </c>
      <c r="E238" s="14">
        <v>50</v>
      </c>
      <c r="F238" s="14">
        <v>1210</v>
      </c>
      <c r="G238" s="14">
        <v>2800</v>
      </c>
      <c r="H238" s="14">
        <v>410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>
        <v>2642</v>
      </c>
      <c r="S238" s="15">
        <v>774</v>
      </c>
      <c r="T238" s="18">
        <v>6716</v>
      </c>
      <c r="U238" s="35">
        <v>1025</v>
      </c>
      <c r="V238" s="33">
        <v>1706</v>
      </c>
      <c r="W238" s="32">
        <v>787</v>
      </c>
      <c r="X238" s="58">
        <v>690</v>
      </c>
      <c r="Y238" s="32">
        <v>0</v>
      </c>
      <c r="Z238" s="69"/>
      <c r="AA238" s="32">
        <v>0</v>
      </c>
      <c r="AB238" s="32">
        <v>372</v>
      </c>
    </row>
    <row r="239" spans="1:28" s="40" customFormat="1" ht="15" customHeight="1" x14ac:dyDescent="0.2">
      <c r="A239" s="12">
        <v>3246</v>
      </c>
      <c r="B239" s="45" t="s">
        <v>601</v>
      </c>
      <c r="C239" s="13" t="s">
        <v>206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5"/>
      <c r="T239" s="18"/>
      <c r="U239" s="35"/>
      <c r="V239" s="33"/>
      <c r="W239" s="32"/>
      <c r="X239" s="58">
        <v>39</v>
      </c>
      <c r="Y239" s="32">
        <v>9</v>
      </c>
      <c r="Z239" s="69">
        <v>17</v>
      </c>
      <c r="AA239" s="32">
        <v>7</v>
      </c>
      <c r="AB239" s="32">
        <v>115</v>
      </c>
    </row>
    <row r="240" spans="1:28" s="40" customFormat="1" ht="15" customHeight="1" x14ac:dyDescent="0.2">
      <c r="A240" s="12">
        <v>2703</v>
      </c>
      <c r="B240" s="45" t="s">
        <v>327</v>
      </c>
      <c r="C240" s="13" t="s">
        <v>328</v>
      </c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5"/>
      <c r="T240" s="18">
        <v>0</v>
      </c>
      <c r="U240" s="35"/>
      <c r="V240" s="32"/>
      <c r="W240" s="32">
        <v>0</v>
      </c>
      <c r="X240" s="58">
        <v>40</v>
      </c>
      <c r="Y240" s="32">
        <v>0</v>
      </c>
      <c r="Z240" s="69">
        <v>0</v>
      </c>
      <c r="AA240" s="32">
        <v>0</v>
      </c>
      <c r="AB240" s="32"/>
    </row>
    <row r="241" spans="1:28" s="40" customFormat="1" ht="15" customHeight="1" x14ac:dyDescent="0.2">
      <c r="A241" s="12">
        <v>2716</v>
      </c>
      <c r="B241" s="45" t="s">
        <v>329</v>
      </c>
      <c r="C241" s="13" t="s">
        <v>330</v>
      </c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5"/>
      <c r="T241" s="18">
        <v>0</v>
      </c>
      <c r="U241" s="35"/>
      <c r="V241" s="32"/>
      <c r="W241" s="32">
        <v>4</v>
      </c>
      <c r="X241" s="58"/>
      <c r="Y241" s="32"/>
      <c r="Z241" s="69"/>
      <c r="AA241" s="32"/>
      <c r="AB241" s="32"/>
    </row>
    <row r="242" spans="1:28" s="40" customFormat="1" ht="15" customHeight="1" x14ac:dyDescent="0.2">
      <c r="A242" s="12">
        <v>2694</v>
      </c>
      <c r="B242" s="45" t="s">
        <v>331</v>
      </c>
      <c r="C242" s="13" t="s">
        <v>332</v>
      </c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5"/>
      <c r="T242" s="18">
        <v>0</v>
      </c>
      <c r="U242" s="35"/>
      <c r="V242" s="32"/>
      <c r="W242" s="32">
        <v>0</v>
      </c>
      <c r="X242" s="58">
        <v>1</v>
      </c>
      <c r="Y242" s="32">
        <v>7</v>
      </c>
      <c r="Z242" s="69">
        <v>0</v>
      </c>
      <c r="AA242" s="32">
        <v>1</v>
      </c>
      <c r="AB242" s="32">
        <v>0</v>
      </c>
    </row>
    <row r="243" spans="1:28" s="40" customFormat="1" ht="15" customHeight="1" x14ac:dyDescent="0.2">
      <c r="A243" s="12">
        <v>2697</v>
      </c>
      <c r="B243" s="45" t="s">
        <v>333</v>
      </c>
      <c r="C243" s="13" t="s">
        <v>334</v>
      </c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5">
        <v>0</v>
      </c>
      <c r="T243" s="18">
        <v>0</v>
      </c>
      <c r="U243" s="35"/>
      <c r="V243" s="32"/>
      <c r="W243" s="32">
        <v>3</v>
      </c>
      <c r="X243" s="58"/>
      <c r="Y243" s="32"/>
      <c r="Z243" s="69"/>
      <c r="AA243" s="32"/>
      <c r="AB243" s="32"/>
    </row>
    <row r="244" spans="1:28" s="40" customFormat="1" ht="15" customHeight="1" x14ac:dyDescent="0.2">
      <c r="A244" s="12">
        <v>3243</v>
      </c>
      <c r="B244" s="45" t="s">
        <v>580</v>
      </c>
      <c r="C244" s="13" t="s">
        <v>206</v>
      </c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5"/>
      <c r="T244" s="18"/>
      <c r="U244" s="35"/>
      <c r="V244" s="32"/>
      <c r="W244" s="32">
        <v>104</v>
      </c>
      <c r="X244" s="58">
        <v>0</v>
      </c>
      <c r="Y244" s="32"/>
      <c r="Z244" s="69"/>
      <c r="AA244" s="32"/>
      <c r="AB244" s="32"/>
    </row>
    <row r="245" spans="1:28" s="40" customFormat="1" ht="15" customHeight="1" x14ac:dyDescent="0.2">
      <c r="A245" s="12">
        <v>2720</v>
      </c>
      <c r="B245" s="13" t="s">
        <v>335</v>
      </c>
      <c r="C245" s="13" t="s">
        <v>336</v>
      </c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5"/>
      <c r="T245" s="18">
        <v>0</v>
      </c>
      <c r="U245" s="35"/>
      <c r="V245" s="32"/>
      <c r="W245" s="32">
        <v>0</v>
      </c>
      <c r="X245" s="58"/>
      <c r="Y245" s="32"/>
      <c r="Z245" s="69"/>
      <c r="AA245" s="32"/>
      <c r="AB245" s="32"/>
    </row>
    <row r="246" spans="1:28" s="40" customFormat="1" ht="15" customHeight="1" x14ac:dyDescent="0.2">
      <c r="A246" s="12">
        <v>3209</v>
      </c>
      <c r="B246" s="13" t="s">
        <v>528</v>
      </c>
      <c r="C246" s="13" t="s">
        <v>206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5"/>
      <c r="T246" s="18"/>
      <c r="U246" s="35">
        <v>5</v>
      </c>
      <c r="V246" s="33">
        <v>1379</v>
      </c>
      <c r="W246" s="32">
        <v>447</v>
      </c>
      <c r="X246" s="58">
        <v>3</v>
      </c>
      <c r="Y246" s="32"/>
      <c r="Z246" s="69"/>
      <c r="AA246" s="32">
        <v>0</v>
      </c>
      <c r="AB246" s="32">
        <v>7</v>
      </c>
    </row>
    <row r="247" spans="1:28" s="40" customFormat="1" ht="15" customHeight="1" x14ac:dyDescent="0.2">
      <c r="A247" s="12">
        <v>2712</v>
      </c>
      <c r="B247" s="45" t="s">
        <v>337</v>
      </c>
      <c r="C247" s="13" t="s">
        <v>338</v>
      </c>
      <c r="D247" s="14">
        <v>50000</v>
      </c>
      <c r="E247" s="14">
        <v>1500</v>
      </c>
      <c r="F247" s="14">
        <v>5780</v>
      </c>
      <c r="G247" s="14">
        <v>8830</v>
      </c>
      <c r="H247" s="14">
        <v>4800</v>
      </c>
      <c r="I247" s="14"/>
      <c r="J247" s="14"/>
      <c r="K247" s="14"/>
      <c r="L247" s="14">
        <v>700</v>
      </c>
      <c r="M247" s="14">
        <v>2899</v>
      </c>
      <c r="N247" s="14"/>
      <c r="O247" s="14"/>
      <c r="P247" s="14"/>
      <c r="Q247" s="14"/>
      <c r="R247" s="14">
        <v>6015</v>
      </c>
      <c r="S247" s="15">
        <v>1025</v>
      </c>
      <c r="T247" s="18">
        <v>0</v>
      </c>
      <c r="U247" s="35">
        <v>0</v>
      </c>
      <c r="V247" s="33">
        <v>0</v>
      </c>
      <c r="W247" s="33">
        <v>3861</v>
      </c>
      <c r="X247" s="58">
        <v>49</v>
      </c>
      <c r="Y247" s="32">
        <v>928</v>
      </c>
      <c r="Z247" s="69">
        <v>154</v>
      </c>
      <c r="AA247" s="32">
        <v>6</v>
      </c>
      <c r="AB247" s="33">
        <v>16616</v>
      </c>
    </row>
    <row r="248" spans="1:28" s="40" customFormat="1" ht="15" customHeight="1" x14ac:dyDescent="0.2">
      <c r="A248" s="12">
        <v>2721</v>
      </c>
      <c r="B248" s="13" t="s">
        <v>339</v>
      </c>
      <c r="C248" s="13" t="s">
        <v>340</v>
      </c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5"/>
      <c r="T248" s="18">
        <v>0</v>
      </c>
      <c r="U248" s="35"/>
      <c r="V248" s="32"/>
      <c r="W248" s="32">
        <v>0</v>
      </c>
      <c r="X248" s="58"/>
      <c r="Y248" s="32"/>
      <c r="Z248" s="69"/>
      <c r="AA248" s="32"/>
      <c r="AB248" s="32"/>
    </row>
    <row r="249" spans="1:28" s="40" customFormat="1" ht="15" customHeight="1" x14ac:dyDescent="0.2">
      <c r="A249" s="12">
        <v>2699</v>
      </c>
      <c r="B249" s="45" t="s">
        <v>341</v>
      </c>
      <c r="C249" s="13" t="s">
        <v>342</v>
      </c>
      <c r="D249" s="14">
        <v>25500</v>
      </c>
      <c r="E249" s="14">
        <v>8100</v>
      </c>
      <c r="F249" s="14">
        <v>3860</v>
      </c>
      <c r="G249" s="14"/>
      <c r="H249" s="14">
        <v>0</v>
      </c>
      <c r="I249" s="14"/>
      <c r="J249" s="14"/>
      <c r="K249" s="14"/>
      <c r="L249" s="14">
        <v>5095</v>
      </c>
      <c r="M249" s="14">
        <v>329</v>
      </c>
      <c r="N249" s="14"/>
      <c r="O249" s="14"/>
      <c r="P249" s="14"/>
      <c r="Q249" s="14"/>
      <c r="R249" s="14">
        <v>2563</v>
      </c>
      <c r="S249" s="15">
        <v>692</v>
      </c>
      <c r="T249" s="18">
        <v>3983</v>
      </c>
      <c r="U249" s="35">
        <v>946</v>
      </c>
      <c r="V249" s="33">
        <v>2860</v>
      </c>
      <c r="W249" s="33">
        <v>2376</v>
      </c>
      <c r="X249" s="58">
        <v>4812</v>
      </c>
      <c r="Y249" s="32">
        <v>73</v>
      </c>
      <c r="Z249" s="69">
        <v>29</v>
      </c>
      <c r="AA249" s="32">
        <v>0</v>
      </c>
      <c r="AB249" s="33">
        <v>5101</v>
      </c>
    </row>
    <row r="250" spans="1:28" s="40" customFormat="1" ht="15" customHeight="1" x14ac:dyDescent="0.2">
      <c r="A250" s="12">
        <v>2698</v>
      </c>
      <c r="B250" s="45" t="s">
        <v>343</v>
      </c>
      <c r="C250" s="13" t="s">
        <v>344</v>
      </c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>
        <v>1</v>
      </c>
      <c r="S250" s="15"/>
      <c r="T250" s="18">
        <v>0</v>
      </c>
      <c r="U250" s="35"/>
      <c r="V250" s="32"/>
      <c r="W250" s="32">
        <v>0</v>
      </c>
      <c r="X250" s="58">
        <v>2</v>
      </c>
      <c r="Y250" s="32">
        <v>1</v>
      </c>
      <c r="Z250" s="69">
        <v>0</v>
      </c>
      <c r="AA250" s="32"/>
      <c r="AB250" s="32">
        <v>0</v>
      </c>
    </row>
    <row r="251" spans="1:28" s="40" customFormat="1" ht="15" customHeight="1" x14ac:dyDescent="0.2">
      <c r="A251" s="12">
        <v>2713</v>
      </c>
      <c r="B251" s="45" t="s">
        <v>345</v>
      </c>
      <c r="C251" s="13" t="s">
        <v>346</v>
      </c>
      <c r="D251" s="14">
        <v>60000</v>
      </c>
      <c r="E251" s="14">
        <v>50</v>
      </c>
      <c r="F251" s="14"/>
      <c r="G251" s="14"/>
      <c r="H251" s="14"/>
      <c r="I251" s="14"/>
      <c r="J251" s="14"/>
      <c r="K251" s="14"/>
      <c r="L251" s="14">
        <v>60</v>
      </c>
      <c r="M251" s="14"/>
      <c r="N251" s="14"/>
      <c r="O251" s="14"/>
      <c r="P251" s="14"/>
      <c r="Q251" s="14"/>
      <c r="R251" s="14"/>
      <c r="S251" s="15">
        <v>1</v>
      </c>
      <c r="T251" s="18">
        <v>11082</v>
      </c>
      <c r="U251" s="35">
        <v>2447</v>
      </c>
      <c r="V251" s="33">
        <v>8625</v>
      </c>
      <c r="W251" s="33">
        <v>1430</v>
      </c>
      <c r="X251" s="58">
        <v>8</v>
      </c>
      <c r="Y251" s="32">
        <v>0</v>
      </c>
      <c r="Z251" s="69">
        <v>37</v>
      </c>
      <c r="AA251" s="32">
        <v>0</v>
      </c>
      <c r="AB251" s="32">
        <v>30</v>
      </c>
    </row>
    <row r="252" spans="1:28" s="40" customFormat="1" ht="15" customHeight="1" x14ac:dyDescent="0.2">
      <c r="A252" s="12">
        <v>2708</v>
      </c>
      <c r="B252" s="45" t="s">
        <v>347</v>
      </c>
      <c r="C252" s="13" t="s">
        <v>348</v>
      </c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>
        <v>302</v>
      </c>
      <c r="S252" s="15">
        <v>613</v>
      </c>
      <c r="T252" s="18">
        <v>420</v>
      </c>
      <c r="U252" s="35">
        <v>630</v>
      </c>
      <c r="V252" s="32"/>
      <c r="W252" s="32">
        <v>1</v>
      </c>
      <c r="X252" s="58">
        <v>2</v>
      </c>
      <c r="Y252" s="32">
        <v>0</v>
      </c>
      <c r="Z252" s="69"/>
      <c r="AA252" s="32"/>
      <c r="AB252" s="32">
        <v>0</v>
      </c>
    </row>
    <row r="253" spans="1:28" s="40" customFormat="1" ht="15" customHeight="1" x14ac:dyDescent="0.2">
      <c r="A253" s="12">
        <v>2818</v>
      </c>
      <c r="B253" s="45" t="s">
        <v>349</v>
      </c>
      <c r="C253" s="13" t="s">
        <v>350</v>
      </c>
      <c r="D253" s="14">
        <v>600</v>
      </c>
      <c r="E253" s="14">
        <v>3200</v>
      </c>
      <c r="F253" s="14"/>
      <c r="G253" s="14"/>
      <c r="H253" s="14">
        <v>740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5"/>
      <c r="T253" s="18"/>
      <c r="U253" s="35"/>
      <c r="V253" s="32"/>
      <c r="W253" s="32">
        <v>214</v>
      </c>
      <c r="X253" s="58">
        <v>8</v>
      </c>
      <c r="Y253" s="32"/>
      <c r="Z253" s="69"/>
      <c r="AA253" s="32">
        <v>0</v>
      </c>
      <c r="AB253" s="32"/>
    </row>
    <row r="254" spans="1:28" s="40" customFormat="1" ht="15" customHeight="1" x14ac:dyDescent="0.2">
      <c r="A254" s="12">
        <v>2790</v>
      </c>
      <c r="B254" s="13" t="s">
        <v>351</v>
      </c>
      <c r="C254" s="13" t="s">
        <v>352</v>
      </c>
      <c r="D254" s="14"/>
      <c r="E254" s="14"/>
      <c r="F254" s="14"/>
      <c r="G254" s="14">
        <v>0</v>
      </c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5"/>
      <c r="T254" s="18"/>
      <c r="U254" s="35"/>
      <c r="V254" s="32"/>
      <c r="W254" s="32">
        <v>0</v>
      </c>
      <c r="X254" s="58">
        <v>0</v>
      </c>
      <c r="Y254" s="32"/>
      <c r="Z254" s="69">
        <v>0</v>
      </c>
      <c r="AA254" s="32">
        <v>0</v>
      </c>
      <c r="AB254" s="32">
        <v>0</v>
      </c>
    </row>
    <row r="255" spans="1:28" s="40" customFormat="1" ht="15" customHeight="1" x14ac:dyDescent="0.2">
      <c r="A255" s="12">
        <v>2782</v>
      </c>
      <c r="B255" s="13" t="s">
        <v>572</v>
      </c>
      <c r="C255" s="13" t="s">
        <v>206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5"/>
      <c r="T255" s="18"/>
      <c r="U255" s="35"/>
      <c r="V255" s="32"/>
      <c r="W255" s="33">
        <v>1800</v>
      </c>
      <c r="X255" s="58">
        <v>2034</v>
      </c>
      <c r="Y255" s="32">
        <v>118</v>
      </c>
      <c r="Z255" s="69">
        <v>46</v>
      </c>
      <c r="AA255" s="32">
        <v>0</v>
      </c>
      <c r="AB255" s="32">
        <v>0</v>
      </c>
    </row>
    <row r="256" spans="1:28" s="40" customFormat="1" ht="15" customHeight="1" x14ac:dyDescent="0.2">
      <c r="A256" s="12">
        <v>2729</v>
      </c>
      <c r="B256" s="13" t="s">
        <v>593</v>
      </c>
      <c r="C256" s="13" t="s">
        <v>206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5"/>
      <c r="T256" s="18"/>
      <c r="U256" s="35"/>
      <c r="V256" s="32"/>
      <c r="W256" s="33"/>
      <c r="X256" s="58">
        <v>3</v>
      </c>
      <c r="Y256" s="32">
        <v>0</v>
      </c>
      <c r="Z256" s="69">
        <v>0</v>
      </c>
      <c r="AA256" s="32">
        <v>0</v>
      </c>
      <c r="AB256" s="32">
        <v>1</v>
      </c>
    </row>
    <row r="257" spans="1:28" s="40" customFormat="1" ht="15" customHeight="1" x14ac:dyDescent="0.2">
      <c r="A257" s="12">
        <v>2730</v>
      </c>
      <c r="B257" s="13" t="s">
        <v>594</v>
      </c>
      <c r="C257" s="13" t="s">
        <v>206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5"/>
      <c r="T257" s="18"/>
      <c r="U257" s="35"/>
      <c r="V257" s="32"/>
      <c r="W257" s="33"/>
      <c r="X257" s="58">
        <v>1</v>
      </c>
      <c r="Y257" s="32">
        <v>3</v>
      </c>
      <c r="Z257" s="69">
        <v>2</v>
      </c>
      <c r="AA257" s="32">
        <v>1</v>
      </c>
      <c r="AB257" s="32">
        <v>0</v>
      </c>
    </row>
    <row r="258" spans="1:28" s="40" customFormat="1" ht="15" customHeight="1" x14ac:dyDescent="0.2">
      <c r="A258" s="12">
        <v>3142</v>
      </c>
      <c r="B258" s="13" t="s">
        <v>353</v>
      </c>
      <c r="C258" s="13" t="s">
        <v>354</v>
      </c>
      <c r="D258" s="14">
        <v>40000</v>
      </c>
      <c r="E258" s="14">
        <v>12000</v>
      </c>
      <c r="F258" s="14">
        <v>4900</v>
      </c>
      <c r="G258" s="14">
        <v>2500</v>
      </c>
      <c r="H258" s="14">
        <v>2900</v>
      </c>
      <c r="I258" s="14">
        <v>15</v>
      </c>
      <c r="J258" s="14">
        <v>4650</v>
      </c>
      <c r="K258" s="14"/>
      <c r="L258" s="14">
        <v>1833</v>
      </c>
      <c r="M258" s="14">
        <v>4600</v>
      </c>
      <c r="N258" s="14">
        <v>1300</v>
      </c>
      <c r="O258" s="14">
        <v>360</v>
      </c>
      <c r="P258" s="14"/>
      <c r="Q258" s="14">
        <v>6000</v>
      </c>
      <c r="R258" s="14">
        <v>2500</v>
      </c>
      <c r="S258" s="15">
        <v>900</v>
      </c>
      <c r="T258" s="18">
        <v>3075</v>
      </c>
      <c r="U258" s="35">
        <v>1105</v>
      </c>
      <c r="V258" s="32">
        <v>834</v>
      </c>
      <c r="W258" s="33">
        <v>3401</v>
      </c>
      <c r="X258" s="58">
        <v>303</v>
      </c>
      <c r="Y258" s="32">
        <v>379</v>
      </c>
      <c r="Z258" s="69">
        <v>285</v>
      </c>
      <c r="AA258" s="32">
        <v>9</v>
      </c>
      <c r="AB258" s="33">
        <v>7715</v>
      </c>
    </row>
    <row r="259" spans="1:28" s="40" customFormat="1" ht="15" customHeight="1" x14ac:dyDescent="0.2">
      <c r="A259" s="12">
        <v>3149</v>
      </c>
      <c r="B259" s="13" t="s">
        <v>355</v>
      </c>
      <c r="C259" s="13" t="s">
        <v>356</v>
      </c>
      <c r="D259" s="14">
        <v>7000</v>
      </c>
      <c r="E259" s="14">
        <v>5000</v>
      </c>
      <c r="F259" s="14">
        <v>600</v>
      </c>
      <c r="G259" s="14">
        <v>90</v>
      </c>
      <c r="H259" s="14">
        <v>15</v>
      </c>
      <c r="I259" s="14">
        <v>10</v>
      </c>
      <c r="J259" s="14">
        <v>110</v>
      </c>
      <c r="K259" s="14"/>
      <c r="L259" s="14"/>
      <c r="M259" s="14"/>
      <c r="N259" s="14">
        <v>10</v>
      </c>
      <c r="O259" s="14">
        <v>85</v>
      </c>
      <c r="P259" s="14"/>
      <c r="Q259" s="14">
        <v>200</v>
      </c>
      <c r="R259" s="14">
        <v>10</v>
      </c>
      <c r="S259" s="15">
        <v>0</v>
      </c>
      <c r="T259" s="52">
        <v>3</v>
      </c>
      <c r="U259" s="35">
        <v>15</v>
      </c>
      <c r="V259" s="32">
        <v>8</v>
      </c>
      <c r="W259" s="32">
        <v>13</v>
      </c>
      <c r="X259" s="58">
        <v>0</v>
      </c>
      <c r="Y259" s="32"/>
      <c r="Z259" s="69">
        <v>0</v>
      </c>
      <c r="AA259" s="32">
        <v>0</v>
      </c>
      <c r="AB259" s="32">
        <v>89</v>
      </c>
    </row>
    <row r="260" spans="1:28" s="40" customFormat="1" ht="15" customHeight="1" x14ac:dyDescent="0.2">
      <c r="A260" s="12">
        <v>3146</v>
      </c>
      <c r="B260" s="13" t="s">
        <v>549</v>
      </c>
      <c r="C260" s="13" t="s">
        <v>354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5"/>
      <c r="T260" s="52"/>
      <c r="U260" s="35"/>
      <c r="V260" s="32">
        <v>0</v>
      </c>
      <c r="W260" s="32"/>
      <c r="X260" s="58">
        <v>2</v>
      </c>
      <c r="Y260" s="32">
        <v>6</v>
      </c>
      <c r="Z260" s="69">
        <v>0</v>
      </c>
      <c r="AA260" s="32">
        <v>2</v>
      </c>
      <c r="AB260" s="32">
        <v>0</v>
      </c>
    </row>
    <row r="261" spans="1:28" s="40" customFormat="1" ht="15" customHeight="1" x14ac:dyDescent="0.2">
      <c r="A261" s="12">
        <v>3143</v>
      </c>
      <c r="B261" s="13" t="s">
        <v>357</v>
      </c>
      <c r="C261" s="13" t="s">
        <v>358</v>
      </c>
      <c r="D261" s="14">
        <v>20000</v>
      </c>
      <c r="E261" s="14">
        <v>100</v>
      </c>
      <c r="F261" s="14">
        <v>1800</v>
      </c>
      <c r="G261" s="14">
        <v>800</v>
      </c>
      <c r="H261" s="14">
        <v>750</v>
      </c>
      <c r="I261" s="14">
        <v>40</v>
      </c>
      <c r="J261" s="14">
        <v>590</v>
      </c>
      <c r="K261" s="14"/>
      <c r="L261" s="14">
        <v>6400</v>
      </c>
      <c r="M261" s="14">
        <v>8300</v>
      </c>
      <c r="N261" s="14">
        <v>1100</v>
      </c>
      <c r="O261" s="14">
        <v>1300</v>
      </c>
      <c r="P261" s="14"/>
      <c r="Q261" s="14">
        <v>9500</v>
      </c>
      <c r="R261" s="14">
        <v>10000</v>
      </c>
      <c r="S261" s="15">
        <v>5750</v>
      </c>
      <c r="T261" s="18">
        <v>4736</v>
      </c>
      <c r="U261" s="35">
        <v>1450</v>
      </c>
      <c r="V261" s="32"/>
      <c r="W261" s="32">
        <v>900</v>
      </c>
      <c r="X261" s="58">
        <v>1636</v>
      </c>
      <c r="Y261" s="32">
        <v>176</v>
      </c>
      <c r="Z261" s="69">
        <v>108</v>
      </c>
      <c r="AA261" s="32">
        <v>18</v>
      </c>
      <c r="AB261" s="33">
        <v>4874</v>
      </c>
    </row>
    <row r="262" spans="1:28" s="40" customFormat="1" ht="15" customHeight="1" x14ac:dyDescent="0.2">
      <c r="A262" s="12">
        <v>3151</v>
      </c>
      <c r="B262" s="13" t="s">
        <v>359</v>
      </c>
      <c r="C262" s="13" t="s">
        <v>360</v>
      </c>
      <c r="D262" s="14">
        <v>5000</v>
      </c>
      <c r="E262" s="14">
        <v>30000</v>
      </c>
      <c r="F262" s="14">
        <v>3000</v>
      </c>
      <c r="G262" s="14">
        <v>4300</v>
      </c>
      <c r="H262" s="14">
        <v>1300</v>
      </c>
      <c r="I262" s="14">
        <v>600</v>
      </c>
      <c r="J262" s="14">
        <v>4960</v>
      </c>
      <c r="K262" s="14"/>
      <c r="L262" s="14">
        <v>3300</v>
      </c>
      <c r="M262" s="14">
        <v>450</v>
      </c>
      <c r="N262" s="14">
        <v>200</v>
      </c>
      <c r="O262" s="14">
        <v>1000</v>
      </c>
      <c r="P262" s="14"/>
      <c r="Q262" s="14">
        <v>1700</v>
      </c>
      <c r="R262" s="14">
        <v>1650</v>
      </c>
      <c r="S262" s="15">
        <v>0</v>
      </c>
      <c r="T262" s="18">
        <v>511</v>
      </c>
      <c r="U262" s="35">
        <v>975</v>
      </c>
      <c r="V262" s="32"/>
      <c r="W262" s="33">
        <v>2000</v>
      </c>
      <c r="X262" s="58">
        <v>1100</v>
      </c>
      <c r="Y262" s="32">
        <v>289</v>
      </c>
      <c r="Z262" s="69">
        <v>10</v>
      </c>
      <c r="AA262" s="32">
        <v>4</v>
      </c>
      <c r="AB262" s="33">
        <v>5547</v>
      </c>
    </row>
    <row r="263" spans="1:28" s="40" customFormat="1" ht="15" customHeight="1" x14ac:dyDescent="0.2">
      <c r="A263" s="12">
        <v>3144</v>
      </c>
      <c r="B263" s="13" t="s">
        <v>361</v>
      </c>
      <c r="C263" s="13" t="s">
        <v>362</v>
      </c>
      <c r="D263" s="14">
        <v>1000</v>
      </c>
      <c r="E263" s="14"/>
      <c r="F263" s="14"/>
      <c r="G263" s="14"/>
      <c r="H263" s="14">
        <v>3050</v>
      </c>
      <c r="I263" s="14">
        <v>40</v>
      </c>
      <c r="J263" s="14">
        <v>30</v>
      </c>
      <c r="K263" s="14"/>
      <c r="L263" s="14"/>
      <c r="M263" s="14">
        <v>1</v>
      </c>
      <c r="N263" s="14">
        <v>50</v>
      </c>
      <c r="O263" s="14"/>
      <c r="P263" s="14"/>
      <c r="Q263" s="14"/>
      <c r="R263" s="14"/>
      <c r="S263" s="15"/>
      <c r="T263" s="18"/>
      <c r="U263" s="35">
        <v>2200</v>
      </c>
      <c r="V263" s="32">
        <v>11</v>
      </c>
      <c r="W263" s="33">
        <v>1533</v>
      </c>
      <c r="X263" s="58">
        <v>112</v>
      </c>
      <c r="Y263" s="32">
        <v>104</v>
      </c>
      <c r="Z263" s="69">
        <v>9</v>
      </c>
      <c r="AA263" s="32"/>
      <c r="AB263" s="32">
        <v>313</v>
      </c>
    </row>
    <row r="264" spans="1:28" s="40" customFormat="1" ht="15" customHeight="1" x14ac:dyDescent="0.2">
      <c r="A264" s="12">
        <v>3147</v>
      </c>
      <c r="B264" s="13" t="s">
        <v>548</v>
      </c>
      <c r="C264" s="13" t="s">
        <v>354</v>
      </c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5"/>
      <c r="T264" s="18"/>
      <c r="U264" s="35"/>
      <c r="V264" s="32">
        <v>1</v>
      </c>
      <c r="W264" s="32">
        <v>0</v>
      </c>
      <c r="X264" s="58">
        <v>0</v>
      </c>
      <c r="Y264" s="32"/>
      <c r="Z264" s="69"/>
      <c r="AA264" s="32">
        <v>1</v>
      </c>
      <c r="AB264" s="32">
        <v>3</v>
      </c>
    </row>
    <row r="265" spans="1:28" s="40" customFormat="1" ht="15" customHeight="1" x14ac:dyDescent="0.2">
      <c r="A265" s="12">
        <v>3148</v>
      </c>
      <c r="B265" s="13" t="s">
        <v>363</v>
      </c>
      <c r="C265" s="13" t="s">
        <v>364</v>
      </c>
      <c r="D265" s="14">
        <v>25000</v>
      </c>
      <c r="E265" s="14">
        <v>8000</v>
      </c>
      <c r="F265" s="14">
        <v>500</v>
      </c>
      <c r="G265" s="14">
        <v>2020</v>
      </c>
      <c r="H265" s="14">
        <v>2150</v>
      </c>
      <c r="I265" s="14">
        <v>60</v>
      </c>
      <c r="J265" s="14">
        <v>365</v>
      </c>
      <c r="K265" s="14"/>
      <c r="L265" s="14"/>
      <c r="M265" s="14"/>
      <c r="N265" s="14"/>
      <c r="O265" s="14">
        <v>30</v>
      </c>
      <c r="P265" s="14"/>
      <c r="Q265" s="14"/>
      <c r="R265" s="14"/>
      <c r="S265" s="15"/>
      <c r="T265" s="18">
        <v>745</v>
      </c>
      <c r="U265" s="35"/>
      <c r="V265" s="32">
        <v>250</v>
      </c>
      <c r="W265" s="32"/>
      <c r="X265" s="58"/>
      <c r="Y265" s="32"/>
      <c r="Z265" s="69">
        <v>8</v>
      </c>
      <c r="AA265" s="32">
        <v>0</v>
      </c>
      <c r="AB265" s="32"/>
    </row>
    <row r="266" spans="1:28" s="40" customFormat="1" ht="15" customHeight="1" x14ac:dyDescent="0.2">
      <c r="A266" s="12">
        <v>3193</v>
      </c>
      <c r="B266" s="13" t="s">
        <v>365</v>
      </c>
      <c r="C266" s="13" t="s">
        <v>366</v>
      </c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>
        <v>6000</v>
      </c>
      <c r="R266" s="14">
        <v>4000</v>
      </c>
      <c r="S266" s="15">
        <v>3200</v>
      </c>
      <c r="T266" s="18">
        <v>853</v>
      </c>
      <c r="U266" s="35">
        <v>3640</v>
      </c>
      <c r="V266" s="32"/>
      <c r="W266" s="32">
        <v>850</v>
      </c>
      <c r="X266" s="58">
        <v>12</v>
      </c>
      <c r="Y266" s="32">
        <v>105</v>
      </c>
      <c r="Z266" s="69">
        <v>8</v>
      </c>
      <c r="AA266" s="32">
        <v>1</v>
      </c>
      <c r="AB266" s="32">
        <v>474</v>
      </c>
    </row>
    <row r="267" spans="1:28" s="40" customFormat="1" ht="15" customHeight="1" x14ac:dyDescent="0.2">
      <c r="A267" s="12">
        <v>3152</v>
      </c>
      <c r="B267" s="13" t="s">
        <v>367</v>
      </c>
      <c r="C267" s="13" t="s">
        <v>368</v>
      </c>
      <c r="D267" s="14"/>
      <c r="E267" s="14"/>
      <c r="F267" s="14">
        <v>15</v>
      </c>
      <c r="G267" s="14"/>
      <c r="H267" s="14"/>
      <c r="I267" s="14"/>
      <c r="J267" s="14"/>
      <c r="K267" s="14"/>
      <c r="L267" s="14"/>
      <c r="M267" s="14"/>
      <c r="N267" s="14"/>
      <c r="O267" s="14">
        <v>1200</v>
      </c>
      <c r="P267" s="14"/>
      <c r="Q267" s="14">
        <v>30</v>
      </c>
      <c r="R267" s="14">
        <v>30</v>
      </c>
      <c r="S267" s="15"/>
      <c r="T267" s="18"/>
      <c r="U267" s="35">
        <v>56</v>
      </c>
      <c r="V267" s="32">
        <v>0</v>
      </c>
      <c r="W267" s="32">
        <v>25</v>
      </c>
      <c r="X267" s="58">
        <v>7</v>
      </c>
      <c r="Y267" s="32">
        <v>0</v>
      </c>
      <c r="Z267" s="69">
        <v>0</v>
      </c>
      <c r="AA267" s="32">
        <v>0</v>
      </c>
      <c r="AB267" s="32">
        <v>110</v>
      </c>
    </row>
    <row r="268" spans="1:28" s="40" customFormat="1" ht="15" customHeight="1" x14ac:dyDescent="0.2">
      <c r="A268" s="12">
        <v>3150</v>
      </c>
      <c r="B268" s="13" t="s">
        <v>369</v>
      </c>
      <c r="C268" s="13" t="s">
        <v>370</v>
      </c>
      <c r="D268" s="14"/>
      <c r="E268" s="14">
        <v>4000</v>
      </c>
      <c r="F268" s="14">
        <v>8000</v>
      </c>
      <c r="G268" s="14">
        <v>9000</v>
      </c>
      <c r="H268" s="14">
        <v>0</v>
      </c>
      <c r="I268" s="14"/>
      <c r="J268" s="14"/>
      <c r="K268" s="14"/>
      <c r="L268" s="14"/>
      <c r="M268" s="14"/>
      <c r="N268" s="14"/>
      <c r="O268" s="14">
        <v>950</v>
      </c>
      <c r="P268" s="14"/>
      <c r="Q268" s="14">
        <v>500</v>
      </c>
      <c r="R268" s="14"/>
      <c r="S268" s="15"/>
      <c r="T268" s="18"/>
      <c r="U268" s="35">
        <v>0</v>
      </c>
      <c r="V268" s="32"/>
      <c r="W268" s="32"/>
      <c r="X268" s="58">
        <v>80</v>
      </c>
      <c r="Y268" s="32">
        <v>12</v>
      </c>
      <c r="Z268" s="69">
        <v>0</v>
      </c>
      <c r="AA268" s="32">
        <v>0</v>
      </c>
      <c r="AB268" s="32">
        <v>20</v>
      </c>
    </row>
    <row r="269" spans="1:28" s="40" customFormat="1" ht="15" customHeight="1" x14ac:dyDescent="0.2">
      <c r="A269" s="12">
        <v>3140</v>
      </c>
      <c r="B269" s="13" t="s">
        <v>371</v>
      </c>
      <c r="C269" s="13" t="s">
        <v>372</v>
      </c>
      <c r="D269" s="14">
        <v>45000</v>
      </c>
      <c r="E269" s="14">
        <v>6000</v>
      </c>
      <c r="F269" s="14">
        <v>4000</v>
      </c>
      <c r="G269" s="14"/>
      <c r="H269" s="14">
        <v>18300</v>
      </c>
      <c r="I269" s="14">
        <v>4200</v>
      </c>
      <c r="J269" s="14">
        <v>4600</v>
      </c>
      <c r="K269" s="14"/>
      <c r="L269" s="14"/>
      <c r="M269" s="14">
        <v>1400</v>
      </c>
      <c r="N269" s="14">
        <v>4700</v>
      </c>
      <c r="O269" s="14">
        <v>5500</v>
      </c>
      <c r="P269" s="14"/>
      <c r="Q269" s="14">
        <v>0</v>
      </c>
      <c r="R269" s="14"/>
      <c r="S269" s="15"/>
      <c r="T269" s="18"/>
      <c r="U269" s="35">
        <v>2500</v>
      </c>
      <c r="V269" s="32"/>
      <c r="W269" s="32">
        <v>2</v>
      </c>
      <c r="X269" s="58">
        <v>0</v>
      </c>
      <c r="Y269" s="32">
        <v>9</v>
      </c>
      <c r="Z269" s="69">
        <v>31</v>
      </c>
      <c r="AA269" s="32">
        <v>2</v>
      </c>
      <c r="AB269" s="32">
        <v>10</v>
      </c>
    </row>
    <row r="270" spans="1:28" s="40" customFormat="1" ht="15" customHeight="1" x14ac:dyDescent="0.2">
      <c r="A270" s="12">
        <v>3139</v>
      </c>
      <c r="B270" s="13" t="s">
        <v>373</v>
      </c>
      <c r="C270" s="13" t="s">
        <v>374</v>
      </c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5"/>
      <c r="T270" s="18"/>
      <c r="U270" s="35">
        <v>260</v>
      </c>
      <c r="V270" s="32"/>
      <c r="W270" s="32">
        <v>0</v>
      </c>
      <c r="X270" s="58">
        <v>0</v>
      </c>
      <c r="Y270" s="32">
        <v>223</v>
      </c>
      <c r="Z270" s="69"/>
      <c r="AA270" s="32">
        <v>6</v>
      </c>
      <c r="AB270" s="32">
        <v>207</v>
      </c>
    </row>
    <row r="271" spans="1:28" s="40" customFormat="1" ht="15" customHeight="1" x14ac:dyDescent="0.2">
      <c r="A271" s="12">
        <v>2879</v>
      </c>
      <c r="B271" s="13" t="s">
        <v>375</v>
      </c>
      <c r="C271" s="13" t="s">
        <v>376</v>
      </c>
      <c r="D271" s="14">
        <v>1150</v>
      </c>
      <c r="E271" s="14"/>
      <c r="F271" s="14"/>
      <c r="G271" s="14">
        <v>5</v>
      </c>
      <c r="H271" s="14">
        <v>90</v>
      </c>
      <c r="I271" s="14">
        <v>0</v>
      </c>
      <c r="J271" s="14">
        <v>80</v>
      </c>
      <c r="K271" s="14"/>
      <c r="L271" s="14"/>
      <c r="M271" s="14"/>
      <c r="N271" s="14"/>
      <c r="O271" s="14"/>
      <c r="P271" s="14"/>
      <c r="Q271" s="14"/>
      <c r="R271" s="14"/>
      <c r="S271" s="15"/>
      <c r="T271" s="18"/>
      <c r="U271" s="35">
        <v>60</v>
      </c>
      <c r="V271" s="32"/>
      <c r="W271" s="32">
        <v>240</v>
      </c>
      <c r="X271" s="58"/>
      <c r="Y271" s="32"/>
      <c r="Z271" s="69">
        <v>0</v>
      </c>
      <c r="AA271" s="32"/>
      <c r="AB271" s="33">
        <v>1454</v>
      </c>
    </row>
    <row r="272" spans="1:28" s="40" customFormat="1" ht="15" customHeight="1" x14ac:dyDescent="0.2">
      <c r="A272" s="12">
        <v>2887</v>
      </c>
      <c r="B272" s="13" t="s">
        <v>377</v>
      </c>
      <c r="C272" s="13" t="s">
        <v>378</v>
      </c>
      <c r="D272" s="14"/>
      <c r="E272" s="14">
        <v>125</v>
      </c>
      <c r="F272" s="14"/>
      <c r="G272" s="14">
        <v>50</v>
      </c>
      <c r="H272" s="14">
        <v>10</v>
      </c>
      <c r="I272" s="14"/>
      <c r="J272" s="14">
        <v>6</v>
      </c>
      <c r="K272" s="14"/>
      <c r="L272" s="14"/>
      <c r="M272" s="14"/>
      <c r="N272" s="14"/>
      <c r="O272" s="14">
        <v>20</v>
      </c>
      <c r="P272" s="14"/>
      <c r="Q272" s="14"/>
      <c r="R272" s="14"/>
      <c r="S272" s="15"/>
      <c r="T272" s="18"/>
      <c r="U272" s="35">
        <v>0</v>
      </c>
      <c r="V272" s="32"/>
      <c r="W272" s="32"/>
      <c r="X272" s="58">
        <v>0</v>
      </c>
      <c r="Y272" s="32"/>
      <c r="Z272" s="69"/>
      <c r="AA272" s="32"/>
      <c r="AB272" s="32">
        <v>8</v>
      </c>
    </row>
    <row r="273" spans="1:28" s="40" customFormat="1" ht="15" customHeight="1" x14ac:dyDescent="0.2">
      <c r="A273" s="12">
        <v>2884</v>
      </c>
      <c r="B273" s="13" t="s">
        <v>379</v>
      </c>
      <c r="C273" s="13" t="s">
        <v>380</v>
      </c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5"/>
      <c r="T273" s="18">
        <v>50</v>
      </c>
      <c r="U273" s="35"/>
      <c r="V273" s="32"/>
      <c r="W273" s="32"/>
      <c r="X273" s="58"/>
      <c r="Y273" s="32"/>
      <c r="Z273" s="69"/>
      <c r="AA273" s="32"/>
      <c r="AB273" s="32"/>
    </row>
    <row r="274" spans="1:28" s="40" customFormat="1" ht="15" customHeight="1" x14ac:dyDescent="0.2">
      <c r="A274" s="12">
        <v>2883</v>
      </c>
      <c r="B274" s="13" t="s">
        <v>381</v>
      </c>
      <c r="C274" s="13" t="s">
        <v>382</v>
      </c>
      <c r="D274" s="14">
        <v>6500</v>
      </c>
      <c r="E274" s="14">
        <v>7000</v>
      </c>
      <c r="F274" s="14">
        <v>1500</v>
      </c>
      <c r="G274" s="14">
        <v>8200</v>
      </c>
      <c r="H274" s="14">
        <v>200</v>
      </c>
      <c r="I274" s="14"/>
      <c r="J274" s="14">
        <v>535</v>
      </c>
      <c r="K274" s="14"/>
      <c r="L274" s="14">
        <v>2300</v>
      </c>
      <c r="M274" s="14"/>
      <c r="N274" s="14">
        <v>3600</v>
      </c>
      <c r="O274" s="14">
        <v>2000</v>
      </c>
      <c r="P274" s="14"/>
      <c r="Q274" s="14">
        <v>1000</v>
      </c>
      <c r="R274" s="14"/>
      <c r="S274" s="15"/>
      <c r="T274" s="52">
        <v>200</v>
      </c>
      <c r="U274" s="35">
        <v>50</v>
      </c>
      <c r="V274" s="32">
        <v>1</v>
      </c>
      <c r="W274" s="32">
        <v>80</v>
      </c>
      <c r="X274" s="58">
        <v>3</v>
      </c>
      <c r="Y274" s="32"/>
      <c r="Z274" s="69">
        <v>5</v>
      </c>
      <c r="AA274" s="32">
        <v>0</v>
      </c>
      <c r="AB274" s="32">
        <v>53</v>
      </c>
    </row>
    <row r="275" spans="1:28" s="40" customFormat="1" ht="15" customHeight="1" x14ac:dyDescent="0.2">
      <c r="A275" s="12">
        <v>2888</v>
      </c>
      <c r="B275" s="13" t="s">
        <v>383</v>
      </c>
      <c r="C275" s="13" t="s">
        <v>384</v>
      </c>
      <c r="D275" s="14"/>
      <c r="E275" s="14">
        <v>250</v>
      </c>
      <c r="F275" s="14"/>
      <c r="G275" s="14">
        <v>25</v>
      </c>
      <c r="H275" s="14">
        <v>500</v>
      </c>
      <c r="I275" s="14"/>
      <c r="J275" s="14">
        <v>10</v>
      </c>
      <c r="K275" s="14"/>
      <c r="L275" s="14"/>
      <c r="M275" s="14"/>
      <c r="N275" s="14"/>
      <c r="O275" s="14"/>
      <c r="P275" s="14"/>
      <c r="Q275" s="14"/>
      <c r="R275" s="14"/>
      <c r="S275" s="15"/>
      <c r="T275" s="18"/>
      <c r="U275" s="35">
        <v>30</v>
      </c>
      <c r="V275" s="32"/>
      <c r="W275" s="32"/>
      <c r="X275" s="58">
        <v>0</v>
      </c>
      <c r="Y275" s="32"/>
      <c r="Z275" s="69"/>
      <c r="AA275" s="32"/>
      <c r="AB275" s="32">
        <v>0</v>
      </c>
    </row>
    <row r="276" spans="1:28" s="40" customFormat="1" ht="15" customHeight="1" x14ac:dyDescent="0.2">
      <c r="A276" s="12">
        <v>2861</v>
      </c>
      <c r="B276" s="13" t="s">
        <v>631</v>
      </c>
      <c r="C276" s="13" t="s">
        <v>376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5"/>
      <c r="T276" s="18"/>
      <c r="U276" s="35"/>
      <c r="V276" s="32"/>
      <c r="W276" s="32"/>
      <c r="X276" s="58"/>
      <c r="Y276" s="32"/>
      <c r="Z276" s="69"/>
      <c r="AA276" s="32"/>
      <c r="AB276" s="32">
        <v>1</v>
      </c>
    </row>
    <row r="277" spans="1:28" s="40" customFormat="1" ht="15" customHeight="1" x14ac:dyDescent="0.2">
      <c r="A277" s="12">
        <v>2857</v>
      </c>
      <c r="B277" s="13" t="s">
        <v>385</v>
      </c>
      <c r="C277" s="13" t="s">
        <v>386</v>
      </c>
      <c r="D277" s="14">
        <v>7500</v>
      </c>
      <c r="E277" s="14"/>
      <c r="F277" s="14"/>
      <c r="G277" s="14">
        <v>15</v>
      </c>
      <c r="H277" s="14">
        <v>5</v>
      </c>
      <c r="I277" s="14"/>
      <c r="J277" s="14">
        <v>10</v>
      </c>
      <c r="K277" s="14"/>
      <c r="L277" s="14"/>
      <c r="M277" s="14"/>
      <c r="N277" s="14"/>
      <c r="O277" s="14">
        <v>0</v>
      </c>
      <c r="P277" s="14"/>
      <c r="Q277" s="14"/>
      <c r="R277" s="14"/>
      <c r="S277" s="15"/>
      <c r="T277" s="52">
        <v>13</v>
      </c>
      <c r="U277" s="35">
        <v>180</v>
      </c>
      <c r="V277" s="32">
        <v>6</v>
      </c>
      <c r="W277" s="32">
        <v>0</v>
      </c>
      <c r="X277" s="58">
        <v>0</v>
      </c>
      <c r="Y277" s="32"/>
      <c r="Z277" s="69"/>
      <c r="AA277" s="32">
        <v>0</v>
      </c>
      <c r="AB277" s="32"/>
    </row>
    <row r="278" spans="1:28" s="40" customFormat="1" ht="15" customHeight="1" x14ac:dyDescent="0.2">
      <c r="A278" s="12">
        <v>2882</v>
      </c>
      <c r="B278" s="13" t="s">
        <v>387</v>
      </c>
      <c r="C278" s="13" t="s">
        <v>388</v>
      </c>
      <c r="D278" s="14">
        <v>2500</v>
      </c>
      <c r="E278" s="14">
        <v>500</v>
      </c>
      <c r="F278" s="14">
        <v>10</v>
      </c>
      <c r="G278" s="14">
        <v>15</v>
      </c>
      <c r="H278" s="14">
        <v>30</v>
      </c>
      <c r="I278" s="14"/>
      <c r="J278" s="14">
        <v>8</v>
      </c>
      <c r="K278" s="14"/>
      <c r="L278" s="14"/>
      <c r="M278" s="14">
        <v>25</v>
      </c>
      <c r="N278" s="14">
        <v>25</v>
      </c>
      <c r="O278" s="14">
        <v>40</v>
      </c>
      <c r="P278" s="14"/>
      <c r="Q278" s="14">
        <v>30</v>
      </c>
      <c r="R278" s="14">
        <v>30</v>
      </c>
      <c r="S278" s="15">
        <v>5</v>
      </c>
      <c r="T278" s="18">
        <v>85</v>
      </c>
      <c r="U278" s="35">
        <v>16</v>
      </c>
      <c r="V278" s="32"/>
      <c r="W278" s="32">
        <v>5</v>
      </c>
      <c r="X278" s="58">
        <v>0</v>
      </c>
      <c r="Y278" s="32"/>
      <c r="Z278" s="69"/>
      <c r="AA278" s="32"/>
      <c r="AB278" s="32">
        <v>0</v>
      </c>
    </row>
    <row r="279" spans="1:28" s="40" customFormat="1" ht="15" customHeight="1" x14ac:dyDescent="0.2">
      <c r="A279" s="12">
        <v>3196</v>
      </c>
      <c r="B279" s="13" t="s">
        <v>389</v>
      </c>
      <c r="C279" s="13" t="s">
        <v>390</v>
      </c>
      <c r="D279" s="14"/>
      <c r="E279" s="14"/>
      <c r="F279" s="14">
        <v>10</v>
      </c>
      <c r="G279" s="14">
        <v>10</v>
      </c>
      <c r="H279" s="14">
        <v>3</v>
      </c>
      <c r="I279" s="14"/>
      <c r="J279" s="14">
        <v>0</v>
      </c>
      <c r="K279" s="14"/>
      <c r="L279" s="14"/>
      <c r="M279" s="14"/>
      <c r="N279" s="14"/>
      <c r="O279" s="14"/>
      <c r="P279" s="14"/>
      <c r="Q279" s="14"/>
      <c r="R279" s="14">
        <v>5</v>
      </c>
      <c r="S279" s="15">
        <v>5</v>
      </c>
      <c r="T279" s="18">
        <v>12</v>
      </c>
      <c r="U279" s="35">
        <v>0</v>
      </c>
      <c r="V279" s="32"/>
      <c r="W279" s="32">
        <v>0</v>
      </c>
      <c r="X279" s="58">
        <v>1</v>
      </c>
      <c r="Y279" s="32"/>
      <c r="Z279" s="69"/>
      <c r="AA279" s="32"/>
      <c r="AB279" s="32"/>
    </row>
    <row r="280" spans="1:28" s="40" customFormat="1" ht="15" customHeight="1" x14ac:dyDescent="0.2">
      <c r="A280" s="12">
        <v>2875</v>
      </c>
      <c r="B280" s="13" t="s">
        <v>391</v>
      </c>
      <c r="C280" s="13" t="s">
        <v>392</v>
      </c>
      <c r="D280" s="14">
        <v>25</v>
      </c>
      <c r="E280" s="14">
        <v>100</v>
      </c>
      <c r="F280" s="14"/>
      <c r="G280" s="14">
        <v>0</v>
      </c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5"/>
      <c r="T280" s="18"/>
      <c r="U280" s="35"/>
      <c r="V280" s="32"/>
      <c r="W280" s="32"/>
      <c r="X280" s="58">
        <v>0</v>
      </c>
      <c r="Y280" s="32"/>
      <c r="Z280" s="69"/>
      <c r="AA280" s="32"/>
      <c r="AB280" s="32">
        <v>0</v>
      </c>
    </row>
    <row r="281" spans="1:28" s="40" customFormat="1" ht="15" customHeight="1" x14ac:dyDescent="0.2">
      <c r="A281" s="12" t="s">
        <v>622</v>
      </c>
      <c r="B281" s="13" t="s">
        <v>632</v>
      </c>
      <c r="C281" s="13" t="s">
        <v>376</v>
      </c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5"/>
      <c r="T281" s="18"/>
      <c r="U281" s="35"/>
      <c r="V281" s="32"/>
      <c r="W281" s="32"/>
      <c r="X281" s="58"/>
      <c r="Y281" s="32"/>
      <c r="Z281" s="69"/>
      <c r="AA281" s="32"/>
      <c r="AB281" s="33">
        <v>1349</v>
      </c>
    </row>
    <row r="282" spans="1:28" s="40" customFormat="1" ht="15" customHeight="1" x14ac:dyDescent="0.2">
      <c r="A282" s="12">
        <v>3244</v>
      </c>
      <c r="B282" s="13" t="s">
        <v>582</v>
      </c>
      <c r="C282" s="13" t="s">
        <v>376</v>
      </c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5"/>
      <c r="T282" s="18"/>
      <c r="U282" s="35"/>
      <c r="V282" s="32"/>
      <c r="W282" s="32">
        <v>150</v>
      </c>
      <c r="X282" s="58">
        <v>0</v>
      </c>
      <c r="Y282" s="32"/>
      <c r="Z282" s="69"/>
      <c r="AA282" s="32">
        <v>1</v>
      </c>
      <c r="AB282" s="32"/>
    </row>
    <row r="283" spans="1:28" s="40" customFormat="1" ht="15" customHeight="1" x14ac:dyDescent="0.2">
      <c r="A283" s="12">
        <v>2855</v>
      </c>
      <c r="B283" s="13" t="s">
        <v>393</v>
      </c>
      <c r="C283" s="13" t="s">
        <v>394</v>
      </c>
      <c r="D283" s="14">
        <v>100</v>
      </c>
      <c r="E283" s="14">
        <v>4500</v>
      </c>
      <c r="F283" s="14">
        <v>300</v>
      </c>
      <c r="G283" s="14">
        <v>60</v>
      </c>
      <c r="H283" s="14">
        <v>5</v>
      </c>
      <c r="I283" s="14">
        <v>45</v>
      </c>
      <c r="J283" s="14">
        <v>155</v>
      </c>
      <c r="K283" s="14"/>
      <c r="L283" s="14">
        <v>35</v>
      </c>
      <c r="M283" s="14"/>
      <c r="N283" s="14">
        <v>10</v>
      </c>
      <c r="O283" s="14">
        <v>40</v>
      </c>
      <c r="P283" s="14"/>
      <c r="Q283" s="14">
        <v>15</v>
      </c>
      <c r="R283" s="14"/>
      <c r="S283" s="15">
        <v>3</v>
      </c>
      <c r="T283" s="52">
        <v>0</v>
      </c>
      <c r="U283" s="35">
        <v>120</v>
      </c>
      <c r="V283" s="32">
        <v>5</v>
      </c>
      <c r="W283" s="32"/>
      <c r="X283" s="58">
        <v>2</v>
      </c>
      <c r="Y283" s="32"/>
      <c r="Z283" s="69">
        <v>0</v>
      </c>
      <c r="AA283" s="32">
        <v>0</v>
      </c>
      <c r="AB283" s="32">
        <v>0</v>
      </c>
    </row>
    <row r="284" spans="1:28" s="40" customFormat="1" ht="15" customHeight="1" x14ac:dyDescent="0.2">
      <c r="A284" s="12">
        <v>3218</v>
      </c>
      <c r="B284" s="13" t="s">
        <v>531</v>
      </c>
      <c r="C284" s="13" t="s">
        <v>376</v>
      </c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5"/>
      <c r="T284" s="52"/>
      <c r="U284" s="35">
        <v>2</v>
      </c>
      <c r="V284" s="32"/>
      <c r="W284" s="32"/>
      <c r="X284" s="58"/>
      <c r="Y284" s="32"/>
      <c r="Z284" s="69"/>
      <c r="AA284" s="32"/>
      <c r="AB284" s="32">
        <v>4</v>
      </c>
    </row>
    <row r="285" spans="1:28" s="40" customFormat="1" ht="15" customHeight="1" x14ac:dyDescent="0.2">
      <c r="A285" s="12">
        <v>2866</v>
      </c>
      <c r="B285" s="13" t="s">
        <v>395</v>
      </c>
      <c r="C285" s="13" t="s">
        <v>396</v>
      </c>
      <c r="D285" s="14">
        <v>5000</v>
      </c>
      <c r="E285" s="14">
        <v>4000</v>
      </c>
      <c r="F285" s="14">
        <v>200</v>
      </c>
      <c r="G285" s="14">
        <v>1</v>
      </c>
      <c r="H285" s="14"/>
      <c r="I285" s="14">
        <v>10</v>
      </c>
      <c r="J285" s="14">
        <v>300</v>
      </c>
      <c r="K285" s="14"/>
      <c r="L285" s="14"/>
      <c r="M285" s="14"/>
      <c r="N285" s="14">
        <v>15</v>
      </c>
      <c r="O285" s="14">
        <v>4</v>
      </c>
      <c r="P285" s="14"/>
      <c r="Q285" s="14"/>
      <c r="R285" s="14"/>
      <c r="S285" s="15"/>
      <c r="T285" s="18"/>
      <c r="U285" s="35">
        <v>100</v>
      </c>
      <c r="V285" s="32"/>
      <c r="W285" s="32"/>
      <c r="X285" s="58"/>
      <c r="Y285" s="32"/>
      <c r="Z285" s="69"/>
      <c r="AA285" s="32"/>
      <c r="AB285" s="32">
        <v>0</v>
      </c>
    </row>
    <row r="286" spans="1:28" s="40" customFormat="1" ht="15" customHeight="1" x14ac:dyDescent="0.2">
      <c r="A286" s="12" t="s">
        <v>622</v>
      </c>
      <c r="B286" s="13" t="s">
        <v>633</v>
      </c>
      <c r="C286" s="13" t="s">
        <v>376</v>
      </c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5"/>
      <c r="T286" s="18"/>
      <c r="U286" s="35"/>
      <c r="V286" s="32"/>
      <c r="W286" s="32"/>
      <c r="X286" s="58"/>
      <c r="Y286" s="32"/>
      <c r="Z286" s="69"/>
      <c r="AA286" s="32"/>
      <c r="AB286" s="32">
        <v>101</v>
      </c>
    </row>
    <row r="287" spans="1:28" s="40" customFormat="1" ht="17" x14ac:dyDescent="0.2">
      <c r="A287" s="12">
        <v>2856</v>
      </c>
      <c r="B287" s="13" t="s">
        <v>397</v>
      </c>
      <c r="C287" s="13" t="s">
        <v>398</v>
      </c>
      <c r="D287" s="14">
        <v>10500</v>
      </c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5"/>
      <c r="T287" s="18"/>
      <c r="U287" s="35"/>
      <c r="V287" s="32"/>
      <c r="W287" s="32"/>
      <c r="X287" s="58"/>
      <c r="Y287" s="32"/>
      <c r="Z287" s="69"/>
      <c r="AA287" s="32">
        <v>0</v>
      </c>
      <c r="AB287" s="32"/>
    </row>
    <row r="288" spans="1:28" s="40" customFormat="1" ht="17" x14ac:dyDescent="0.2">
      <c r="A288" s="12">
        <v>2874</v>
      </c>
      <c r="B288" s="13" t="s">
        <v>634</v>
      </c>
      <c r="C288" s="13" t="s">
        <v>376</v>
      </c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5"/>
      <c r="T288" s="18"/>
      <c r="U288" s="35"/>
      <c r="V288" s="32"/>
      <c r="W288" s="32"/>
      <c r="X288" s="58"/>
      <c r="Y288" s="32"/>
      <c r="Z288" s="69"/>
      <c r="AA288" s="32"/>
      <c r="AB288" s="32">
        <v>615</v>
      </c>
    </row>
    <row r="289" spans="1:28" s="40" customFormat="1" ht="17" x14ac:dyDescent="0.2">
      <c r="A289" s="12">
        <v>2890</v>
      </c>
      <c r="B289" s="45" t="s">
        <v>399</v>
      </c>
      <c r="C289" s="13" t="s">
        <v>400</v>
      </c>
      <c r="D289" s="14">
        <v>150</v>
      </c>
      <c r="E289" s="14">
        <v>70</v>
      </c>
      <c r="F289" s="14"/>
      <c r="G289" s="14">
        <v>130</v>
      </c>
      <c r="H289" s="14">
        <v>40</v>
      </c>
      <c r="I289" s="14"/>
      <c r="J289" s="14">
        <v>0</v>
      </c>
      <c r="K289" s="14"/>
      <c r="L289" s="14"/>
      <c r="M289" s="14"/>
      <c r="N289" s="14"/>
      <c r="O289" s="14">
        <v>25</v>
      </c>
      <c r="P289" s="14"/>
      <c r="Q289" s="14"/>
      <c r="R289" s="14"/>
      <c r="S289" s="15"/>
      <c r="T289" s="18"/>
      <c r="U289" s="35">
        <v>0</v>
      </c>
      <c r="V289" s="32"/>
      <c r="W289" s="32">
        <v>0</v>
      </c>
      <c r="X289" s="58">
        <v>0</v>
      </c>
      <c r="Y289" s="32"/>
      <c r="Z289" s="69"/>
      <c r="AA289" s="32"/>
      <c r="AB289" s="32">
        <v>7</v>
      </c>
    </row>
    <row r="290" spans="1:28" s="40" customFormat="1" ht="15" customHeight="1" x14ac:dyDescent="0.2">
      <c r="A290" s="12">
        <v>2891</v>
      </c>
      <c r="B290" s="45" t="s">
        <v>401</v>
      </c>
      <c r="C290" s="13" t="s">
        <v>402</v>
      </c>
      <c r="D290" s="14">
        <v>750</v>
      </c>
      <c r="E290" s="14">
        <v>0</v>
      </c>
      <c r="F290" s="14"/>
      <c r="G290" s="14">
        <v>20</v>
      </c>
      <c r="H290" s="14">
        <v>3</v>
      </c>
      <c r="I290" s="14"/>
      <c r="J290" s="14">
        <v>3</v>
      </c>
      <c r="K290" s="14"/>
      <c r="L290" s="14"/>
      <c r="M290" s="14"/>
      <c r="N290" s="14"/>
      <c r="O290" s="14">
        <v>120</v>
      </c>
      <c r="P290" s="14"/>
      <c r="Q290" s="14"/>
      <c r="R290" s="14"/>
      <c r="S290" s="15"/>
      <c r="T290" s="18"/>
      <c r="U290" s="35">
        <v>5</v>
      </c>
      <c r="V290" s="32">
        <v>8</v>
      </c>
      <c r="W290" s="32">
        <v>2</v>
      </c>
      <c r="X290" s="58">
        <v>0</v>
      </c>
      <c r="Y290" s="32"/>
      <c r="Z290" s="69"/>
      <c r="AA290" s="32"/>
      <c r="AB290" s="32">
        <v>0</v>
      </c>
    </row>
    <row r="291" spans="1:28" s="40" customFormat="1" ht="15" customHeight="1" x14ac:dyDescent="0.2">
      <c r="A291" s="12">
        <v>2892</v>
      </c>
      <c r="B291" s="45" t="s">
        <v>403</v>
      </c>
      <c r="C291" s="13" t="s">
        <v>404</v>
      </c>
      <c r="D291" s="14"/>
      <c r="E291" s="14">
        <v>60</v>
      </c>
      <c r="F291" s="14">
        <v>2</v>
      </c>
      <c r="G291" s="14"/>
      <c r="H291" s="14"/>
      <c r="I291" s="14">
        <v>7</v>
      </c>
      <c r="J291" s="14"/>
      <c r="K291" s="14"/>
      <c r="L291" s="14"/>
      <c r="M291" s="14"/>
      <c r="N291" s="14">
        <v>6</v>
      </c>
      <c r="O291" s="14">
        <v>25</v>
      </c>
      <c r="P291" s="14"/>
      <c r="Q291" s="14"/>
      <c r="R291" s="14"/>
      <c r="S291" s="15"/>
      <c r="T291" s="18"/>
      <c r="U291" s="35"/>
      <c r="V291" s="32"/>
      <c r="W291" s="32"/>
      <c r="X291" s="58"/>
      <c r="Y291" s="32"/>
      <c r="Z291" s="69"/>
      <c r="AA291" s="32"/>
      <c r="AB291" s="32"/>
    </row>
    <row r="292" spans="1:28" s="40" customFormat="1" ht="15" customHeight="1" x14ac:dyDescent="0.2">
      <c r="A292" s="12">
        <v>2858</v>
      </c>
      <c r="B292" s="45" t="s">
        <v>635</v>
      </c>
      <c r="C292" s="13" t="s">
        <v>376</v>
      </c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5"/>
      <c r="T292" s="18"/>
      <c r="U292" s="35"/>
      <c r="V292" s="32"/>
      <c r="W292" s="32"/>
      <c r="X292" s="58"/>
      <c r="Y292" s="32"/>
      <c r="Z292" s="69"/>
      <c r="AA292" s="32"/>
      <c r="AB292" s="32">
        <v>568</v>
      </c>
    </row>
    <row r="293" spans="1:28" s="40" customFormat="1" ht="15" customHeight="1" x14ac:dyDescent="0.2">
      <c r="A293" s="12">
        <v>2893</v>
      </c>
      <c r="B293" s="13" t="s">
        <v>405</v>
      </c>
      <c r="C293" s="13" t="s">
        <v>406</v>
      </c>
      <c r="D293" s="14"/>
      <c r="E293" s="14">
        <v>300</v>
      </c>
      <c r="F293" s="14"/>
      <c r="G293" s="14">
        <v>150</v>
      </c>
      <c r="H293" s="14">
        <v>10</v>
      </c>
      <c r="I293" s="14"/>
      <c r="J293" s="14">
        <v>3</v>
      </c>
      <c r="K293" s="14"/>
      <c r="L293" s="14"/>
      <c r="M293" s="14"/>
      <c r="N293" s="14"/>
      <c r="O293" s="14"/>
      <c r="P293" s="14"/>
      <c r="Q293" s="14"/>
      <c r="R293" s="14"/>
      <c r="S293" s="15"/>
      <c r="T293" s="18"/>
      <c r="U293" s="35">
        <v>0</v>
      </c>
      <c r="V293" s="32"/>
      <c r="W293" s="32"/>
      <c r="X293" s="58"/>
      <c r="Y293" s="32"/>
      <c r="Z293" s="69"/>
      <c r="AA293" s="32"/>
      <c r="AB293" s="32">
        <v>0</v>
      </c>
    </row>
    <row r="294" spans="1:28" s="40" customFormat="1" ht="15" customHeight="1" x14ac:dyDescent="0.2">
      <c r="A294" s="12">
        <v>2881</v>
      </c>
      <c r="B294" s="13" t="s">
        <v>407</v>
      </c>
      <c r="C294" s="13" t="s">
        <v>408</v>
      </c>
      <c r="D294" s="14">
        <v>200</v>
      </c>
      <c r="E294" s="14">
        <v>300</v>
      </c>
      <c r="F294" s="14"/>
      <c r="G294" s="14">
        <v>0</v>
      </c>
      <c r="H294" s="14">
        <v>35</v>
      </c>
      <c r="I294" s="14"/>
      <c r="J294" s="14">
        <v>20</v>
      </c>
      <c r="K294" s="14"/>
      <c r="L294" s="14"/>
      <c r="M294" s="14"/>
      <c r="N294" s="14">
        <v>12</v>
      </c>
      <c r="O294" s="14">
        <v>2</v>
      </c>
      <c r="P294" s="14"/>
      <c r="Q294" s="14"/>
      <c r="R294" s="14"/>
      <c r="S294" s="15"/>
      <c r="T294" s="18"/>
      <c r="U294" s="35">
        <v>2</v>
      </c>
      <c r="V294" s="32">
        <v>56</v>
      </c>
      <c r="W294" s="32"/>
      <c r="X294" s="58">
        <v>3</v>
      </c>
      <c r="Y294" s="32"/>
      <c r="Z294" s="69"/>
      <c r="AA294" s="32"/>
      <c r="AB294" s="32"/>
    </row>
    <row r="295" spans="1:28" s="40" customFormat="1" ht="15" customHeight="1" x14ac:dyDescent="0.2">
      <c r="A295" s="12">
        <v>3181</v>
      </c>
      <c r="B295" s="13" t="s">
        <v>409</v>
      </c>
      <c r="C295" s="13" t="s">
        <v>410</v>
      </c>
      <c r="D295" s="14"/>
      <c r="E295" s="14">
        <v>175</v>
      </c>
      <c r="F295" s="14"/>
      <c r="G295" s="14">
        <v>15</v>
      </c>
      <c r="H295" s="14">
        <v>600</v>
      </c>
      <c r="I295" s="14">
        <v>60</v>
      </c>
      <c r="J295" s="14">
        <v>30</v>
      </c>
      <c r="K295" s="14"/>
      <c r="L295" s="14"/>
      <c r="M295" s="14"/>
      <c r="N295" s="14"/>
      <c r="O295" s="14">
        <v>30</v>
      </c>
      <c r="P295" s="14"/>
      <c r="Q295" s="14">
        <v>75</v>
      </c>
      <c r="R295" s="14"/>
      <c r="S295" s="15"/>
      <c r="T295" s="18"/>
      <c r="U295" s="35">
        <v>12</v>
      </c>
      <c r="V295" s="32"/>
      <c r="W295" s="32">
        <v>15</v>
      </c>
      <c r="X295" s="58"/>
      <c r="Y295" s="32"/>
      <c r="Z295" s="69"/>
      <c r="AA295" s="32">
        <v>0</v>
      </c>
      <c r="AB295" s="32">
        <v>7</v>
      </c>
    </row>
    <row r="296" spans="1:28" s="40" customFormat="1" ht="15" customHeight="1" x14ac:dyDescent="0.2">
      <c r="A296" s="12">
        <v>3182</v>
      </c>
      <c r="B296" s="45" t="s">
        <v>411</v>
      </c>
      <c r="C296" s="13" t="s">
        <v>412</v>
      </c>
      <c r="D296" s="14">
        <v>400</v>
      </c>
      <c r="E296" s="14"/>
      <c r="F296" s="14"/>
      <c r="G296" s="14">
        <v>5</v>
      </c>
      <c r="H296" s="14"/>
      <c r="I296" s="14"/>
      <c r="J296" s="14">
        <v>25</v>
      </c>
      <c r="K296" s="14"/>
      <c r="L296" s="14"/>
      <c r="M296" s="14"/>
      <c r="N296" s="14"/>
      <c r="O296" s="14"/>
      <c r="P296" s="14"/>
      <c r="Q296" s="14"/>
      <c r="R296" s="14"/>
      <c r="S296" s="15"/>
      <c r="T296" s="18"/>
      <c r="U296" s="35"/>
      <c r="V296" s="32"/>
      <c r="W296" s="32"/>
      <c r="X296" s="58"/>
      <c r="Y296" s="32"/>
      <c r="Z296" s="69"/>
      <c r="AA296" s="32"/>
      <c r="AB296" s="32">
        <v>0</v>
      </c>
    </row>
    <row r="297" spans="1:28" s="40" customFormat="1" ht="15" customHeight="1" x14ac:dyDescent="0.2">
      <c r="A297" s="12">
        <v>2894</v>
      </c>
      <c r="B297" s="13" t="s">
        <v>413</v>
      </c>
      <c r="C297" s="13" t="s">
        <v>414</v>
      </c>
      <c r="D297" s="14"/>
      <c r="E297" s="14">
        <v>800</v>
      </c>
      <c r="F297" s="14"/>
      <c r="G297" s="14">
        <v>0</v>
      </c>
      <c r="H297" s="14">
        <v>10</v>
      </c>
      <c r="I297" s="14"/>
      <c r="J297" s="14">
        <v>6</v>
      </c>
      <c r="K297" s="14"/>
      <c r="L297" s="14"/>
      <c r="M297" s="14"/>
      <c r="N297" s="14"/>
      <c r="O297" s="14"/>
      <c r="P297" s="14"/>
      <c r="Q297" s="14"/>
      <c r="R297" s="14"/>
      <c r="S297" s="15"/>
      <c r="T297" s="18"/>
      <c r="U297" s="35">
        <v>0</v>
      </c>
      <c r="V297" s="32"/>
      <c r="W297" s="32"/>
      <c r="X297" s="58"/>
      <c r="Y297" s="32"/>
      <c r="Z297" s="69"/>
      <c r="AA297" s="32"/>
      <c r="AB297" s="32">
        <v>0</v>
      </c>
    </row>
    <row r="298" spans="1:28" s="40" customFormat="1" ht="15" customHeight="1" x14ac:dyDescent="0.2">
      <c r="A298" s="12">
        <v>3207</v>
      </c>
      <c r="B298" s="45" t="s">
        <v>415</v>
      </c>
      <c r="C298" s="13" t="s">
        <v>416</v>
      </c>
      <c r="D298" s="14">
        <v>200</v>
      </c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5"/>
      <c r="T298" s="18"/>
      <c r="U298" s="35"/>
      <c r="V298" s="32"/>
      <c r="W298" s="32"/>
      <c r="X298" s="58"/>
      <c r="Y298" s="32"/>
      <c r="Z298" s="69"/>
      <c r="AA298" s="32"/>
      <c r="AB298" s="32">
        <v>0</v>
      </c>
    </row>
    <row r="299" spans="1:28" s="40" customFormat="1" ht="15" customHeight="1" x14ac:dyDescent="0.2">
      <c r="A299" s="12">
        <v>3197</v>
      </c>
      <c r="B299" s="13" t="s">
        <v>417</v>
      </c>
      <c r="C299" s="13" t="s">
        <v>418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>
        <v>15</v>
      </c>
      <c r="R299" s="14">
        <v>6</v>
      </c>
      <c r="S299" s="15">
        <v>25</v>
      </c>
      <c r="T299" s="18">
        <v>15</v>
      </c>
      <c r="U299" s="35">
        <v>2</v>
      </c>
      <c r="V299" s="32"/>
      <c r="W299" s="32"/>
      <c r="X299" s="58">
        <v>3</v>
      </c>
      <c r="Y299" s="32">
        <v>0</v>
      </c>
      <c r="Z299" s="69"/>
      <c r="AA299" s="32"/>
      <c r="AB299" s="32"/>
    </row>
    <row r="300" spans="1:28" s="40" customFormat="1" ht="15" customHeight="1" x14ac:dyDescent="0.2">
      <c r="A300" s="12">
        <v>2950</v>
      </c>
      <c r="B300" s="13" t="s">
        <v>636</v>
      </c>
      <c r="C300" s="13" t="s">
        <v>416</v>
      </c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5"/>
      <c r="T300" s="18"/>
      <c r="U300" s="35"/>
      <c r="V300" s="32"/>
      <c r="W300" s="32"/>
      <c r="X300" s="58"/>
      <c r="Y300" s="32"/>
      <c r="Z300" s="69"/>
      <c r="AA300" s="32"/>
      <c r="AB300" s="32">
        <v>13</v>
      </c>
    </row>
    <row r="301" spans="1:28" s="40" customFormat="1" ht="15" customHeight="1" x14ac:dyDescent="0.2">
      <c r="A301" s="12">
        <v>2947</v>
      </c>
      <c r="B301" s="13" t="s">
        <v>419</v>
      </c>
      <c r="C301" s="13" t="s">
        <v>420</v>
      </c>
      <c r="D301" s="14">
        <v>150</v>
      </c>
      <c r="E301" s="14">
        <v>120</v>
      </c>
      <c r="F301" s="14">
        <v>10</v>
      </c>
      <c r="G301" s="14">
        <v>15</v>
      </c>
      <c r="H301" s="14">
        <v>0</v>
      </c>
      <c r="I301" s="14"/>
      <c r="J301" s="14">
        <v>0</v>
      </c>
      <c r="K301" s="14">
        <v>0</v>
      </c>
      <c r="L301" s="14"/>
      <c r="M301" s="14"/>
      <c r="N301" s="14"/>
      <c r="O301" s="14">
        <v>3</v>
      </c>
      <c r="P301" s="14"/>
      <c r="Q301" s="14"/>
      <c r="R301" s="14">
        <v>0</v>
      </c>
      <c r="S301" s="15"/>
      <c r="T301" s="18"/>
      <c r="U301" s="35"/>
      <c r="V301" s="32"/>
      <c r="W301" s="32"/>
      <c r="X301" s="58">
        <v>0</v>
      </c>
      <c r="Y301" s="32">
        <v>0</v>
      </c>
      <c r="Z301" s="69">
        <v>0</v>
      </c>
      <c r="AA301" s="32"/>
      <c r="AB301" s="32">
        <v>14</v>
      </c>
    </row>
    <row r="302" spans="1:28" s="40" customFormat="1" ht="15" customHeight="1" x14ac:dyDescent="0.2">
      <c r="A302" s="12">
        <v>2976</v>
      </c>
      <c r="B302" s="13" t="s">
        <v>421</v>
      </c>
      <c r="C302" s="13" t="s">
        <v>422</v>
      </c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>
        <v>5</v>
      </c>
      <c r="P302" s="14"/>
      <c r="Q302" s="14"/>
      <c r="R302" s="14"/>
      <c r="S302" s="15"/>
      <c r="T302" s="18"/>
      <c r="U302" s="35"/>
      <c r="V302" s="32"/>
      <c r="W302" s="32"/>
      <c r="X302" s="58"/>
      <c r="Y302" s="32">
        <v>0</v>
      </c>
      <c r="Z302" s="69">
        <v>0</v>
      </c>
      <c r="AA302" s="32">
        <v>0</v>
      </c>
      <c r="AB302" s="32"/>
    </row>
    <row r="303" spans="1:28" s="40" customFormat="1" ht="15" customHeight="1" x14ac:dyDescent="0.2">
      <c r="A303" s="12">
        <v>2977</v>
      </c>
      <c r="B303" s="13" t="s">
        <v>423</v>
      </c>
      <c r="C303" s="13" t="s">
        <v>424</v>
      </c>
      <c r="D303" s="14"/>
      <c r="E303" s="14">
        <v>800</v>
      </c>
      <c r="F303" s="14">
        <v>0</v>
      </c>
      <c r="G303" s="14">
        <v>1</v>
      </c>
      <c r="H303" s="14">
        <v>35</v>
      </c>
      <c r="I303" s="14"/>
      <c r="J303" s="14">
        <v>0</v>
      </c>
      <c r="K303" s="14">
        <v>235</v>
      </c>
      <c r="L303" s="14">
        <v>140</v>
      </c>
      <c r="M303" s="14">
        <v>15</v>
      </c>
      <c r="N303" s="14">
        <v>8</v>
      </c>
      <c r="O303" s="14">
        <v>20</v>
      </c>
      <c r="P303" s="14"/>
      <c r="Q303" s="14">
        <v>60</v>
      </c>
      <c r="R303" s="14">
        <v>50</v>
      </c>
      <c r="S303" s="15">
        <v>15</v>
      </c>
      <c r="T303" s="18">
        <v>45</v>
      </c>
      <c r="U303" s="35">
        <v>8</v>
      </c>
      <c r="V303" s="32"/>
      <c r="W303" s="32">
        <v>15</v>
      </c>
      <c r="X303" s="58">
        <v>0</v>
      </c>
      <c r="Y303" s="32">
        <v>2</v>
      </c>
      <c r="Z303" s="69">
        <v>0</v>
      </c>
      <c r="AA303" s="32">
        <v>0</v>
      </c>
      <c r="AB303" s="32"/>
    </row>
    <row r="304" spans="1:28" s="40" customFormat="1" ht="15" customHeight="1" x14ac:dyDescent="0.2">
      <c r="A304" s="12">
        <v>2954</v>
      </c>
      <c r="B304" s="13" t="s">
        <v>425</v>
      </c>
      <c r="C304" s="13" t="s">
        <v>426</v>
      </c>
      <c r="D304" s="14">
        <v>2000</v>
      </c>
      <c r="E304" s="14">
        <v>0</v>
      </c>
      <c r="F304" s="14">
        <v>20</v>
      </c>
      <c r="G304" s="14">
        <v>0</v>
      </c>
      <c r="H304" s="14">
        <v>0</v>
      </c>
      <c r="I304" s="14"/>
      <c r="J304" s="14">
        <v>0</v>
      </c>
      <c r="K304" s="14"/>
      <c r="L304" s="14"/>
      <c r="M304" s="14"/>
      <c r="N304" s="14">
        <v>2</v>
      </c>
      <c r="O304" s="14">
        <v>25</v>
      </c>
      <c r="P304" s="14"/>
      <c r="Q304" s="14">
        <v>40</v>
      </c>
      <c r="R304" s="14">
        <v>40</v>
      </c>
      <c r="S304" s="15">
        <v>20</v>
      </c>
      <c r="T304" s="18">
        <v>25</v>
      </c>
      <c r="U304" s="35">
        <v>12</v>
      </c>
      <c r="V304" s="32">
        <v>0</v>
      </c>
      <c r="W304" s="32">
        <v>35</v>
      </c>
      <c r="X304" s="58">
        <v>0</v>
      </c>
      <c r="Y304" s="32">
        <v>8</v>
      </c>
      <c r="Z304" s="69">
        <v>0</v>
      </c>
      <c r="AA304" s="32">
        <v>0</v>
      </c>
      <c r="AB304" s="32">
        <v>0</v>
      </c>
    </row>
    <row r="305" spans="1:28" s="40" customFormat="1" ht="15" customHeight="1" x14ac:dyDescent="0.2">
      <c r="A305" s="12">
        <v>2978</v>
      </c>
      <c r="B305" s="13" t="s">
        <v>427</v>
      </c>
      <c r="C305" s="13" t="s">
        <v>428</v>
      </c>
      <c r="D305" s="14">
        <v>650</v>
      </c>
      <c r="E305" s="14">
        <v>80</v>
      </c>
      <c r="F305" s="14">
        <v>5</v>
      </c>
      <c r="G305" s="14">
        <v>0</v>
      </c>
      <c r="H305" s="14">
        <v>0</v>
      </c>
      <c r="I305" s="14"/>
      <c r="J305" s="14">
        <v>0</v>
      </c>
      <c r="K305" s="14"/>
      <c r="L305" s="14"/>
      <c r="M305" s="14"/>
      <c r="N305" s="14"/>
      <c r="O305" s="14">
        <v>5</v>
      </c>
      <c r="P305" s="14"/>
      <c r="Q305" s="14"/>
      <c r="R305" s="14"/>
      <c r="S305" s="15"/>
      <c r="T305" s="18"/>
      <c r="U305" s="35"/>
      <c r="V305" s="32"/>
      <c r="W305" s="32"/>
      <c r="X305" s="58"/>
      <c r="Y305" s="32">
        <v>0</v>
      </c>
      <c r="Z305" s="69">
        <v>0</v>
      </c>
      <c r="AA305" s="32"/>
      <c r="AB305" s="32"/>
    </row>
    <row r="306" spans="1:28" s="40" customFormat="1" ht="15" customHeight="1" x14ac:dyDescent="0.2">
      <c r="A306" s="12">
        <v>2975</v>
      </c>
      <c r="B306" s="45" t="s">
        <v>429</v>
      </c>
      <c r="C306" s="13" t="s">
        <v>430</v>
      </c>
      <c r="D306" s="14">
        <v>3800</v>
      </c>
      <c r="E306" s="14">
        <v>1500</v>
      </c>
      <c r="F306" s="14">
        <v>0</v>
      </c>
      <c r="G306" s="14">
        <v>1</v>
      </c>
      <c r="H306" s="14">
        <v>19</v>
      </c>
      <c r="I306" s="14"/>
      <c r="J306" s="14">
        <v>0</v>
      </c>
      <c r="K306" s="14">
        <v>123</v>
      </c>
      <c r="L306" s="14">
        <v>450</v>
      </c>
      <c r="M306" s="14">
        <v>25</v>
      </c>
      <c r="N306" s="14">
        <v>60</v>
      </c>
      <c r="O306" s="14">
        <v>25</v>
      </c>
      <c r="P306" s="14">
        <v>17</v>
      </c>
      <c r="Q306" s="14">
        <v>30</v>
      </c>
      <c r="R306" s="14">
        <v>30</v>
      </c>
      <c r="S306" s="15">
        <v>12</v>
      </c>
      <c r="T306" s="18">
        <v>10</v>
      </c>
      <c r="U306" s="35">
        <v>12</v>
      </c>
      <c r="V306" s="32"/>
      <c r="W306" s="32">
        <v>100</v>
      </c>
      <c r="X306" s="58">
        <v>35</v>
      </c>
      <c r="Y306" s="32">
        <v>1</v>
      </c>
      <c r="Z306" s="69">
        <v>0</v>
      </c>
      <c r="AA306" s="32">
        <v>0</v>
      </c>
      <c r="AB306" s="32">
        <v>147</v>
      </c>
    </row>
    <row r="307" spans="1:28" s="40" customFormat="1" ht="15" customHeight="1" x14ac:dyDescent="0.2">
      <c r="A307" s="12">
        <v>2955</v>
      </c>
      <c r="B307" s="45" t="s">
        <v>431</v>
      </c>
      <c r="C307" s="13" t="s">
        <v>432</v>
      </c>
      <c r="D307" s="14">
        <v>3000</v>
      </c>
      <c r="E307" s="14">
        <v>0</v>
      </c>
      <c r="F307" s="14">
        <v>0</v>
      </c>
      <c r="G307" s="14">
        <v>1</v>
      </c>
      <c r="H307" s="14">
        <v>1</v>
      </c>
      <c r="I307" s="14"/>
      <c r="J307" s="14">
        <v>0</v>
      </c>
      <c r="K307" s="14">
        <v>45</v>
      </c>
      <c r="L307" s="14"/>
      <c r="M307" s="14">
        <v>40</v>
      </c>
      <c r="N307" s="14"/>
      <c r="O307" s="14">
        <v>0</v>
      </c>
      <c r="P307" s="14">
        <v>4</v>
      </c>
      <c r="Q307" s="14"/>
      <c r="R307" s="14">
        <v>2</v>
      </c>
      <c r="S307" s="15">
        <v>3</v>
      </c>
      <c r="T307" s="18">
        <v>0</v>
      </c>
      <c r="U307" s="35">
        <v>0</v>
      </c>
      <c r="V307" s="32"/>
      <c r="W307" s="32">
        <v>12</v>
      </c>
      <c r="X307" s="58">
        <v>1</v>
      </c>
      <c r="Y307" s="32">
        <v>9</v>
      </c>
      <c r="Z307" s="69">
        <v>0</v>
      </c>
      <c r="AA307" s="32">
        <v>0</v>
      </c>
      <c r="AB307" s="32">
        <v>12</v>
      </c>
    </row>
    <row r="308" spans="1:28" s="40" customFormat="1" ht="15" customHeight="1" x14ac:dyDescent="0.2">
      <c r="A308" s="12">
        <v>3198</v>
      </c>
      <c r="B308" s="45" t="s">
        <v>433</v>
      </c>
      <c r="C308" s="13" t="s">
        <v>434</v>
      </c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>
        <v>5</v>
      </c>
      <c r="R308" s="14">
        <v>0</v>
      </c>
      <c r="S308" s="15"/>
      <c r="T308" s="18"/>
      <c r="U308" s="35">
        <v>0</v>
      </c>
      <c r="V308" s="32"/>
      <c r="W308" s="32"/>
      <c r="X308" s="58"/>
      <c r="Y308" s="32">
        <v>0</v>
      </c>
      <c r="Z308" s="69">
        <v>0</v>
      </c>
      <c r="AA308" s="32">
        <v>0</v>
      </c>
      <c r="AB308" s="32"/>
    </row>
    <row r="309" spans="1:28" s="40" customFormat="1" ht="15" customHeight="1" x14ac:dyDescent="0.2">
      <c r="A309" s="12">
        <v>3199</v>
      </c>
      <c r="B309" s="13" t="s">
        <v>435</v>
      </c>
      <c r="C309" s="13" t="s">
        <v>436</v>
      </c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>
        <v>7</v>
      </c>
      <c r="R309" s="14"/>
      <c r="S309" s="15">
        <v>0</v>
      </c>
      <c r="T309" s="18"/>
      <c r="U309" s="35">
        <v>2</v>
      </c>
      <c r="V309" s="32"/>
      <c r="W309" s="32"/>
      <c r="X309" s="58"/>
      <c r="Y309" s="32">
        <v>1</v>
      </c>
      <c r="Z309" s="69">
        <v>0</v>
      </c>
      <c r="AA309" s="32">
        <v>0</v>
      </c>
      <c r="AB309" s="32">
        <v>0</v>
      </c>
    </row>
    <row r="310" spans="1:28" s="40" customFormat="1" ht="15" customHeight="1" x14ac:dyDescent="0.2">
      <c r="A310" s="12">
        <v>2979</v>
      </c>
      <c r="B310" s="13" t="s">
        <v>437</v>
      </c>
      <c r="C310" s="13" t="s">
        <v>438</v>
      </c>
      <c r="D310" s="14"/>
      <c r="E310" s="14">
        <v>200</v>
      </c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5"/>
      <c r="T310" s="18"/>
      <c r="U310" s="35"/>
      <c r="V310" s="32"/>
      <c r="W310" s="32"/>
      <c r="X310" s="58"/>
      <c r="Y310" s="32">
        <v>0</v>
      </c>
      <c r="Z310" s="69"/>
      <c r="AA310" s="32"/>
      <c r="AB310" s="32"/>
    </row>
    <row r="311" spans="1:28" s="40" customFormat="1" ht="15" customHeight="1" x14ac:dyDescent="0.2">
      <c r="A311" s="12">
        <v>2957</v>
      </c>
      <c r="B311" s="13" t="s">
        <v>439</v>
      </c>
      <c r="C311" s="13" t="s">
        <v>440</v>
      </c>
      <c r="D311" s="14">
        <v>350</v>
      </c>
      <c r="E311" s="14">
        <v>8</v>
      </c>
      <c r="F311" s="14">
        <v>7</v>
      </c>
      <c r="G311" s="14">
        <v>0</v>
      </c>
      <c r="H311" s="14">
        <v>8</v>
      </c>
      <c r="I311" s="14"/>
      <c r="J311" s="14">
        <v>1</v>
      </c>
      <c r="K311" s="14">
        <v>20</v>
      </c>
      <c r="L311" s="14">
        <v>60</v>
      </c>
      <c r="M311" s="14"/>
      <c r="N311" s="14">
        <v>1</v>
      </c>
      <c r="O311" s="14">
        <v>30</v>
      </c>
      <c r="P311" s="14">
        <v>175</v>
      </c>
      <c r="Q311" s="14">
        <v>100</v>
      </c>
      <c r="R311" s="14">
        <v>25</v>
      </c>
      <c r="S311" s="15">
        <v>2</v>
      </c>
      <c r="T311" s="18">
        <v>135</v>
      </c>
      <c r="U311" s="35">
        <v>50</v>
      </c>
      <c r="V311" s="32"/>
      <c r="W311" s="32">
        <v>0</v>
      </c>
      <c r="X311" s="58">
        <v>25</v>
      </c>
      <c r="Y311" s="32">
        <v>33</v>
      </c>
      <c r="Z311" s="69">
        <v>0</v>
      </c>
      <c r="AA311" s="32">
        <v>0</v>
      </c>
      <c r="AB311" s="32">
        <v>38</v>
      </c>
    </row>
    <row r="312" spans="1:28" s="40" customFormat="1" ht="15" customHeight="1" x14ac:dyDescent="0.2">
      <c r="A312" s="12">
        <v>2949</v>
      </c>
      <c r="B312" s="13" t="s">
        <v>441</v>
      </c>
      <c r="C312" s="13" t="s">
        <v>442</v>
      </c>
      <c r="D312" s="14"/>
      <c r="E312" s="14">
        <v>150</v>
      </c>
      <c r="F312" s="14">
        <v>1</v>
      </c>
      <c r="G312" s="14">
        <v>20</v>
      </c>
      <c r="H312" s="14">
        <v>0</v>
      </c>
      <c r="I312" s="14"/>
      <c r="J312" s="14"/>
      <c r="K312" s="14">
        <v>104</v>
      </c>
      <c r="L312" s="14">
        <v>110</v>
      </c>
      <c r="M312" s="14">
        <v>20</v>
      </c>
      <c r="N312" s="14">
        <v>1</v>
      </c>
      <c r="O312" s="14">
        <v>100</v>
      </c>
      <c r="P312" s="14">
        <v>15</v>
      </c>
      <c r="Q312" s="14">
        <v>240</v>
      </c>
      <c r="R312" s="14">
        <v>175</v>
      </c>
      <c r="S312" s="15">
        <v>225</v>
      </c>
      <c r="T312" s="18">
        <v>120</v>
      </c>
      <c r="U312" s="35">
        <v>1</v>
      </c>
      <c r="V312" s="32">
        <v>1</v>
      </c>
      <c r="W312" s="32">
        <v>0</v>
      </c>
      <c r="X312" s="58">
        <v>3</v>
      </c>
      <c r="Y312" s="32">
        <v>0</v>
      </c>
      <c r="Z312" s="69">
        <v>3</v>
      </c>
      <c r="AA312" s="32">
        <v>1</v>
      </c>
      <c r="AB312" s="32">
        <v>13</v>
      </c>
    </row>
    <row r="313" spans="1:28" s="40" customFormat="1" ht="15" customHeight="1" x14ac:dyDescent="0.2">
      <c r="A313" s="12">
        <v>2980</v>
      </c>
      <c r="B313" s="13" t="s">
        <v>443</v>
      </c>
      <c r="C313" s="13" t="s">
        <v>444</v>
      </c>
      <c r="D313" s="14">
        <v>3500</v>
      </c>
      <c r="E313" s="14">
        <v>1500</v>
      </c>
      <c r="F313" s="14">
        <v>0</v>
      </c>
      <c r="G313" s="14">
        <v>5</v>
      </c>
      <c r="H313" s="14">
        <v>23</v>
      </c>
      <c r="I313" s="14"/>
      <c r="J313" s="14">
        <v>6</v>
      </c>
      <c r="K313" s="14">
        <v>20</v>
      </c>
      <c r="L313" s="14"/>
      <c r="M313" s="14">
        <v>3</v>
      </c>
      <c r="N313" s="14">
        <v>10</v>
      </c>
      <c r="O313" s="14">
        <v>3</v>
      </c>
      <c r="P313" s="14"/>
      <c r="Q313" s="14"/>
      <c r="R313" s="14">
        <v>280</v>
      </c>
      <c r="S313" s="15">
        <v>10</v>
      </c>
      <c r="T313" s="18">
        <v>30</v>
      </c>
      <c r="U313" s="35">
        <v>29</v>
      </c>
      <c r="V313" s="32"/>
      <c r="W313" s="32">
        <v>1</v>
      </c>
      <c r="X313" s="58">
        <v>1</v>
      </c>
      <c r="Y313" s="32">
        <v>1</v>
      </c>
      <c r="Z313" s="69"/>
      <c r="AA313" s="32"/>
      <c r="AB313" s="32">
        <v>0</v>
      </c>
    </row>
    <row r="314" spans="1:28" s="40" customFormat="1" ht="15" customHeight="1" x14ac:dyDescent="0.2">
      <c r="A314" s="12">
        <v>3200</v>
      </c>
      <c r="B314" s="45" t="s">
        <v>445</v>
      </c>
      <c r="C314" s="13" t="s">
        <v>446</v>
      </c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>
        <v>5</v>
      </c>
      <c r="R314" s="14">
        <v>1</v>
      </c>
      <c r="S314" s="15"/>
      <c r="T314" s="18"/>
      <c r="U314" s="35">
        <v>0</v>
      </c>
      <c r="V314" s="32"/>
      <c r="W314" s="32"/>
      <c r="X314" s="58"/>
      <c r="Y314" s="32">
        <v>1</v>
      </c>
      <c r="Z314" s="69">
        <v>0</v>
      </c>
      <c r="AA314" s="32"/>
      <c r="AB314" s="32">
        <v>4</v>
      </c>
    </row>
    <row r="315" spans="1:28" s="40" customFormat="1" ht="15" customHeight="1" x14ac:dyDescent="0.2">
      <c r="A315" s="12">
        <v>3202</v>
      </c>
      <c r="B315" s="45" t="s">
        <v>447</v>
      </c>
      <c r="C315" s="13" t="s">
        <v>448</v>
      </c>
      <c r="D315" s="14">
        <v>10000</v>
      </c>
      <c r="E315" s="14">
        <v>5</v>
      </c>
      <c r="F315" s="14">
        <v>10</v>
      </c>
      <c r="G315" s="14">
        <v>225</v>
      </c>
      <c r="H315" s="14"/>
      <c r="I315" s="14">
        <v>20</v>
      </c>
      <c r="J315" s="14">
        <v>15</v>
      </c>
      <c r="K315" s="14">
        <v>130</v>
      </c>
      <c r="L315" s="14">
        <v>830</v>
      </c>
      <c r="M315" s="14">
        <v>300</v>
      </c>
      <c r="N315" s="14"/>
      <c r="O315" s="14">
        <v>50</v>
      </c>
      <c r="P315" s="14">
        <v>12</v>
      </c>
      <c r="Q315" s="14">
        <v>2</v>
      </c>
      <c r="R315" s="14"/>
      <c r="S315" s="15"/>
      <c r="T315" s="18"/>
      <c r="U315" s="35"/>
      <c r="V315" s="32"/>
      <c r="W315" s="32"/>
      <c r="X315" s="58"/>
      <c r="Y315" s="32"/>
      <c r="Z315" s="69">
        <v>0</v>
      </c>
      <c r="AA315" s="32"/>
      <c r="AB315" s="32">
        <v>0</v>
      </c>
    </row>
    <row r="316" spans="1:28" s="40" customFormat="1" ht="15" customHeight="1" x14ac:dyDescent="0.2">
      <c r="A316" s="12">
        <v>3184</v>
      </c>
      <c r="B316" s="13" t="s">
        <v>449</v>
      </c>
      <c r="C316" s="13" t="s">
        <v>450</v>
      </c>
      <c r="D316" s="14">
        <v>50</v>
      </c>
      <c r="E316" s="14"/>
      <c r="F316" s="14">
        <v>0</v>
      </c>
      <c r="G316" s="14">
        <v>0</v>
      </c>
      <c r="H316" s="14"/>
      <c r="I316" s="14"/>
      <c r="J316" s="14">
        <v>0</v>
      </c>
      <c r="K316" s="14"/>
      <c r="L316" s="14"/>
      <c r="M316" s="14"/>
      <c r="N316" s="14"/>
      <c r="O316" s="14"/>
      <c r="P316" s="14"/>
      <c r="Q316" s="14"/>
      <c r="R316" s="14"/>
      <c r="S316" s="15"/>
      <c r="T316" s="18"/>
      <c r="U316" s="35">
        <v>0</v>
      </c>
      <c r="V316" s="32"/>
      <c r="W316" s="32"/>
      <c r="X316" s="58">
        <v>0</v>
      </c>
      <c r="Y316" s="32"/>
      <c r="Z316" s="69">
        <v>0</v>
      </c>
      <c r="AA316" s="32">
        <v>1</v>
      </c>
      <c r="AB316" s="32">
        <v>35</v>
      </c>
    </row>
    <row r="317" spans="1:28" s="40" customFormat="1" ht="15" customHeight="1" x14ac:dyDescent="0.2">
      <c r="A317" s="12">
        <v>3022</v>
      </c>
      <c r="B317" s="13" t="s">
        <v>451</v>
      </c>
      <c r="C317" s="13" t="s">
        <v>452</v>
      </c>
      <c r="D317" s="14">
        <v>300</v>
      </c>
      <c r="E317" s="14">
        <v>0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5">
        <v>0</v>
      </c>
      <c r="T317" s="18"/>
      <c r="U317" s="35">
        <v>0</v>
      </c>
      <c r="V317" s="32"/>
      <c r="W317" s="32"/>
      <c r="X317" s="58">
        <v>0</v>
      </c>
      <c r="Y317" s="32"/>
      <c r="Z317" s="69">
        <v>0</v>
      </c>
      <c r="AA317" s="32">
        <v>0</v>
      </c>
      <c r="AB317" s="32">
        <v>0</v>
      </c>
    </row>
    <row r="318" spans="1:28" s="40" customFormat="1" ht="15" customHeight="1" x14ac:dyDescent="0.2">
      <c r="A318" s="12">
        <v>3024</v>
      </c>
      <c r="B318" s="13" t="s">
        <v>453</v>
      </c>
      <c r="C318" s="13" t="s">
        <v>454</v>
      </c>
      <c r="D318" s="14">
        <v>150</v>
      </c>
      <c r="E318" s="14">
        <v>60</v>
      </c>
      <c r="F318" s="14">
        <v>2</v>
      </c>
      <c r="G318" s="14">
        <v>0</v>
      </c>
      <c r="H318" s="14">
        <v>0</v>
      </c>
      <c r="I318" s="14">
        <v>0</v>
      </c>
      <c r="J318" s="14">
        <v>0</v>
      </c>
      <c r="K318" s="14"/>
      <c r="L318" s="14"/>
      <c r="M318" s="14"/>
      <c r="N318" s="14">
        <v>1</v>
      </c>
      <c r="O318" s="14">
        <v>25</v>
      </c>
      <c r="P318" s="14"/>
      <c r="Q318" s="14"/>
      <c r="R318" s="14">
        <v>0</v>
      </c>
      <c r="S318" s="15">
        <v>20</v>
      </c>
      <c r="T318" s="18">
        <v>0</v>
      </c>
      <c r="U318" s="35">
        <v>1</v>
      </c>
      <c r="V318" s="32"/>
      <c r="W318" s="32">
        <v>0</v>
      </c>
      <c r="X318" s="58">
        <v>4</v>
      </c>
      <c r="Y318" s="32"/>
      <c r="Z318" s="69">
        <v>10</v>
      </c>
      <c r="AA318" s="32"/>
      <c r="AB318" s="32">
        <v>1</v>
      </c>
    </row>
    <row r="319" spans="1:28" s="40" customFormat="1" ht="15" customHeight="1" x14ac:dyDescent="0.2">
      <c r="A319" s="12">
        <v>3026</v>
      </c>
      <c r="B319" s="13" t="s">
        <v>455</v>
      </c>
      <c r="C319" s="13" t="s">
        <v>456</v>
      </c>
      <c r="D319" s="14">
        <v>100</v>
      </c>
      <c r="E319" s="14">
        <v>0</v>
      </c>
      <c r="F319" s="14">
        <v>6</v>
      </c>
      <c r="G319" s="14">
        <v>0</v>
      </c>
      <c r="H319" s="14">
        <v>0</v>
      </c>
      <c r="I319" s="14"/>
      <c r="J319" s="14">
        <v>0</v>
      </c>
      <c r="K319" s="14"/>
      <c r="L319" s="14"/>
      <c r="M319" s="14"/>
      <c r="N319" s="14"/>
      <c r="O319" s="14">
        <v>1</v>
      </c>
      <c r="P319" s="14"/>
      <c r="Q319" s="14"/>
      <c r="R319" s="14">
        <v>0</v>
      </c>
      <c r="S319" s="15"/>
      <c r="T319" s="18">
        <v>0</v>
      </c>
      <c r="U319" s="35">
        <v>1</v>
      </c>
      <c r="V319" s="32"/>
      <c r="W319" s="32"/>
      <c r="X319" s="58">
        <v>0</v>
      </c>
      <c r="Y319" s="32">
        <v>0</v>
      </c>
      <c r="Z319" s="69">
        <v>0</v>
      </c>
      <c r="AA319" s="32">
        <v>0</v>
      </c>
      <c r="AB319" s="32">
        <v>0</v>
      </c>
    </row>
    <row r="320" spans="1:28" s="40" customFormat="1" ht="15" customHeight="1" x14ac:dyDescent="0.2">
      <c r="A320" s="12">
        <v>3254</v>
      </c>
      <c r="B320" s="68" t="s">
        <v>610</v>
      </c>
      <c r="C320" s="13" t="s">
        <v>448</v>
      </c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5"/>
      <c r="T320" s="18"/>
      <c r="U320" s="35"/>
      <c r="V320" s="32"/>
      <c r="W320" s="32"/>
      <c r="X320" s="58"/>
      <c r="Y320" s="32"/>
      <c r="Z320" s="69"/>
      <c r="AA320" s="32">
        <v>16</v>
      </c>
      <c r="AB320" s="32">
        <v>0</v>
      </c>
    </row>
    <row r="321" spans="1:28" s="40" customFormat="1" ht="15" customHeight="1" x14ac:dyDescent="0.2">
      <c r="A321" s="12">
        <v>3019</v>
      </c>
      <c r="B321" s="13" t="s">
        <v>457</v>
      </c>
      <c r="C321" s="13" t="s">
        <v>458</v>
      </c>
      <c r="D321" s="14">
        <v>250</v>
      </c>
      <c r="E321" s="14">
        <v>190</v>
      </c>
      <c r="F321" s="14">
        <v>25</v>
      </c>
      <c r="G321" s="14">
        <v>0</v>
      </c>
      <c r="H321" s="14">
        <v>0</v>
      </c>
      <c r="I321" s="14"/>
      <c r="J321" s="14">
        <v>3</v>
      </c>
      <c r="K321" s="14"/>
      <c r="L321" s="14"/>
      <c r="M321" s="14">
        <v>0</v>
      </c>
      <c r="N321" s="14">
        <v>0</v>
      </c>
      <c r="O321" s="14">
        <v>50</v>
      </c>
      <c r="P321" s="14">
        <v>0</v>
      </c>
      <c r="Q321" s="14">
        <v>20</v>
      </c>
      <c r="R321" s="14">
        <v>0</v>
      </c>
      <c r="S321" s="15">
        <v>30</v>
      </c>
      <c r="T321" s="18">
        <v>2</v>
      </c>
      <c r="U321" s="35">
        <v>10</v>
      </c>
      <c r="V321" s="32">
        <v>0</v>
      </c>
      <c r="W321" s="32">
        <v>0</v>
      </c>
      <c r="X321" s="58">
        <v>0</v>
      </c>
      <c r="Y321" s="32">
        <v>0</v>
      </c>
      <c r="Z321" s="69"/>
      <c r="AA321" s="32">
        <v>0</v>
      </c>
      <c r="AB321" s="32"/>
    </row>
    <row r="322" spans="1:28" s="40" customFormat="1" ht="15" customHeight="1" x14ac:dyDescent="0.2">
      <c r="A322" s="12">
        <v>3027</v>
      </c>
      <c r="B322" s="13" t="s">
        <v>459</v>
      </c>
      <c r="C322" s="13" t="s">
        <v>460</v>
      </c>
      <c r="D322" s="14">
        <v>200</v>
      </c>
      <c r="E322" s="14">
        <v>30</v>
      </c>
      <c r="F322" s="14">
        <v>0</v>
      </c>
      <c r="G322" s="14">
        <v>0</v>
      </c>
      <c r="H322" s="14">
        <v>0</v>
      </c>
      <c r="I322" s="14"/>
      <c r="J322" s="14">
        <v>0</v>
      </c>
      <c r="K322" s="14"/>
      <c r="L322" s="14"/>
      <c r="M322" s="14"/>
      <c r="N322" s="14"/>
      <c r="O322" s="14">
        <v>90</v>
      </c>
      <c r="P322" s="14">
        <v>0</v>
      </c>
      <c r="Q322" s="14">
        <v>30</v>
      </c>
      <c r="R322" s="14">
        <v>30</v>
      </c>
      <c r="S322" s="15">
        <v>10</v>
      </c>
      <c r="T322" s="18">
        <v>15</v>
      </c>
      <c r="U322" s="35">
        <v>30</v>
      </c>
      <c r="V322" s="32">
        <v>20</v>
      </c>
      <c r="W322" s="32">
        <v>2</v>
      </c>
      <c r="X322" s="58">
        <v>0</v>
      </c>
      <c r="Y322" s="32">
        <v>0</v>
      </c>
      <c r="Z322" s="69">
        <v>0</v>
      </c>
      <c r="AA322" s="32"/>
      <c r="AB322" s="32">
        <v>0</v>
      </c>
    </row>
    <row r="323" spans="1:28" s="40" customFormat="1" ht="15" customHeight="1" x14ac:dyDescent="0.2">
      <c r="A323" s="12">
        <v>3205</v>
      </c>
      <c r="B323" s="45" t="s">
        <v>461</v>
      </c>
      <c r="C323" s="13" t="s">
        <v>462</v>
      </c>
      <c r="D323" s="14">
        <v>170</v>
      </c>
      <c r="E323" s="14">
        <v>5</v>
      </c>
      <c r="F323" s="14">
        <v>0</v>
      </c>
      <c r="G323" s="14">
        <v>1</v>
      </c>
      <c r="H323" s="14">
        <v>15</v>
      </c>
      <c r="I323" s="14">
        <v>0</v>
      </c>
      <c r="J323" s="14">
        <v>0</v>
      </c>
      <c r="K323" s="14"/>
      <c r="L323" s="14">
        <v>0</v>
      </c>
      <c r="M323" s="14"/>
      <c r="N323" s="14"/>
      <c r="O323" s="14">
        <v>5</v>
      </c>
      <c r="P323" s="14"/>
      <c r="Q323" s="14"/>
      <c r="R323" s="14">
        <v>0</v>
      </c>
      <c r="S323" s="15">
        <v>30</v>
      </c>
      <c r="T323" s="18">
        <v>0</v>
      </c>
      <c r="U323" s="35">
        <v>5</v>
      </c>
      <c r="V323" s="32"/>
      <c r="W323" s="32"/>
      <c r="X323" s="58">
        <v>0</v>
      </c>
      <c r="Y323" s="32"/>
      <c r="Z323" s="69">
        <v>2</v>
      </c>
      <c r="AA323" s="32">
        <v>0</v>
      </c>
      <c r="AB323" s="32">
        <v>91</v>
      </c>
    </row>
    <row r="324" spans="1:28" s="40" customFormat="1" ht="15" customHeight="1" x14ac:dyDescent="0.2">
      <c r="A324" s="12">
        <v>3013</v>
      </c>
      <c r="B324" s="45" t="s">
        <v>566</v>
      </c>
      <c r="C324" s="13" t="s">
        <v>463</v>
      </c>
      <c r="D324" s="14">
        <v>1100</v>
      </c>
      <c r="E324" s="14">
        <v>200</v>
      </c>
      <c r="F324" s="14">
        <v>0</v>
      </c>
      <c r="G324" s="14">
        <v>0</v>
      </c>
      <c r="H324" s="14">
        <v>6</v>
      </c>
      <c r="I324" s="14">
        <v>0</v>
      </c>
      <c r="J324" s="14">
        <v>0</v>
      </c>
      <c r="K324" s="14">
        <v>0</v>
      </c>
      <c r="L324" s="14">
        <v>0</v>
      </c>
      <c r="M324" s="14"/>
      <c r="N324" s="14">
        <v>0</v>
      </c>
      <c r="O324" s="14">
        <v>15</v>
      </c>
      <c r="P324" s="14"/>
      <c r="Q324" s="14">
        <v>40</v>
      </c>
      <c r="R324" s="14">
        <v>5</v>
      </c>
      <c r="S324" s="15">
        <v>35</v>
      </c>
      <c r="T324" s="18">
        <v>0</v>
      </c>
      <c r="U324" s="35">
        <v>0</v>
      </c>
      <c r="V324" s="32">
        <v>0</v>
      </c>
      <c r="W324" s="32">
        <v>0</v>
      </c>
      <c r="X324" s="58">
        <v>0</v>
      </c>
      <c r="Y324" s="32">
        <v>2</v>
      </c>
      <c r="Z324" s="69">
        <v>8</v>
      </c>
      <c r="AA324" s="32"/>
      <c r="AB324" s="32">
        <v>0</v>
      </c>
    </row>
    <row r="325" spans="1:28" s="40" customFormat="1" ht="15" customHeight="1" x14ac:dyDescent="0.2">
      <c r="A325" s="12">
        <v>3180</v>
      </c>
      <c r="B325" s="13" t="s">
        <v>464</v>
      </c>
      <c r="C325" s="13" t="s">
        <v>465</v>
      </c>
      <c r="D325" s="14">
        <v>500</v>
      </c>
      <c r="E325" s="14">
        <v>70</v>
      </c>
      <c r="F325" s="14">
        <v>0</v>
      </c>
      <c r="G325" s="14"/>
      <c r="H325" s="14">
        <v>0</v>
      </c>
      <c r="I325" s="14"/>
      <c r="J325" s="14">
        <v>0</v>
      </c>
      <c r="K325" s="14"/>
      <c r="L325" s="14"/>
      <c r="M325" s="14"/>
      <c r="N325" s="14"/>
      <c r="O325" s="14"/>
      <c r="P325" s="14"/>
      <c r="Q325" s="14"/>
      <c r="R325" s="14"/>
      <c r="S325" s="15"/>
      <c r="T325" s="18"/>
      <c r="U325" s="35"/>
      <c r="V325" s="32"/>
      <c r="W325" s="32"/>
      <c r="X325" s="58"/>
      <c r="Y325" s="32"/>
      <c r="Z325" s="69"/>
      <c r="AA325" s="32">
        <v>0</v>
      </c>
      <c r="AB325" s="32">
        <v>0</v>
      </c>
    </row>
    <row r="326" spans="1:28" s="40" customFormat="1" ht="15" customHeight="1" x14ac:dyDescent="0.2">
      <c r="A326" s="12">
        <v>3020</v>
      </c>
      <c r="B326" s="13" t="s">
        <v>466</v>
      </c>
      <c r="C326" s="13" t="s">
        <v>467</v>
      </c>
      <c r="D326" s="14">
        <v>1100</v>
      </c>
      <c r="E326" s="14">
        <v>400</v>
      </c>
      <c r="F326" s="14">
        <v>25</v>
      </c>
      <c r="G326" s="14">
        <v>40</v>
      </c>
      <c r="H326" s="14">
        <v>1</v>
      </c>
      <c r="I326" s="14">
        <v>0</v>
      </c>
      <c r="J326" s="14">
        <v>3</v>
      </c>
      <c r="K326" s="14">
        <v>45</v>
      </c>
      <c r="L326" s="14">
        <v>12</v>
      </c>
      <c r="M326" s="14">
        <v>30</v>
      </c>
      <c r="N326" s="14">
        <v>20</v>
      </c>
      <c r="O326" s="14">
        <v>75</v>
      </c>
      <c r="P326" s="14"/>
      <c r="Q326" s="14">
        <v>20</v>
      </c>
      <c r="R326" s="14">
        <v>15</v>
      </c>
      <c r="S326" s="15">
        <v>75</v>
      </c>
      <c r="T326" s="18">
        <v>30</v>
      </c>
      <c r="U326" s="35">
        <v>45</v>
      </c>
      <c r="V326" s="32"/>
      <c r="W326" s="32">
        <v>30</v>
      </c>
      <c r="X326" s="58">
        <v>3</v>
      </c>
      <c r="Y326" s="32"/>
      <c r="Z326" s="69">
        <v>0</v>
      </c>
      <c r="AA326" s="32">
        <v>0</v>
      </c>
      <c r="AB326" s="32">
        <v>3</v>
      </c>
    </row>
    <row r="327" spans="1:28" s="40" customFormat="1" ht="15" customHeight="1" x14ac:dyDescent="0.2">
      <c r="A327" s="12">
        <v>3030</v>
      </c>
      <c r="B327" s="13" t="s">
        <v>468</v>
      </c>
      <c r="C327" s="13" t="s">
        <v>469</v>
      </c>
      <c r="D327" s="14">
        <v>55</v>
      </c>
      <c r="E327" s="14">
        <v>15</v>
      </c>
      <c r="F327" s="14">
        <v>0</v>
      </c>
      <c r="G327" s="14">
        <v>0</v>
      </c>
      <c r="H327" s="14">
        <v>0</v>
      </c>
      <c r="I327" s="14"/>
      <c r="J327" s="14">
        <v>1</v>
      </c>
      <c r="K327" s="14"/>
      <c r="L327" s="14"/>
      <c r="M327" s="14"/>
      <c r="N327" s="14"/>
      <c r="O327" s="14">
        <v>0</v>
      </c>
      <c r="P327" s="14"/>
      <c r="Q327" s="14"/>
      <c r="R327" s="14">
        <v>0</v>
      </c>
      <c r="S327" s="15"/>
      <c r="T327" s="18"/>
      <c r="U327" s="35">
        <v>20</v>
      </c>
      <c r="V327" s="32">
        <v>6</v>
      </c>
      <c r="W327" s="32">
        <v>8</v>
      </c>
      <c r="X327" s="58">
        <v>0</v>
      </c>
      <c r="Y327" s="32"/>
      <c r="Z327" s="69">
        <v>0</v>
      </c>
      <c r="AA327" s="32">
        <v>2</v>
      </c>
      <c r="AB327" s="32">
        <v>0</v>
      </c>
    </row>
    <row r="328" spans="1:28" s="40" customFormat="1" ht="15" customHeight="1" x14ac:dyDescent="0.2">
      <c r="A328" s="12">
        <v>3016</v>
      </c>
      <c r="B328" s="13" t="s">
        <v>470</v>
      </c>
      <c r="C328" s="13" t="s">
        <v>471</v>
      </c>
      <c r="D328" s="14">
        <v>250</v>
      </c>
      <c r="E328" s="14">
        <v>100</v>
      </c>
      <c r="F328" s="14">
        <v>17</v>
      </c>
      <c r="G328" s="14">
        <v>32</v>
      </c>
      <c r="H328" s="14">
        <v>25</v>
      </c>
      <c r="I328" s="14">
        <v>5</v>
      </c>
      <c r="J328" s="14">
        <v>13</v>
      </c>
      <c r="K328" s="14">
        <v>50</v>
      </c>
      <c r="L328" s="14">
        <v>20</v>
      </c>
      <c r="M328" s="14">
        <v>25</v>
      </c>
      <c r="N328" s="14">
        <v>20</v>
      </c>
      <c r="O328" s="14">
        <v>60</v>
      </c>
      <c r="P328" s="14">
        <v>5</v>
      </c>
      <c r="Q328" s="14">
        <v>50</v>
      </c>
      <c r="R328" s="14">
        <v>10</v>
      </c>
      <c r="S328" s="15">
        <v>40</v>
      </c>
      <c r="T328" s="18">
        <v>15</v>
      </c>
      <c r="U328" s="35">
        <v>30</v>
      </c>
      <c r="V328" s="32">
        <v>3</v>
      </c>
      <c r="W328" s="32">
        <v>0</v>
      </c>
      <c r="X328" s="58">
        <v>1</v>
      </c>
      <c r="Y328" s="32">
        <v>3</v>
      </c>
      <c r="Z328" s="69">
        <v>0</v>
      </c>
      <c r="AA328" s="32">
        <v>1</v>
      </c>
      <c r="AB328" s="32">
        <v>8</v>
      </c>
    </row>
    <row r="329" spans="1:28" s="40" customFormat="1" ht="15" customHeight="1" x14ac:dyDescent="0.2">
      <c r="A329" s="12">
        <v>3025</v>
      </c>
      <c r="B329" s="13" t="s">
        <v>472</v>
      </c>
      <c r="C329" s="13" t="s">
        <v>473</v>
      </c>
      <c r="D329" s="14">
        <v>50</v>
      </c>
      <c r="E329" s="14"/>
      <c r="F329" s="14">
        <v>0</v>
      </c>
      <c r="G329" s="14">
        <v>0</v>
      </c>
      <c r="H329" s="14">
        <v>0</v>
      </c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5"/>
      <c r="T329" s="18"/>
      <c r="U329" s="35">
        <v>0</v>
      </c>
      <c r="V329" s="32"/>
      <c r="W329" s="32"/>
      <c r="X329" s="59"/>
      <c r="Y329" s="32"/>
      <c r="Z329" s="69">
        <v>0</v>
      </c>
      <c r="AA329" s="32"/>
      <c r="AB329" s="32">
        <v>0</v>
      </c>
    </row>
    <row r="330" spans="1:28" s="40" customFormat="1" ht="15" customHeight="1" x14ac:dyDescent="0.2">
      <c r="A330" s="12">
        <v>3014</v>
      </c>
      <c r="B330" s="45" t="s">
        <v>474</v>
      </c>
      <c r="C330" s="13" t="s">
        <v>475</v>
      </c>
      <c r="D330" s="14">
        <v>150</v>
      </c>
      <c r="E330" s="14">
        <v>7</v>
      </c>
      <c r="F330" s="14">
        <v>0</v>
      </c>
      <c r="G330" s="14">
        <v>17</v>
      </c>
      <c r="H330" s="14">
        <v>6</v>
      </c>
      <c r="I330" s="14">
        <v>15</v>
      </c>
      <c r="J330" s="14">
        <v>15</v>
      </c>
      <c r="K330" s="14"/>
      <c r="L330" s="14"/>
      <c r="M330" s="14">
        <v>20</v>
      </c>
      <c r="N330" s="14">
        <v>10</v>
      </c>
      <c r="O330" s="14">
        <v>30</v>
      </c>
      <c r="P330" s="14"/>
      <c r="Q330" s="14">
        <v>40</v>
      </c>
      <c r="R330" s="14">
        <v>15</v>
      </c>
      <c r="S330" s="15">
        <v>12</v>
      </c>
      <c r="T330" s="18">
        <v>0</v>
      </c>
      <c r="U330" s="35">
        <v>25</v>
      </c>
      <c r="V330" s="32"/>
      <c r="W330" s="32"/>
      <c r="X330" s="58">
        <v>0</v>
      </c>
      <c r="Y330" s="32"/>
      <c r="Z330" s="69">
        <v>0</v>
      </c>
      <c r="AA330" s="32"/>
      <c r="AB330" s="32">
        <v>0</v>
      </c>
    </row>
    <row r="331" spans="1:28" s="40" customFormat="1" ht="15" customHeight="1" x14ac:dyDescent="0.2">
      <c r="A331" s="12">
        <v>3028</v>
      </c>
      <c r="B331" s="13" t="s">
        <v>476</v>
      </c>
      <c r="C331" s="13" t="s">
        <v>477</v>
      </c>
      <c r="D331" s="14">
        <v>120</v>
      </c>
      <c r="E331" s="14">
        <v>8</v>
      </c>
      <c r="F331" s="14">
        <v>0</v>
      </c>
      <c r="G331" s="14">
        <v>0</v>
      </c>
      <c r="H331" s="14">
        <v>0</v>
      </c>
      <c r="I331" s="14"/>
      <c r="J331" s="14">
        <v>0</v>
      </c>
      <c r="K331" s="14"/>
      <c r="L331" s="14"/>
      <c r="M331" s="14"/>
      <c r="N331" s="14"/>
      <c r="O331" s="14">
        <v>0</v>
      </c>
      <c r="P331" s="14"/>
      <c r="Q331" s="14"/>
      <c r="R331" s="14"/>
      <c r="S331" s="15"/>
      <c r="T331" s="18"/>
      <c r="U331" s="35">
        <v>0</v>
      </c>
      <c r="V331" s="32"/>
      <c r="W331" s="32">
        <v>0</v>
      </c>
      <c r="X331" s="58">
        <v>0</v>
      </c>
      <c r="Y331" s="32"/>
      <c r="Z331" s="69">
        <v>0</v>
      </c>
      <c r="AA331" s="32">
        <v>0</v>
      </c>
      <c r="AB331" s="32">
        <v>1</v>
      </c>
    </row>
    <row r="332" spans="1:28" s="40" customFormat="1" ht="15" customHeight="1" x14ac:dyDescent="0.2">
      <c r="A332" s="12">
        <v>3204</v>
      </c>
      <c r="B332" s="45" t="s">
        <v>478</v>
      </c>
      <c r="C332" s="13" t="s">
        <v>479</v>
      </c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>
        <v>150</v>
      </c>
      <c r="P332" s="14">
        <v>1</v>
      </c>
      <c r="Q332" s="14">
        <v>35</v>
      </c>
      <c r="R332" s="14"/>
      <c r="S332" s="15"/>
      <c r="T332" s="18"/>
      <c r="U332" s="35"/>
      <c r="V332" s="32"/>
      <c r="W332" s="32">
        <v>0</v>
      </c>
      <c r="X332" s="58"/>
      <c r="Y332" s="32"/>
      <c r="Z332" s="69"/>
      <c r="AA332" s="32">
        <v>0</v>
      </c>
      <c r="AB332" s="32">
        <v>2</v>
      </c>
    </row>
    <row r="333" spans="1:28" s="40" customFormat="1" ht="15" customHeight="1" x14ac:dyDescent="0.2">
      <c r="A333" s="12">
        <v>3206</v>
      </c>
      <c r="B333" s="45" t="s">
        <v>480</v>
      </c>
      <c r="C333" s="13" t="s">
        <v>481</v>
      </c>
      <c r="D333" s="14">
        <v>80</v>
      </c>
      <c r="E333" s="14">
        <v>5</v>
      </c>
      <c r="F333" s="14">
        <v>0</v>
      </c>
      <c r="G333" s="14">
        <v>0</v>
      </c>
      <c r="H333" s="14">
        <v>5</v>
      </c>
      <c r="I333" s="14">
        <v>0</v>
      </c>
      <c r="J333" s="14">
        <v>0</v>
      </c>
      <c r="K333" s="14"/>
      <c r="L333" s="14"/>
      <c r="M333" s="14"/>
      <c r="N333" s="14">
        <v>0</v>
      </c>
      <c r="O333" s="14"/>
      <c r="P333" s="14"/>
      <c r="Q333" s="14">
        <v>2</v>
      </c>
      <c r="R333" s="14"/>
      <c r="S333" s="15">
        <v>0</v>
      </c>
      <c r="T333" s="18">
        <v>0</v>
      </c>
      <c r="U333" s="35">
        <v>0</v>
      </c>
      <c r="V333" s="32">
        <v>0</v>
      </c>
      <c r="W333" s="32"/>
      <c r="X333" s="58"/>
      <c r="Y333" s="32"/>
      <c r="Z333" s="69">
        <v>0</v>
      </c>
      <c r="AA333" s="32"/>
      <c r="AB333" s="32">
        <v>0</v>
      </c>
    </row>
    <row r="334" spans="1:28" s="40" customFormat="1" ht="15" customHeight="1" x14ac:dyDescent="0.2">
      <c r="A334" s="12">
        <v>3017</v>
      </c>
      <c r="B334" s="13" t="s">
        <v>482</v>
      </c>
      <c r="C334" s="13" t="s">
        <v>483</v>
      </c>
      <c r="D334" s="14">
        <v>100</v>
      </c>
      <c r="E334" s="14">
        <v>0</v>
      </c>
      <c r="F334" s="14">
        <v>0</v>
      </c>
      <c r="G334" s="14">
        <v>0</v>
      </c>
      <c r="H334" s="14">
        <v>2</v>
      </c>
      <c r="I334" s="14"/>
      <c r="J334" s="14">
        <v>0</v>
      </c>
      <c r="K334" s="14"/>
      <c r="L334" s="14"/>
      <c r="M334" s="14"/>
      <c r="N334" s="14"/>
      <c r="O334" s="14">
        <v>10</v>
      </c>
      <c r="P334" s="14"/>
      <c r="Q334" s="14"/>
      <c r="R334" s="14">
        <v>10</v>
      </c>
      <c r="S334" s="15"/>
      <c r="T334" s="18">
        <v>10</v>
      </c>
      <c r="U334" s="35">
        <v>10</v>
      </c>
      <c r="V334" s="32"/>
      <c r="W334" s="32">
        <v>0</v>
      </c>
      <c r="X334" s="58">
        <v>0</v>
      </c>
      <c r="Y334" s="32">
        <v>0</v>
      </c>
      <c r="Z334" s="69">
        <v>0</v>
      </c>
      <c r="AA334" s="32">
        <v>3</v>
      </c>
      <c r="AB334" s="32">
        <v>0</v>
      </c>
    </row>
    <row r="335" spans="1:28" s="40" customFormat="1" ht="15" customHeight="1" x14ac:dyDescent="0.2">
      <c r="A335" s="12">
        <v>3203</v>
      </c>
      <c r="B335" s="45" t="s">
        <v>484</v>
      </c>
      <c r="C335" s="13" t="s">
        <v>485</v>
      </c>
      <c r="D335" s="14"/>
      <c r="E335" s="14"/>
      <c r="F335" s="14"/>
      <c r="G335" s="14"/>
      <c r="H335" s="14"/>
      <c r="I335" s="14"/>
      <c r="J335" s="14"/>
      <c r="K335" s="14"/>
      <c r="L335" s="14">
        <v>30</v>
      </c>
      <c r="M335" s="14"/>
      <c r="N335" s="14"/>
      <c r="O335" s="14">
        <v>130</v>
      </c>
      <c r="P335" s="14">
        <v>50</v>
      </c>
      <c r="Q335" s="14">
        <v>20</v>
      </c>
      <c r="R335" s="14"/>
      <c r="S335" s="15"/>
      <c r="T335" s="18"/>
      <c r="U335" s="35"/>
      <c r="V335" s="32"/>
      <c r="W335" s="32"/>
      <c r="X335" s="58"/>
      <c r="Y335" s="32"/>
      <c r="Z335" s="69"/>
      <c r="AA335" s="32">
        <v>0</v>
      </c>
      <c r="AB335" s="33">
        <v>1035</v>
      </c>
    </row>
    <row r="336" spans="1:28" s="40" customFormat="1" ht="14.25" customHeight="1" x14ac:dyDescent="0.2">
      <c r="A336" s="12">
        <v>3029</v>
      </c>
      <c r="B336" s="13" t="s">
        <v>486</v>
      </c>
      <c r="C336" s="13" t="s">
        <v>487</v>
      </c>
      <c r="D336" s="14">
        <v>450</v>
      </c>
      <c r="E336" s="14">
        <v>50</v>
      </c>
      <c r="F336" s="14">
        <v>3</v>
      </c>
      <c r="G336" s="14">
        <v>0</v>
      </c>
      <c r="H336" s="14">
        <v>0</v>
      </c>
      <c r="I336" s="14">
        <v>0</v>
      </c>
      <c r="J336" s="14">
        <v>0</v>
      </c>
      <c r="K336" s="14">
        <v>0</v>
      </c>
      <c r="L336" s="14"/>
      <c r="M336" s="14"/>
      <c r="N336" s="14">
        <v>0</v>
      </c>
      <c r="O336" s="14">
        <v>0</v>
      </c>
      <c r="P336" s="14"/>
      <c r="Q336" s="14">
        <v>1</v>
      </c>
      <c r="R336" s="14">
        <v>0</v>
      </c>
      <c r="S336" s="15">
        <v>0</v>
      </c>
      <c r="T336" s="18">
        <v>0</v>
      </c>
      <c r="U336" s="35">
        <v>0</v>
      </c>
      <c r="V336" s="32"/>
      <c r="W336" s="32"/>
      <c r="X336" s="58">
        <v>2</v>
      </c>
      <c r="Y336" s="32"/>
      <c r="Z336" s="69">
        <v>0</v>
      </c>
      <c r="AA336" s="32">
        <v>0</v>
      </c>
      <c r="AB336" s="32">
        <v>5</v>
      </c>
    </row>
    <row r="337" spans="1:28" s="40" customFormat="1" ht="15" customHeight="1" x14ac:dyDescent="0.2">
      <c r="A337" s="12">
        <v>3031</v>
      </c>
      <c r="B337" s="13" t="s">
        <v>488</v>
      </c>
      <c r="C337" s="13" t="s">
        <v>489</v>
      </c>
      <c r="D337" s="14">
        <v>2400</v>
      </c>
      <c r="E337" s="14">
        <v>350</v>
      </c>
      <c r="F337" s="14">
        <v>10</v>
      </c>
      <c r="G337" s="14">
        <v>26</v>
      </c>
      <c r="H337" s="14">
        <v>15</v>
      </c>
      <c r="I337" s="14">
        <v>0</v>
      </c>
      <c r="J337" s="14">
        <v>0</v>
      </c>
      <c r="K337" s="14">
        <v>35</v>
      </c>
      <c r="L337" s="14">
        <v>10</v>
      </c>
      <c r="M337" s="14">
        <v>20</v>
      </c>
      <c r="N337" s="14">
        <v>0</v>
      </c>
      <c r="O337" s="14">
        <v>30</v>
      </c>
      <c r="P337" s="14">
        <v>5</v>
      </c>
      <c r="Q337" s="14">
        <v>90</v>
      </c>
      <c r="R337" s="14">
        <v>2</v>
      </c>
      <c r="S337" s="15">
        <v>25</v>
      </c>
      <c r="T337" s="18">
        <v>60</v>
      </c>
      <c r="U337" s="35">
        <v>30</v>
      </c>
      <c r="V337" s="32">
        <v>150</v>
      </c>
      <c r="W337" s="32">
        <v>10</v>
      </c>
      <c r="X337" s="58">
        <v>0</v>
      </c>
      <c r="Y337" s="32">
        <v>0</v>
      </c>
      <c r="Z337" s="69">
        <v>1</v>
      </c>
      <c r="AA337" s="32"/>
      <c r="AB337" s="32">
        <v>9</v>
      </c>
    </row>
    <row r="338" spans="1:28" s="40" customFormat="1" ht="15" customHeight="1" x14ac:dyDescent="0.2">
      <c r="A338" s="12">
        <v>3023</v>
      </c>
      <c r="B338" s="13" t="s">
        <v>490</v>
      </c>
      <c r="C338" s="13" t="s">
        <v>491</v>
      </c>
      <c r="D338" s="14">
        <v>8000</v>
      </c>
      <c r="E338" s="14">
        <v>750</v>
      </c>
      <c r="F338" s="14">
        <v>1</v>
      </c>
      <c r="G338" s="14">
        <v>1</v>
      </c>
      <c r="H338" s="14">
        <v>1</v>
      </c>
      <c r="I338" s="14">
        <v>0</v>
      </c>
      <c r="J338" s="14">
        <v>0</v>
      </c>
      <c r="K338" s="14">
        <v>0</v>
      </c>
      <c r="L338" s="14"/>
      <c r="M338" s="14"/>
      <c r="N338" s="14">
        <v>0</v>
      </c>
      <c r="O338" s="14">
        <v>1</v>
      </c>
      <c r="P338" s="14"/>
      <c r="Q338" s="14">
        <v>10</v>
      </c>
      <c r="R338" s="14">
        <v>0</v>
      </c>
      <c r="S338" s="15">
        <v>0</v>
      </c>
      <c r="T338" s="18">
        <v>0</v>
      </c>
      <c r="U338" s="35">
        <v>0</v>
      </c>
      <c r="V338" s="32"/>
      <c r="W338" s="32"/>
      <c r="X338" s="58">
        <v>0</v>
      </c>
      <c r="Y338" s="32">
        <v>0</v>
      </c>
      <c r="Z338" s="69">
        <v>0</v>
      </c>
      <c r="AA338" s="32">
        <v>0</v>
      </c>
      <c r="AB338" s="32">
        <v>0</v>
      </c>
    </row>
    <row r="339" spans="1:28" s="40" customFormat="1" ht="15" customHeight="1" x14ac:dyDescent="0.2">
      <c r="A339" s="12">
        <v>3219</v>
      </c>
      <c r="B339" s="13" t="s">
        <v>492</v>
      </c>
      <c r="C339" s="13" t="s">
        <v>493</v>
      </c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5"/>
      <c r="T339" s="18"/>
      <c r="U339" s="35">
        <v>0</v>
      </c>
      <c r="V339" s="32"/>
      <c r="W339" s="32"/>
      <c r="X339" s="58"/>
      <c r="Y339" s="32">
        <v>0</v>
      </c>
      <c r="Z339" s="69"/>
      <c r="AA339" s="32">
        <v>0</v>
      </c>
      <c r="AB339" s="32"/>
    </row>
    <row r="340" spans="1:28" s="40" customFormat="1" ht="15" customHeight="1" x14ac:dyDescent="0.2">
      <c r="A340" s="12">
        <v>3032</v>
      </c>
      <c r="B340" s="13" t="s">
        <v>494</v>
      </c>
      <c r="C340" s="13" t="s">
        <v>495</v>
      </c>
      <c r="D340" s="14">
        <v>0</v>
      </c>
      <c r="E340" s="14">
        <v>325</v>
      </c>
      <c r="F340" s="14">
        <v>0</v>
      </c>
      <c r="G340" s="14">
        <v>0</v>
      </c>
      <c r="H340" s="14">
        <v>0</v>
      </c>
      <c r="I340" s="14">
        <v>0</v>
      </c>
      <c r="J340" s="14">
        <v>0</v>
      </c>
      <c r="K340" s="14"/>
      <c r="L340" s="14"/>
      <c r="M340" s="14"/>
      <c r="N340" s="14">
        <v>0</v>
      </c>
      <c r="O340" s="14"/>
      <c r="P340" s="14"/>
      <c r="Q340" s="14"/>
      <c r="R340" s="14"/>
      <c r="S340" s="15">
        <v>0</v>
      </c>
      <c r="T340" s="18">
        <v>0</v>
      </c>
      <c r="U340" s="35">
        <v>0</v>
      </c>
      <c r="V340" s="32"/>
      <c r="W340" s="32"/>
      <c r="X340" s="58"/>
      <c r="Y340" s="32">
        <v>0</v>
      </c>
      <c r="Z340" s="69">
        <v>0</v>
      </c>
      <c r="AA340" s="32">
        <v>0</v>
      </c>
      <c r="AB340" s="32">
        <v>0</v>
      </c>
    </row>
    <row r="341" spans="1:28" s="40" customFormat="1" ht="15" customHeight="1" x14ac:dyDescent="0.2">
      <c r="A341" s="12">
        <v>3033</v>
      </c>
      <c r="B341" s="13" t="s">
        <v>496</v>
      </c>
      <c r="C341" s="13" t="s">
        <v>497</v>
      </c>
      <c r="D341" s="14">
        <v>40</v>
      </c>
      <c r="E341" s="14">
        <v>20</v>
      </c>
      <c r="F341" s="14">
        <v>1</v>
      </c>
      <c r="G341" s="14">
        <v>6</v>
      </c>
      <c r="H341" s="14">
        <v>2</v>
      </c>
      <c r="I341" s="14">
        <v>0</v>
      </c>
      <c r="J341" s="14">
        <v>0</v>
      </c>
      <c r="K341" s="14">
        <v>0</v>
      </c>
      <c r="L341" s="14"/>
      <c r="M341" s="14"/>
      <c r="N341" s="14"/>
      <c r="O341" s="14">
        <v>1</v>
      </c>
      <c r="P341" s="14"/>
      <c r="Q341" s="14">
        <v>0</v>
      </c>
      <c r="R341" s="14">
        <v>0</v>
      </c>
      <c r="S341" s="15">
        <v>0</v>
      </c>
      <c r="T341" s="18">
        <v>0</v>
      </c>
      <c r="U341" s="35">
        <v>0</v>
      </c>
      <c r="V341" s="32"/>
      <c r="W341" s="32"/>
      <c r="X341" s="58">
        <v>3</v>
      </c>
      <c r="Y341" s="32">
        <v>0</v>
      </c>
      <c r="Z341" s="69">
        <v>0</v>
      </c>
      <c r="AA341" s="32">
        <v>0</v>
      </c>
      <c r="AB341" s="32">
        <v>1</v>
      </c>
    </row>
    <row r="342" spans="1:28" s="40" customFormat="1" ht="15" customHeight="1" x14ac:dyDescent="0.2">
      <c r="A342" s="12">
        <v>3018</v>
      </c>
      <c r="B342" s="13" t="s">
        <v>637</v>
      </c>
      <c r="C342" s="13" t="s">
        <v>448</v>
      </c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5"/>
      <c r="T342" s="18"/>
      <c r="U342" s="35"/>
      <c r="V342" s="32"/>
      <c r="W342" s="32"/>
      <c r="X342" s="58"/>
      <c r="Y342" s="32"/>
      <c r="Z342" s="69"/>
      <c r="AA342" s="32"/>
      <c r="AB342" s="32">
        <v>5</v>
      </c>
    </row>
    <row r="343" spans="1:28" s="40" customFormat="1" ht="15" customHeight="1" x14ac:dyDescent="0.2">
      <c r="A343" s="12">
        <v>3201</v>
      </c>
      <c r="B343" s="13" t="s">
        <v>498</v>
      </c>
      <c r="C343" s="13" t="s">
        <v>499</v>
      </c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>
        <v>12</v>
      </c>
      <c r="R343" s="14">
        <v>5</v>
      </c>
      <c r="S343" s="15">
        <v>15</v>
      </c>
      <c r="T343" s="18">
        <v>12</v>
      </c>
      <c r="U343" s="35">
        <v>25</v>
      </c>
      <c r="V343" s="32">
        <v>15</v>
      </c>
      <c r="W343" s="32">
        <v>0</v>
      </c>
      <c r="X343" s="58">
        <v>47</v>
      </c>
      <c r="Y343" s="32">
        <v>7</v>
      </c>
      <c r="Z343" s="69">
        <v>1</v>
      </c>
      <c r="AA343" s="32">
        <v>7</v>
      </c>
      <c r="AB343" s="32">
        <v>2</v>
      </c>
    </row>
    <row r="344" spans="1:28" s="40" customFormat="1" ht="15" customHeight="1" x14ac:dyDescent="0.2">
      <c r="A344" s="12">
        <v>3153</v>
      </c>
      <c r="B344" s="13" t="s">
        <v>500</v>
      </c>
      <c r="C344" s="13" t="s">
        <v>501</v>
      </c>
      <c r="D344" s="14">
        <v>2000</v>
      </c>
      <c r="E344" s="14">
        <v>600</v>
      </c>
      <c r="F344" s="14">
        <v>100</v>
      </c>
      <c r="G344" s="14">
        <v>48</v>
      </c>
      <c r="H344" s="14"/>
      <c r="I344" s="14"/>
      <c r="J344" s="14">
        <v>20</v>
      </c>
      <c r="K344" s="14">
        <v>40</v>
      </c>
      <c r="L344" s="14"/>
      <c r="M344" s="14"/>
      <c r="N344" s="14"/>
      <c r="O344" s="14"/>
      <c r="P344" s="14"/>
      <c r="Q344" s="14"/>
      <c r="R344" s="14"/>
      <c r="S344" s="15"/>
      <c r="T344" s="18"/>
      <c r="U344" s="35"/>
      <c r="V344" s="32"/>
      <c r="W344" s="32"/>
      <c r="X344" s="58">
        <v>19</v>
      </c>
      <c r="Y344" s="32">
        <v>0</v>
      </c>
      <c r="Z344" s="69"/>
      <c r="AA344" s="32">
        <v>0</v>
      </c>
      <c r="AB344" s="32"/>
    </row>
    <row r="345" spans="1:28" s="40" customFormat="1" ht="15" customHeight="1" x14ac:dyDescent="0.2">
      <c r="A345" s="12">
        <v>3154</v>
      </c>
      <c r="B345" s="13" t="s">
        <v>502</v>
      </c>
      <c r="C345" s="13" t="s">
        <v>503</v>
      </c>
      <c r="D345" s="14">
        <v>30</v>
      </c>
      <c r="E345" s="14">
        <v>7</v>
      </c>
      <c r="F345" s="14"/>
      <c r="G345" s="14">
        <v>12</v>
      </c>
      <c r="H345" s="14"/>
      <c r="I345" s="14"/>
      <c r="J345" s="14">
        <v>1</v>
      </c>
      <c r="K345" s="14">
        <v>3</v>
      </c>
      <c r="L345" s="14"/>
      <c r="M345" s="14"/>
      <c r="N345" s="14"/>
      <c r="O345" s="14"/>
      <c r="P345" s="14"/>
      <c r="Q345" s="14"/>
      <c r="R345" s="14"/>
      <c r="S345" s="15"/>
      <c r="T345" s="18"/>
      <c r="U345" s="35"/>
      <c r="V345" s="32"/>
      <c r="W345" s="32"/>
      <c r="X345" s="58"/>
      <c r="Y345" s="32"/>
      <c r="Z345" s="69"/>
      <c r="AA345" s="32">
        <v>0</v>
      </c>
      <c r="AB345" s="32"/>
    </row>
    <row r="346" spans="1:28" s="40" customFormat="1" ht="15" customHeight="1" x14ac:dyDescent="0.2">
      <c r="A346" s="12">
        <v>3155</v>
      </c>
      <c r="B346" s="13" t="s">
        <v>504</v>
      </c>
      <c r="C346" s="13" t="s">
        <v>505</v>
      </c>
      <c r="D346" s="14">
        <v>1700</v>
      </c>
      <c r="E346" s="14">
        <v>800</v>
      </c>
      <c r="F346" s="14">
        <v>50</v>
      </c>
      <c r="G346" s="14">
        <v>80</v>
      </c>
      <c r="H346" s="14"/>
      <c r="I346" s="14"/>
      <c r="J346" s="14">
        <v>60</v>
      </c>
      <c r="K346" s="14">
        <v>45</v>
      </c>
      <c r="L346" s="14"/>
      <c r="M346" s="14"/>
      <c r="N346" s="14"/>
      <c r="O346" s="14"/>
      <c r="P346" s="14"/>
      <c r="Q346" s="14"/>
      <c r="R346" s="14"/>
      <c r="S346" s="15"/>
      <c r="T346" s="18"/>
      <c r="U346" s="35"/>
      <c r="V346" s="32"/>
      <c r="W346" s="32"/>
      <c r="X346" s="58"/>
      <c r="Y346" s="32"/>
      <c r="Z346" s="69"/>
      <c r="AA346" s="32">
        <v>2</v>
      </c>
      <c r="AB346" s="32"/>
    </row>
    <row r="347" spans="1:28" s="40" customFormat="1" ht="15" customHeight="1" x14ac:dyDescent="0.2">
      <c r="A347" s="12">
        <v>3156</v>
      </c>
      <c r="B347" s="13" t="s">
        <v>506</v>
      </c>
      <c r="C347" s="13" t="s">
        <v>507</v>
      </c>
      <c r="D347" s="14">
        <v>50</v>
      </c>
      <c r="E347" s="14">
        <v>250</v>
      </c>
      <c r="F347" s="14"/>
      <c r="G347" s="14">
        <v>4</v>
      </c>
      <c r="H347" s="14"/>
      <c r="I347" s="14"/>
      <c r="J347" s="14">
        <v>0</v>
      </c>
      <c r="K347" s="14"/>
      <c r="L347" s="14"/>
      <c r="M347" s="14"/>
      <c r="N347" s="14"/>
      <c r="O347" s="14"/>
      <c r="P347" s="14"/>
      <c r="Q347" s="14"/>
      <c r="R347" s="14"/>
      <c r="S347" s="15"/>
      <c r="T347" s="18"/>
      <c r="U347" s="35"/>
      <c r="V347" s="32"/>
      <c r="W347" s="32"/>
      <c r="X347" s="58"/>
      <c r="Y347" s="32"/>
      <c r="Z347" s="69"/>
      <c r="AA347" s="32"/>
      <c r="AB347" s="32"/>
    </row>
    <row r="348" spans="1:28" s="40" customFormat="1" ht="15" customHeight="1" x14ac:dyDescent="0.2">
      <c r="A348" s="12">
        <v>3157</v>
      </c>
      <c r="B348" s="13" t="s">
        <v>508</v>
      </c>
      <c r="C348" s="13" t="s">
        <v>509</v>
      </c>
      <c r="D348" s="14">
        <v>900</v>
      </c>
      <c r="E348" s="14">
        <v>100</v>
      </c>
      <c r="F348" s="14"/>
      <c r="G348" s="14">
        <v>54</v>
      </c>
      <c r="H348" s="14"/>
      <c r="I348" s="14"/>
      <c r="J348" s="14">
        <v>1</v>
      </c>
      <c r="K348" s="14">
        <v>6</v>
      </c>
      <c r="L348" s="14"/>
      <c r="M348" s="14"/>
      <c r="N348" s="14"/>
      <c r="O348" s="14"/>
      <c r="P348" s="14"/>
      <c r="Q348" s="14"/>
      <c r="R348" s="14"/>
      <c r="S348" s="15"/>
      <c r="T348" s="18"/>
      <c r="U348" s="35"/>
      <c r="V348" s="32"/>
      <c r="W348" s="32"/>
      <c r="X348" s="58"/>
      <c r="Y348" s="32"/>
      <c r="Z348" s="69"/>
      <c r="AA348" s="32"/>
      <c r="AB348" s="32"/>
    </row>
    <row r="349" spans="1:28" s="40" customFormat="1" ht="15" customHeight="1" x14ac:dyDescent="0.2">
      <c r="A349" s="12">
        <v>3247</v>
      </c>
      <c r="B349" s="13" t="s">
        <v>595</v>
      </c>
      <c r="C349" s="13" t="s">
        <v>501</v>
      </c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5"/>
      <c r="T349" s="18"/>
      <c r="U349" s="35"/>
      <c r="V349" s="32"/>
      <c r="W349" s="32"/>
      <c r="X349" s="58">
        <v>28</v>
      </c>
      <c r="Y349" s="32">
        <v>0</v>
      </c>
      <c r="Z349" s="69"/>
      <c r="AA349" s="32"/>
      <c r="AB349" s="32"/>
    </row>
    <row r="350" spans="1:28" s="40" customFormat="1" ht="15" customHeight="1" x14ac:dyDescent="0.2">
      <c r="A350" s="86">
        <v>3253</v>
      </c>
      <c r="B350" s="13" t="s">
        <v>611</v>
      </c>
      <c r="C350" s="13" t="s">
        <v>501</v>
      </c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5"/>
      <c r="T350" s="18"/>
      <c r="U350" s="35"/>
      <c r="V350" s="32"/>
      <c r="W350" s="32"/>
      <c r="X350" s="58"/>
      <c r="Y350" s="32"/>
      <c r="Z350" s="69"/>
      <c r="AA350" s="32">
        <v>4</v>
      </c>
      <c r="AB350" s="32"/>
    </row>
    <row r="351" spans="1:28" s="40" customFormat="1" ht="15" customHeight="1" x14ac:dyDescent="0.2">
      <c r="A351" s="12"/>
      <c r="B351" s="13" t="s">
        <v>585</v>
      </c>
      <c r="C351" s="13" t="s">
        <v>586</v>
      </c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5"/>
      <c r="T351" s="18"/>
      <c r="U351" s="35"/>
      <c r="V351" s="32"/>
      <c r="W351" s="32">
        <v>110</v>
      </c>
      <c r="X351" s="60">
        <v>8</v>
      </c>
      <c r="Y351" s="32">
        <v>0</v>
      </c>
      <c r="Z351" s="69">
        <v>2</v>
      </c>
      <c r="AA351" s="32">
        <v>0</v>
      </c>
      <c r="AB351" s="32">
        <v>0</v>
      </c>
    </row>
    <row r="352" spans="1:28" s="40" customFormat="1" ht="15" customHeight="1" x14ac:dyDescent="0.2">
      <c r="A352" s="12"/>
      <c r="B352" s="13" t="s">
        <v>510</v>
      </c>
      <c r="C352" s="13" t="s">
        <v>511</v>
      </c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>
        <v>12</v>
      </c>
      <c r="R352" s="14">
        <v>1</v>
      </c>
      <c r="S352" s="15"/>
      <c r="T352" s="18">
        <v>0</v>
      </c>
      <c r="U352" s="35">
        <v>1</v>
      </c>
      <c r="V352" s="32"/>
      <c r="W352" s="32"/>
      <c r="X352" s="60">
        <v>0</v>
      </c>
      <c r="Y352" s="32"/>
      <c r="Z352" s="69"/>
      <c r="AA352" s="32"/>
      <c r="AB352" s="32"/>
    </row>
    <row r="353" spans="1:28" s="40" customFormat="1" ht="15" customHeight="1" x14ac:dyDescent="0.2">
      <c r="A353" s="12"/>
      <c r="B353" s="13" t="s">
        <v>512</v>
      </c>
      <c r="C353" s="13" t="s">
        <v>513</v>
      </c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>
        <v>17</v>
      </c>
      <c r="R353" s="14">
        <v>42</v>
      </c>
      <c r="S353" s="15"/>
      <c r="T353" s="18">
        <v>12</v>
      </c>
      <c r="U353" s="35">
        <v>2</v>
      </c>
      <c r="V353" s="32">
        <v>10</v>
      </c>
      <c r="W353" s="32">
        <v>6</v>
      </c>
      <c r="X353" s="60">
        <v>2</v>
      </c>
      <c r="Y353" s="32">
        <v>3</v>
      </c>
      <c r="Z353" s="69">
        <v>2</v>
      </c>
      <c r="AA353" s="32">
        <v>8</v>
      </c>
      <c r="AB353" s="32">
        <v>13</v>
      </c>
    </row>
    <row r="354" spans="1:28" s="40" customFormat="1" ht="15" customHeight="1" x14ac:dyDescent="0.2">
      <c r="A354" s="12"/>
      <c r="B354" s="13" t="s">
        <v>514</v>
      </c>
      <c r="C354" s="13" t="s">
        <v>515</v>
      </c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>
        <v>2</v>
      </c>
      <c r="R354" s="14">
        <v>26</v>
      </c>
      <c r="S354" s="15"/>
      <c r="T354" s="18">
        <v>0</v>
      </c>
      <c r="U354" s="35">
        <v>0</v>
      </c>
      <c r="V354" s="32">
        <v>0</v>
      </c>
      <c r="W354" s="32">
        <v>0</v>
      </c>
      <c r="X354" s="60">
        <v>0</v>
      </c>
      <c r="Y354" s="32">
        <v>0</v>
      </c>
      <c r="Z354" s="69">
        <v>0</v>
      </c>
      <c r="AA354" s="32">
        <v>0</v>
      </c>
      <c r="AB354" s="32">
        <v>0</v>
      </c>
    </row>
    <row r="355" spans="1:28" s="40" customFormat="1" ht="15" customHeight="1" x14ac:dyDescent="0.2">
      <c r="A355" s="12"/>
      <c r="B355" s="13" t="s">
        <v>516</v>
      </c>
      <c r="C355" s="13" t="s">
        <v>517</v>
      </c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>
        <v>6</v>
      </c>
      <c r="R355" s="14">
        <v>18</v>
      </c>
      <c r="S355" s="15"/>
      <c r="T355" s="18">
        <v>1</v>
      </c>
      <c r="U355" s="35">
        <v>0</v>
      </c>
      <c r="V355" s="32">
        <v>1</v>
      </c>
      <c r="W355" s="32">
        <v>0</v>
      </c>
      <c r="X355" s="60">
        <v>0</v>
      </c>
      <c r="Y355" s="32">
        <v>0</v>
      </c>
      <c r="Z355" s="69">
        <v>0</v>
      </c>
      <c r="AA355" s="32">
        <v>0</v>
      </c>
      <c r="AB355" s="32">
        <v>0</v>
      </c>
    </row>
    <row r="356" spans="1:28" s="40" customFormat="1" ht="15" customHeight="1" x14ac:dyDescent="0.2">
      <c r="A356" s="12"/>
      <c r="B356" s="47" t="s">
        <v>583</v>
      </c>
      <c r="C356" s="47" t="s">
        <v>584</v>
      </c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9"/>
      <c r="T356" s="18"/>
      <c r="U356" s="35"/>
      <c r="V356" s="32"/>
      <c r="W356" s="32">
        <v>60</v>
      </c>
      <c r="X356" s="60">
        <v>6</v>
      </c>
      <c r="Y356" s="32">
        <v>0</v>
      </c>
      <c r="Z356" s="69">
        <v>2</v>
      </c>
      <c r="AA356" s="32">
        <v>3</v>
      </c>
      <c r="AB356" s="32">
        <v>106</v>
      </c>
    </row>
    <row r="357" spans="1:28" s="40" customFormat="1" ht="15" customHeight="1" x14ac:dyDescent="0.2">
      <c r="A357" s="12"/>
      <c r="B357" s="47" t="s">
        <v>518</v>
      </c>
      <c r="C357" s="47" t="s">
        <v>519</v>
      </c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>
        <v>10</v>
      </c>
      <c r="R357" s="48">
        <v>15</v>
      </c>
      <c r="S357" s="49"/>
      <c r="T357" s="18">
        <v>6</v>
      </c>
      <c r="U357" s="35">
        <v>3</v>
      </c>
      <c r="V357" s="32"/>
      <c r="W357" s="32">
        <v>1</v>
      </c>
      <c r="X357" s="60">
        <v>0</v>
      </c>
      <c r="Y357" s="32">
        <v>0</v>
      </c>
      <c r="Z357" s="53"/>
      <c r="AA357" s="32">
        <v>0</v>
      </c>
      <c r="AB357" s="32">
        <v>0</v>
      </c>
    </row>
    <row r="358" spans="1:28" s="40" customFormat="1" ht="15" customHeight="1" x14ac:dyDescent="0.2">
      <c r="A358" s="12"/>
      <c r="B358" s="47" t="s">
        <v>530</v>
      </c>
      <c r="C358" s="47" t="s">
        <v>529</v>
      </c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9"/>
      <c r="T358" s="18"/>
      <c r="U358" s="35">
        <v>8</v>
      </c>
      <c r="V358" s="32">
        <v>0</v>
      </c>
      <c r="W358" s="32"/>
      <c r="X358" s="60">
        <v>0</v>
      </c>
      <c r="Y358" s="32">
        <v>0</v>
      </c>
      <c r="Z358" s="69"/>
      <c r="AA358" s="32">
        <v>0</v>
      </c>
      <c r="AB358" s="32"/>
    </row>
    <row r="359" spans="1:28" s="40" customFormat="1" ht="15" customHeight="1" x14ac:dyDescent="0.2">
      <c r="A359" s="12"/>
      <c r="B359" s="50" t="s">
        <v>520</v>
      </c>
      <c r="C359" s="50" t="s">
        <v>521</v>
      </c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>
        <v>5</v>
      </c>
      <c r="R359" s="14">
        <v>12</v>
      </c>
      <c r="S359" s="14"/>
      <c r="T359" s="18">
        <v>2</v>
      </c>
      <c r="U359" s="35"/>
      <c r="V359" s="32"/>
      <c r="W359" s="32"/>
      <c r="X359" s="60">
        <v>0</v>
      </c>
      <c r="Y359" s="32"/>
      <c r="Z359" s="69"/>
      <c r="AA359" s="32">
        <v>0</v>
      </c>
      <c r="AB359" s="32">
        <v>0</v>
      </c>
    </row>
    <row r="360" spans="1:28" s="40" customFormat="1" ht="15" customHeight="1" x14ac:dyDescent="0.2">
      <c r="A360" s="12">
        <v>2846</v>
      </c>
      <c r="B360" s="42" t="s">
        <v>596</v>
      </c>
      <c r="C360" s="42" t="s">
        <v>599</v>
      </c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4"/>
      <c r="T360" s="18"/>
      <c r="U360" s="35"/>
      <c r="V360" s="32"/>
      <c r="W360" s="32"/>
      <c r="X360" s="60">
        <v>137</v>
      </c>
      <c r="Y360" s="32">
        <v>20</v>
      </c>
      <c r="Z360" s="69">
        <v>19</v>
      </c>
      <c r="AA360" s="32">
        <v>3</v>
      </c>
      <c r="AB360" s="32">
        <v>620</v>
      </c>
    </row>
    <row r="361" spans="1:28" s="40" customFormat="1" ht="15" customHeight="1" x14ac:dyDescent="0.2">
      <c r="A361" s="12">
        <v>2848</v>
      </c>
      <c r="B361" s="42" t="s">
        <v>597</v>
      </c>
      <c r="C361" s="42" t="s">
        <v>599</v>
      </c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4"/>
      <c r="T361" s="18"/>
      <c r="U361" s="35"/>
      <c r="V361" s="32"/>
      <c r="W361" s="32"/>
      <c r="X361" s="60">
        <v>5</v>
      </c>
      <c r="Y361" s="32">
        <v>2</v>
      </c>
      <c r="Z361" s="69"/>
      <c r="AA361" s="32">
        <v>4</v>
      </c>
      <c r="AB361" s="32">
        <v>9</v>
      </c>
    </row>
    <row r="362" spans="1:28" s="40" customFormat="1" ht="15" customHeight="1" x14ac:dyDescent="0.2">
      <c r="A362" s="12">
        <v>2847</v>
      </c>
      <c r="B362" s="42" t="s">
        <v>598</v>
      </c>
      <c r="C362" s="42" t="s">
        <v>599</v>
      </c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4"/>
      <c r="T362" s="18"/>
      <c r="U362" s="35"/>
      <c r="V362" s="32"/>
      <c r="W362" s="32"/>
      <c r="X362" s="60">
        <v>3</v>
      </c>
      <c r="Y362" s="32"/>
      <c r="Z362" s="69"/>
      <c r="AA362" s="32">
        <v>26</v>
      </c>
      <c r="AB362" s="32">
        <v>236</v>
      </c>
    </row>
    <row r="363" spans="1:28" ht="15" customHeight="1" x14ac:dyDescent="0.2">
      <c r="A363" s="6"/>
      <c r="B363" s="1"/>
      <c r="C363" s="34" t="s">
        <v>522</v>
      </c>
      <c r="D363" s="8">
        <f t="shared" ref="D363:W363" si="0">SUM(D2:D359)</f>
        <v>1235490</v>
      </c>
      <c r="E363" s="9">
        <f t="shared" si="0"/>
        <v>564349</v>
      </c>
      <c r="F363" s="9">
        <f t="shared" si="0"/>
        <v>267574</v>
      </c>
      <c r="G363" s="9">
        <f t="shared" si="0"/>
        <v>390057</v>
      </c>
      <c r="H363" s="8">
        <f t="shared" si="0"/>
        <v>209570</v>
      </c>
      <c r="I363" s="9">
        <f t="shared" si="0"/>
        <v>99353</v>
      </c>
      <c r="J363" s="8">
        <f t="shared" si="0"/>
        <v>254378</v>
      </c>
      <c r="K363" s="8">
        <f t="shared" si="0"/>
        <v>205085</v>
      </c>
      <c r="L363" s="9">
        <f t="shared" si="0"/>
        <v>218679</v>
      </c>
      <c r="M363" s="9">
        <f t="shared" si="0"/>
        <v>221058</v>
      </c>
      <c r="N363" s="9">
        <f t="shared" si="0"/>
        <v>86437</v>
      </c>
      <c r="O363" s="8">
        <f t="shared" si="0"/>
        <v>131889</v>
      </c>
      <c r="P363" s="9">
        <f t="shared" si="0"/>
        <v>58468</v>
      </c>
      <c r="Q363" s="8">
        <f t="shared" si="0"/>
        <v>143204</v>
      </c>
      <c r="R363" s="8">
        <f t="shared" si="0"/>
        <v>222525</v>
      </c>
      <c r="S363" s="10">
        <f t="shared" si="0"/>
        <v>144812</v>
      </c>
      <c r="T363" s="29">
        <f t="shared" si="0"/>
        <v>211275</v>
      </c>
      <c r="U363" s="54">
        <f t="shared" si="0"/>
        <v>234731</v>
      </c>
      <c r="V363" s="35">
        <f t="shared" si="0"/>
        <v>292888</v>
      </c>
      <c r="W363" s="35">
        <f t="shared" si="0"/>
        <v>298464</v>
      </c>
      <c r="X363" s="61">
        <f>SUM(X2:X362)</f>
        <v>192624</v>
      </c>
      <c r="Y363" s="25">
        <f>SUM(Y2:Y362)</f>
        <v>27721</v>
      </c>
      <c r="Z363" s="25">
        <f>SUM(Z2:Z362)</f>
        <v>29436</v>
      </c>
      <c r="AA363" s="25">
        <f>SUM(AA2:AA362)</f>
        <v>1899</v>
      </c>
      <c r="AB363" s="25">
        <f>SUM(AB2:AB362)</f>
        <v>247237</v>
      </c>
    </row>
    <row r="364" spans="1:28" ht="15" customHeight="1" x14ac:dyDescent="0.2">
      <c r="A364" s="6"/>
      <c r="B364" s="4"/>
      <c r="C364" s="36" t="s">
        <v>523</v>
      </c>
      <c r="D364" s="2">
        <f t="shared" ref="D364:W364" si="1">COUNT(D2:D359)</f>
        <v>101</v>
      </c>
      <c r="E364" s="11">
        <f t="shared" si="1"/>
        <v>111</v>
      </c>
      <c r="F364" s="11">
        <f t="shared" si="1"/>
        <v>118</v>
      </c>
      <c r="G364" s="11">
        <f t="shared" si="1"/>
        <v>139</v>
      </c>
      <c r="H364" s="2">
        <f t="shared" si="1"/>
        <v>126</v>
      </c>
      <c r="I364" s="11">
        <f t="shared" si="1"/>
        <v>94</v>
      </c>
      <c r="J364" s="2">
        <f t="shared" si="1"/>
        <v>123</v>
      </c>
      <c r="K364" s="2">
        <f t="shared" si="1"/>
        <v>83</v>
      </c>
      <c r="L364" s="11">
        <f t="shared" si="1"/>
        <v>91</v>
      </c>
      <c r="M364" s="11">
        <f t="shared" si="1"/>
        <v>87</v>
      </c>
      <c r="N364" s="11">
        <f t="shared" si="1"/>
        <v>92</v>
      </c>
      <c r="O364" s="11">
        <f t="shared" si="1"/>
        <v>116</v>
      </c>
      <c r="P364" s="11">
        <f t="shared" si="1"/>
        <v>76</v>
      </c>
      <c r="Q364" s="2">
        <f t="shared" si="1"/>
        <v>114</v>
      </c>
      <c r="R364" s="2">
        <f t="shared" si="1"/>
        <v>129</v>
      </c>
      <c r="S364" s="3">
        <f t="shared" si="1"/>
        <v>136</v>
      </c>
      <c r="T364" s="5">
        <f t="shared" si="1"/>
        <v>163</v>
      </c>
      <c r="U364" s="55">
        <f t="shared" si="1"/>
        <v>185</v>
      </c>
      <c r="V364" s="37">
        <f t="shared" si="1"/>
        <v>187</v>
      </c>
      <c r="W364" s="37">
        <f t="shared" si="1"/>
        <v>253</v>
      </c>
      <c r="X364" s="62">
        <f>COUNT(X2:X362)</f>
        <v>263</v>
      </c>
      <c r="Y364" s="25">
        <f>COUNT(Y2:Y362)</f>
        <v>213</v>
      </c>
      <c r="Z364" s="25">
        <f>COUNT(Z1:Z362)</f>
        <v>243</v>
      </c>
      <c r="AA364" s="25">
        <f>COUNT(AA2:AA362)</f>
        <v>249</v>
      </c>
      <c r="AB364" s="25">
        <f>COUNT(AB2:AB362)</f>
        <v>283</v>
      </c>
    </row>
    <row r="365" spans="1:28" ht="15" customHeight="1" x14ac:dyDescent="0.2">
      <c r="A365" s="20"/>
      <c r="B365" s="7"/>
      <c r="C365" s="38" t="s">
        <v>524</v>
      </c>
      <c r="D365" s="21">
        <f t="shared" ref="D365:W365" si="2">AVERAGE(D2:D359)</f>
        <v>12232.574257425742</v>
      </c>
      <c r="E365" s="22">
        <f t="shared" si="2"/>
        <v>5084.2252252252256</v>
      </c>
      <c r="F365" s="23">
        <f t="shared" si="2"/>
        <v>2267.5762711864409</v>
      </c>
      <c r="G365" s="23">
        <f t="shared" si="2"/>
        <v>2806.1654676258991</v>
      </c>
      <c r="H365" s="21">
        <f t="shared" si="2"/>
        <v>1663.2539682539682</v>
      </c>
      <c r="I365" s="23">
        <f t="shared" si="2"/>
        <v>1056.9468085106382</v>
      </c>
      <c r="J365" s="21">
        <f t="shared" si="2"/>
        <v>2068.1138211382113</v>
      </c>
      <c r="K365" s="21">
        <f t="shared" si="2"/>
        <v>2470.9036144578313</v>
      </c>
      <c r="L365" s="23">
        <f t="shared" si="2"/>
        <v>2403.065934065934</v>
      </c>
      <c r="M365" s="23">
        <f t="shared" si="2"/>
        <v>2540.8965517241381</v>
      </c>
      <c r="N365" s="23">
        <f t="shared" si="2"/>
        <v>939.53260869565213</v>
      </c>
      <c r="O365" s="23">
        <f t="shared" si="2"/>
        <v>1136.9741379310344</v>
      </c>
      <c r="P365" s="23">
        <f t="shared" si="2"/>
        <v>769.31578947368416</v>
      </c>
      <c r="Q365" s="21">
        <f t="shared" si="2"/>
        <v>1256.1754385964912</v>
      </c>
      <c r="R365" s="21">
        <f t="shared" si="2"/>
        <v>1725</v>
      </c>
      <c r="S365" s="24">
        <f t="shared" si="2"/>
        <v>1064.7941176470588</v>
      </c>
      <c r="T365" s="30">
        <f t="shared" si="2"/>
        <v>1296.1656441717791</v>
      </c>
      <c r="U365" s="56">
        <f t="shared" si="2"/>
        <v>1268.8162162162162</v>
      </c>
      <c r="V365" s="57">
        <f t="shared" si="2"/>
        <v>1566.2459893048128</v>
      </c>
      <c r="W365" s="57">
        <f t="shared" si="2"/>
        <v>1179.699604743083</v>
      </c>
      <c r="X365" s="63">
        <f>AVERAGE(X2:X362)</f>
        <v>732.41064638783268</v>
      </c>
      <c r="Y365" s="25">
        <f>AVERAGE(Y2:Y362)</f>
        <v>130.14553990610329</v>
      </c>
      <c r="Z365" s="25">
        <f>AVERAGE(Z2:Z362)</f>
        <v>121.63636363636364</v>
      </c>
      <c r="AA365" s="25">
        <f>AVERAGE(AA2:AA362)</f>
        <v>7.6265060240963853</v>
      </c>
      <c r="AB365" s="25">
        <f>AVERAGE(AB2:AB362)</f>
        <v>873.62897526501763</v>
      </c>
    </row>
    <row r="366" spans="1:28" ht="15" customHeight="1" x14ac:dyDescent="0.2">
      <c r="A366" s="25"/>
      <c r="B366" s="25"/>
      <c r="C366" s="26" t="s">
        <v>532</v>
      </c>
      <c r="D366" s="27">
        <f t="shared" ref="D366:W366" si="3">(STDEV(D2:D359))/(SQRT(COUNT(D2:D359)))</f>
        <v>2178.6756134820744</v>
      </c>
      <c r="E366" s="27">
        <f t="shared" si="3"/>
        <v>1369.7608216575111</v>
      </c>
      <c r="F366" s="27">
        <f t="shared" si="3"/>
        <v>619.96145004138407</v>
      </c>
      <c r="G366" s="27">
        <f t="shared" si="3"/>
        <v>610.32755550829677</v>
      </c>
      <c r="H366" s="27">
        <f t="shared" si="3"/>
        <v>438.27780215857774</v>
      </c>
      <c r="I366" s="27">
        <f t="shared" si="3"/>
        <v>359.99891467814149</v>
      </c>
      <c r="J366" s="27">
        <f t="shared" si="3"/>
        <v>468.56465092264756</v>
      </c>
      <c r="K366" s="27">
        <f t="shared" si="3"/>
        <v>587.07221152933437</v>
      </c>
      <c r="L366" s="27">
        <f t="shared" si="3"/>
        <v>712.93512331879595</v>
      </c>
      <c r="M366" s="27">
        <f t="shared" si="3"/>
        <v>530.29265573921498</v>
      </c>
      <c r="N366" s="27">
        <f t="shared" si="3"/>
        <v>265.1988253622248</v>
      </c>
      <c r="O366" s="27">
        <f t="shared" si="3"/>
        <v>294.02978677580495</v>
      </c>
      <c r="P366" s="27">
        <f t="shared" si="3"/>
        <v>260.38497693649634</v>
      </c>
      <c r="Q366" s="27">
        <f t="shared" si="3"/>
        <v>342.78545102105096</v>
      </c>
      <c r="R366" s="27">
        <f t="shared" si="3"/>
        <v>333.05914928650378</v>
      </c>
      <c r="S366" s="27">
        <f t="shared" si="3"/>
        <v>295.47140617099893</v>
      </c>
      <c r="T366" s="31">
        <f t="shared" si="3"/>
        <v>296.44148313726856</v>
      </c>
      <c r="U366" s="27">
        <f t="shared" si="3"/>
        <v>291.04709308327637</v>
      </c>
      <c r="V366" s="39">
        <f t="shared" si="3"/>
        <v>267.08031298715542</v>
      </c>
      <c r="W366" s="39">
        <f t="shared" si="3"/>
        <v>220.81655882261128</v>
      </c>
      <c r="X366" s="64">
        <f>(STDEV(X2:X34))/(SQRT(COUNT(X2:X362)))</f>
        <v>161.59487012255556</v>
      </c>
      <c r="Y366" s="25">
        <f>(STDEV(Y2:Y34))/(SQRT(COUNT(Y2:Y362)))</f>
        <v>23.115519246751703</v>
      </c>
      <c r="Z366" s="25">
        <f>(STDEV(Z2:Z34))/(SQRT(COUNT(Z2:Z362)))</f>
        <v>2.6343820246952827</v>
      </c>
      <c r="AA366" s="25">
        <f>(STDEV(AA2:AA34))/(SQRT(COUNT(AA2:AA362)))</f>
        <v>1.3431806602471601</v>
      </c>
      <c r="AB366" s="25">
        <f>(STDEV(AB2:AB34))/(SQRT(COUNT(AB2:AB362)))</f>
        <v>1.1940920464653415</v>
      </c>
    </row>
  </sheetData>
  <autoFilter ref="A1:AB1" xr:uid="{00000000-0009-0000-0000-000000000000}"/>
  <pageMargins left="0.7" right="0.7" top="0.75" bottom="0.75" header="0.3" footer="0.3"/>
  <pageSetup scale="41" fitToHeight="0" orientation="landscape" r:id="rId1"/>
  <headerFooter>
    <oddHeader>&amp;C&amp;"Arial,Bold"&amp;16The Xerces Society 
Western Monarch Thanksgiving Count
1997-2021</oddHeader>
    <oddFooter>&amp;C&amp;12NOTE: Blank cells indicate no Thanksgiving count in that year.
Xerces Society Western Monarch Thanksgiving Count. 2022. Western Monarch Thanksgiving Count Data, 1997-2021. Available at www.westernmonarchcount.org.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0D92-9E27-0D47-8EC0-C99944948E99}">
  <dimension ref="E1:F22"/>
  <sheetViews>
    <sheetView tabSelected="1" topLeftCell="E1" workbookViewId="0">
      <selection activeCell="I13" sqref="I13"/>
    </sheetView>
  </sheetViews>
  <sheetFormatPr baseColWidth="10" defaultRowHeight="13" x14ac:dyDescent="0.15"/>
  <sheetData>
    <row r="1" spans="5:6" ht="16" x14ac:dyDescent="0.2">
      <c r="E1" s="91" t="s">
        <v>638</v>
      </c>
      <c r="F1" s="91" t="s">
        <v>639</v>
      </c>
    </row>
    <row r="2" spans="5:6" ht="16" x14ac:dyDescent="0.2">
      <c r="E2" s="91">
        <v>2001</v>
      </c>
      <c r="F2" s="91">
        <v>209570</v>
      </c>
    </row>
    <row r="3" spans="5:6" ht="16" x14ac:dyDescent="0.2">
      <c r="E3" s="91">
        <v>2002</v>
      </c>
      <c r="F3" s="91">
        <v>99353</v>
      </c>
    </row>
    <row r="4" spans="5:6" ht="16" x14ac:dyDescent="0.2">
      <c r="E4" s="91">
        <v>2003</v>
      </c>
      <c r="F4" s="91">
        <v>254378</v>
      </c>
    </row>
    <row r="5" spans="5:6" ht="16" x14ac:dyDescent="0.2">
      <c r="E5" s="91">
        <v>2004</v>
      </c>
      <c r="F5" s="91">
        <v>205085</v>
      </c>
    </row>
    <row r="6" spans="5:6" ht="16" x14ac:dyDescent="0.2">
      <c r="E6" s="91">
        <v>2005</v>
      </c>
      <c r="F6" s="91">
        <v>218679</v>
      </c>
    </row>
    <row r="7" spans="5:6" ht="16" x14ac:dyDescent="0.2">
      <c r="E7" s="91">
        <v>2006</v>
      </c>
      <c r="F7" s="91">
        <v>221058</v>
      </c>
    </row>
    <row r="8" spans="5:6" ht="16" x14ac:dyDescent="0.2">
      <c r="E8" s="91">
        <v>2007</v>
      </c>
      <c r="F8" s="91">
        <v>86437</v>
      </c>
    </row>
    <row r="9" spans="5:6" ht="16" x14ac:dyDescent="0.2">
      <c r="E9" s="91">
        <v>2008</v>
      </c>
      <c r="F9" s="91">
        <v>131889</v>
      </c>
    </row>
    <row r="10" spans="5:6" ht="16" x14ac:dyDescent="0.2">
      <c r="E10" s="91">
        <v>2009</v>
      </c>
      <c r="F10" s="91">
        <v>58468</v>
      </c>
    </row>
    <row r="11" spans="5:6" ht="16" x14ac:dyDescent="0.2">
      <c r="E11" s="91">
        <v>2010</v>
      </c>
      <c r="F11" s="91">
        <v>143204</v>
      </c>
    </row>
    <row r="12" spans="5:6" ht="16" x14ac:dyDescent="0.2">
      <c r="E12" s="91">
        <v>2011</v>
      </c>
      <c r="F12" s="91">
        <v>222525</v>
      </c>
    </row>
    <row r="13" spans="5:6" ht="16" x14ac:dyDescent="0.2">
      <c r="E13" s="91">
        <v>2012</v>
      </c>
      <c r="F13" s="91">
        <v>144812</v>
      </c>
    </row>
    <row r="14" spans="5:6" ht="16" x14ac:dyDescent="0.2">
      <c r="E14" s="91">
        <v>2013</v>
      </c>
      <c r="F14" s="91">
        <v>211275</v>
      </c>
    </row>
    <row r="15" spans="5:6" ht="16" x14ac:dyDescent="0.2">
      <c r="E15" s="91">
        <v>2014</v>
      </c>
      <c r="F15" s="91">
        <v>234731</v>
      </c>
    </row>
    <row r="16" spans="5:6" ht="16" x14ac:dyDescent="0.2">
      <c r="E16" s="91">
        <v>2015</v>
      </c>
      <c r="F16" s="91">
        <v>292888</v>
      </c>
    </row>
    <row r="17" spans="5:6" ht="16" x14ac:dyDescent="0.2">
      <c r="E17" s="91">
        <v>2016</v>
      </c>
      <c r="F17" s="91">
        <v>298464</v>
      </c>
    </row>
    <row r="18" spans="5:6" ht="16" x14ac:dyDescent="0.2">
      <c r="E18" s="91">
        <v>2017</v>
      </c>
      <c r="F18" s="91">
        <v>192624</v>
      </c>
    </row>
    <row r="19" spans="5:6" ht="16" x14ac:dyDescent="0.2">
      <c r="E19" s="91">
        <v>2018</v>
      </c>
      <c r="F19" s="91">
        <v>27721</v>
      </c>
    </row>
    <row r="20" spans="5:6" ht="16" x14ac:dyDescent="0.2">
      <c r="E20" s="91">
        <v>2019</v>
      </c>
      <c r="F20" s="91">
        <v>29436</v>
      </c>
    </row>
    <row r="21" spans="5:6" ht="16" x14ac:dyDescent="0.2">
      <c r="E21" s="91">
        <v>2020</v>
      </c>
      <c r="F21" s="91">
        <v>1899</v>
      </c>
    </row>
    <row r="22" spans="5:6" ht="16" x14ac:dyDescent="0.2">
      <c r="E22" s="91">
        <v>2021</v>
      </c>
      <c r="F22" s="91">
        <v>247237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zoomScaleNormal="100" workbookViewId="0">
      <selection activeCell="C31" sqref="C31"/>
    </sheetView>
  </sheetViews>
  <sheetFormatPr baseColWidth="10" defaultColWidth="17.33203125" defaultRowHeight="15.75" customHeight="1" x14ac:dyDescent="0.2"/>
  <cols>
    <col min="1" max="1" width="5.83203125" customWidth="1"/>
    <col min="2" max="2" width="23.1640625" style="90" customWidth="1"/>
    <col min="3" max="3" width="20.83203125" customWidth="1"/>
    <col min="4" max="18" width="8.6640625" customWidth="1"/>
  </cols>
  <sheetData>
    <row r="1" spans="1:3" ht="15" customHeight="1" x14ac:dyDescent="0.2">
      <c r="A1" s="83" t="s">
        <v>7</v>
      </c>
      <c r="B1" s="84" t="s">
        <v>8</v>
      </c>
      <c r="C1" s="84" t="s">
        <v>614</v>
      </c>
    </row>
    <row r="2" spans="1:3" ht="15" customHeight="1" x14ac:dyDescent="0.2">
      <c r="A2" s="83">
        <v>1997</v>
      </c>
      <c r="B2" s="79">
        <v>1235490</v>
      </c>
      <c r="C2" s="87">
        <v>101</v>
      </c>
    </row>
    <row r="3" spans="1:3" ht="15" customHeight="1" x14ac:dyDescent="0.2">
      <c r="A3" s="83">
        <v>1998</v>
      </c>
      <c r="B3" s="79">
        <v>564349</v>
      </c>
      <c r="C3" s="88">
        <v>111</v>
      </c>
    </row>
    <row r="4" spans="1:3" ht="15" customHeight="1" x14ac:dyDescent="0.2">
      <c r="A4" s="83">
        <v>1999</v>
      </c>
      <c r="B4" s="79">
        <v>267574</v>
      </c>
      <c r="C4" s="87">
        <v>118</v>
      </c>
    </row>
    <row r="5" spans="1:3" ht="15" customHeight="1" x14ac:dyDescent="0.2">
      <c r="A5" s="83">
        <v>2000</v>
      </c>
      <c r="B5" s="79">
        <v>390057</v>
      </c>
      <c r="C5" s="87">
        <v>139</v>
      </c>
    </row>
    <row r="6" spans="1:3" ht="15" customHeight="1" x14ac:dyDescent="0.2">
      <c r="A6" s="83">
        <v>2001</v>
      </c>
      <c r="B6" s="79">
        <v>209570</v>
      </c>
      <c r="C6" s="87">
        <v>126</v>
      </c>
    </row>
    <row r="7" spans="1:3" ht="15" customHeight="1" x14ac:dyDescent="0.2">
      <c r="A7" s="83">
        <v>2002</v>
      </c>
      <c r="B7" s="79">
        <v>99353</v>
      </c>
      <c r="C7" s="87">
        <v>94</v>
      </c>
    </row>
    <row r="8" spans="1:3" ht="15" customHeight="1" x14ac:dyDescent="0.2">
      <c r="A8" s="83">
        <v>2003</v>
      </c>
      <c r="B8" s="79">
        <v>254378</v>
      </c>
      <c r="C8" s="87">
        <v>123</v>
      </c>
    </row>
    <row r="9" spans="1:3" ht="15" customHeight="1" x14ac:dyDescent="0.2">
      <c r="A9" s="83">
        <v>2004</v>
      </c>
      <c r="B9" s="79">
        <v>205085</v>
      </c>
      <c r="C9" s="87">
        <v>83</v>
      </c>
    </row>
    <row r="10" spans="1:3" ht="15" customHeight="1" x14ac:dyDescent="0.2">
      <c r="A10" s="83">
        <v>2005</v>
      </c>
      <c r="B10" s="79">
        <v>218679</v>
      </c>
      <c r="C10" s="87">
        <v>91</v>
      </c>
    </row>
    <row r="11" spans="1:3" ht="15" customHeight="1" x14ac:dyDescent="0.2">
      <c r="A11" s="83">
        <v>2006</v>
      </c>
      <c r="B11" s="79">
        <v>221058</v>
      </c>
      <c r="C11" s="87">
        <v>87</v>
      </c>
    </row>
    <row r="12" spans="1:3" ht="15" customHeight="1" x14ac:dyDescent="0.2">
      <c r="A12" s="83">
        <v>2007</v>
      </c>
      <c r="B12" s="79">
        <v>86437</v>
      </c>
      <c r="C12" s="87">
        <v>92</v>
      </c>
    </row>
    <row r="13" spans="1:3" ht="15" customHeight="1" x14ac:dyDescent="0.2">
      <c r="A13" s="83">
        <v>2008</v>
      </c>
      <c r="B13" s="79">
        <v>131889</v>
      </c>
      <c r="C13" s="87">
        <v>116</v>
      </c>
    </row>
    <row r="14" spans="1:3" ht="15" customHeight="1" x14ac:dyDescent="0.2">
      <c r="A14" s="83">
        <v>2009</v>
      </c>
      <c r="B14" s="79">
        <v>58468</v>
      </c>
      <c r="C14" s="87">
        <v>76</v>
      </c>
    </row>
    <row r="15" spans="1:3" ht="15" customHeight="1" x14ac:dyDescent="0.2">
      <c r="A15" s="83">
        <v>2010</v>
      </c>
      <c r="B15" s="79">
        <v>143204</v>
      </c>
      <c r="C15" s="87">
        <v>114</v>
      </c>
    </row>
    <row r="16" spans="1:3" ht="15" customHeight="1" x14ac:dyDescent="0.2">
      <c r="A16" s="83">
        <v>2011</v>
      </c>
      <c r="B16" s="79">
        <v>222525</v>
      </c>
      <c r="C16" s="87">
        <v>129</v>
      </c>
    </row>
    <row r="17" spans="1:3" ht="15" customHeight="1" x14ac:dyDescent="0.2">
      <c r="A17" s="83">
        <v>2012</v>
      </c>
      <c r="B17" s="79">
        <v>144812</v>
      </c>
      <c r="C17" s="87">
        <v>136</v>
      </c>
    </row>
    <row r="18" spans="1:3" ht="15" customHeight="1" x14ac:dyDescent="0.2">
      <c r="A18" s="85">
        <v>2013</v>
      </c>
      <c r="B18" s="80">
        <v>211275</v>
      </c>
      <c r="C18" s="89">
        <v>163</v>
      </c>
    </row>
    <row r="19" spans="1:3" ht="15" customHeight="1" x14ac:dyDescent="0.2">
      <c r="A19" s="85">
        <v>2014</v>
      </c>
      <c r="B19" s="80">
        <v>234731</v>
      </c>
      <c r="C19" s="89">
        <v>185</v>
      </c>
    </row>
    <row r="20" spans="1:3" ht="12.75" customHeight="1" x14ac:dyDescent="0.2">
      <c r="A20" s="85">
        <v>2015</v>
      </c>
      <c r="B20" s="80">
        <v>292888</v>
      </c>
      <c r="C20" s="89">
        <v>187</v>
      </c>
    </row>
    <row r="21" spans="1:3" ht="12.75" customHeight="1" x14ac:dyDescent="0.2">
      <c r="A21" s="85">
        <v>2016</v>
      </c>
      <c r="B21" s="81">
        <v>298464</v>
      </c>
      <c r="C21" s="89">
        <v>253</v>
      </c>
    </row>
    <row r="22" spans="1:3" ht="12.75" customHeight="1" x14ac:dyDescent="0.2">
      <c r="A22" s="85">
        <v>2017</v>
      </c>
      <c r="B22" s="81">
        <v>192624</v>
      </c>
      <c r="C22" s="89">
        <v>262</v>
      </c>
    </row>
    <row r="23" spans="1:3" ht="12.75" customHeight="1" x14ac:dyDescent="0.2">
      <c r="A23" s="85">
        <v>2018</v>
      </c>
      <c r="B23" s="81">
        <v>27721</v>
      </c>
      <c r="C23" s="89">
        <v>213</v>
      </c>
    </row>
    <row r="24" spans="1:3" ht="12.75" customHeight="1" x14ac:dyDescent="0.2">
      <c r="A24" s="85">
        <v>2019</v>
      </c>
      <c r="B24" s="81">
        <v>29436</v>
      </c>
      <c r="C24" s="89">
        <v>243</v>
      </c>
    </row>
    <row r="25" spans="1:3" ht="12.75" customHeight="1" x14ac:dyDescent="0.2">
      <c r="A25" s="85">
        <v>2020</v>
      </c>
      <c r="B25" s="82">
        <v>1899</v>
      </c>
      <c r="C25" s="89">
        <v>249</v>
      </c>
    </row>
    <row r="26" spans="1:3" ht="12.75" customHeight="1" x14ac:dyDescent="0.2">
      <c r="A26" s="85">
        <v>2021</v>
      </c>
      <c r="B26" s="82">
        <v>247237</v>
      </c>
      <c r="C26" s="89">
        <v>283</v>
      </c>
    </row>
    <row r="27" spans="1:3" ht="12.75" customHeight="1" x14ac:dyDescent="0.2"/>
    <row r="28" spans="1:3" ht="12.75" customHeight="1" x14ac:dyDescent="0.2"/>
    <row r="29" spans="1:3" ht="12.75" customHeight="1" x14ac:dyDescent="0.2"/>
    <row r="30" spans="1:3" ht="12.75" customHeight="1" x14ac:dyDescent="0.2"/>
    <row r="31" spans="1:3" ht="15.75" customHeight="1" x14ac:dyDescent="0.2">
      <c r="A31" s="66"/>
    </row>
    <row r="32" spans="1:3" ht="15.75" customHeight="1" x14ac:dyDescent="0.2">
      <c r="A32" s="6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6" sqref="E16"/>
    </sheetView>
  </sheetViews>
  <sheetFormatPr baseColWidth="10" defaultColWidth="8.83203125" defaultRowHeight="13" x14ac:dyDescent="0.15"/>
  <sheetData>
    <row r="1" spans="1:1" ht="35.25" customHeight="1" x14ac:dyDescent="0.15">
      <c r="A1" s="66" t="s">
        <v>613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Counts by County</vt:lpstr>
      <vt:lpstr>Scratchpad</vt:lpstr>
      <vt:lpstr>Graph</vt:lpstr>
      <vt:lpstr>Data Citation</vt:lpstr>
      <vt:lpstr>'Counts by County'!Print_Titles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Fallon</dc:creator>
  <cp:lastModifiedBy>Microsoft Office User</cp:lastModifiedBy>
  <cp:lastPrinted>2022-01-25T04:22:12Z</cp:lastPrinted>
  <dcterms:created xsi:type="dcterms:W3CDTF">2015-01-05T22:43:24Z</dcterms:created>
  <dcterms:modified xsi:type="dcterms:W3CDTF">2022-04-17T18:23:53Z</dcterms:modified>
</cp:coreProperties>
</file>