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AACC\CTP 103\Projects\"/>
    </mc:Choice>
  </mc:AlternateContent>
  <xr:revisionPtr revIDLastSave="0" documentId="13_ncr:1_{10150587-2BB7-4D97-B79E-EFFF7BFB6185}" xr6:coauthVersionLast="36" xr6:coauthVersionMax="36" xr10:uidLastSave="{00000000-0000-0000-0000-000000000000}"/>
  <bookViews>
    <workbookView xWindow="0" yWindow="0" windowWidth="23040" windowHeight="8778" firstSheet="1" activeTab="3" xr2:uid="{493E4787-246C-4725-B946-E1B454127237}"/>
  </bookViews>
  <sheets>
    <sheet name="Financials" sheetId="1" r:id="rId1"/>
    <sheet name="Tuition Comparison " sheetId="3" r:id="rId2"/>
    <sheet name="4-Year Cost " sheetId="4" r:id="rId3"/>
    <sheet name="Information 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2" l="1"/>
  <c r="J11" i="2"/>
  <c r="F11" i="2"/>
  <c r="G11" i="2"/>
  <c r="K11" i="2"/>
  <c r="L11" i="2"/>
  <c r="M11" i="2"/>
  <c r="D11" i="2"/>
  <c r="E11" i="2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M7" i="1"/>
  <c r="G10" i="1"/>
  <c r="M10" i="1" s="1"/>
  <c r="G11" i="1"/>
  <c r="M11" i="1" s="1"/>
  <c r="G12" i="1"/>
  <c r="M12" i="1" s="1"/>
  <c r="G15" i="1"/>
  <c r="H10" i="1" l="1"/>
  <c r="I10" i="1" s="1"/>
  <c r="H12" i="1"/>
  <c r="I12" i="1" s="1"/>
  <c r="H11" i="1"/>
  <c r="I11" i="1" s="1"/>
  <c r="H15" i="1"/>
  <c r="I7" i="1"/>
  <c r="H8" i="1"/>
  <c r="I8" i="1" s="1"/>
  <c r="H7" i="1"/>
  <c r="G8" i="1"/>
  <c r="M8" i="1" s="1"/>
  <c r="G9" i="1"/>
  <c r="M9" i="1" s="1"/>
  <c r="G7" i="1"/>
  <c r="H9" i="1" l="1"/>
  <c r="I9" i="1" s="1"/>
  <c r="N9" i="1"/>
  <c r="N10" i="1"/>
  <c r="N11" i="1"/>
  <c r="N7" i="1"/>
  <c r="N8" i="1"/>
  <c r="N12" i="1"/>
</calcChain>
</file>

<file path=xl/sharedStrings.xml><?xml version="1.0" encoding="utf-8"?>
<sst xmlns="http://schemas.openxmlformats.org/spreadsheetml/2006/main" count="65" uniqueCount="55">
  <si>
    <t>College</t>
  </si>
  <si>
    <t>Tuition &amp; Fees</t>
  </si>
  <si>
    <t xml:space="preserve">Room &amp; Board </t>
  </si>
  <si>
    <t xml:space="preserve">Books &amp; Supplies </t>
  </si>
  <si>
    <t xml:space="preserve">Personal Expense </t>
  </si>
  <si>
    <t xml:space="preserve">Transp Expense </t>
  </si>
  <si>
    <t xml:space="preserve">Total 1-yr Cost </t>
  </si>
  <si>
    <t xml:space="preserve">Total 2-yr Cost </t>
  </si>
  <si>
    <t>Total 4-yr Cost</t>
  </si>
  <si>
    <t>Avg Fin Aid Pkg</t>
  </si>
  <si>
    <t>Cost Per Credit</t>
  </si>
  <si>
    <t>App Fee</t>
  </si>
  <si>
    <t xml:space="preserve">Over/Und Budget </t>
  </si>
  <si>
    <t xml:space="preserve">AACC Savings </t>
  </si>
  <si>
    <t>MIT</t>
  </si>
  <si>
    <t xml:space="preserve">Cornell </t>
  </si>
  <si>
    <t>AACC</t>
  </si>
  <si>
    <t>UMD</t>
  </si>
  <si>
    <t>Alabama State University</t>
  </si>
  <si>
    <t>University of MN Twin Cities</t>
  </si>
  <si>
    <t>UMBC</t>
  </si>
  <si>
    <t>City</t>
  </si>
  <si>
    <t>State</t>
  </si>
  <si>
    <t>Distance from Home</t>
  </si>
  <si>
    <t># Undergrads</t>
  </si>
  <si>
    <t>% Graduate in 6 yrs</t>
  </si>
  <si>
    <t>Ave Age</t>
  </si>
  <si>
    <t>Student-Fac Ratio</t>
  </si>
  <si>
    <t>% Admitted</t>
  </si>
  <si>
    <t>% Transeres Admitted</t>
  </si>
  <si>
    <t>Min Cr to Apply as Trans Student</t>
  </si>
  <si>
    <t>Max Cr From 2-yr College</t>
  </si>
  <si>
    <t>Min Cr Must be Completed at Institution</t>
  </si>
  <si>
    <t>Date Trans App Due</t>
  </si>
  <si>
    <t>Montgomery</t>
  </si>
  <si>
    <t>AL</t>
  </si>
  <si>
    <t>Minneapolis</t>
  </si>
  <si>
    <t>MN</t>
  </si>
  <si>
    <t>Baltimore</t>
  </si>
  <si>
    <t>MD</t>
  </si>
  <si>
    <t xml:space="preserve">Colleg Park </t>
  </si>
  <si>
    <t>Ithica</t>
  </si>
  <si>
    <t>NY</t>
  </si>
  <si>
    <t>Cambridge</t>
  </si>
  <si>
    <t>MA</t>
  </si>
  <si>
    <t xml:space="preserve">none </t>
  </si>
  <si>
    <t>18:1</t>
  </si>
  <si>
    <t>9:1</t>
  </si>
  <si>
    <t>3:1</t>
  </si>
  <si>
    <t>15:1</t>
  </si>
  <si>
    <t>17:1</t>
  </si>
  <si>
    <t xml:space="preserve">Budget per year: </t>
  </si>
  <si>
    <t xml:space="preserve">Average </t>
  </si>
  <si>
    <t>N/A</t>
  </si>
  <si>
    <t xml:space="preserve">College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</si>
</sst>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_(* #,##0_);_(* \(#,##0\);_(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right" wrapText="1"/>
    </xf>
    <xf numFmtId="1" fontId="0" fillId="0" borderId="0" xfId="0" applyNumberFormat="1" applyAlignment="1">
      <alignment horizontal="right" wrapText="1"/>
    </xf>
    <xf numFmtId="1" fontId="0" fillId="0" borderId="0" xfId="1" applyNumberFormat="1" applyFont="1"/>
    <xf numFmtId="1" fontId="0" fillId="0" borderId="0" xfId="0" applyNumberFormat="1"/>
    <xf numFmtId="0" fontId="3" fillId="0" borderId="1" xfId="2" applyAlignment="1">
      <alignment horizontal="right" wrapText="1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3" fillId="0" borderId="1" xfId="2" applyAlignment="1">
      <alignment horizontal="right"/>
    </xf>
    <xf numFmtId="1" fontId="3" fillId="0" borderId="1" xfId="2" applyNumberFormat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wrapText="1"/>
    </xf>
    <xf numFmtId="10" fontId="3" fillId="0" borderId="1" xfId="2" applyNumberFormat="1" applyAlignment="1">
      <alignment horizontal="center"/>
    </xf>
    <xf numFmtId="0" fontId="0" fillId="0" borderId="0" xfId="0" applyFill="1" applyAlignment="1">
      <alignment horizontal="left" wrapText="1"/>
    </xf>
    <xf numFmtId="165" fontId="2" fillId="0" borderId="0" xfId="3" applyNumberFormat="1" applyFont="1" applyAlignment="1">
      <alignment horizontal="right" wrapText="1"/>
    </xf>
    <xf numFmtId="6" fontId="0" fillId="0" borderId="0" xfId="1" applyNumberFormat="1" applyFont="1" applyAlignment="1">
      <alignment horizontal="right" wrapText="1"/>
    </xf>
    <xf numFmtId="6" fontId="3" fillId="0" borderId="1" xfId="1" applyNumberFormat="1" applyFont="1" applyBorder="1" applyAlignment="1">
      <alignment horizontal="right" wrapText="1"/>
    </xf>
    <xf numFmtId="6" fontId="0" fillId="0" borderId="0" xfId="1" applyNumberFormat="1" applyFont="1" applyAlignment="1">
      <alignment wrapText="1"/>
    </xf>
    <xf numFmtId="6" fontId="3" fillId="0" borderId="1" xfId="1" applyNumberFormat="1" applyFont="1" applyBorder="1" applyAlignment="1">
      <alignment wrapText="1"/>
    </xf>
    <xf numFmtId="1" fontId="0" fillId="0" borderId="0" xfId="1" applyNumberFormat="1" applyFont="1" applyAlignment="1">
      <alignment wrapText="1"/>
    </xf>
    <xf numFmtId="165" fontId="0" fillId="0" borderId="0" xfId="3" applyNumberFormat="1" applyFont="1" applyAlignment="1"/>
    <xf numFmtId="165" fontId="2" fillId="0" borderId="0" xfId="3" applyNumberFormat="1" applyFont="1" applyAlignment="1">
      <alignment wrapText="1"/>
    </xf>
    <xf numFmtId="165" fontId="3" fillId="0" borderId="1" xfId="3" applyNumberFormat="1" applyFont="1" applyBorder="1" applyAlignment="1"/>
    <xf numFmtId="6" fontId="2" fillId="0" borderId="0" xfId="1" applyNumberFormat="1" applyFont="1" applyAlignment="1">
      <alignment wrapText="1"/>
    </xf>
    <xf numFmtId="6" fontId="2" fillId="0" borderId="0" xfId="1" applyNumberFormat="1" applyFont="1" applyAlignment="1">
      <alignment horizontal="right" wrapText="1"/>
    </xf>
    <xf numFmtId="0" fontId="5" fillId="0" borderId="0" xfId="4" applyFont="1" applyAlignment="1">
      <alignment horizontal="center"/>
    </xf>
    <xf numFmtId="0" fontId="4" fillId="0" borderId="0" xfId="4" applyAlignment="1">
      <alignment horizontal="center"/>
    </xf>
    <xf numFmtId="166" fontId="0" fillId="0" borderId="0" xfId="3" applyNumberFormat="1" applyFont="1" applyAlignment="1">
      <alignment horizontal="right"/>
    </xf>
    <xf numFmtId="9" fontId="3" fillId="0" borderId="1" xfId="2" applyNumberFormat="1" applyAlignment="1">
      <alignment horizontal="center"/>
    </xf>
  </cellXfs>
  <cellStyles count="5">
    <cellStyle name="Comma" xfId="3" builtinId="3"/>
    <cellStyle name="Currency" xfId="1" builtinId="4"/>
    <cellStyle name="Normal" xfId="0" builtinId="0"/>
    <cellStyle name="Title" xfId="4" builtinId="15"/>
    <cellStyle name="Total" xfId="2" builtinId="2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/d;@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(* #,##0_);_(* \(#,##0\);_(* &quot;-&quot;??_);_(@_)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0" formatCode="&quot;$&quot;#,##0_);[Red]\(&quot;$&quot;#,##0\)"/>
      <alignment horizontal="general" vertical="bottom" textRotation="0" wrapText="1" indent="0" justifyLastLine="0" shrinkToFit="0" readingOrder="0"/>
    </dxf>
    <dxf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$&quot;#,##0_);[Red]\(&quot;$&quot;#,##0\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AACC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Financials!$A$7:$A$12</c:f>
              <c:strCache>
                <c:ptCount val="6"/>
                <c:pt idx="0">
                  <c:v>UMD</c:v>
                </c:pt>
                <c:pt idx="1">
                  <c:v>Cornell </c:v>
                </c:pt>
                <c:pt idx="2">
                  <c:v>MIT</c:v>
                </c:pt>
                <c:pt idx="3">
                  <c:v>Alabama State University</c:v>
                </c:pt>
                <c:pt idx="4">
                  <c:v>University of MN Twin Cities</c:v>
                </c:pt>
                <c:pt idx="5">
                  <c:v>UMBC</c:v>
                </c:pt>
              </c:strCache>
            </c:strRef>
          </c:cat>
          <c:val>
            <c:numRef>
              <c:f>Financials!$N$7:$N$12</c:f>
              <c:numCache>
                <c:formatCode>"$"#,##0_);[Red]\("$"#,##0\)</c:formatCode>
                <c:ptCount val="6"/>
                <c:pt idx="0">
                  <c:v>39192</c:v>
                </c:pt>
                <c:pt idx="1">
                  <c:v>138308</c:v>
                </c:pt>
                <c:pt idx="2">
                  <c:v>125456</c:v>
                </c:pt>
                <c:pt idx="3">
                  <c:v>45220</c:v>
                </c:pt>
                <c:pt idx="4">
                  <c:v>42066</c:v>
                </c:pt>
                <c:pt idx="5">
                  <c:v>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AB6-B17D-975AEE0DB7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4436336"/>
        <c:axId val="613714992"/>
        <c:axId val="0"/>
      </c:bar3DChart>
      <c:catAx>
        <c:axId val="5144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14992"/>
        <c:crosses val="autoZero"/>
        <c:auto val="1"/>
        <c:lblAlgn val="ctr"/>
        <c:lblOffset val="100"/>
        <c:noMultiLvlLbl val="0"/>
      </c:catAx>
      <c:valAx>
        <c:axId val="6137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700" baseline="0"/>
              <a:t>Tuition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08759481987831"/>
          <c:y val="8.9006484782474624E-2"/>
          <c:w val="0.60435960889504192"/>
          <c:h val="0.69902286364280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UMD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Financials!$B$7</c:f>
              <c:numCache>
                <c:formatCode>"$"#,##0_);[Red]\("$"#,##0\)</c:formatCode>
                <c:ptCount val="1"/>
                <c:pt idx="0">
                  <c:v>10595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A-46C6-82B8-A80FAFF5986D}"/>
            </c:ext>
          </c:extLst>
        </c:ser>
        <c:ser>
          <c:idx val="1"/>
          <c:order val="1"/>
          <c:tx>
            <c:strRef>
              <c:f>Financials!$A$8</c:f>
              <c:strCache>
                <c:ptCount val="1"/>
                <c:pt idx="0">
                  <c:v>Cornell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Financials!$B$8</c:f>
              <c:numCache>
                <c:formatCode>"$"#,##0_);[Red]\("$"#,##0\)</c:formatCode>
                <c:ptCount val="1"/>
                <c:pt idx="0">
                  <c:v>54818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A-46C6-82B8-A80FAFF5986D}"/>
            </c:ext>
          </c:extLst>
        </c:ser>
        <c:ser>
          <c:idx val="2"/>
          <c:order val="2"/>
          <c:tx>
            <c:strRef>
              <c:f>Financials!$A$9</c:f>
              <c:strCache>
                <c:ptCount val="1"/>
                <c:pt idx="0">
                  <c:v>MIT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Financials!$B$9</c:f>
              <c:numCache>
                <c:formatCode>"$"#,##0_);[Red]\("$"#,##0\)</c:formatCode>
                <c:ptCount val="1"/>
                <c:pt idx="0">
                  <c:v>51520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A-46C6-82B8-A80FAFF5986D}"/>
            </c:ext>
          </c:extLst>
        </c:ser>
        <c:ser>
          <c:idx val="3"/>
          <c:order val="3"/>
          <c:tx>
            <c:strRef>
              <c:f>Financials!$A$10</c:f>
              <c:strCache>
                <c:ptCount val="1"/>
                <c:pt idx="0">
                  <c:v>Alabama State University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Financials!$B$10</c:f>
              <c:numCache>
                <c:formatCode>"$"#,##0_);[Red]\("$"#,##0\)</c:formatCode>
                <c:ptCount val="1"/>
                <c:pt idx="0">
                  <c:v>19396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A-46C6-82B8-A80FAFF5986D}"/>
            </c:ext>
          </c:extLst>
        </c:ser>
        <c:ser>
          <c:idx val="4"/>
          <c:order val="4"/>
          <c:tx>
            <c:strRef>
              <c:f>Financials!$A$11</c:f>
              <c:strCache>
                <c:ptCount val="1"/>
                <c:pt idx="0">
                  <c:v>University of MN Twin Cities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Financials!$B$11</c:f>
              <c:numCache>
                <c:formatCode>"$"#,##0_);[Red]\("$"#,##0\)</c:formatCode>
                <c:ptCount val="1"/>
                <c:pt idx="0">
                  <c:v>14693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A-46C6-82B8-A80FAFF5986D}"/>
            </c:ext>
          </c:extLst>
        </c:ser>
        <c:ser>
          <c:idx val="5"/>
          <c:order val="5"/>
          <c:tx>
            <c:strRef>
              <c:f>Financials!$A$12</c:f>
              <c:strCache>
                <c:ptCount val="1"/>
                <c:pt idx="0">
                  <c:v>UMBC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Financials!$B$6</c:f>
              <c:strCache>
                <c:ptCount val="1"/>
                <c:pt idx="0">
                  <c:v>Tuition &amp; Fees</c:v>
                </c:pt>
              </c:strCache>
            </c:strRef>
          </c:cat>
          <c:val>
            <c:numRef>
              <c:f>Financials!$B$12</c:f>
              <c:numCache>
                <c:formatCode>"$"#,##0_);[Red]\("$"#,##0\)</c:formatCode>
                <c:ptCount val="1"/>
                <c:pt idx="0">
                  <c:v>11778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DA-46C6-82B8-A80FAFF59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8009096"/>
        <c:axId val="558009424"/>
      </c:barChart>
      <c:catAx>
        <c:axId val="5580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9424"/>
        <c:crosses val="autoZero"/>
        <c:auto val="1"/>
        <c:lblAlgn val="ctr"/>
        <c:lblOffset val="100"/>
        <c:noMultiLvlLbl val="0"/>
      </c:catAx>
      <c:valAx>
        <c:axId val="558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3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900" baseline="0">
                <a:solidFill>
                  <a:sysClr val="windowText" lastClr="000000"/>
                </a:solidFill>
              </a:rPr>
              <a:t>4-Year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38291367425227E-2"/>
          <c:y val="0.13293470264675009"/>
          <c:w val="0.95544449251535868"/>
          <c:h val="0.846877843331368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UMD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blurRad="114300">
                <a:schemeClr val="accent1"/>
              </a:inn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Financials!$I$7</c:f>
              <c:numCache>
                <c:formatCode>"$"#,##0_);[Red]\("$"#,##0\)</c:formatCode>
                <c:ptCount val="1"/>
                <c:pt idx="0">
                  <c:v>107184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8-4333-96C1-8B0D0FAD836E}"/>
            </c:ext>
          </c:extLst>
        </c:ser>
        <c:ser>
          <c:idx val="1"/>
          <c:order val="1"/>
          <c:tx>
            <c:strRef>
              <c:f>Financials!$A$8</c:f>
              <c:strCache>
                <c:ptCount val="1"/>
                <c:pt idx="0">
                  <c:v>Cornell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blurRad="114300">
                <a:schemeClr val="accent2"/>
              </a:inn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Financials!$I$8</c:f>
              <c:numCache>
                <c:formatCode>"$"#,##0_);[Red]\("$"#,##0\)</c:formatCode>
                <c:ptCount val="1"/>
                <c:pt idx="0">
                  <c:v>305416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8-4333-96C1-8B0D0FAD836E}"/>
            </c:ext>
          </c:extLst>
        </c:ser>
        <c:ser>
          <c:idx val="2"/>
          <c:order val="2"/>
          <c:tx>
            <c:strRef>
              <c:f>Financials!$A$9</c:f>
              <c:strCache>
                <c:ptCount val="1"/>
                <c:pt idx="0">
                  <c:v>MIT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innerShdw blurRad="114300">
                <a:schemeClr val="accent3"/>
              </a:inn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Financials!$I$9</c:f>
              <c:numCache>
                <c:formatCode>"$"#,##0_);[Red]\("$"#,##0\)</c:formatCode>
                <c:ptCount val="1"/>
                <c:pt idx="0">
                  <c:v>279712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8-4333-96C1-8B0D0FAD836E}"/>
            </c:ext>
          </c:extLst>
        </c:ser>
        <c:ser>
          <c:idx val="3"/>
          <c:order val="3"/>
          <c:tx>
            <c:strRef>
              <c:f>Financials!$A$10</c:f>
              <c:strCache>
                <c:ptCount val="1"/>
                <c:pt idx="0">
                  <c:v>Alabama State University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4"/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C6F8-4333-96C1-8B0D0FAD8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Financials!$I$10</c:f>
              <c:numCache>
                <c:formatCode>"$"#,##0_);[Red]\("$"#,##0\)</c:formatCode>
                <c:ptCount val="1"/>
                <c:pt idx="0">
                  <c:v>119240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8-4333-96C1-8B0D0FAD836E}"/>
            </c:ext>
          </c:extLst>
        </c:ser>
        <c:ser>
          <c:idx val="4"/>
          <c:order val="4"/>
          <c:tx>
            <c:strRef>
              <c:f>Financials!$A$11</c:f>
              <c:strCache>
                <c:ptCount val="1"/>
                <c:pt idx="0">
                  <c:v>University of MN Twin Cities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5"/>
              </a:inn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Financials!$I$11</c:f>
              <c:numCache>
                <c:formatCode>"$"#,##0_);[Red]\("$"#,##0\)</c:formatCode>
                <c:ptCount val="1"/>
                <c:pt idx="0">
                  <c:v>112932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8-4333-96C1-8B0D0FAD836E}"/>
            </c:ext>
          </c:extLst>
        </c:ser>
        <c:ser>
          <c:idx val="5"/>
          <c:order val="5"/>
          <c:tx>
            <c:strRef>
              <c:f>Financials!$A$12</c:f>
              <c:strCache>
                <c:ptCount val="1"/>
                <c:pt idx="0">
                  <c:v>UMBC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6"/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C6F8-4333-96C1-8B0D0FAD8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Financials!$I$12</c:f>
              <c:numCache>
                <c:formatCode>"$"#,##0_);[Red]\("$"#,##0\)</c:formatCode>
                <c:ptCount val="1"/>
                <c:pt idx="0">
                  <c:v>110632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8-4333-96C1-8B0D0FAD83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872056"/>
        <c:axId val="557113800"/>
      </c:barChart>
      <c:catAx>
        <c:axId val="49487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13800"/>
        <c:crosses val="autoZero"/>
        <c:auto val="1"/>
        <c:lblAlgn val="ctr"/>
        <c:lblOffset val="100"/>
        <c:noMultiLvlLbl val="0"/>
      </c:catAx>
      <c:valAx>
        <c:axId val="557113800"/>
        <c:scaling>
          <c:orientation val="minMax"/>
        </c:scaling>
        <c:delete val="1"/>
        <c:axPos val="b"/>
        <c:numFmt formatCode="&quot;$&quot;#,##0_);[Red]\(&quot;$&quot;#,##0\)" sourceLinked="1"/>
        <c:majorTickMark val="none"/>
        <c:minorTickMark val="none"/>
        <c:tickLblPos val="nextTo"/>
        <c:crossAx val="4948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1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04F86-5856-403F-A0BA-04366AE1F1A4}">
  <sheetPr>
    <tabColor theme="5"/>
  </sheetPr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470119-F250-4999-B133-AD0A0A0394CC}">
  <sheetPr>
    <tabColor theme="6"/>
  </sheetPr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</xdr:colOff>
      <xdr:row>0</xdr:row>
      <xdr:rowOff>3810</xdr:rowOff>
    </xdr:from>
    <xdr:ext cx="8930640" cy="90297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A35860-E4F5-4C96-9EAE-2B98CD6DA4AA}"/>
            </a:ext>
          </a:extLst>
        </xdr:cNvPr>
        <xdr:cNvSpPr/>
      </xdr:nvSpPr>
      <xdr:spPr>
        <a:xfrm>
          <a:off x="3810" y="3810"/>
          <a:ext cx="8930640" cy="90297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College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Costs 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171450</xdr:colOff>
      <xdr:row>16</xdr:row>
      <xdr:rowOff>171450</xdr:rowOff>
    </xdr:from>
    <xdr:to>
      <xdr:col>12</xdr:col>
      <xdr:colOff>415290</xdr:colOff>
      <xdr:row>39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D8722E-1E9A-4FD8-B62B-5A247627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FCD4-0D6A-4342-9619-0CD6BA18BC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0ADD9-7150-407A-A72C-50A816DA2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4B0BD-8FB2-4F85-A35F-CE95BE8CBF27}" name="Table1" displayName="Table1" ref="A6:N13" totalsRowShown="0" headerRowDxfId="29" dataDxfId="28" dataCellStyle="Currency">
  <tableColumns count="14">
    <tableColumn id="1" xr3:uid="{5B8C55FE-25B3-4F09-8EE9-0F41CEE56C18}" name="College"/>
    <tableColumn id="2" xr3:uid="{1509CD37-8F23-4D99-A871-8FACC7F369B8}" name="Tuition &amp; Fees" dataDxfId="27" dataCellStyle="Currency"/>
    <tableColumn id="3" xr3:uid="{B9CD98D2-8C52-4655-BA52-0574D4C9BDA1}" name="Room &amp; Board " dataDxfId="26" dataCellStyle="Currency"/>
    <tableColumn id="4" xr3:uid="{6AA20712-FA55-4048-B6E7-1EECFF19E709}" name="Books &amp; Supplies " dataDxfId="25" dataCellStyle="Currency"/>
    <tableColumn id="5" xr3:uid="{1E714046-5CEA-42E9-BFD3-6804FAEF12E2}" name="Personal Expense " dataDxfId="24" dataCellStyle="Currency"/>
    <tableColumn id="6" xr3:uid="{2F24CB0A-A19F-4A20-BDD5-245E66ED97EF}" name="Transp Expense " dataDxfId="23" dataCellStyle="Currency"/>
    <tableColumn id="7" xr3:uid="{D0AD010F-8BD9-4CF7-8D23-B644751FB1D3}" name="Total 1-yr Cost " dataDxfId="22" dataCellStyle="Currency"/>
    <tableColumn id="8" xr3:uid="{0F2182C2-496D-4B1C-B1B9-4FE0D1BEE420}" name="Total 2-yr Cost " dataDxfId="21" dataCellStyle="Currency"/>
    <tableColumn id="9" xr3:uid="{844C8638-437B-4BA3-85D6-0D65AB18273A}" name="Total 4-yr Cost" dataDxfId="20" dataCellStyle="Currency"/>
    <tableColumn id="10" xr3:uid="{C4ED369C-C6BB-4F7D-80EF-6E63EA9D5D56}" name="Avg Fin Aid Pkg" dataDxfId="19" dataCellStyle="Currency"/>
    <tableColumn id="11" xr3:uid="{D4F6FA45-6C20-419A-99C7-89335AAB4E92}" name="Cost Per Credit" dataDxfId="18" dataCellStyle="Currency"/>
    <tableColumn id="12" xr3:uid="{4F536A21-E3EC-42AE-8C78-BCAEA4811886}" name="App Fee" dataDxfId="17" dataCellStyle="Currency"/>
    <tableColumn id="13" xr3:uid="{FAED784A-8CF7-4F39-98D8-8DDD7BE6D2DA}" name="Over/Und Budget " dataDxfId="16" dataCellStyle="Currency"/>
    <tableColumn id="14" xr3:uid="{1D94A47A-B99B-48E2-A992-75D9308E7EAD}" name="AACC Savings " dataDxfId="1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ECA55-5192-4A4C-8373-02B508880A55}" name="Table2" displayName="Table2" ref="A4:N11" totalsRowShown="0" headerRowDxfId="14" dataDxfId="13">
  <tableColumns count="14">
    <tableColumn id="1" xr3:uid="{A9C76AE6-D1D1-4F00-8155-32DDC5D3A957}" name="College"/>
    <tableColumn id="2" xr3:uid="{BB260FFB-E4A3-40F8-8DA1-03A0E178557B}" name="City" dataDxfId="12"/>
    <tableColumn id="3" xr3:uid="{BD1A256E-1826-4B48-8C65-BBCA029F771F}" name="State" dataDxfId="11"/>
    <tableColumn id="4" xr3:uid="{F401C656-89B8-4CE5-9698-2C089333E9D9}" name="Distance from Home" dataDxfId="10" dataCellStyle="Comma"/>
    <tableColumn id="5" xr3:uid="{AAA10DC6-2A69-4547-81A8-DCCD9031DE16}" name="# Undergrads" dataDxfId="2" dataCellStyle="Comma"/>
    <tableColumn id="6" xr3:uid="{91D4A49D-9AA8-48DB-B15F-0B81213630BD}" name="% Graduate in 6 yrs" dataDxfId="0"/>
    <tableColumn id="7" xr3:uid="{8D5D3050-B98A-4499-9816-3709FC51A3B4}" name="Ave Age" dataDxfId="1"/>
    <tableColumn id="8" xr3:uid="{FC005550-541A-47CD-8C6A-B1D7CADB8DFF}" name="Student-Fac Ratio" dataDxfId="9"/>
    <tableColumn id="9" xr3:uid="{122B60A6-9D9B-4C4E-882B-099C70E75613}" name="% Admitted" dataDxfId="8"/>
    <tableColumn id="10" xr3:uid="{A607EFC9-6478-4763-A78A-3BF4E479EBDA}" name="% Transeres Admitted" dataDxfId="7"/>
    <tableColumn id="11" xr3:uid="{BCC73FD5-12BB-4FB2-B17E-950116585C08}" name="Min Cr to Apply as Trans Student" dataDxfId="6"/>
    <tableColumn id="12" xr3:uid="{FF30FDB8-D1A7-4155-8758-EF8B6C00D5C3}" name="Max Cr From 2-yr College" dataDxfId="5"/>
    <tableColumn id="13" xr3:uid="{5E8E2ED3-12A4-49A3-BDC2-2AC1C58DBE35}" name="Min Cr Must be Completed at Institution" dataDxfId="4"/>
    <tableColumn id="14" xr3:uid="{243413A9-79CA-4423-8218-39794468B7B6}" name="Date Trans App D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CF17-2E4C-4C97-A10D-046655E874A2}">
  <sheetPr>
    <tabColor theme="4"/>
  </sheetPr>
  <dimension ref="A6:N17"/>
  <sheetViews>
    <sheetView topLeftCell="A34" workbookViewId="0">
      <selection activeCell="A17" sqref="A17"/>
    </sheetView>
  </sheetViews>
  <sheetFormatPr defaultRowHeight="14.4" x14ac:dyDescent="0.55000000000000004"/>
  <cols>
    <col min="1" max="1" width="22.9453125" bestFit="1" customWidth="1"/>
    <col min="2" max="2" width="8.20703125" bestFit="1" customWidth="1"/>
    <col min="3" max="3" width="7.578125" bestFit="1" customWidth="1"/>
    <col min="4" max="4" width="7.47265625" bestFit="1" customWidth="1"/>
    <col min="5" max="5" width="7.734375" bestFit="1" customWidth="1"/>
    <col min="6" max="6" width="7.41796875" bestFit="1" customWidth="1"/>
    <col min="7" max="7" width="7.62890625" bestFit="1" customWidth="1"/>
    <col min="8" max="8" width="8.68359375" customWidth="1"/>
    <col min="9" max="9" width="8.62890625" bestFit="1" customWidth="1"/>
    <col min="10" max="10" width="7.62890625" bestFit="1" customWidth="1"/>
    <col min="11" max="11" width="7.41796875" bestFit="1" customWidth="1"/>
    <col min="12" max="12" width="7.26171875" bestFit="1" customWidth="1"/>
    <col min="13" max="13" width="8.83984375" bestFit="1" customWidth="1"/>
    <col min="14" max="14" width="8.578125" bestFit="1" customWidth="1"/>
  </cols>
  <sheetData>
    <row r="6" spans="1:14" ht="30.3" customHeight="1" x14ac:dyDescent="0.55000000000000004">
      <c r="A6" s="2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</row>
    <row r="7" spans="1:14" x14ac:dyDescent="0.55000000000000004">
      <c r="A7" s="21" t="s">
        <v>17</v>
      </c>
      <c r="B7" s="29">
        <v>10595</v>
      </c>
      <c r="C7" s="29">
        <v>7425</v>
      </c>
      <c r="D7" s="29">
        <v>1250</v>
      </c>
      <c r="E7" s="29">
        <v>5004</v>
      </c>
      <c r="F7" s="29">
        <v>2522</v>
      </c>
      <c r="G7" s="29">
        <f>SUM(B7:F7)</f>
        <v>26796</v>
      </c>
      <c r="H7" s="29">
        <f>G7*2</f>
        <v>53592</v>
      </c>
      <c r="I7" s="29">
        <f>H7*2</f>
        <v>107184</v>
      </c>
      <c r="J7" s="29">
        <v>53928</v>
      </c>
      <c r="K7" s="27">
        <v>360</v>
      </c>
      <c r="L7" s="29">
        <v>75</v>
      </c>
      <c r="M7" s="29">
        <f>'Information '!$B$1-Financials!G7</f>
        <v>-4816</v>
      </c>
      <c r="N7" s="29">
        <f t="shared" ref="N7:N12" si="0">H7-$H$15</f>
        <v>39192</v>
      </c>
    </row>
    <row r="8" spans="1:14" x14ac:dyDescent="0.55000000000000004">
      <c r="A8" s="21" t="s">
        <v>15</v>
      </c>
      <c r="B8" s="29">
        <v>54818</v>
      </c>
      <c r="C8" s="29">
        <v>15136</v>
      </c>
      <c r="D8" s="29">
        <v>2800</v>
      </c>
      <c r="E8" s="29">
        <v>1300</v>
      </c>
      <c r="F8" s="29">
        <v>2300</v>
      </c>
      <c r="G8" s="29">
        <f t="shared" ref="G8:G15" si="1">SUM(B8:F8)</f>
        <v>76354</v>
      </c>
      <c r="H8" s="29">
        <f t="shared" ref="H8:I12" si="2">G8*2</f>
        <v>152708</v>
      </c>
      <c r="I8" s="29">
        <f t="shared" si="2"/>
        <v>305416</v>
      </c>
      <c r="J8" s="29">
        <v>37200</v>
      </c>
      <c r="K8" s="29">
        <v>1410</v>
      </c>
      <c r="L8" s="29">
        <v>80</v>
      </c>
      <c r="M8" s="29">
        <f>'Information '!$B$1-Financials!G8</f>
        <v>-54374</v>
      </c>
      <c r="N8" s="29">
        <f t="shared" si="0"/>
        <v>138308</v>
      </c>
    </row>
    <row r="9" spans="1:14" x14ac:dyDescent="0.55000000000000004">
      <c r="A9" s="21" t="s">
        <v>14</v>
      </c>
      <c r="B9" s="29">
        <v>51520</v>
      </c>
      <c r="C9" s="29">
        <v>9890</v>
      </c>
      <c r="D9" s="29">
        <v>800</v>
      </c>
      <c r="E9" s="29">
        <v>6704</v>
      </c>
      <c r="F9" s="29">
        <v>1014</v>
      </c>
      <c r="G9" s="29">
        <f t="shared" si="1"/>
        <v>69928</v>
      </c>
      <c r="H9" s="29">
        <f t="shared" si="2"/>
        <v>139856</v>
      </c>
      <c r="I9" s="29">
        <f t="shared" si="2"/>
        <v>279712</v>
      </c>
      <c r="J9" s="29">
        <v>47240</v>
      </c>
      <c r="K9" s="27">
        <v>800</v>
      </c>
      <c r="L9" s="29">
        <v>75</v>
      </c>
      <c r="M9" s="29">
        <f>'Information '!$B$1-Financials!G9</f>
        <v>-47948</v>
      </c>
      <c r="N9" s="29">
        <f t="shared" si="0"/>
        <v>125456</v>
      </c>
    </row>
    <row r="10" spans="1:14" x14ac:dyDescent="0.55000000000000004">
      <c r="A10" s="19" t="s">
        <v>18</v>
      </c>
      <c r="B10" s="35">
        <v>19396</v>
      </c>
      <c r="C10" s="35">
        <v>5422</v>
      </c>
      <c r="D10" s="35">
        <v>1600</v>
      </c>
      <c r="E10" s="35">
        <v>1840</v>
      </c>
      <c r="F10" s="35">
        <v>1552</v>
      </c>
      <c r="G10" s="29">
        <f t="shared" si="1"/>
        <v>29810</v>
      </c>
      <c r="H10" s="29">
        <f t="shared" si="2"/>
        <v>59620</v>
      </c>
      <c r="I10" s="29">
        <f>H10*2</f>
        <v>119240</v>
      </c>
      <c r="J10" s="35">
        <v>16694</v>
      </c>
      <c r="K10" s="36">
        <v>694</v>
      </c>
      <c r="L10" s="35">
        <v>25</v>
      </c>
      <c r="M10" s="29">
        <f>'Information '!$B$1-Financials!G10</f>
        <v>-7830</v>
      </c>
      <c r="N10" s="29">
        <f t="shared" si="0"/>
        <v>45220</v>
      </c>
    </row>
    <row r="11" spans="1:14" x14ac:dyDescent="0.55000000000000004">
      <c r="A11" s="20" t="s">
        <v>19</v>
      </c>
      <c r="B11" s="35">
        <v>14693</v>
      </c>
      <c r="C11" s="35">
        <v>10312</v>
      </c>
      <c r="D11" s="35">
        <v>1000</v>
      </c>
      <c r="E11" s="35">
        <v>2000</v>
      </c>
      <c r="F11" s="35">
        <v>228</v>
      </c>
      <c r="G11" s="29">
        <f t="shared" si="1"/>
        <v>28233</v>
      </c>
      <c r="H11" s="29">
        <f t="shared" si="2"/>
        <v>56466</v>
      </c>
      <c r="I11" s="29">
        <f>H11*2</f>
        <v>112932</v>
      </c>
      <c r="J11" s="35">
        <v>13686</v>
      </c>
      <c r="K11" s="36">
        <v>483</v>
      </c>
      <c r="L11" s="35">
        <v>55</v>
      </c>
      <c r="M11" s="29">
        <f>'Information '!$B$1-Financials!G11</f>
        <v>-6253</v>
      </c>
      <c r="N11" s="29">
        <f t="shared" si="0"/>
        <v>42066</v>
      </c>
    </row>
    <row r="12" spans="1:14" x14ac:dyDescent="0.55000000000000004">
      <c r="A12" s="20" t="s">
        <v>20</v>
      </c>
      <c r="B12" s="35">
        <v>11778</v>
      </c>
      <c r="C12" s="35">
        <v>11696</v>
      </c>
      <c r="D12" s="35">
        <v>1200</v>
      </c>
      <c r="E12" s="35">
        <v>1586</v>
      </c>
      <c r="F12" s="35">
        <v>1398</v>
      </c>
      <c r="G12" s="29">
        <f t="shared" si="1"/>
        <v>27658</v>
      </c>
      <c r="H12" s="29">
        <f t="shared" si="2"/>
        <v>55316</v>
      </c>
      <c r="I12" s="29">
        <f t="shared" si="2"/>
        <v>110632</v>
      </c>
      <c r="J12" s="35">
        <v>10655</v>
      </c>
      <c r="K12" s="36">
        <v>640</v>
      </c>
      <c r="L12" s="35">
        <v>50</v>
      </c>
      <c r="M12" s="29">
        <f>'Information '!$B$1-Financials!G12</f>
        <v>-5678</v>
      </c>
      <c r="N12" s="29">
        <f t="shared" si="0"/>
        <v>40916</v>
      </c>
    </row>
    <row r="13" spans="1:14" ht="14.7" thickBot="1" x14ac:dyDescent="0.6">
      <c r="A13" s="9" t="s">
        <v>52</v>
      </c>
      <c r="B13" s="30">
        <f t="shared" ref="B13:N13" si="3">AVERAGE(B7:B12)</f>
        <v>27133.333333333332</v>
      </c>
      <c r="C13" s="30">
        <f t="shared" si="3"/>
        <v>9980.1666666666661</v>
      </c>
      <c r="D13" s="30">
        <f t="shared" si="3"/>
        <v>1441.6666666666667</v>
      </c>
      <c r="E13" s="30">
        <f t="shared" si="3"/>
        <v>3072.3333333333335</v>
      </c>
      <c r="F13" s="30">
        <f t="shared" si="3"/>
        <v>1502.3333333333333</v>
      </c>
      <c r="G13" s="30">
        <f t="shared" si="3"/>
        <v>43129.833333333336</v>
      </c>
      <c r="H13" s="30">
        <f t="shared" si="3"/>
        <v>86259.666666666672</v>
      </c>
      <c r="I13" s="30">
        <f t="shared" si="3"/>
        <v>172519.33333333334</v>
      </c>
      <c r="J13" s="30">
        <f t="shared" si="3"/>
        <v>29900.5</v>
      </c>
      <c r="K13" s="28">
        <f t="shared" si="3"/>
        <v>731.16666666666663</v>
      </c>
      <c r="L13" s="30">
        <f t="shared" si="3"/>
        <v>60</v>
      </c>
      <c r="M13" s="30">
        <f t="shared" si="3"/>
        <v>-21149.833333333332</v>
      </c>
      <c r="N13" s="30">
        <f t="shared" si="3"/>
        <v>71859.666666666672</v>
      </c>
    </row>
    <row r="14" spans="1:14" ht="14.7" thickTop="1" x14ac:dyDescent="0.55000000000000004">
      <c r="A14" s="1"/>
      <c r="B14" s="7"/>
      <c r="C14" s="7"/>
      <c r="D14" s="7"/>
      <c r="E14" s="7"/>
      <c r="F14" s="7"/>
      <c r="G14" s="5"/>
      <c r="H14" s="5"/>
      <c r="I14" s="5"/>
      <c r="J14" s="7"/>
      <c r="K14" s="7"/>
      <c r="L14" s="7"/>
      <c r="M14" s="6"/>
      <c r="N14" s="6"/>
    </row>
    <row r="15" spans="1:14" x14ac:dyDescent="0.55000000000000004">
      <c r="A15" s="1" t="s">
        <v>16</v>
      </c>
      <c r="B15" s="29">
        <v>4100</v>
      </c>
      <c r="C15" s="29">
        <v>0</v>
      </c>
      <c r="D15" s="29">
        <v>1000</v>
      </c>
      <c r="E15" s="29">
        <v>1300</v>
      </c>
      <c r="F15" s="29">
        <v>800</v>
      </c>
      <c r="G15" s="27">
        <f t="shared" si="1"/>
        <v>7200</v>
      </c>
      <c r="H15" s="27">
        <f t="shared" ref="H15" si="4">G15*2</f>
        <v>14400</v>
      </c>
      <c r="I15" s="5" t="s">
        <v>53</v>
      </c>
      <c r="J15" s="31"/>
      <c r="K15" s="31"/>
      <c r="L15" s="31"/>
      <c r="M15" s="6"/>
      <c r="N15" s="6"/>
    </row>
    <row r="16" spans="1:14" x14ac:dyDescent="0.5500000000000000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</row>
    <row r="17" spans="13:13" x14ac:dyDescent="0.55000000000000004">
      <c r="M17" s="6"/>
    </row>
  </sheetData>
  <conditionalFormatting sqref="I7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A542-3918-4955-AD42-15A5B8CD2377}">
  <sheetPr>
    <tabColor theme="8"/>
  </sheetPr>
  <dimension ref="A1:N13"/>
  <sheetViews>
    <sheetView tabSelected="1" workbookViewId="0">
      <selection activeCell="H14" sqref="H14"/>
    </sheetView>
  </sheetViews>
  <sheetFormatPr defaultRowHeight="14.4" x14ac:dyDescent="0.55000000000000004"/>
  <cols>
    <col min="1" max="1" width="22.9453125" bestFit="1" customWidth="1"/>
    <col min="2" max="2" width="11.1015625" style="4" bestFit="1" customWidth="1"/>
    <col min="3" max="3" width="4.89453125" style="4" bestFit="1" customWidth="1"/>
    <col min="4" max="4" width="9.89453125" bestFit="1" customWidth="1"/>
    <col min="5" max="5" width="10.15625" bestFit="1" customWidth="1"/>
    <col min="6" max="6" width="8.3125" style="4" bestFit="1" customWidth="1"/>
    <col min="7" max="7" width="7.3125" style="4" bestFit="1" customWidth="1"/>
    <col min="8" max="8" width="8" style="4" bestFit="1" customWidth="1"/>
    <col min="9" max="9" width="8.3671875" style="4" bestFit="1" customWidth="1"/>
    <col min="10" max="10" width="8.578125" style="4" bestFit="1" customWidth="1"/>
    <col min="11" max="11" width="12.3671875" style="4" bestFit="1" customWidth="1"/>
    <col min="12" max="12" width="8.5234375" style="4" bestFit="1" customWidth="1"/>
    <col min="13" max="13" width="13.20703125" style="4" bestFit="1" customWidth="1"/>
    <col min="14" max="14" width="10.578125" customWidth="1"/>
  </cols>
  <sheetData>
    <row r="1" spans="1:14" x14ac:dyDescent="0.55000000000000004">
      <c r="A1" t="s">
        <v>51</v>
      </c>
      <c r="B1" s="39">
        <v>21980</v>
      </c>
    </row>
    <row r="3" spans="1:14" ht="23.1" x14ac:dyDescent="0.85">
      <c r="A3" s="37" t="s">
        <v>54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s="1" customFormat="1" ht="43.2" x14ac:dyDescent="0.55000000000000004">
      <c r="A4" s="25" t="s">
        <v>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</row>
    <row r="5" spans="1:14" x14ac:dyDescent="0.55000000000000004">
      <c r="A5" s="18" t="s">
        <v>17</v>
      </c>
      <c r="B5" s="4" t="s">
        <v>40</v>
      </c>
      <c r="C5" s="4" t="s">
        <v>39</v>
      </c>
      <c r="D5" s="32">
        <v>14</v>
      </c>
      <c r="E5" s="32">
        <v>29868</v>
      </c>
      <c r="F5" s="13">
        <v>0.85399999999999998</v>
      </c>
      <c r="G5" s="10">
        <v>21</v>
      </c>
      <c r="H5" s="12" t="s">
        <v>46</v>
      </c>
      <c r="I5" s="13">
        <v>0.45</v>
      </c>
      <c r="J5" s="13">
        <v>0.35</v>
      </c>
      <c r="K5" s="10">
        <v>12</v>
      </c>
      <c r="L5" s="10">
        <v>60</v>
      </c>
      <c r="M5" s="10">
        <v>30</v>
      </c>
      <c r="N5" s="22">
        <v>43252</v>
      </c>
    </row>
    <row r="6" spans="1:14" x14ac:dyDescent="0.55000000000000004">
      <c r="A6" s="18" t="s">
        <v>15</v>
      </c>
      <c r="B6" s="4" t="s">
        <v>41</v>
      </c>
      <c r="C6" s="4" t="s">
        <v>42</v>
      </c>
      <c r="D6" s="32">
        <v>329</v>
      </c>
      <c r="E6" s="32">
        <v>14461</v>
      </c>
      <c r="F6" s="13">
        <v>0.93100000000000005</v>
      </c>
      <c r="G6" s="10">
        <v>21</v>
      </c>
      <c r="H6" s="12" t="s">
        <v>47</v>
      </c>
      <c r="I6" s="11">
        <v>0.151</v>
      </c>
      <c r="J6" s="13">
        <v>0.21</v>
      </c>
      <c r="K6" s="10">
        <v>12</v>
      </c>
      <c r="L6" s="10">
        <v>60</v>
      </c>
      <c r="M6" s="10">
        <v>60</v>
      </c>
      <c r="N6" s="22">
        <v>43174</v>
      </c>
    </row>
    <row r="7" spans="1:14" x14ac:dyDescent="0.55000000000000004">
      <c r="A7" s="18" t="s">
        <v>14</v>
      </c>
      <c r="B7" s="4" t="s">
        <v>43</v>
      </c>
      <c r="C7" s="4" t="s">
        <v>44</v>
      </c>
      <c r="D7" s="32">
        <v>417</v>
      </c>
      <c r="E7" s="32">
        <v>4547</v>
      </c>
      <c r="F7" s="13">
        <v>0.93</v>
      </c>
      <c r="G7" s="10">
        <v>20</v>
      </c>
      <c r="H7" s="12" t="s">
        <v>48</v>
      </c>
      <c r="I7" s="11">
        <v>6.7000000000000004E-2</v>
      </c>
      <c r="J7" s="13">
        <v>0.06</v>
      </c>
      <c r="K7" s="10">
        <v>24</v>
      </c>
      <c r="L7" s="10" t="s">
        <v>45</v>
      </c>
      <c r="M7" s="10">
        <v>36</v>
      </c>
      <c r="N7" s="22">
        <v>43174</v>
      </c>
    </row>
    <row r="8" spans="1:14" x14ac:dyDescent="0.55000000000000004">
      <c r="A8" s="19" t="s">
        <v>18</v>
      </c>
      <c r="B8" s="3" t="s">
        <v>34</v>
      </c>
      <c r="C8" s="3" t="s">
        <v>35</v>
      </c>
      <c r="D8" s="33">
        <v>864</v>
      </c>
      <c r="E8" s="26">
        <v>4208</v>
      </c>
      <c r="F8" s="15">
        <v>0.32</v>
      </c>
      <c r="G8" s="14">
        <v>21</v>
      </c>
      <c r="H8" s="12" t="s">
        <v>49</v>
      </c>
      <c r="I8" s="15">
        <v>0.98</v>
      </c>
      <c r="J8" s="15">
        <v>0.27</v>
      </c>
      <c r="K8" s="14">
        <v>15</v>
      </c>
      <c r="L8" s="14">
        <v>64</v>
      </c>
      <c r="M8" s="14">
        <v>0</v>
      </c>
      <c r="N8" s="23">
        <v>43252</v>
      </c>
    </row>
    <row r="9" spans="1:14" x14ac:dyDescent="0.55000000000000004">
      <c r="A9" s="20" t="s">
        <v>19</v>
      </c>
      <c r="B9" s="3" t="s">
        <v>36</v>
      </c>
      <c r="C9" s="3" t="s">
        <v>37</v>
      </c>
      <c r="D9" s="33">
        <v>1126</v>
      </c>
      <c r="E9" s="26">
        <v>35433</v>
      </c>
      <c r="F9" s="15">
        <v>0.8</v>
      </c>
      <c r="G9" s="14">
        <v>21</v>
      </c>
      <c r="H9" s="12" t="s">
        <v>50</v>
      </c>
      <c r="I9" s="15">
        <v>0.5</v>
      </c>
      <c r="J9" s="15">
        <v>0.43</v>
      </c>
      <c r="K9" s="14">
        <v>1</v>
      </c>
      <c r="L9" s="14">
        <v>60</v>
      </c>
      <c r="M9" s="14">
        <v>60</v>
      </c>
      <c r="N9" s="23">
        <v>43252</v>
      </c>
    </row>
    <row r="10" spans="1:14" x14ac:dyDescent="0.55000000000000004">
      <c r="A10" s="20" t="s">
        <v>20</v>
      </c>
      <c r="B10" s="3" t="s">
        <v>38</v>
      </c>
      <c r="C10" s="3" t="s">
        <v>39</v>
      </c>
      <c r="D10" s="33">
        <v>19</v>
      </c>
      <c r="E10" s="26">
        <v>11234</v>
      </c>
      <c r="F10" s="15">
        <v>0.41799999999999998</v>
      </c>
      <c r="G10" s="14">
        <v>22</v>
      </c>
      <c r="H10" s="12" t="s">
        <v>46</v>
      </c>
      <c r="I10" s="15">
        <v>0.59</v>
      </c>
      <c r="J10" s="15">
        <v>0.79</v>
      </c>
      <c r="K10" s="14">
        <v>24</v>
      </c>
      <c r="L10" s="14">
        <v>60</v>
      </c>
      <c r="M10" s="14">
        <v>90</v>
      </c>
      <c r="N10" s="23">
        <v>43252</v>
      </c>
    </row>
    <row r="11" spans="1:14" ht="14.7" thickBot="1" x14ac:dyDescent="0.6">
      <c r="A11" s="16" t="s">
        <v>52</v>
      </c>
      <c r="B11" s="17"/>
      <c r="C11" s="17"/>
      <c r="D11" s="34">
        <f t="shared" ref="D11:E11" si="0">AVERAGE(D1:D10)</f>
        <v>461.5</v>
      </c>
      <c r="E11" s="34">
        <f t="shared" si="0"/>
        <v>16625.166666666668</v>
      </c>
      <c r="F11" s="40">
        <f t="shared" ref="F11:M11" si="1">SUBTOTAL(101,F5:F10)</f>
        <v>0.70883333333333332</v>
      </c>
      <c r="G11" s="17">
        <f t="shared" si="1"/>
        <v>21</v>
      </c>
      <c r="H11" s="17"/>
      <c r="I11" s="24">
        <f t="shared" ref="I11:J11" si="2">SUBTOTAL(101,I5:I10)</f>
        <v>0.45633333333333326</v>
      </c>
      <c r="J11" s="24">
        <f t="shared" si="2"/>
        <v>0.35166666666666663</v>
      </c>
      <c r="K11" s="17">
        <f t="shared" si="1"/>
        <v>14.666666666666666</v>
      </c>
      <c r="L11" s="17">
        <f t="shared" si="1"/>
        <v>60.8</v>
      </c>
      <c r="M11" s="17">
        <f t="shared" si="1"/>
        <v>46</v>
      </c>
      <c r="N11" s="17"/>
    </row>
    <row r="12" spans="1:14" ht="14.7" thickTop="1" x14ac:dyDescent="0.55000000000000004"/>
    <row r="13" spans="1:14" x14ac:dyDescent="0.55000000000000004">
      <c r="F13" s="12"/>
    </row>
  </sheetData>
  <mergeCells count="1">
    <mergeCell ref="A3:N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Financials</vt:lpstr>
      <vt:lpstr>Information </vt:lpstr>
      <vt:lpstr>Tuition Comparison </vt:lpstr>
      <vt:lpstr>4-Year Cost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2018-09-24T00:52:57Z</dcterms:created>
  <dcterms:modified xsi:type="dcterms:W3CDTF">2018-09-27T00:54:02Z</dcterms:modified>
</cp:coreProperties>
</file>