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r Project\CCSS-Processor-Design\2.Editable Documentation\"/>
    </mc:Choice>
  </mc:AlternateContent>
  <xr:revisionPtr revIDLastSave="0" documentId="13_ncr:1_{A313E95D-80DC-457B-9112-3E59A63624A0}" xr6:coauthVersionLast="45" xr6:coauthVersionMax="45" xr10:uidLastSave="{00000000-0000-0000-0000-000000000000}"/>
  <bookViews>
    <workbookView xWindow="-110" yWindow="-110" windowWidth="19420" windowHeight="10560" activeTab="2" xr2:uid="{EBB5930A-BCDA-4A23-A842-A23426454ADF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1" i="4" l="1"/>
  <c r="AD49" i="4"/>
  <c r="AD47" i="4"/>
  <c r="AD45" i="4"/>
  <c r="AD43" i="4"/>
  <c r="AD34" i="4"/>
  <c r="AD33" i="4"/>
  <c r="AD32" i="4"/>
  <c r="AD31" i="4"/>
  <c r="AD30" i="4"/>
  <c r="AD29" i="4"/>
  <c r="AD27" i="4"/>
  <c r="AD26" i="4"/>
  <c r="AD24" i="4"/>
  <c r="AD23" i="4"/>
  <c r="AD21" i="4"/>
  <c r="AD19" i="4"/>
  <c r="AD17" i="4"/>
  <c r="AD14" i="4"/>
  <c r="AD13" i="4"/>
  <c r="AD10" i="4"/>
  <c r="AD9" i="4"/>
  <c r="E2" i="4"/>
  <c r="F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E4" i="4"/>
  <c r="F4" i="4"/>
  <c r="G4" i="4"/>
  <c r="I4" i="4"/>
  <c r="J4" i="4"/>
  <c r="K4" i="4"/>
  <c r="L4" i="4"/>
  <c r="N4" i="4"/>
  <c r="O4" i="4"/>
  <c r="P4" i="4"/>
  <c r="Q4" i="4"/>
  <c r="R4" i="4"/>
  <c r="S4" i="4"/>
  <c r="T4" i="4"/>
  <c r="U4" i="4"/>
  <c r="V4" i="4"/>
  <c r="Y4" i="4"/>
  <c r="Z4" i="4"/>
  <c r="AA4" i="4"/>
  <c r="AB4" i="4"/>
  <c r="AC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G7" i="4"/>
  <c r="H7" i="4"/>
  <c r="I7" i="4"/>
  <c r="J7" i="4"/>
  <c r="K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W8" i="4"/>
  <c r="X8" i="4"/>
  <c r="Y8" i="4"/>
  <c r="AA8" i="4"/>
  <c r="AB8" i="4"/>
  <c r="AC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C9" i="4"/>
  <c r="E10" i="4"/>
  <c r="F10" i="4"/>
  <c r="G10" i="4"/>
  <c r="I10" i="4"/>
  <c r="J10" i="4"/>
  <c r="K10" i="4"/>
  <c r="L10" i="4"/>
  <c r="M10" i="4"/>
  <c r="N10" i="4"/>
  <c r="O10" i="4"/>
  <c r="P10" i="4"/>
  <c r="Q10" i="4"/>
  <c r="R10" i="4"/>
  <c r="S10" i="4"/>
  <c r="T10" i="4"/>
  <c r="V10" i="4"/>
  <c r="W10" i="4"/>
  <c r="X10" i="4"/>
  <c r="Y10" i="4"/>
  <c r="Z10" i="4"/>
  <c r="AA10" i="4"/>
  <c r="AC10" i="4"/>
  <c r="E11" i="4"/>
  <c r="F11" i="4"/>
  <c r="G11" i="4"/>
  <c r="H11" i="4"/>
  <c r="I11" i="4"/>
  <c r="J11" i="4"/>
  <c r="K11" i="4"/>
  <c r="L11" i="4"/>
  <c r="M11" i="4"/>
  <c r="N11" i="4"/>
  <c r="P11" i="4"/>
  <c r="Q11" i="4"/>
  <c r="R11" i="4"/>
  <c r="S11" i="4"/>
  <c r="T11" i="4"/>
  <c r="U11" i="4"/>
  <c r="V11" i="4"/>
  <c r="W11" i="4"/>
  <c r="X11" i="4"/>
  <c r="AA11" i="4"/>
  <c r="AB11" i="4"/>
  <c r="AC11" i="4"/>
  <c r="E12" i="4"/>
  <c r="F12" i="4"/>
  <c r="G12" i="4"/>
  <c r="H12" i="4"/>
  <c r="I12" i="4"/>
  <c r="J12" i="4"/>
  <c r="L12" i="4"/>
  <c r="M12" i="4"/>
  <c r="O12" i="4"/>
  <c r="P12" i="4"/>
  <c r="Q12" i="4"/>
  <c r="R12" i="4"/>
  <c r="S12" i="4"/>
  <c r="T12" i="4"/>
  <c r="U12" i="4"/>
  <c r="W12" i="4"/>
  <c r="X12" i="4"/>
  <c r="Y12" i="4"/>
  <c r="Z12" i="4"/>
  <c r="AA12" i="4"/>
  <c r="AB12" i="4"/>
  <c r="AC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C13" i="4"/>
  <c r="E14" i="4"/>
  <c r="F14" i="4"/>
  <c r="G14" i="4"/>
  <c r="I14" i="4"/>
  <c r="J14" i="4"/>
  <c r="K14" i="4"/>
  <c r="L14" i="4"/>
  <c r="M14" i="4"/>
  <c r="N14" i="4"/>
  <c r="O14" i="4"/>
  <c r="P14" i="4"/>
  <c r="Q14" i="4"/>
  <c r="R14" i="4"/>
  <c r="S14" i="4"/>
  <c r="T14" i="4"/>
  <c r="W14" i="4"/>
  <c r="X14" i="4"/>
  <c r="Y14" i="4"/>
  <c r="Z14" i="4"/>
  <c r="AA14" i="4"/>
  <c r="AC14" i="4"/>
  <c r="E15" i="4"/>
  <c r="F15" i="4"/>
  <c r="G15" i="4"/>
  <c r="H15" i="4"/>
  <c r="I15" i="4"/>
  <c r="J15" i="4"/>
  <c r="K15" i="4"/>
  <c r="L15" i="4"/>
  <c r="M15" i="4"/>
  <c r="N15" i="4"/>
  <c r="P15" i="4"/>
  <c r="Q15" i="4"/>
  <c r="R15" i="4"/>
  <c r="S15" i="4"/>
  <c r="T15" i="4"/>
  <c r="U15" i="4"/>
  <c r="V15" i="4"/>
  <c r="W15" i="4"/>
  <c r="X15" i="4"/>
  <c r="Y15" i="4"/>
  <c r="AA15" i="4"/>
  <c r="AB15" i="4"/>
  <c r="AC15" i="4"/>
  <c r="E16" i="4"/>
  <c r="F16" i="4"/>
  <c r="G16" i="4"/>
  <c r="I16" i="4"/>
  <c r="J16" i="4"/>
  <c r="L16" i="4"/>
  <c r="M16" i="4"/>
  <c r="O16" i="4"/>
  <c r="P16" i="4"/>
  <c r="Q16" i="4"/>
  <c r="R16" i="4"/>
  <c r="S16" i="4"/>
  <c r="T16" i="4"/>
  <c r="U16" i="4"/>
  <c r="W16" i="4"/>
  <c r="X16" i="4"/>
  <c r="Y16" i="4"/>
  <c r="Z16" i="4"/>
  <c r="AA16" i="4"/>
  <c r="AB16" i="4"/>
  <c r="AC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E24" i="4"/>
  <c r="F24" i="4"/>
  <c r="G24" i="4"/>
  <c r="I24" i="4"/>
  <c r="J24" i="4"/>
  <c r="K24" i="4"/>
  <c r="L24" i="4"/>
  <c r="M24" i="4"/>
  <c r="N24" i="4"/>
  <c r="O24" i="4"/>
  <c r="P24" i="4"/>
  <c r="Q24" i="4"/>
  <c r="R24" i="4"/>
  <c r="S24" i="4"/>
  <c r="T24" i="4"/>
  <c r="V24" i="4"/>
  <c r="W24" i="4"/>
  <c r="X24" i="4"/>
  <c r="Y24" i="4"/>
  <c r="Z24" i="4"/>
  <c r="AA24" i="4"/>
  <c r="AB24" i="4"/>
  <c r="AC24" i="4"/>
  <c r="E25" i="4"/>
  <c r="F25" i="4"/>
  <c r="G25" i="4"/>
  <c r="H25" i="4"/>
  <c r="I25" i="4"/>
  <c r="J25" i="4"/>
  <c r="K25" i="4"/>
  <c r="L25" i="4"/>
  <c r="M25" i="4"/>
  <c r="N25" i="4"/>
  <c r="P25" i="4"/>
  <c r="Q25" i="4"/>
  <c r="R25" i="4"/>
  <c r="S25" i="4"/>
  <c r="T25" i="4"/>
  <c r="U25" i="4"/>
  <c r="V25" i="4"/>
  <c r="W25" i="4"/>
  <c r="X25" i="4"/>
  <c r="Y25" i="4"/>
  <c r="AA25" i="4"/>
  <c r="AB25" i="4"/>
  <c r="AC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W26" i="4"/>
  <c r="X26" i="4"/>
  <c r="Y26" i="4"/>
  <c r="AA26" i="4"/>
  <c r="E27" i="4"/>
  <c r="F27" i="4"/>
  <c r="G27" i="4"/>
  <c r="I27" i="4"/>
  <c r="J27" i="4"/>
  <c r="K27" i="4"/>
  <c r="L27" i="4"/>
  <c r="M27" i="4"/>
  <c r="N27" i="4"/>
  <c r="O27" i="4"/>
  <c r="P27" i="4"/>
  <c r="Q27" i="4"/>
  <c r="R27" i="4"/>
  <c r="S27" i="4"/>
  <c r="U27" i="4"/>
  <c r="V27" i="4"/>
  <c r="W27" i="4"/>
  <c r="X27" i="4"/>
  <c r="Z27" i="4"/>
  <c r="AA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U28" i="4"/>
  <c r="V28" i="4"/>
  <c r="W28" i="4"/>
  <c r="X28" i="4"/>
  <c r="Y28" i="4"/>
  <c r="Z28" i="4"/>
  <c r="AA28" i="4"/>
  <c r="AB28" i="4"/>
  <c r="AC28" i="4"/>
  <c r="E29" i="4"/>
  <c r="F29" i="4"/>
  <c r="G29" i="4"/>
  <c r="H29" i="4"/>
  <c r="I29" i="4"/>
  <c r="J29" i="4"/>
  <c r="L29" i="4"/>
  <c r="M29" i="4"/>
  <c r="O29" i="4"/>
  <c r="P29" i="4"/>
  <c r="Q29" i="4"/>
  <c r="R29" i="4"/>
  <c r="S29" i="4"/>
  <c r="T29" i="4"/>
  <c r="U29" i="4"/>
  <c r="W29" i="4"/>
  <c r="X29" i="4"/>
  <c r="Y29" i="4"/>
  <c r="Z29" i="4"/>
  <c r="AA29" i="4"/>
  <c r="AB29" i="4"/>
  <c r="AC29" i="4"/>
  <c r="E30" i="4"/>
  <c r="F30" i="4"/>
  <c r="G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Z30" i="4"/>
  <c r="AA30" i="4"/>
  <c r="AC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E36" i="4"/>
  <c r="F36" i="4"/>
  <c r="H36" i="4"/>
  <c r="I36" i="4"/>
  <c r="M36" i="4"/>
  <c r="N36" i="4"/>
  <c r="O36" i="4"/>
  <c r="P36" i="4"/>
  <c r="Q36" i="4"/>
  <c r="R36" i="4"/>
  <c r="S36" i="4"/>
  <c r="T36" i="4"/>
  <c r="U36" i="4"/>
  <c r="V36" i="4"/>
  <c r="W36" i="4"/>
  <c r="X36" i="4"/>
  <c r="Z36" i="4"/>
  <c r="AA36" i="4"/>
  <c r="AB36" i="4"/>
  <c r="AC36" i="4"/>
  <c r="E37" i="4"/>
  <c r="F37" i="4"/>
  <c r="G37" i="4"/>
  <c r="H37" i="4"/>
  <c r="I37" i="4"/>
  <c r="J37" i="4"/>
  <c r="L37" i="4"/>
  <c r="M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B38" i="4"/>
  <c r="AC38" i="4"/>
  <c r="E39" i="4"/>
  <c r="F39" i="4"/>
  <c r="G39" i="4"/>
  <c r="H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AA39" i="4"/>
  <c r="AB39" i="4"/>
  <c r="AC39" i="4"/>
  <c r="E40" i="4"/>
  <c r="F40" i="4"/>
  <c r="G40" i="4"/>
  <c r="H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AA40" i="4"/>
  <c r="AB40" i="4"/>
  <c r="AC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F42" i="4"/>
  <c r="G42" i="4"/>
  <c r="H42" i="4"/>
  <c r="I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E43" i="4"/>
  <c r="F43" i="4"/>
  <c r="G43" i="4"/>
  <c r="H43" i="4"/>
  <c r="I43" i="4"/>
  <c r="J43" i="4"/>
  <c r="L43" i="4"/>
  <c r="M43" i="4"/>
  <c r="O43" i="4"/>
  <c r="P43" i="4"/>
  <c r="Q43" i="4"/>
  <c r="R43" i="4"/>
  <c r="T43" i="4"/>
  <c r="U43" i="4"/>
  <c r="V43" i="4"/>
  <c r="W43" i="4"/>
  <c r="X43" i="4"/>
  <c r="Y43" i="4"/>
  <c r="Z43" i="4"/>
  <c r="AA43" i="4"/>
  <c r="AB43" i="4"/>
  <c r="AC43" i="4"/>
  <c r="E44" i="4"/>
  <c r="F44" i="4"/>
  <c r="G44" i="4"/>
  <c r="H44" i="4"/>
  <c r="I44" i="4"/>
  <c r="J44" i="4"/>
  <c r="L44" i="4"/>
  <c r="M44" i="4"/>
  <c r="O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E45" i="4"/>
  <c r="F45" i="4"/>
  <c r="G45" i="4"/>
  <c r="H45" i="4"/>
  <c r="I45" i="4"/>
  <c r="J45" i="4"/>
  <c r="L45" i="4"/>
  <c r="M45" i="4"/>
  <c r="O45" i="4"/>
  <c r="P45" i="4"/>
  <c r="Q45" i="4"/>
  <c r="T45" i="4"/>
  <c r="U45" i="4"/>
  <c r="V45" i="4"/>
  <c r="W45" i="4"/>
  <c r="X45" i="4"/>
  <c r="Y45" i="4"/>
  <c r="Z45" i="4"/>
  <c r="AA45" i="4"/>
  <c r="AB45" i="4"/>
  <c r="AC45" i="4"/>
  <c r="E46" i="4"/>
  <c r="F46" i="4"/>
  <c r="G46" i="4"/>
  <c r="H46" i="4"/>
  <c r="I46" i="4"/>
  <c r="J46" i="4"/>
  <c r="L46" i="4"/>
  <c r="M46" i="4"/>
  <c r="O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E47" i="4"/>
  <c r="F47" i="4"/>
  <c r="G47" i="4"/>
  <c r="H47" i="4"/>
  <c r="I47" i="4"/>
  <c r="J47" i="4"/>
  <c r="L47" i="4"/>
  <c r="M47" i="4"/>
  <c r="O47" i="4"/>
  <c r="P47" i="4"/>
  <c r="Q47" i="4"/>
  <c r="S47" i="4"/>
  <c r="T47" i="4"/>
  <c r="U47" i="4"/>
  <c r="V47" i="4"/>
  <c r="W47" i="4"/>
  <c r="X47" i="4"/>
  <c r="Y47" i="4"/>
  <c r="Z47" i="4"/>
  <c r="AA47" i="4"/>
  <c r="AB47" i="4"/>
  <c r="AC47" i="4"/>
  <c r="E48" i="4"/>
  <c r="F48" i="4"/>
  <c r="G48" i="4"/>
  <c r="H48" i="4"/>
  <c r="I48" i="4"/>
  <c r="J48" i="4"/>
  <c r="L48" i="4"/>
  <c r="M48" i="4"/>
  <c r="O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E49" i="4"/>
  <c r="F49" i="4"/>
  <c r="G49" i="4"/>
  <c r="H49" i="4"/>
  <c r="I49" i="4"/>
  <c r="J49" i="4"/>
  <c r="L49" i="4"/>
  <c r="M49" i="4"/>
  <c r="O49" i="4"/>
  <c r="P49" i="4"/>
  <c r="S49" i="4"/>
  <c r="T49" i="4"/>
  <c r="U49" i="4"/>
  <c r="V49" i="4"/>
  <c r="W49" i="4"/>
  <c r="X49" i="4"/>
  <c r="Y49" i="4"/>
  <c r="Z49" i="4"/>
  <c r="AA49" i="4"/>
  <c r="AB49" i="4"/>
  <c r="AC49" i="4"/>
  <c r="E50" i="4"/>
  <c r="F50" i="4"/>
  <c r="G50" i="4"/>
  <c r="H50" i="4"/>
  <c r="I50" i="4"/>
  <c r="J50" i="4"/>
  <c r="L50" i="4"/>
  <c r="M50" i="4"/>
  <c r="O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E51" i="4"/>
  <c r="F51" i="4"/>
  <c r="G51" i="4"/>
  <c r="H51" i="4"/>
  <c r="I51" i="4"/>
  <c r="J51" i="4"/>
  <c r="L51" i="4"/>
  <c r="M51" i="4"/>
  <c r="O51" i="4"/>
  <c r="P51" i="4"/>
  <c r="R51" i="4"/>
  <c r="T51" i="4"/>
  <c r="U51" i="4"/>
  <c r="V51" i="4"/>
  <c r="W51" i="4"/>
  <c r="X51" i="4"/>
  <c r="Y51" i="4"/>
  <c r="Z51" i="4"/>
  <c r="AA51" i="4"/>
  <c r="AB51" i="4"/>
  <c r="AC51" i="4"/>
  <c r="E52" i="4"/>
  <c r="F52" i="4"/>
  <c r="G52" i="4"/>
  <c r="H52" i="4"/>
  <c r="I52" i="4"/>
  <c r="J52" i="4"/>
  <c r="L52" i="4"/>
  <c r="M52" i="4"/>
  <c r="O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2" i="4"/>
  <c r="B20" i="4"/>
  <c r="B18" i="4"/>
  <c r="B16" i="4"/>
  <c r="B15" i="4"/>
  <c r="B14" i="4"/>
  <c r="B12" i="4"/>
  <c r="B11" i="4"/>
  <c r="B10" i="4"/>
  <c r="B8" i="4"/>
  <c r="B7" i="4"/>
  <c r="B6" i="4"/>
  <c r="C54" i="1" l="1"/>
  <c r="BI54" i="1"/>
  <c r="BH54" i="1"/>
  <c r="BG54" i="1"/>
  <c r="BB54" i="1"/>
  <c r="AZ54" i="1"/>
  <c r="AY54" i="1"/>
  <c r="AX54" i="1"/>
  <c r="AW54" i="1"/>
  <c r="AV54" i="1"/>
  <c r="AU54" i="1"/>
  <c r="AT54" i="1"/>
  <c r="AS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BI53" i="1"/>
  <c r="BH53" i="1"/>
  <c r="BG53" i="1"/>
  <c r="AY53" i="1"/>
  <c r="AX53" i="1"/>
  <c r="AW53" i="1"/>
  <c r="AV53" i="1"/>
  <c r="AU53" i="1"/>
  <c r="AS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BC51" i="1"/>
  <c r="BI52" i="1"/>
  <c r="BH52" i="1"/>
  <c r="BG52" i="1"/>
  <c r="BB52" i="1"/>
  <c r="AZ52" i="1"/>
  <c r="AY52" i="1"/>
  <c r="AX52" i="1"/>
  <c r="AW52" i="1"/>
  <c r="AV52" i="1"/>
  <c r="AU52" i="1"/>
  <c r="AT52" i="1"/>
  <c r="AS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V52" i="1"/>
  <c r="U52" i="1"/>
  <c r="T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BI51" i="1"/>
  <c r="BH51" i="1"/>
  <c r="BG51" i="1"/>
  <c r="BD51" i="1"/>
  <c r="AY51" i="1"/>
  <c r="AX51" i="1"/>
  <c r="AW51" i="1"/>
  <c r="AV51" i="1"/>
  <c r="AU51" i="1"/>
  <c r="AS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BH50" i="1"/>
  <c r="BG50" i="1"/>
  <c r="BE50" i="1"/>
  <c r="BD50" i="1"/>
  <c r="BC50" i="1"/>
  <c r="BB50" i="1"/>
  <c r="BA50" i="1"/>
  <c r="AZ50" i="1"/>
  <c r="AY50" i="1"/>
  <c r="AX50" i="1"/>
  <c r="AW50" i="1"/>
  <c r="AV50" i="1"/>
  <c r="AU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J50" i="1"/>
  <c r="I50" i="1"/>
  <c r="H50" i="1"/>
  <c r="G50" i="1"/>
  <c r="BI49" i="1"/>
  <c r="BH49" i="1"/>
  <c r="BG49" i="1"/>
  <c r="BB49" i="1"/>
  <c r="AZ49" i="1"/>
  <c r="AY49" i="1"/>
  <c r="AX49" i="1"/>
  <c r="AW49" i="1"/>
  <c r="AV49" i="1"/>
  <c r="AU49" i="1"/>
  <c r="AT49" i="1"/>
  <c r="AS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U49" i="1"/>
  <c r="T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BI48" i="1"/>
  <c r="BH48" i="1"/>
  <c r="BG48" i="1"/>
  <c r="BD48" i="1"/>
  <c r="AY48" i="1"/>
  <c r="AX48" i="1"/>
  <c r="AW48" i="1"/>
  <c r="AV48" i="1"/>
  <c r="AU48" i="1"/>
  <c r="AS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BH47" i="1"/>
  <c r="BG47" i="1"/>
  <c r="BE47" i="1"/>
  <c r="BD47" i="1"/>
  <c r="BC47" i="1"/>
  <c r="BB47" i="1"/>
  <c r="BA47" i="1"/>
  <c r="AZ47" i="1"/>
  <c r="AY47" i="1"/>
  <c r="AX47" i="1"/>
  <c r="AW47" i="1"/>
  <c r="AV47" i="1"/>
  <c r="AU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J47" i="1"/>
  <c r="I47" i="1"/>
  <c r="H47" i="1"/>
  <c r="G47" i="1"/>
  <c r="BI46" i="1"/>
  <c r="BH46" i="1"/>
  <c r="BG46" i="1"/>
  <c r="BB46" i="1"/>
  <c r="AZ46" i="1"/>
  <c r="AY46" i="1"/>
  <c r="AX46" i="1"/>
  <c r="AW46" i="1"/>
  <c r="AV46" i="1"/>
  <c r="AU46" i="1"/>
  <c r="AT46" i="1"/>
  <c r="AS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T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BI45" i="1"/>
  <c r="BH45" i="1"/>
  <c r="BG45" i="1"/>
  <c r="BC45" i="1"/>
  <c r="AY45" i="1"/>
  <c r="AX45" i="1"/>
  <c r="AW45" i="1"/>
  <c r="AV45" i="1"/>
  <c r="AU45" i="1"/>
  <c r="AS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BH44" i="1"/>
  <c r="BG44" i="1"/>
  <c r="BE44" i="1"/>
  <c r="BD44" i="1"/>
  <c r="BC44" i="1"/>
  <c r="BB44" i="1"/>
  <c r="BA44" i="1"/>
  <c r="AZ44" i="1"/>
  <c r="AY44" i="1"/>
  <c r="AX44" i="1"/>
  <c r="AW44" i="1"/>
  <c r="AV44" i="1"/>
  <c r="AU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J44" i="1"/>
  <c r="I44" i="1"/>
  <c r="H44" i="1"/>
  <c r="G44" i="1"/>
  <c r="BI43" i="1"/>
  <c r="BH43" i="1"/>
  <c r="BG43" i="1"/>
  <c r="BB43" i="1"/>
  <c r="AZ43" i="1"/>
  <c r="AY43" i="1"/>
  <c r="AX43" i="1"/>
  <c r="AW43" i="1"/>
  <c r="AV43" i="1"/>
  <c r="AU43" i="1"/>
  <c r="AT43" i="1"/>
  <c r="AS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BI42" i="1"/>
  <c r="BH42" i="1"/>
  <c r="BG42" i="1"/>
  <c r="BC42" i="1"/>
  <c r="AY42" i="1"/>
  <c r="AX42" i="1"/>
  <c r="AW42" i="1"/>
  <c r="AV42" i="1"/>
  <c r="AU42" i="1"/>
  <c r="AS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BH41" i="1"/>
  <c r="BG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J41" i="1"/>
  <c r="I41" i="1"/>
  <c r="H41" i="1"/>
  <c r="G41" i="1"/>
  <c r="AF2" i="1" l="1"/>
  <c r="AK2" i="1"/>
  <c r="AL2" i="1"/>
  <c r="AM2" i="1"/>
  <c r="AO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G2" i="1"/>
  <c r="BI2" i="1"/>
  <c r="AF3" i="1"/>
  <c r="AG3" i="1"/>
  <c r="AK3" i="1"/>
  <c r="AL3" i="1"/>
  <c r="AM3" i="1"/>
  <c r="AN3" i="1"/>
  <c r="AO3" i="1"/>
  <c r="AR3" i="1"/>
  <c r="AS3" i="1"/>
  <c r="AU3" i="1"/>
  <c r="AV3" i="1"/>
  <c r="AW3" i="1"/>
  <c r="AX3" i="1"/>
  <c r="AY3" i="1"/>
  <c r="AZ3" i="1"/>
  <c r="BA3" i="1"/>
  <c r="BB3" i="1"/>
  <c r="BC3" i="1"/>
  <c r="BD3" i="1"/>
  <c r="BE3" i="1"/>
  <c r="BG3" i="1"/>
  <c r="BH3" i="1"/>
  <c r="AK4" i="1"/>
  <c r="AL4" i="1"/>
  <c r="AM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G4" i="1"/>
  <c r="BI4" i="1"/>
  <c r="AK5" i="1"/>
  <c r="AL5" i="1"/>
  <c r="AM5" i="1"/>
  <c r="AN5" i="1"/>
  <c r="AO5" i="1"/>
  <c r="AK6" i="1"/>
  <c r="AL6" i="1"/>
  <c r="AM6" i="1"/>
  <c r="AN6" i="1"/>
  <c r="AO6" i="1"/>
  <c r="AK7" i="1"/>
  <c r="AL7" i="1"/>
  <c r="AM7" i="1"/>
  <c r="AN7" i="1"/>
  <c r="AO7" i="1"/>
  <c r="AK8" i="1"/>
  <c r="AL8" i="1"/>
  <c r="AM8" i="1"/>
  <c r="AN8" i="1"/>
  <c r="AO8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G5" i="1"/>
  <c r="BH5" i="1"/>
  <c r="BI5" i="1"/>
  <c r="AR6" i="1"/>
  <c r="AS6" i="1"/>
  <c r="AU6" i="1"/>
  <c r="AV6" i="1"/>
  <c r="AW6" i="1"/>
  <c r="AX6" i="1"/>
  <c r="AY6" i="1"/>
  <c r="AZ6" i="1"/>
  <c r="BA6" i="1"/>
  <c r="BB6" i="1"/>
  <c r="BC6" i="1"/>
  <c r="BD6" i="1"/>
  <c r="BE6" i="1"/>
  <c r="BG6" i="1"/>
  <c r="BH6" i="1"/>
  <c r="AR7" i="1"/>
  <c r="AS7" i="1"/>
  <c r="AT7" i="1"/>
  <c r="AU7" i="1"/>
  <c r="AV7" i="1"/>
  <c r="AW7" i="1"/>
  <c r="AX7" i="1"/>
  <c r="BC7" i="1"/>
  <c r="BD7" i="1"/>
  <c r="BE7" i="1"/>
  <c r="BG7" i="1"/>
  <c r="BH7" i="1"/>
  <c r="BI7" i="1"/>
  <c r="AG5" i="1"/>
  <c r="AG6" i="1"/>
  <c r="AG7" i="1"/>
  <c r="AG8" i="1"/>
  <c r="AR8" i="1"/>
  <c r="AS8" i="1"/>
  <c r="AU8" i="1"/>
  <c r="AV8" i="1"/>
  <c r="AW8" i="1"/>
  <c r="AX8" i="1"/>
  <c r="AY8" i="1"/>
  <c r="AZ8" i="1"/>
  <c r="BA8" i="1"/>
  <c r="BB8" i="1"/>
  <c r="BC8" i="1"/>
  <c r="BD8" i="1"/>
  <c r="BE8" i="1"/>
  <c r="BG8" i="1"/>
  <c r="BH8" i="1"/>
  <c r="AL9" i="1"/>
  <c r="AM9" i="1"/>
  <c r="AP2" i="1"/>
  <c r="AP3" i="1"/>
  <c r="AP4" i="1"/>
  <c r="AP5" i="1"/>
  <c r="AP6" i="1"/>
  <c r="AP7" i="1"/>
  <c r="AP8" i="1"/>
  <c r="AP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G9" i="1"/>
  <c r="BI9" i="1"/>
  <c r="AG10" i="1"/>
  <c r="AK10" i="1"/>
  <c r="AL10" i="1"/>
  <c r="AM10" i="1"/>
  <c r="AN10" i="1"/>
  <c r="AO10" i="1"/>
  <c r="AP10" i="1"/>
  <c r="AR10" i="1"/>
  <c r="AS10" i="1"/>
  <c r="AU10" i="1"/>
  <c r="AV10" i="1"/>
  <c r="AW10" i="1"/>
  <c r="AX10" i="1"/>
  <c r="AY10" i="1"/>
  <c r="AZ10" i="1"/>
  <c r="BA10" i="1"/>
  <c r="BB10" i="1"/>
  <c r="BC10" i="1"/>
  <c r="BD10" i="1"/>
  <c r="BE10" i="1"/>
  <c r="BG10" i="1"/>
  <c r="BH10" i="1"/>
  <c r="AK11" i="1"/>
  <c r="AL11" i="1"/>
  <c r="AM11" i="1"/>
  <c r="AN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G11" i="1"/>
  <c r="BI11" i="1"/>
  <c r="AH2" i="1"/>
  <c r="AH3" i="1"/>
  <c r="AH4" i="1"/>
  <c r="AH5" i="1"/>
  <c r="AH6" i="1"/>
  <c r="AH7" i="1"/>
  <c r="AH8" i="1"/>
  <c r="AH9" i="1"/>
  <c r="AH10" i="1"/>
  <c r="AH11" i="1"/>
  <c r="AH12" i="1"/>
  <c r="AK12" i="1"/>
  <c r="AL12" i="1"/>
  <c r="AM12" i="1"/>
  <c r="AN12" i="1"/>
  <c r="AO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G12" i="1"/>
  <c r="BH12" i="1"/>
  <c r="AK13" i="1"/>
  <c r="AL13" i="1"/>
  <c r="AM13" i="1"/>
  <c r="AN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G13" i="1"/>
  <c r="BH13" i="1"/>
  <c r="BI13" i="1"/>
  <c r="AG12" i="1"/>
  <c r="AG13" i="1"/>
  <c r="AG14" i="1"/>
  <c r="AK14" i="1"/>
  <c r="AL14" i="1"/>
  <c r="AM14" i="1"/>
  <c r="AN14" i="1"/>
  <c r="AO14" i="1"/>
  <c r="AR14" i="1"/>
  <c r="AS14" i="1"/>
  <c r="AU14" i="1"/>
  <c r="AV14" i="1"/>
  <c r="AW14" i="1"/>
  <c r="AX14" i="1"/>
  <c r="AY14" i="1"/>
  <c r="AZ14" i="1"/>
  <c r="BA14" i="1"/>
  <c r="BB14" i="1"/>
  <c r="BC14" i="1"/>
  <c r="BD14" i="1"/>
  <c r="BE14" i="1"/>
  <c r="BG14" i="1"/>
  <c r="BH14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L15" i="1"/>
  <c r="AM15" i="1"/>
  <c r="AP12" i="1"/>
  <c r="AP13" i="1"/>
  <c r="AP14" i="1"/>
  <c r="AP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G15" i="1"/>
  <c r="BI15" i="1"/>
  <c r="AG16" i="1"/>
  <c r="AJ16" i="1"/>
  <c r="AK16" i="1"/>
  <c r="AL16" i="1"/>
  <c r="AM16" i="1"/>
  <c r="AN16" i="1"/>
  <c r="AO16" i="1"/>
  <c r="AP16" i="1"/>
  <c r="AR16" i="1"/>
  <c r="AS16" i="1"/>
  <c r="AU16" i="1"/>
  <c r="AV16" i="1"/>
  <c r="AW16" i="1"/>
  <c r="AX16" i="1"/>
  <c r="AY16" i="1"/>
  <c r="AZ16" i="1"/>
  <c r="BA16" i="1"/>
  <c r="BB16" i="1"/>
  <c r="BC16" i="1"/>
  <c r="BD16" i="1"/>
  <c r="BE16" i="1"/>
  <c r="BG16" i="1"/>
  <c r="BH16" i="1"/>
  <c r="AJ17" i="1"/>
  <c r="AK17" i="1"/>
  <c r="AL17" i="1"/>
  <c r="AM17" i="1"/>
  <c r="AN17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H17" i="1"/>
  <c r="BI17" i="1"/>
  <c r="BH18" i="1"/>
  <c r="BI18" i="1"/>
  <c r="BH19" i="1"/>
  <c r="BI19" i="1"/>
  <c r="BH20" i="1"/>
  <c r="BI20" i="1"/>
  <c r="AL18" i="1"/>
  <c r="AM18" i="1"/>
  <c r="AN18" i="1"/>
  <c r="AO18" i="1"/>
  <c r="AP18" i="1"/>
  <c r="AJ19" i="1"/>
  <c r="AK19" i="1"/>
  <c r="AL19" i="1"/>
  <c r="AM19" i="1"/>
  <c r="AN19" i="1"/>
  <c r="AO19" i="1"/>
  <c r="AP19" i="1"/>
  <c r="AQ19" i="1"/>
  <c r="AR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G19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K20" i="1"/>
  <c r="AL20" i="1"/>
  <c r="AM20" i="1"/>
  <c r="AN20" i="1"/>
  <c r="AO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AH14" i="1"/>
  <c r="AH15" i="1"/>
  <c r="AH16" i="1"/>
  <c r="AH17" i="1"/>
  <c r="AH18" i="1"/>
  <c r="AH19" i="1"/>
  <c r="AH20" i="1"/>
  <c r="AH21" i="1"/>
  <c r="AK21" i="1"/>
  <c r="AL21" i="1"/>
  <c r="AM21" i="1"/>
  <c r="AN21" i="1"/>
  <c r="AO21" i="1"/>
  <c r="AP21" i="1"/>
  <c r="AQ21" i="1"/>
  <c r="AR21" i="1"/>
  <c r="AS21" i="1"/>
  <c r="AU21" i="1"/>
  <c r="AV21" i="1"/>
  <c r="AW21" i="1"/>
  <c r="AX21" i="1"/>
  <c r="AY21" i="1"/>
  <c r="AZ21" i="1"/>
  <c r="BA21" i="1"/>
  <c r="BB21" i="1"/>
  <c r="BC21" i="1"/>
  <c r="BD21" i="1"/>
  <c r="BE21" i="1"/>
  <c r="BG21" i="1"/>
  <c r="BH21" i="1"/>
  <c r="AI22" i="1"/>
  <c r="AJ22" i="1"/>
  <c r="AK22" i="1"/>
  <c r="AL22" i="1"/>
  <c r="AM22" i="1"/>
  <c r="AN22" i="1"/>
  <c r="AO22" i="1"/>
  <c r="AP22" i="1"/>
  <c r="AQ22" i="1"/>
  <c r="AS22" i="1"/>
  <c r="AU22" i="1"/>
  <c r="AV22" i="1"/>
  <c r="AW22" i="1"/>
  <c r="AX22" i="1"/>
  <c r="AY22" i="1"/>
  <c r="BC22" i="1"/>
  <c r="BD22" i="1"/>
  <c r="BE22" i="1"/>
  <c r="BG22" i="1"/>
  <c r="BH22" i="1"/>
  <c r="BI22" i="1"/>
  <c r="AG18" i="1"/>
  <c r="AG19" i="1"/>
  <c r="AG20" i="1"/>
  <c r="AG21" i="1"/>
  <c r="AG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U23" i="1"/>
  <c r="AV23" i="1"/>
  <c r="AW23" i="1"/>
  <c r="AX23" i="1"/>
  <c r="AY23" i="1"/>
  <c r="AZ23" i="1"/>
  <c r="BA23" i="1"/>
  <c r="BB23" i="1"/>
  <c r="BC23" i="1"/>
  <c r="BD23" i="1"/>
  <c r="BE23" i="1"/>
  <c r="BG23" i="1"/>
  <c r="BH23" i="1"/>
  <c r="AG24" i="1"/>
  <c r="AH24" i="1"/>
  <c r="AI24" i="1"/>
  <c r="AJ24" i="1"/>
  <c r="AK24" i="1"/>
  <c r="AM24" i="1"/>
  <c r="AN24" i="1"/>
  <c r="AO24" i="1"/>
  <c r="AP24" i="1"/>
  <c r="AR24" i="1"/>
  <c r="AS24" i="1"/>
  <c r="AU24" i="1"/>
  <c r="AV24" i="1"/>
  <c r="AW24" i="1"/>
  <c r="AX24" i="1"/>
  <c r="AY24" i="1"/>
  <c r="BC24" i="1"/>
  <c r="BD24" i="1"/>
  <c r="BE24" i="1"/>
  <c r="BG24" i="1"/>
  <c r="BH24" i="1"/>
  <c r="BI24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Y25" i="1"/>
  <c r="AZ25" i="1"/>
  <c r="BA25" i="1"/>
  <c r="BB25" i="1"/>
  <c r="BC25" i="1"/>
  <c r="BD25" i="1"/>
  <c r="BE25" i="1"/>
  <c r="BG25" i="1"/>
  <c r="BH25" i="1"/>
  <c r="BI25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U26" i="1"/>
  <c r="AV26" i="1"/>
  <c r="AW26" i="1"/>
  <c r="AX26" i="1"/>
  <c r="AY26" i="1"/>
  <c r="AZ26" i="1"/>
  <c r="BA26" i="1"/>
  <c r="BB26" i="1"/>
  <c r="BC26" i="1"/>
  <c r="BD26" i="1"/>
  <c r="BE26" i="1"/>
  <c r="BG26" i="1"/>
  <c r="BH26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H27" i="1"/>
  <c r="AI27" i="1"/>
  <c r="AJ27" i="1"/>
  <c r="AL27" i="1"/>
  <c r="AM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G27" i="1"/>
  <c r="BI27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U28" i="1"/>
  <c r="AV28" i="1"/>
  <c r="AW28" i="1"/>
  <c r="AX28" i="1"/>
  <c r="AY28" i="1"/>
  <c r="AZ28" i="1"/>
  <c r="BA28" i="1"/>
  <c r="BB28" i="1"/>
  <c r="BC28" i="1"/>
  <c r="BD28" i="1"/>
  <c r="BE28" i="1"/>
  <c r="BG28" i="1"/>
  <c r="BH28" i="1"/>
  <c r="AF29" i="1"/>
  <c r="AG29" i="1"/>
  <c r="AH29" i="1"/>
  <c r="AJ29" i="1"/>
  <c r="AK29" i="1"/>
  <c r="AL29" i="1"/>
  <c r="AM29" i="1"/>
  <c r="AN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G29" i="1"/>
  <c r="BI29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U30" i="1"/>
  <c r="AV30" i="1"/>
  <c r="AW30" i="1"/>
  <c r="AX30" i="1"/>
  <c r="AY30" i="1"/>
  <c r="AZ30" i="1"/>
  <c r="BA30" i="1"/>
  <c r="BB30" i="1"/>
  <c r="BC30" i="1"/>
  <c r="BD30" i="1"/>
  <c r="BE30" i="1"/>
  <c r="BG30" i="1"/>
  <c r="BH30" i="1"/>
  <c r="AF31" i="1"/>
  <c r="AG31" i="1"/>
  <c r="AI31" i="1"/>
  <c r="AJ31" i="1"/>
  <c r="AL31" i="1"/>
  <c r="AM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G31" i="1"/>
  <c r="BI31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U32" i="1"/>
  <c r="AV32" i="1"/>
  <c r="AW32" i="1"/>
  <c r="AX32" i="1"/>
  <c r="AY32" i="1"/>
  <c r="AZ32" i="1"/>
  <c r="BA32" i="1"/>
  <c r="BB32" i="1"/>
  <c r="BC32" i="1"/>
  <c r="BD32" i="1"/>
  <c r="BE32" i="1"/>
  <c r="BG32" i="1"/>
  <c r="BH32" i="1"/>
  <c r="AF33" i="1"/>
  <c r="AG33" i="1"/>
  <c r="AH33" i="1"/>
  <c r="AJ33" i="1"/>
  <c r="AK33" i="1"/>
  <c r="AL33" i="1"/>
  <c r="AM33" i="1"/>
  <c r="AN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G33" i="1"/>
  <c r="BI33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U34" i="1"/>
  <c r="AV34" i="1"/>
  <c r="AW34" i="1"/>
  <c r="AX34" i="1"/>
  <c r="AY34" i="1"/>
  <c r="AZ34" i="1"/>
  <c r="BA34" i="1"/>
  <c r="BB34" i="1"/>
  <c r="BC34" i="1"/>
  <c r="BD34" i="1"/>
  <c r="BE34" i="1"/>
  <c r="BG34" i="1"/>
  <c r="BH34" i="1"/>
  <c r="BI34" i="1"/>
  <c r="AU35" i="1"/>
  <c r="AV35" i="1"/>
  <c r="AW35" i="1"/>
  <c r="AX35" i="1"/>
  <c r="AY35" i="1"/>
  <c r="AZ35" i="1"/>
  <c r="BA35" i="1"/>
  <c r="BB35" i="1"/>
  <c r="BC35" i="1"/>
  <c r="BD35" i="1"/>
  <c r="BE35" i="1"/>
  <c r="BG35" i="1"/>
  <c r="BH35" i="1"/>
  <c r="BI35" i="1"/>
  <c r="AU36" i="1"/>
  <c r="AV36" i="1"/>
  <c r="AW36" i="1"/>
  <c r="AX36" i="1"/>
  <c r="AY36" i="1"/>
  <c r="AZ36" i="1"/>
  <c r="BA36" i="1"/>
  <c r="BB36" i="1"/>
  <c r="BC36" i="1"/>
  <c r="BD36" i="1"/>
  <c r="BE36" i="1"/>
  <c r="BG36" i="1"/>
  <c r="BH36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V37" i="1"/>
  <c r="AW37" i="1"/>
  <c r="AX37" i="1"/>
  <c r="AY37" i="1"/>
  <c r="BC37" i="1"/>
  <c r="BD37" i="1"/>
  <c r="BE37" i="1"/>
  <c r="BG37" i="1"/>
  <c r="BH37" i="1"/>
  <c r="BI37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U38" i="1"/>
  <c r="AV38" i="1"/>
  <c r="AW38" i="1"/>
  <c r="AX38" i="1"/>
  <c r="AY38" i="1"/>
  <c r="AZ38" i="1"/>
  <c r="BA38" i="1"/>
  <c r="BB38" i="1"/>
  <c r="BC38" i="1"/>
  <c r="BD38" i="1"/>
  <c r="BE38" i="1"/>
  <c r="BG38" i="1"/>
  <c r="BH38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S39" i="1"/>
  <c r="AU39" i="1"/>
  <c r="AV39" i="1"/>
  <c r="AW39" i="1"/>
  <c r="AX39" i="1"/>
  <c r="AY39" i="1"/>
  <c r="BC39" i="1"/>
  <c r="BD39" i="1"/>
  <c r="BG39" i="1"/>
  <c r="BH39" i="1"/>
  <c r="BI39" i="1"/>
  <c r="BG40" i="1"/>
  <c r="BH40" i="1"/>
  <c r="BI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S40" i="1"/>
  <c r="AT40" i="1"/>
  <c r="AU40" i="1"/>
  <c r="AV40" i="1"/>
  <c r="AW40" i="1"/>
  <c r="AX40" i="1"/>
  <c r="AY40" i="1"/>
  <c r="AZ40" i="1"/>
  <c r="BB40" i="1"/>
  <c r="I2" i="1"/>
  <c r="J2" i="1"/>
  <c r="K2" i="1"/>
  <c r="Q2" i="1"/>
  <c r="R2" i="1"/>
  <c r="S2" i="1"/>
  <c r="T2" i="1"/>
  <c r="U2" i="1"/>
  <c r="V2" i="1"/>
  <c r="W2" i="1"/>
  <c r="X2" i="1"/>
  <c r="Y2" i="1"/>
  <c r="Q3" i="1"/>
  <c r="R3" i="1"/>
  <c r="S3" i="1"/>
  <c r="T3" i="1"/>
  <c r="U3" i="1"/>
  <c r="V3" i="1"/>
  <c r="W3" i="1"/>
  <c r="X3" i="1"/>
  <c r="Y3" i="1"/>
  <c r="Q4" i="1"/>
  <c r="R4" i="1"/>
  <c r="S4" i="1"/>
  <c r="T4" i="1"/>
  <c r="U4" i="1"/>
  <c r="V4" i="1"/>
  <c r="W4" i="1"/>
  <c r="X4" i="1"/>
  <c r="Y4" i="1"/>
  <c r="Q5" i="1"/>
  <c r="R5" i="1"/>
  <c r="S5" i="1"/>
  <c r="T5" i="1"/>
  <c r="U5" i="1"/>
  <c r="V5" i="1"/>
  <c r="W5" i="1"/>
  <c r="X5" i="1"/>
  <c r="Y5" i="1"/>
  <c r="Q6" i="1"/>
  <c r="R6" i="1"/>
  <c r="S6" i="1"/>
  <c r="T6" i="1"/>
  <c r="U6" i="1"/>
  <c r="V6" i="1"/>
  <c r="W6" i="1"/>
  <c r="X6" i="1"/>
  <c r="Y6" i="1"/>
  <c r="Q7" i="1"/>
  <c r="R7" i="1"/>
  <c r="S7" i="1"/>
  <c r="T7" i="1"/>
  <c r="U7" i="1"/>
  <c r="V7" i="1"/>
  <c r="W7" i="1"/>
  <c r="X7" i="1"/>
  <c r="Y7" i="1"/>
  <c r="Q8" i="1"/>
  <c r="R8" i="1"/>
  <c r="S8" i="1"/>
  <c r="T8" i="1"/>
  <c r="U8" i="1"/>
  <c r="V8" i="1"/>
  <c r="W8" i="1"/>
  <c r="X8" i="1"/>
  <c r="Y8" i="1"/>
  <c r="Q9" i="1"/>
  <c r="R9" i="1"/>
  <c r="S9" i="1"/>
  <c r="T9" i="1"/>
  <c r="U9" i="1"/>
  <c r="V9" i="1"/>
  <c r="W9" i="1"/>
  <c r="X9" i="1"/>
  <c r="Y9" i="1"/>
  <c r="Q10" i="1"/>
  <c r="R10" i="1"/>
  <c r="S10" i="1"/>
  <c r="T10" i="1"/>
  <c r="U10" i="1"/>
  <c r="V10" i="1"/>
  <c r="W10" i="1"/>
  <c r="X10" i="1"/>
  <c r="Y10" i="1"/>
  <c r="Q11" i="1"/>
  <c r="R11" i="1"/>
  <c r="S11" i="1"/>
  <c r="T11" i="1"/>
  <c r="U11" i="1"/>
  <c r="V11" i="1"/>
  <c r="W11" i="1"/>
  <c r="X11" i="1"/>
  <c r="Y11" i="1"/>
  <c r="Q12" i="1"/>
  <c r="R12" i="1"/>
  <c r="S12" i="1"/>
  <c r="T12" i="1"/>
  <c r="U12" i="1"/>
  <c r="V12" i="1"/>
  <c r="W12" i="1"/>
  <c r="X12" i="1"/>
  <c r="Y12" i="1"/>
  <c r="Q13" i="1"/>
  <c r="R13" i="1"/>
  <c r="S13" i="1"/>
  <c r="T13" i="1"/>
  <c r="U13" i="1"/>
  <c r="V13" i="1"/>
  <c r="W13" i="1"/>
  <c r="X13" i="1"/>
  <c r="Y13" i="1"/>
  <c r="AB2" i="1"/>
  <c r="AC2" i="1"/>
  <c r="AD2" i="1"/>
  <c r="H3" i="1"/>
  <c r="I3" i="1"/>
  <c r="J3" i="1"/>
  <c r="N2" i="1"/>
  <c r="N3" i="1"/>
  <c r="AB3" i="1"/>
  <c r="AC3" i="1"/>
  <c r="AD3" i="1"/>
  <c r="AE3" i="1"/>
  <c r="I4" i="1"/>
  <c r="J4" i="1"/>
  <c r="K4" i="1"/>
  <c r="AB4" i="1"/>
  <c r="AC4" i="1"/>
  <c r="AD4" i="1"/>
  <c r="H5" i="1"/>
  <c r="I5" i="1"/>
  <c r="J5" i="1"/>
  <c r="K5" i="1"/>
  <c r="H6" i="1"/>
  <c r="I6" i="1"/>
  <c r="J6" i="1"/>
  <c r="H7" i="1"/>
  <c r="I7" i="1"/>
  <c r="J7" i="1"/>
  <c r="K7" i="1"/>
  <c r="AB5" i="1"/>
  <c r="AC5" i="1"/>
  <c r="AD5" i="1"/>
  <c r="AE5" i="1"/>
  <c r="AB6" i="1"/>
  <c r="AC6" i="1"/>
  <c r="AD6" i="1"/>
  <c r="AE6" i="1"/>
  <c r="AB7" i="1"/>
  <c r="AC7" i="1"/>
  <c r="AD7" i="1"/>
  <c r="AE7" i="1"/>
  <c r="AB8" i="1"/>
  <c r="AC8" i="1"/>
  <c r="AD8" i="1"/>
  <c r="AE8" i="1"/>
  <c r="H8" i="1"/>
  <c r="I8" i="1"/>
  <c r="J8" i="1"/>
  <c r="O2" i="1"/>
  <c r="O3" i="1"/>
  <c r="O4" i="1"/>
  <c r="O5" i="1"/>
  <c r="O6" i="1"/>
  <c r="O7" i="1"/>
  <c r="O8" i="1"/>
  <c r="F9" i="1"/>
  <c r="I9" i="1"/>
  <c r="J9" i="1"/>
  <c r="K9" i="1"/>
  <c r="AB9" i="1"/>
  <c r="AC9" i="1"/>
  <c r="AD9" i="1"/>
  <c r="I10" i="1"/>
  <c r="J10" i="1"/>
  <c r="AB10" i="1"/>
  <c r="AC10" i="1"/>
  <c r="AD10" i="1"/>
  <c r="AE10" i="1"/>
  <c r="H10" i="1"/>
  <c r="H11" i="1"/>
  <c r="J11" i="1"/>
  <c r="K11" i="1"/>
  <c r="AB11" i="1"/>
  <c r="AC11" i="1"/>
  <c r="AD11" i="1"/>
  <c r="H12" i="1"/>
  <c r="I12" i="1"/>
  <c r="J12" i="1"/>
  <c r="P2" i="1"/>
  <c r="P3" i="1"/>
  <c r="P4" i="1"/>
  <c r="P5" i="1"/>
  <c r="P6" i="1"/>
  <c r="P7" i="1"/>
  <c r="P8" i="1"/>
  <c r="P9" i="1"/>
  <c r="P10" i="1"/>
  <c r="P11" i="1"/>
  <c r="P12" i="1"/>
  <c r="AB12" i="1"/>
  <c r="AC12" i="1"/>
  <c r="AD12" i="1"/>
  <c r="AE12" i="1"/>
  <c r="AB13" i="1"/>
  <c r="AC13" i="1"/>
  <c r="AD13" i="1"/>
  <c r="AE13" i="1"/>
  <c r="AB14" i="1"/>
  <c r="AC14" i="1"/>
  <c r="AD14" i="1"/>
  <c r="AE14" i="1"/>
  <c r="F11" i="1"/>
  <c r="F12" i="1"/>
  <c r="F13" i="1"/>
  <c r="H13" i="1"/>
  <c r="I13" i="1"/>
  <c r="J13" i="1"/>
  <c r="K13" i="1"/>
  <c r="H14" i="1"/>
  <c r="I14" i="1"/>
  <c r="J14" i="1"/>
  <c r="O10" i="1"/>
  <c r="O11" i="1"/>
  <c r="O12" i="1"/>
  <c r="O13" i="1"/>
  <c r="O14" i="1"/>
  <c r="P14" i="1"/>
  <c r="Q14" i="1"/>
  <c r="R14" i="1"/>
  <c r="S14" i="1"/>
  <c r="T14" i="1"/>
  <c r="U14" i="1"/>
  <c r="V14" i="1"/>
  <c r="W14" i="1"/>
  <c r="X14" i="1"/>
  <c r="Y14" i="1"/>
  <c r="P15" i="1"/>
  <c r="Q15" i="1"/>
  <c r="R15" i="1"/>
  <c r="S15" i="1"/>
  <c r="T15" i="1"/>
  <c r="U15" i="1"/>
  <c r="V15" i="1"/>
  <c r="W15" i="1"/>
  <c r="X15" i="1"/>
  <c r="Y15" i="1"/>
  <c r="F15" i="1"/>
  <c r="I15" i="1"/>
  <c r="J15" i="1"/>
  <c r="K15" i="1"/>
  <c r="N5" i="1"/>
  <c r="N6" i="1"/>
  <c r="N7" i="1"/>
  <c r="N8" i="1"/>
  <c r="N9" i="1"/>
  <c r="N10" i="1"/>
  <c r="N11" i="1"/>
  <c r="N12" i="1"/>
  <c r="N13" i="1"/>
  <c r="N14" i="1"/>
  <c r="N15" i="1"/>
  <c r="AB15" i="1"/>
  <c r="AC15" i="1"/>
  <c r="AD15" i="1"/>
  <c r="I16" i="1"/>
  <c r="J1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N16" i="1"/>
  <c r="O16" i="1"/>
  <c r="P16" i="1"/>
  <c r="Q16" i="1"/>
  <c r="R16" i="1"/>
  <c r="S16" i="1"/>
  <c r="T16" i="1"/>
  <c r="U16" i="1"/>
  <c r="V16" i="1"/>
  <c r="W16" i="1"/>
  <c r="X16" i="1"/>
  <c r="Y16" i="1"/>
  <c r="N17" i="1"/>
  <c r="O17" i="1"/>
  <c r="P17" i="1"/>
  <c r="Q17" i="1"/>
  <c r="R17" i="1"/>
  <c r="S17" i="1"/>
  <c r="T17" i="1"/>
  <c r="U17" i="1"/>
  <c r="V17" i="1"/>
  <c r="W17" i="1"/>
  <c r="X17" i="1"/>
  <c r="Y17" i="1"/>
  <c r="N18" i="1"/>
  <c r="O18" i="1"/>
  <c r="P18" i="1"/>
  <c r="Q18" i="1"/>
  <c r="R18" i="1"/>
  <c r="S18" i="1"/>
  <c r="T18" i="1"/>
  <c r="U18" i="1"/>
  <c r="V18" i="1"/>
  <c r="W18" i="1"/>
  <c r="X18" i="1"/>
  <c r="Y18" i="1"/>
  <c r="N19" i="1"/>
  <c r="O19" i="1"/>
  <c r="P19" i="1"/>
  <c r="Q19" i="1"/>
  <c r="R19" i="1"/>
  <c r="S19" i="1"/>
  <c r="T19" i="1"/>
  <c r="U19" i="1"/>
  <c r="V19" i="1"/>
  <c r="W19" i="1"/>
  <c r="X19" i="1"/>
  <c r="Y19" i="1"/>
  <c r="N20" i="1"/>
  <c r="O20" i="1"/>
  <c r="P20" i="1"/>
  <c r="Q20" i="1"/>
  <c r="R20" i="1"/>
  <c r="S20" i="1"/>
  <c r="T20" i="1"/>
  <c r="U20" i="1"/>
  <c r="V20" i="1"/>
  <c r="W20" i="1"/>
  <c r="X20" i="1"/>
  <c r="Y20" i="1"/>
  <c r="AB16" i="1"/>
  <c r="AC16" i="1"/>
  <c r="AD16" i="1"/>
  <c r="AE16" i="1"/>
  <c r="H16" i="1"/>
  <c r="H17" i="1"/>
  <c r="J17" i="1"/>
  <c r="K17" i="1"/>
  <c r="L17" i="1"/>
  <c r="AB17" i="1"/>
  <c r="AC17" i="1"/>
  <c r="AD17" i="1"/>
  <c r="H18" i="1"/>
  <c r="I18" i="1"/>
  <c r="J18" i="1"/>
  <c r="K1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AB18" i="1"/>
  <c r="AC18" i="1"/>
  <c r="H19" i="1"/>
  <c r="I19" i="1"/>
  <c r="K19" i="1"/>
  <c r="L19" i="1"/>
  <c r="M19" i="1"/>
  <c r="AB19" i="1"/>
  <c r="AC19" i="1"/>
  <c r="AD19" i="1"/>
  <c r="F17" i="1"/>
  <c r="F18" i="1"/>
  <c r="F19" i="1"/>
  <c r="F20" i="1"/>
  <c r="H20" i="1"/>
  <c r="I20" i="1"/>
  <c r="J20" i="1"/>
  <c r="K20" i="1"/>
  <c r="L20" i="1"/>
  <c r="AB20" i="1"/>
  <c r="AC20" i="1"/>
  <c r="AB21" i="1"/>
  <c r="AC21" i="1"/>
  <c r="AB22" i="1"/>
  <c r="AC22" i="1"/>
  <c r="AE18" i="1"/>
  <c r="AE19" i="1"/>
  <c r="AE20" i="1"/>
  <c r="H21" i="1"/>
  <c r="I21" i="1"/>
  <c r="J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AD21" i="1"/>
  <c r="AE21" i="1"/>
  <c r="AD22" i="1"/>
  <c r="AE22" i="1"/>
  <c r="AD23" i="1"/>
  <c r="AE23" i="1"/>
  <c r="AD24" i="1"/>
  <c r="AE24" i="1"/>
  <c r="G22" i="1"/>
  <c r="H22" i="1"/>
  <c r="I22" i="1"/>
  <c r="J22" i="1"/>
  <c r="K22" i="1"/>
  <c r="L22" i="1"/>
  <c r="M22" i="1"/>
  <c r="N22" i="1"/>
  <c r="O22" i="1"/>
  <c r="P22" i="1"/>
  <c r="Q22" i="1"/>
  <c r="L23" i="1"/>
  <c r="M23" i="1"/>
  <c r="N23" i="1"/>
  <c r="O23" i="1"/>
  <c r="P23" i="1"/>
  <c r="Q23" i="1"/>
  <c r="R22" i="1"/>
  <c r="S22" i="1"/>
  <c r="T22" i="1"/>
  <c r="U22" i="1"/>
  <c r="V22" i="1"/>
  <c r="W22" i="1"/>
  <c r="X22" i="1"/>
  <c r="R23" i="1"/>
  <c r="S23" i="1"/>
  <c r="T23" i="1"/>
  <c r="U23" i="1"/>
  <c r="V23" i="1"/>
  <c r="W23" i="1"/>
  <c r="X23" i="1"/>
  <c r="R24" i="1"/>
  <c r="S24" i="1"/>
  <c r="T24" i="1"/>
  <c r="U24" i="1"/>
  <c r="V24" i="1"/>
  <c r="W24" i="1"/>
  <c r="X24" i="1"/>
  <c r="R25" i="1"/>
  <c r="S25" i="1"/>
  <c r="T25" i="1"/>
  <c r="U25" i="1"/>
  <c r="V25" i="1"/>
  <c r="W25" i="1"/>
  <c r="X25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G23" i="1"/>
  <c r="H23" i="1"/>
  <c r="I23" i="1"/>
  <c r="J23" i="1"/>
  <c r="Z23" i="1"/>
  <c r="AA23" i="1"/>
  <c r="AB23" i="1"/>
  <c r="AC23" i="1"/>
  <c r="G24" i="1"/>
  <c r="H24" i="1"/>
  <c r="I24" i="1"/>
  <c r="J24" i="1"/>
  <c r="K24" i="1"/>
  <c r="L24" i="1"/>
  <c r="M24" i="1"/>
  <c r="N24" i="1"/>
  <c r="O24" i="1"/>
  <c r="P24" i="1"/>
  <c r="Q24" i="1"/>
  <c r="AA24" i="1"/>
  <c r="AB24" i="1"/>
  <c r="F25" i="1"/>
  <c r="G25" i="1"/>
  <c r="H25" i="1"/>
  <c r="I25" i="1"/>
  <c r="J25" i="1"/>
  <c r="K25" i="1"/>
  <c r="L25" i="1"/>
  <c r="M25" i="1"/>
  <c r="N25" i="1"/>
  <c r="O25" i="1"/>
  <c r="P25" i="1"/>
  <c r="Z25" i="1"/>
  <c r="AA25" i="1"/>
  <c r="AB25" i="1"/>
  <c r="AC25" i="1"/>
  <c r="AD25" i="1"/>
  <c r="AE25" i="1"/>
  <c r="Z26" i="1"/>
  <c r="AA26" i="1"/>
  <c r="AB26" i="1"/>
  <c r="AC26" i="1"/>
  <c r="AD26" i="1"/>
  <c r="AE26" i="1"/>
  <c r="G26" i="1"/>
  <c r="H26" i="1"/>
  <c r="I26" i="1"/>
  <c r="J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P27" i="1"/>
  <c r="Q27" i="1"/>
  <c r="R27" i="1"/>
  <c r="S27" i="1"/>
  <c r="T27" i="1"/>
  <c r="U27" i="1"/>
  <c r="V27" i="1"/>
  <c r="W27" i="1"/>
  <c r="X27" i="1"/>
  <c r="P28" i="1"/>
  <c r="Q28" i="1"/>
  <c r="R28" i="1"/>
  <c r="S28" i="1"/>
  <c r="T28" i="1"/>
  <c r="U28" i="1"/>
  <c r="V28" i="1"/>
  <c r="W28" i="1"/>
  <c r="X28" i="1"/>
  <c r="P29" i="1"/>
  <c r="Q29" i="1"/>
  <c r="R29" i="1"/>
  <c r="S29" i="1"/>
  <c r="T29" i="1"/>
  <c r="U29" i="1"/>
  <c r="V29" i="1"/>
  <c r="W29" i="1"/>
  <c r="X29" i="1"/>
  <c r="P30" i="1"/>
  <c r="Q30" i="1"/>
  <c r="R30" i="1"/>
  <c r="S30" i="1"/>
  <c r="T30" i="1"/>
  <c r="U30" i="1"/>
  <c r="V30" i="1"/>
  <c r="W30" i="1"/>
  <c r="X30" i="1"/>
  <c r="P31" i="1"/>
  <c r="Q31" i="1"/>
  <c r="R31" i="1"/>
  <c r="S31" i="1"/>
  <c r="T31" i="1"/>
  <c r="U31" i="1"/>
  <c r="V31" i="1"/>
  <c r="W31" i="1"/>
  <c r="X31" i="1"/>
  <c r="F27" i="1"/>
  <c r="G27" i="1"/>
  <c r="I27" i="1"/>
  <c r="J27" i="1"/>
  <c r="K27" i="1"/>
  <c r="L27" i="1"/>
  <c r="M27" i="1"/>
  <c r="N27" i="1"/>
  <c r="Z27" i="1"/>
  <c r="AA27" i="1"/>
  <c r="AB27" i="1"/>
  <c r="AC27" i="1"/>
  <c r="AD27" i="1"/>
  <c r="G28" i="1"/>
  <c r="H28" i="1"/>
  <c r="I28" i="1"/>
  <c r="J28" i="1"/>
  <c r="L28" i="1"/>
  <c r="M28" i="1"/>
  <c r="N28" i="1"/>
  <c r="O28" i="1"/>
  <c r="L29" i="1"/>
  <c r="M29" i="1"/>
  <c r="N29" i="1"/>
  <c r="O29" i="1"/>
  <c r="L30" i="1"/>
  <c r="M30" i="1"/>
  <c r="N30" i="1"/>
  <c r="O30" i="1"/>
  <c r="Z28" i="1"/>
  <c r="AA28" i="1"/>
  <c r="AB28" i="1"/>
  <c r="AC28" i="1"/>
  <c r="AD28" i="1"/>
  <c r="AE28" i="1"/>
  <c r="F29" i="1"/>
  <c r="H29" i="1"/>
  <c r="I29" i="1"/>
  <c r="J29" i="1"/>
  <c r="K29" i="1"/>
  <c r="Z29" i="1"/>
  <c r="AA29" i="1"/>
  <c r="AB29" i="1"/>
  <c r="AC29" i="1"/>
  <c r="AD29" i="1"/>
  <c r="G30" i="1"/>
  <c r="H30" i="1"/>
  <c r="I30" i="1"/>
  <c r="J30" i="1"/>
  <c r="Z30" i="1"/>
  <c r="AA30" i="1"/>
  <c r="AB30" i="1"/>
  <c r="AC30" i="1"/>
  <c r="AD30" i="1"/>
  <c r="AE30" i="1"/>
  <c r="F31" i="1"/>
  <c r="G31" i="1"/>
  <c r="I31" i="1"/>
  <c r="J31" i="1"/>
  <c r="K31" i="1"/>
  <c r="L31" i="1"/>
  <c r="M31" i="1"/>
  <c r="N31" i="1"/>
  <c r="Z31" i="1"/>
  <c r="AA31" i="1"/>
  <c r="AB31" i="1"/>
  <c r="AC31" i="1"/>
  <c r="AD31" i="1"/>
  <c r="G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Z32" i="1"/>
  <c r="AA32" i="1"/>
  <c r="AB32" i="1"/>
  <c r="AC32" i="1"/>
  <c r="AD32" i="1"/>
  <c r="AE32" i="1"/>
  <c r="F33" i="1"/>
  <c r="H33" i="1"/>
  <c r="I33" i="1"/>
  <c r="J33" i="1"/>
  <c r="K33" i="1"/>
  <c r="Z33" i="1"/>
  <c r="AA33" i="1"/>
  <c r="AB33" i="1"/>
  <c r="AC33" i="1"/>
  <c r="AD33" i="1"/>
  <c r="G34" i="1"/>
  <c r="H34" i="1"/>
  <c r="I34" i="1"/>
  <c r="J34" i="1"/>
  <c r="K34" i="1"/>
  <c r="G35" i="1"/>
  <c r="H35" i="1"/>
  <c r="I35" i="1"/>
  <c r="J35" i="1"/>
  <c r="K35" i="1"/>
  <c r="Z34" i="1"/>
  <c r="AA34" i="1"/>
  <c r="AB34" i="1"/>
  <c r="AC34" i="1"/>
  <c r="AD34" i="1"/>
  <c r="AE34" i="1"/>
  <c r="Z35" i="1"/>
  <c r="AA35" i="1"/>
  <c r="AB35" i="1"/>
  <c r="AC35" i="1"/>
  <c r="AD35" i="1"/>
  <c r="AE35" i="1"/>
  <c r="Z36" i="1"/>
  <c r="AA36" i="1"/>
  <c r="AB36" i="1"/>
  <c r="AC36" i="1"/>
  <c r="AD36" i="1"/>
  <c r="AE36" i="1"/>
  <c r="Z37" i="1"/>
  <c r="AA37" i="1"/>
  <c r="AB37" i="1"/>
  <c r="AC37" i="1"/>
  <c r="AD37" i="1"/>
  <c r="AE37" i="1"/>
  <c r="Z38" i="1"/>
  <c r="AA38" i="1"/>
  <c r="AB38" i="1"/>
  <c r="AC38" i="1"/>
  <c r="AD38" i="1"/>
  <c r="AE38" i="1"/>
  <c r="Z39" i="1"/>
  <c r="AA39" i="1"/>
  <c r="AB39" i="1"/>
  <c r="AC39" i="1"/>
  <c r="AD39" i="1"/>
  <c r="AE39" i="1"/>
  <c r="Z40" i="1"/>
  <c r="AA40" i="1"/>
  <c r="AB40" i="1"/>
  <c r="AC40" i="1"/>
  <c r="AD40" i="1"/>
  <c r="AE40" i="1"/>
  <c r="G36" i="1"/>
  <c r="H36" i="1"/>
  <c r="I36" i="1"/>
  <c r="J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G38" i="1"/>
  <c r="H38" i="1"/>
  <c r="I38" i="1"/>
  <c r="J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T40" i="1"/>
  <c r="U40" i="1"/>
  <c r="V40" i="1"/>
  <c r="W40" i="1"/>
  <c r="X40" i="1"/>
  <c r="Y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2" i="1"/>
</calcChain>
</file>

<file path=xl/sharedStrings.xml><?xml version="1.0" encoding="utf-8"?>
<sst xmlns="http://schemas.openxmlformats.org/spreadsheetml/2006/main" count="393" uniqueCount="175">
  <si>
    <t>Instruction</t>
  </si>
  <si>
    <t xml:space="preserve">Address </t>
  </si>
  <si>
    <t>FETCH_1</t>
  </si>
  <si>
    <t>FETCH_2</t>
  </si>
  <si>
    <t>FETCH_3</t>
  </si>
  <si>
    <t>NOP_1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</si>
  <si>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</si>
  <si>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</si>
  <si>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</si>
  <si>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</si>
  <si>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</si>
  <si>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</si>
  <si>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</si>
  <si>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</si>
  <si>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</si>
  <si>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</si>
  <si>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</si>
  <si>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</si>
  <si>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</si>
  <si>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RESET_1</t>
  </si>
  <si>
    <t>RESET_2</t>
  </si>
  <si>
    <t>MOVETOAC_1</t>
  </si>
  <si>
    <t>MOVETOAC_2</t>
  </si>
  <si>
    <t>MOVEAC_1</t>
  </si>
  <si>
    <t>MOVEAC_2</t>
  </si>
  <si>
    <t>CLAC_1</t>
  </si>
  <si>
    <t>JUMP_1</t>
  </si>
  <si>
    <t>JUMP_2</t>
  </si>
  <si>
    <t>JUMP_3</t>
  </si>
  <si>
    <t>JUMP_4</t>
  </si>
  <si>
    <t>JUMPZY_1</t>
  </si>
  <si>
    <t>JUMPZY_2</t>
  </si>
  <si>
    <t>JUMPZY_3</t>
  </si>
  <si>
    <t>JUMPZY_4</t>
  </si>
  <si>
    <t>JUMPZN_1</t>
  </si>
  <si>
    <t>JUMPZN_2</t>
  </si>
  <si>
    <t>ADD_1</t>
  </si>
  <si>
    <t>ADD_2</t>
  </si>
  <si>
    <t>ADD_3</t>
  </si>
  <si>
    <t>INC_1</t>
  </si>
  <si>
    <t>INC_2</t>
  </si>
  <si>
    <t>MUL_1</t>
  </si>
  <si>
    <t>MUL_2</t>
  </si>
  <si>
    <t>MUL_3</t>
  </si>
  <si>
    <t>XOR_1</t>
  </si>
  <si>
    <t>XOR_2</t>
  </si>
  <si>
    <t>XOR_3</t>
  </si>
  <si>
    <t>DIV_1</t>
  </si>
  <si>
    <t>DIV_2</t>
  </si>
  <si>
    <t>DIV_3</t>
  </si>
  <si>
    <t>MOD_1</t>
  </si>
  <si>
    <t>MOD_2</t>
  </si>
  <si>
    <t>MOD_3</t>
  </si>
  <si>
    <t>MULTWO_1</t>
  </si>
  <si>
    <t>Z</t>
  </si>
  <si>
    <t>Branching 
Information</t>
  </si>
  <si>
    <t>PC &lt;- PC + 1</t>
  </si>
  <si>
    <t>PC &lt;- DRTR</t>
  </si>
  <si>
    <t>AR &lt;- PC</t>
  </si>
  <si>
    <t>AR &lt;- DRTR</t>
  </si>
  <si>
    <t>AR &lt;- AR +1</t>
  </si>
  <si>
    <t>DR &lt;- M</t>
  </si>
  <si>
    <t>DRTR &lt;- AC</t>
  </si>
  <si>
    <t xml:space="preserve">DR &lt;- TR </t>
  </si>
  <si>
    <t>IR &lt;- DR</t>
  </si>
  <si>
    <t>TR &lt;- DR</t>
  </si>
  <si>
    <t>AC &lt;- DR</t>
  </si>
  <si>
    <t>AC &lt;- 0</t>
  </si>
  <si>
    <t>AC &lt;- AC * 2</t>
  </si>
  <si>
    <t>AC &lt;- AC + R[R1]</t>
  </si>
  <si>
    <t>AC &lt;- AC * R[R1]</t>
  </si>
  <si>
    <t>AC &lt;- AC (+) R[R1]</t>
  </si>
  <si>
    <t>AC &lt;- AC / R[R1]</t>
  </si>
  <si>
    <t>AC &lt;- AC % R[R1]</t>
  </si>
  <si>
    <t xml:space="preserve">INC_sel &lt;- DR[3:0] </t>
  </si>
  <si>
    <t>WTA_sel &lt;- DR[4:0]</t>
  </si>
  <si>
    <t xml:space="preserve">WTR_sel &lt;- DR[4:0] </t>
  </si>
  <si>
    <t>WTR_sel &lt;- 01111</t>
  </si>
  <si>
    <t>RESET_sel &lt;- DR[3:0]</t>
  </si>
  <si>
    <t>x</t>
  </si>
  <si>
    <t>Read</t>
  </si>
  <si>
    <t>Write</t>
  </si>
  <si>
    <t>A bus &lt;- Ac</t>
  </si>
  <si>
    <t>IR write en</t>
  </si>
  <si>
    <t>AR write en</t>
  </si>
  <si>
    <t>PC write en</t>
  </si>
  <si>
    <t>DR write en</t>
  </si>
  <si>
    <t>WTR en</t>
  </si>
  <si>
    <t>TR write en</t>
  </si>
  <si>
    <t>Write 
signals</t>
  </si>
  <si>
    <t>CoreID Read en</t>
  </si>
  <si>
    <t>PC Read en</t>
  </si>
  <si>
    <t>DR Read en</t>
  </si>
  <si>
    <t>TR Read en</t>
  </si>
  <si>
    <t>AC Read en</t>
  </si>
  <si>
    <t>WTA en</t>
  </si>
  <si>
    <t>Read 
signals</t>
  </si>
  <si>
    <t>AR_inc</t>
  </si>
  <si>
    <t>PC_inc</t>
  </si>
  <si>
    <t>INC_Decoder_en</t>
  </si>
  <si>
    <t>PC_reset</t>
  </si>
  <si>
    <t>Z_reset</t>
  </si>
  <si>
    <t>Reset_decoder_en</t>
  </si>
  <si>
    <t>reset</t>
  </si>
  <si>
    <t>Inc</t>
  </si>
  <si>
    <t>OPR_1</t>
  </si>
  <si>
    <t>OPR_0</t>
  </si>
  <si>
    <t>OPR_2</t>
  </si>
  <si>
    <t>ALU_0</t>
  </si>
  <si>
    <t>ALU_1</t>
  </si>
  <si>
    <t>ALU_2</t>
  </si>
  <si>
    <t>OPR</t>
  </si>
  <si>
    <t>ALU</t>
  </si>
  <si>
    <t>MEM _write</t>
  </si>
  <si>
    <t>MEM_Read</t>
  </si>
  <si>
    <t>Mem</t>
  </si>
  <si>
    <t>DR buffer</t>
  </si>
  <si>
    <t>AC_Reset</t>
  </si>
  <si>
    <t>AC write en</t>
  </si>
  <si>
    <t>IRAM_read_en</t>
  </si>
  <si>
    <t>ALU_Write_en</t>
  </si>
  <si>
    <t>MULTWO_2</t>
  </si>
  <si>
    <t>FETCH_4</t>
  </si>
  <si>
    <t>LDAC_x</t>
  </si>
  <si>
    <t>LDAC_7</t>
  </si>
  <si>
    <t>LDACREG_1</t>
  </si>
  <si>
    <t>LDACREG_x</t>
  </si>
  <si>
    <t>LDACREG_6</t>
  </si>
  <si>
    <t>LDACREG_7</t>
  </si>
  <si>
    <t>LDACMULTI_1</t>
  </si>
  <si>
    <t>LDACMULTI_x</t>
  </si>
  <si>
    <t>LDACMULTI_5</t>
  </si>
  <si>
    <t>LDACMULTI_8</t>
  </si>
  <si>
    <t>LDACMULTI_11</t>
  </si>
  <si>
    <t>LDACMULTI_15</t>
  </si>
  <si>
    <t>LDACMULTI_16</t>
  </si>
  <si>
    <t>STACREG_1</t>
  </si>
  <si>
    <t>STACREG_2</t>
  </si>
  <si>
    <t>STACREG_3</t>
  </si>
  <si>
    <t>STACREG_4</t>
  </si>
  <si>
    <t>STACREG_5</t>
  </si>
  <si>
    <t>STACREG_6</t>
  </si>
  <si>
    <t>STACREG_7</t>
  </si>
  <si>
    <t>INC_dec_en</t>
  </si>
  <si>
    <t>RST_dec_en</t>
  </si>
  <si>
    <t>WTR_dec_en</t>
  </si>
  <si>
    <t>DR_write_en</t>
  </si>
  <si>
    <t>PC_write_en</t>
  </si>
  <si>
    <t>mem_read</t>
  </si>
  <si>
    <t>WTA_en</t>
  </si>
  <si>
    <t>AC_write_en</t>
  </si>
  <si>
    <t>AC_ALU_write_en</t>
  </si>
  <si>
    <t>Dmem_write_en</t>
  </si>
  <si>
    <t>Dmem_read_en</t>
  </si>
  <si>
    <t>AR_write_en</t>
  </si>
  <si>
    <t>IR_write_en</t>
  </si>
  <si>
    <t>PC_Inc    </t>
  </si>
  <si>
    <t>AC_read_en</t>
  </si>
  <si>
    <t>DR_read_en</t>
  </si>
  <si>
    <t>AC_reset</t>
  </si>
  <si>
    <t>mem_state</t>
  </si>
  <si>
    <t>mem_state     </t>
  </si>
  <si>
    <t xml:space="preserve">OPR_demux  </t>
  </si>
  <si>
    <t xml:space="preserve">OPR_demux </t>
  </si>
  <si>
    <t xml:space="preserve">ALU_op </t>
  </si>
  <si>
    <t xml:space="preserve">ALU_op  </t>
  </si>
  <si>
    <t>Branching Information</t>
  </si>
  <si>
    <t>0000000</t>
  </si>
  <si>
    <t>0000001</t>
  </si>
  <si>
    <t>0000010</t>
  </si>
  <si>
    <t>0000011</t>
  </si>
  <si>
    <t>Next Address</t>
  </si>
  <si>
    <t>`</t>
  </si>
  <si>
    <t>xxxxxxx</t>
  </si>
  <si>
    <t>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</si>
</sst>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onsolas"/>
      <family val="3"/>
    </font>
    <font>
      <sz val="7"/>
      <color rgb="FF6A9955"/>
      <name val="Consolas"/>
      <family val="3"/>
    </font>
    <font>
      <b/>
      <sz val="9"/>
      <color theme="1"/>
      <name val="Calibri"/>
      <family val="2"/>
      <scheme val="minor"/>
    </font>
    <font>
      <sz val="11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1" xfId="0" applyFill="1" applyBorder="1"/>
    <xf numFmtId="0" fontId="0" fillId="0" borderId="0" xfId="0" applyFill="1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0" borderId="15" xfId="0" applyFill="1" applyBorder="1"/>
    <xf numFmtId="0" fontId="0" fillId="0" borderId="9" xfId="0" applyFill="1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0" fillId="0" borderId="7" xfId="0" applyFill="1" applyBorder="1"/>
    <xf numFmtId="0" fontId="1" fillId="0" borderId="10" xfId="0" applyFont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0" fillId="8" borderId="15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0" borderId="8" xfId="0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4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textRotation="90"/>
    </xf>
    <xf numFmtId="0" fontId="0" fillId="7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 textRotation="90"/>
    </xf>
    <xf numFmtId="0" fontId="0" fillId="11" borderId="14" xfId="0" applyFill="1" applyBorder="1"/>
    <xf numFmtId="0" fontId="0" fillId="11" borderId="6" xfId="0" applyFill="1" applyBorder="1"/>
    <xf numFmtId="0" fontId="0" fillId="11" borderId="14" xfId="0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11" borderId="13" xfId="0" applyFill="1" applyBorder="1"/>
    <xf numFmtId="0" fontId="0" fillId="11" borderId="15" xfId="0" applyFill="1" applyBorder="1"/>
    <xf numFmtId="0" fontId="1" fillId="0" borderId="0" xfId="0" applyFont="1" applyBorder="1" applyAlignment="1">
      <alignment horizontal="center" vertical="center" textRotation="90"/>
    </xf>
    <xf numFmtId="0" fontId="0" fillId="11" borderId="15" xfId="0" applyFill="1" applyBorder="1" applyAlignment="1">
      <alignment horizontal="center"/>
    </xf>
    <xf numFmtId="0" fontId="0" fillId="11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0" fillId="0" borderId="0" xfId="0" applyNumberFormat="1"/>
    <xf numFmtId="0" fontId="0" fillId="0" borderId="0" xfId="0" applyNumberFormat="1"/>
    <xf numFmtId="0" fontId="1" fillId="0" borderId="24" xfId="0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textRotation="90" wrapText="1"/>
    </xf>
    <xf numFmtId="49" fontId="0" fillId="0" borderId="22" xfId="0" applyNumberFormat="1" applyBorder="1"/>
    <xf numFmtId="0" fontId="0" fillId="0" borderId="22" xfId="0" applyNumberFormat="1" applyBorder="1"/>
    <xf numFmtId="0" fontId="3" fillId="0" borderId="22" xfId="0" applyNumberFormat="1" applyFont="1" applyBorder="1"/>
    <xf numFmtId="0" fontId="0" fillId="0" borderId="23" xfId="0" applyNumberFormat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4" xfId="0" applyFont="1" applyBorder="1" applyAlignment="1">
      <alignment horizontal="center" vertical="center" textRotation="90"/>
    </xf>
    <xf numFmtId="0" fontId="1" fillId="0" borderId="24" xfId="0" applyFont="1" applyFill="1" applyBorder="1" applyAlignment="1">
      <alignment horizontal="center" vertical="center" wrapText="1"/>
    </xf>
    <xf numFmtId="49" fontId="0" fillId="0" borderId="23" xfId="0" applyNumberFormat="1" applyBorder="1"/>
    <xf numFmtId="0" fontId="1" fillId="0" borderId="24" xfId="0" applyFont="1" applyBorder="1" applyAlignment="1">
      <alignment horizontal="center" vertical="center" textRotation="90" wrapText="1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22" xfId="0" applyFont="1" applyBorder="1" applyAlignment="1">
      <alignment horizontal="left" vertical="center"/>
    </xf>
    <xf numFmtId="0" fontId="7" fillId="0" borderId="22" xfId="0" applyFont="1" applyBorder="1"/>
    <xf numFmtId="0" fontId="7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74A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BBC3-FC63-4743-BBCD-7E6129E7D451}">
  <dimension ref="A1:BJ91"/>
  <sheetViews>
    <sheetView zoomScale="70" zoomScaleNormal="70" workbookViewId="0">
      <selection activeCell="E34" sqref="E34"/>
    </sheetView>
  </sheetViews>
  <sheetFormatPr defaultRowHeight="14.5" x14ac:dyDescent="0.35"/>
  <cols>
    <col min="1" max="1" width="19.1796875" customWidth="1"/>
    <col min="2" max="2" width="4.90625" customWidth="1"/>
    <col min="3" max="3" width="13.90625" customWidth="1"/>
    <col min="4" max="4" width="12.54296875" customWidth="1"/>
    <col min="5" max="61" width="4.54296875" customWidth="1"/>
  </cols>
  <sheetData>
    <row r="1" spans="1:62" ht="105.65" customHeight="1" thickBot="1" x14ac:dyDescent="0.4">
      <c r="A1" s="22" t="s">
        <v>0</v>
      </c>
      <c r="B1" s="1"/>
      <c r="C1" s="22" t="s">
        <v>1</v>
      </c>
      <c r="D1" s="23" t="s">
        <v>55</v>
      </c>
      <c r="E1" s="24" t="s">
        <v>54</v>
      </c>
      <c r="F1" s="27" t="s">
        <v>56</v>
      </c>
      <c r="G1" s="25" t="s">
        <v>57</v>
      </c>
      <c r="H1" s="30" t="s">
        <v>58</v>
      </c>
      <c r="I1" s="26" t="s">
        <v>59</v>
      </c>
      <c r="J1" s="25" t="s">
        <v>60</v>
      </c>
      <c r="K1" s="31" t="s">
        <v>61</v>
      </c>
      <c r="L1" s="26" t="s">
        <v>62</v>
      </c>
      <c r="M1" s="25" t="s">
        <v>63</v>
      </c>
      <c r="N1" s="32" t="s">
        <v>64</v>
      </c>
      <c r="O1" s="33" t="s">
        <v>65</v>
      </c>
      <c r="P1" s="34" t="s">
        <v>66</v>
      </c>
      <c r="Q1" s="25" t="s">
        <v>67</v>
      </c>
      <c r="R1" s="26" t="s">
        <v>68</v>
      </c>
      <c r="S1" s="25" t="s">
        <v>69</v>
      </c>
      <c r="T1" s="25" t="s">
        <v>70</v>
      </c>
      <c r="U1" s="26" t="s">
        <v>71</v>
      </c>
      <c r="V1" s="25" t="s">
        <v>72</v>
      </c>
      <c r="W1" s="25" t="s">
        <v>73</v>
      </c>
      <c r="X1" s="26" t="s">
        <v>74</v>
      </c>
      <c r="Y1" s="25" t="s">
        <v>75</v>
      </c>
      <c r="Z1" s="25" t="s">
        <v>76</v>
      </c>
      <c r="AA1" s="26" t="s">
        <v>77</v>
      </c>
      <c r="AB1" s="25" t="s">
        <v>78</v>
      </c>
      <c r="AC1" s="25" t="s">
        <v>82</v>
      </c>
      <c r="AD1" s="26" t="s">
        <v>81</v>
      </c>
      <c r="AE1" s="29" t="s">
        <v>80</v>
      </c>
      <c r="AF1" s="60" t="s">
        <v>83</v>
      </c>
      <c r="AG1" s="61" t="s">
        <v>84</v>
      </c>
      <c r="AH1" s="61" t="s">
        <v>118</v>
      </c>
      <c r="AI1" s="62" t="s">
        <v>85</v>
      </c>
      <c r="AJ1" s="61" t="s">
        <v>86</v>
      </c>
      <c r="AK1" s="61" t="s">
        <v>88</v>
      </c>
      <c r="AL1" s="63" t="s">
        <v>87</v>
      </c>
      <c r="AM1" s="67" t="s">
        <v>90</v>
      </c>
      <c r="AN1" s="61" t="s">
        <v>91</v>
      </c>
      <c r="AO1" s="62" t="s">
        <v>92</v>
      </c>
      <c r="AP1" s="61" t="s">
        <v>93</v>
      </c>
      <c r="AQ1" s="61" t="s">
        <v>94</v>
      </c>
      <c r="AR1" s="63" t="s">
        <v>95</v>
      </c>
      <c r="AS1" s="67" t="s">
        <v>97</v>
      </c>
      <c r="AT1" s="61" t="s">
        <v>98</v>
      </c>
      <c r="AU1" s="63" t="s">
        <v>99</v>
      </c>
      <c r="AV1" s="67" t="s">
        <v>100</v>
      </c>
      <c r="AW1" s="61" t="s">
        <v>101</v>
      </c>
      <c r="AX1" s="61" t="s">
        <v>117</v>
      </c>
      <c r="AY1" s="63" t="s">
        <v>102</v>
      </c>
      <c r="AZ1" s="67" t="s">
        <v>106</v>
      </c>
      <c r="BA1" s="61" t="s">
        <v>105</v>
      </c>
      <c r="BB1" s="63" t="s">
        <v>107</v>
      </c>
      <c r="BC1" s="67" t="s">
        <v>108</v>
      </c>
      <c r="BD1" s="61" t="s">
        <v>109</v>
      </c>
      <c r="BE1" s="63" t="s">
        <v>110</v>
      </c>
      <c r="BF1" s="93" t="s">
        <v>120</v>
      </c>
      <c r="BG1" s="77" t="s">
        <v>113</v>
      </c>
      <c r="BH1" s="40" t="s">
        <v>114</v>
      </c>
      <c r="BI1" s="40" t="s">
        <v>116</v>
      </c>
      <c r="BJ1" s="79" t="s">
        <v>119</v>
      </c>
    </row>
    <row r="2" spans="1:62" x14ac:dyDescent="0.35">
      <c r="A2" s="7" t="s">
        <v>2</v>
      </c>
      <c r="B2" s="7">
        <v>0</v>
      </c>
      <c r="C2" s="6" t="str">
        <f>DEC2BIN(B2,6)</f>
        <v>000000</v>
      </c>
      <c r="D2" s="10">
        <v>0</v>
      </c>
      <c r="E2" s="12" t="s">
        <v>79</v>
      </c>
      <c r="F2" s="13">
        <v>0</v>
      </c>
      <c r="G2" s="16">
        <v>0</v>
      </c>
      <c r="H2" s="15">
        <v>1</v>
      </c>
      <c r="I2" s="15">
        <f>0</f>
        <v>0</v>
      </c>
      <c r="J2" s="15">
        <f>0</f>
        <v>0</v>
      </c>
      <c r="K2" s="12">
        <f>0</f>
        <v>0</v>
      </c>
      <c r="L2" s="14">
        <f>0</f>
        <v>0</v>
      </c>
      <c r="M2" s="15">
        <f>0</f>
        <v>0</v>
      </c>
      <c r="N2" s="15">
        <f>0</f>
        <v>0</v>
      </c>
      <c r="O2" s="15">
        <f>0</f>
        <v>0</v>
      </c>
      <c r="P2" s="14">
        <f>0</f>
        <v>0</v>
      </c>
      <c r="Q2" s="15">
        <f>0</f>
        <v>0</v>
      </c>
      <c r="R2" s="15">
        <f>0</f>
        <v>0</v>
      </c>
      <c r="S2" s="15">
        <f>0</f>
        <v>0</v>
      </c>
      <c r="T2" s="16">
        <f>0</f>
        <v>0</v>
      </c>
      <c r="U2" s="15">
        <f>0</f>
        <v>0</v>
      </c>
      <c r="V2" s="15">
        <f>0</f>
        <v>0</v>
      </c>
      <c r="W2" s="16">
        <f>0</f>
        <v>0</v>
      </c>
      <c r="X2" s="15">
        <f>0</f>
        <v>0</v>
      </c>
      <c r="Y2" s="15">
        <f>0</f>
        <v>0</v>
      </c>
      <c r="Z2" s="16">
        <f>0</f>
        <v>0</v>
      </c>
      <c r="AA2" s="15">
        <f>0</f>
        <v>0</v>
      </c>
      <c r="AB2" s="15">
        <f>0</f>
        <v>0</v>
      </c>
      <c r="AC2" s="16">
        <f>0</f>
        <v>0</v>
      </c>
      <c r="AD2" s="15">
        <f>0</f>
        <v>0</v>
      </c>
      <c r="AE2" s="39">
        <v>1</v>
      </c>
      <c r="AF2" s="57">
        <f>0</f>
        <v>0</v>
      </c>
      <c r="AG2" s="58">
        <v>1</v>
      </c>
      <c r="AH2" s="58">
        <f>0</f>
        <v>0</v>
      </c>
      <c r="AI2" s="58">
        <f>0</f>
        <v>0</v>
      </c>
      <c r="AJ2" s="58">
        <f>0</f>
        <v>0</v>
      </c>
      <c r="AK2" s="58">
        <f>0</f>
        <v>0</v>
      </c>
      <c r="AL2" s="59">
        <f>0</f>
        <v>0</v>
      </c>
      <c r="AM2" s="64">
        <f>0</f>
        <v>0</v>
      </c>
      <c r="AN2" s="65">
        <v>1</v>
      </c>
      <c r="AO2" s="65">
        <f>0</f>
        <v>0</v>
      </c>
      <c r="AP2" s="65">
        <f>0</f>
        <v>0</v>
      </c>
      <c r="AQ2" s="65">
        <f>0</f>
        <v>0</v>
      </c>
      <c r="AR2" s="66">
        <f>0</f>
        <v>0</v>
      </c>
      <c r="AS2" s="68">
        <f>0</f>
        <v>0</v>
      </c>
      <c r="AT2" s="69">
        <f>0</f>
        <v>0</v>
      </c>
      <c r="AU2" s="70">
        <f>0</f>
        <v>0</v>
      </c>
      <c r="AV2" s="71">
        <f>0</f>
        <v>0</v>
      </c>
      <c r="AW2" s="72">
        <f>0</f>
        <v>0</v>
      </c>
      <c r="AX2" s="72">
        <f>0</f>
        <v>0</v>
      </c>
      <c r="AY2" s="73">
        <f>0</f>
        <v>0</v>
      </c>
      <c r="AZ2" s="74">
        <f>0</f>
        <v>0</v>
      </c>
      <c r="BA2" s="75">
        <f>0</f>
        <v>0</v>
      </c>
      <c r="BB2" s="76">
        <f>0</f>
        <v>0</v>
      </c>
      <c r="BC2" s="78">
        <f>0</f>
        <v>0</v>
      </c>
      <c r="BD2" s="78">
        <f>0</f>
        <v>0</v>
      </c>
      <c r="BE2" s="78">
        <f>0</f>
        <v>0</v>
      </c>
      <c r="BF2" s="78"/>
      <c r="BG2" s="41">
        <f>0</f>
        <v>0</v>
      </c>
      <c r="BH2" s="42">
        <v>1</v>
      </c>
      <c r="BI2" s="43">
        <f>0</f>
        <v>0</v>
      </c>
    </row>
    <row r="3" spans="1:62" x14ac:dyDescent="0.35">
      <c r="A3" s="7" t="s">
        <v>3</v>
      </c>
      <c r="B3" s="7">
        <v>1</v>
      </c>
      <c r="C3" s="6" t="str">
        <f t="shared" ref="C3:C53" si="0">DEC2BIN(B3,6)</f>
        <v>000001</v>
      </c>
      <c r="D3" s="11">
        <v>0</v>
      </c>
      <c r="E3" s="12" t="s">
        <v>79</v>
      </c>
      <c r="F3" s="17">
        <v>1</v>
      </c>
      <c r="G3" s="16">
        <v>0</v>
      </c>
      <c r="H3" s="18">
        <f>0</f>
        <v>0</v>
      </c>
      <c r="I3" s="18">
        <f>0</f>
        <v>0</v>
      </c>
      <c r="J3" s="18">
        <f>0</f>
        <v>0</v>
      </c>
      <c r="K3" s="12">
        <v>1</v>
      </c>
      <c r="L3" s="16">
        <f>0</f>
        <v>0</v>
      </c>
      <c r="M3" s="18">
        <f>0</f>
        <v>0</v>
      </c>
      <c r="N3" s="18">
        <f>0</f>
        <v>0</v>
      </c>
      <c r="O3" s="18">
        <f>0</f>
        <v>0</v>
      </c>
      <c r="P3" s="16">
        <f>0</f>
        <v>0</v>
      </c>
      <c r="Q3" s="18">
        <f>0</f>
        <v>0</v>
      </c>
      <c r="R3" s="18">
        <f>0</f>
        <v>0</v>
      </c>
      <c r="S3" s="18">
        <f>0</f>
        <v>0</v>
      </c>
      <c r="T3" s="16">
        <f>0</f>
        <v>0</v>
      </c>
      <c r="U3" s="18">
        <f>0</f>
        <v>0</v>
      </c>
      <c r="V3" s="18">
        <f>0</f>
        <v>0</v>
      </c>
      <c r="W3" s="16">
        <f>0</f>
        <v>0</v>
      </c>
      <c r="X3" s="18">
        <f>0</f>
        <v>0</v>
      </c>
      <c r="Y3" s="18">
        <f>0</f>
        <v>0</v>
      </c>
      <c r="Z3" s="16">
        <f>0</f>
        <v>0</v>
      </c>
      <c r="AA3" s="18">
        <f>0</f>
        <v>0</v>
      </c>
      <c r="AB3" s="18">
        <f>0</f>
        <v>0</v>
      </c>
      <c r="AC3" s="16">
        <f>0</f>
        <v>0</v>
      </c>
      <c r="AD3" s="18">
        <f>0</f>
        <v>0</v>
      </c>
      <c r="AE3" s="12">
        <f>0</f>
        <v>0</v>
      </c>
      <c r="AF3" s="41">
        <f>0</f>
        <v>0</v>
      </c>
      <c r="AG3" s="42">
        <f>0</f>
        <v>0</v>
      </c>
      <c r="AH3" s="42">
        <f>0</f>
        <v>0</v>
      </c>
      <c r="AI3" s="42">
        <f>0</f>
        <v>0</v>
      </c>
      <c r="AJ3" s="42">
        <f>0</f>
        <v>0</v>
      </c>
      <c r="AK3" s="42">
        <f>0</f>
        <v>0</v>
      </c>
      <c r="AL3" s="43">
        <f>0</f>
        <v>0</v>
      </c>
      <c r="AM3" s="44">
        <f>0</f>
        <v>0</v>
      </c>
      <c r="AN3" s="45">
        <f>0</f>
        <v>0</v>
      </c>
      <c r="AO3" s="45">
        <f>0</f>
        <v>0</v>
      </c>
      <c r="AP3" s="45">
        <f>0</f>
        <v>0</v>
      </c>
      <c r="AQ3" s="45">
        <f>0</f>
        <v>0</v>
      </c>
      <c r="AR3" s="46">
        <f>0</f>
        <v>0</v>
      </c>
      <c r="AS3" s="47">
        <f>0</f>
        <v>0</v>
      </c>
      <c r="AT3" s="48">
        <v>1</v>
      </c>
      <c r="AU3" s="49">
        <f>0</f>
        <v>0</v>
      </c>
      <c r="AV3" s="50">
        <f>0</f>
        <v>0</v>
      </c>
      <c r="AW3" s="51">
        <f>0</f>
        <v>0</v>
      </c>
      <c r="AX3" s="51">
        <f>0</f>
        <v>0</v>
      </c>
      <c r="AY3" s="52">
        <f>0</f>
        <v>0</v>
      </c>
      <c r="AZ3" s="53">
        <f>0</f>
        <v>0</v>
      </c>
      <c r="BA3" s="54">
        <f>0</f>
        <v>0</v>
      </c>
      <c r="BB3" s="55">
        <f>0</f>
        <v>0</v>
      </c>
      <c r="BC3" s="56">
        <f>0</f>
        <v>0</v>
      </c>
      <c r="BD3" s="56">
        <f>0</f>
        <v>0</v>
      </c>
      <c r="BE3" s="56">
        <f>0</f>
        <v>0</v>
      </c>
      <c r="BF3" s="56"/>
      <c r="BG3" s="41">
        <f>0</f>
        <v>0</v>
      </c>
      <c r="BH3" s="42">
        <f>0</f>
        <v>0</v>
      </c>
      <c r="BI3" s="43">
        <v>1</v>
      </c>
    </row>
    <row r="4" spans="1:62" x14ac:dyDescent="0.35">
      <c r="A4" s="35" t="s">
        <v>4</v>
      </c>
      <c r="B4" s="7">
        <v>2</v>
      </c>
      <c r="C4" s="6" t="str">
        <f t="shared" si="0"/>
        <v>000010</v>
      </c>
      <c r="D4" s="11">
        <v>1</v>
      </c>
      <c r="E4" s="12" t="s">
        <v>79</v>
      </c>
      <c r="F4" s="17">
        <v>0</v>
      </c>
      <c r="G4" s="16">
        <v>0</v>
      </c>
      <c r="H4" s="18">
        <v>1</v>
      </c>
      <c r="I4" s="18">
        <f>0</f>
        <v>0</v>
      </c>
      <c r="J4" s="18">
        <f>0</f>
        <v>0</v>
      </c>
      <c r="K4" s="12">
        <f>0</f>
        <v>0</v>
      </c>
      <c r="L4" s="16">
        <f>0</f>
        <v>0</v>
      </c>
      <c r="M4" s="18">
        <f>0</f>
        <v>0</v>
      </c>
      <c r="N4" s="18">
        <v>1</v>
      </c>
      <c r="O4" s="18">
        <f>0</f>
        <v>0</v>
      </c>
      <c r="P4" s="16">
        <f>0</f>
        <v>0</v>
      </c>
      <c r="Q4" s="18">
        <f>0</f>
        <v>0</v>
      </c>
      <c r="R4" s="18">
        <f>0</f>
        <v>0</v>
      </c>
      <c r="S4" s="18">
        <f>0</f>
        <v>0</v>
      </c>
      <c r="T4" s="16">
        <f>0</f>
        <v>0</v>
      </c>
      <c r="U4" s="18">
        <f>0</f>
        <v>0</v>
      </c>
      <c r="V4" s="18">
        <f>0</f>
        <v>0</v>
      </c>
      <c r="W4" s="16">
        <f>0</f>
        <v>0</v>
      </c>
      <c r="X4" s="18">
        <f>0</f>
        <v>0</v>
      </c>
      <c r="Y4" s="18">
        <f>0</f>
        <v>0</v>
      </c>
      <c r="Z4" s="16">
        <f>0</f>
        <v>0</v>
      </c>
      <c r="AA4" s="18">
        <f>0</f>
        <v>0</v>
      </c>
      <c r="AB4" s="18">
        <f>0</f>
        <v>0</v>
      </c>
      <c r="AC4" s="16">
        <f>0</f>
        <v>0</v>
      </c>
      <c r="AD4" s="18">
        <f>0</f>
        <v>0</v>
      </c>
      <c r="AE4" s="12">
        <v>1</v>
      </c>
      <c r="AF4" s="41">
        <v>1</v>
      </c>
      <c r="AG4" s="42">
        <v>1</v>
      </c>
      <c r="AH4" s="42">
        <f>0</f>
        <v>0</v>
      </c>
      <c r="AI4" s="42">
        <f>0</f>
        <v>0</v>
      </c>
      <c r="AJ4" s="42">
        <f>0</f>
        <v>0</v>
      </c>
      <c r="AK4" s="42">
        <f>0</f>
        <v>0</v>
      </c>
      <c r="AL4" s="43">
        <f>0</f>
        <v>0</v>
      </c>
      <c r="AM4" s="44">
        <f>0</f>
        <v>0</v>
      </c>
      <c r="AN4" s="45">
        <v>1</v>
      </c>
      <c r="AO4" s="45">
        <v>1</v>
      </c>
      <c r="AP4" s="45">
        <f>0</f>
        <v>0</v>
      </c>
      <c r="AQ4" s="45">
        <f>0</f>
        <v>0</v>
      </c>
      <c r="AR4" s="46">
        <f>0</f>
        <v>0</v>
      </c>
      <c r="AS4" s="47">
        <f>0</f>
        <v>0</v>
      </c>
      <c r="AT4" s="48">
        <f>0</f>
        <v>0</v>
      </c>
      <c r="AU4" s="49">
        <f>0</f>
        <v>0</v>
      </c>
      <c r="AV4" s="50">
        <f>0</f>
        <v>0</v>
      </c>
      <c r="AW4" s="51">
        <f>0</f>
        <v>0</v>
      </c>
      <c r="AX4" s="51">
        <f>0</f>
        <v>0</v>
      </c>
      <c r="AY4" s="52">
        <f>0</f>
        <v>0</v>
      </c>
      <c r="AZ4" s="53">
        <f>0</f>
        <v>0</v>
      </c>
      <c r="BA4" s="54">
        <f>0</f>
        <v>0</v>
      </c>
      <c r="BB4" s="55">
        <f>0</f>
        <v>0</v>
      </c>
      <c r="BC4" s="56">
        <f>0</f>
        <v>0</v>
      </c>
      <c r="BD4" s="56">
        <f>0</f>
        <v>0</v>
      </c>
      <c r="BE4" s="56">
        <f>0</f>
        <v>0</v>
      </c>
      <c r="BF4" s="56"/>
      <c r="BG4" s="41">
        <f>0</f>
        <v>0</v>
      </c>
      <c r="BH4" s="42">
        <v>1</v>
      </c>
      <c r="BI4" s="43">
        <f>0</f>
        <v>0</v>
      </c>
    </row>
    <row r="5" spans="1:62" x14ac:dyDescent="0.35">
      <c r="A5" s="1" t="s">
        <v>5</v>
      </c>
      <c r="B5" s="7">
        <v>3</v>
      </c>
      <c r="C5" s="6" t="str">
        <f t="shared" si="0"/>
        <v>000011</v>
      </c>
      <c r="D5" s="11">
        <v>0</v>
      </c>
      <c r="E5" s="12" t="s">
        <v>79</v>
      </c>
      <c r="F5" s="17">
        <v>0</v>
      </c>
      <c r="G5" s="16">
        <v>0</v>
      </c>
      <c r="H5" s="18">
        <f>0</f>
        <v>0</v>
      </c>
      <c r="I5" s="18">
        <f>0</f>
        <v>0</v>
      </c>
      <c r="J5" s="18">
        <f>0</f>
        <v>0</v>
      </c>
      <c r="K5" s="12">
        <f>0</f>
        <v>0</v>
      </c>
      <c r="L5" s="16">
        <f>0</f>
        <v>0</v>
      </c>
      <c r="M5" s="18">
        <f>0</f>
        <v>0</v>
      </c>
      <c r="N5" s="18">
        <f>0</f>
        <v>0</v>
      </c>
      <c r="O5" s="18">
        <f>0</f>
        <v>0</v>
      </c>
      <c r="P5" s="16">
        <f>0</f>
        <v>0</v>
      </c>
      <c r="Q5" s="18">
        <f>0</f>
        <v>0</v>
      </c>
      <c r="R5" s="18">
        <f>0</f>
        <v>0</v>
      </c>
      <c r="S5" s="18">
        <f>0</f>
        <v>0</v>
      </c>
      <c r="T5" s="16">
        <f>0</f>
        <v>0</v>
      </c>
      <c r="U5" s="18">
        <f>0</f>
        <v>0</v>
      </c>
      <c r="V5" s="18">
        <f>0</f>
        <v>0</v>
      </c>
      <c r="W5" s="16">
        <f>0</f>
        <v>0</v>
      </c>
      <c r="X5" s="18">
        <f>0</f>
        <v>0</v>
      </c>
      <c r="Y5" s="18">
        <f>0</f>
        <v>0</v>
      </c>
      <c r="Z5" s="16">
        <f>0</f>
        <v>0</v>
      </c>
      <c r="AA5" s="18">
        <f>0</f>
        <v>0</v>
      </c>
      <c r="AB5" s="18">
        <f>0</f>
        <v>0</v>
      </c>
      <c r="AC5" s="16">
        <f>0</f>
        <v>0</v>
      </c>
      <c r="AD5" s="18">
        <f>0</f>
        <v>0</v>
      </c>
      <c r="AE5" s="12">
        <f>0</f>
        <v>0</v>
      </c>
      <c r="AF5" s="41">
        <f>0</f>
        <v>0</v>
      </c>
      <c r="AG5" s="42">
        <f>0</f>
        <v>0</v>
      </c>
      <c r="AH5" s="42">
        <f>0</f>
        <v>0</v>
      </c>
      <c r="AI5" s="42">
        <f>0</f>
        <v>0</v>
      </c>
      <c r="AJ5" s="42">
        <f>0</f>
        <v>0</v>
      </c>
      <c r="AK5" s="42">
        <f>0</f>
        <v>0</v>
      </c>
      <c r="AL5" s="43">
        <f>0</f>
        <v>0</v>
      </c>
      <c r="AM5" s="44">
        <f>0</f>
        <v>0</v>
      </c>
      <c r="AN5" s="45">
        <f>0</f>
        <v>0</v>
      </c>
      <c r="AO5" s="45">
        <f>0</f>
        <v>0</v>
      </c>
      <c r="AP5" s="45">
        <f>0</f>
        <v>0</v>
      </c>
      <c r="AQ5" s="45">
        <f>0</f>
        <v>0</v>
      </c>
      <c r="AR5" s="46">
        <f>0</f>
        <v>0</v>
      </c>
      <c r="AS5" s="47">
        <f>0</f>
        <v>0</v>
      </c>
      <c r="AT5" s="48">
        <f>0</f>
        <v>0</v>
      </c>
      <c r="AU5" s="49">
        <f>0</f>
        <v>0</v>
      </c>
      <c r="AV5" s="50">
        <f>0</f>
        <v>0</v>
      </c>
      <c r="AW5" s="51">
        <f>0</f>
        <v>0</v>
      </c>
      <c r="AX5" s="51">
        <f>0</f>
        <v>0</v>
      </c>
      <c r="AY5" s="52">
        <f>0</f>
        <v>0</v>
      </c>
      <c r="AZ5" s="53">
        <f>0</f>
        <v>0</v>
      </c>
      <c r="BA5" s="54">
        <f>0</f>
        <v>0</v>
      </c>
      <c r="BB5" s="55">
        <f>0</f>
        <v>0</v>
      </c>
      <c r="BC5" s="56">
        <f>0</f>
        <v>0</v>
      </c>
      <c r="BD5" s="56">
        <f>0</f>
        <v>0</v>
      </c>
      <c r="BE5" s="56">
        <f>0</f>
        <v>0</v>
      </c>
      <c r="BF5" s="56"/>
      <c r="BG5" s="41">
        <f>0</f>
        <v>0</v>
      </c>
      <c r="BH5" s="42">
        <f>0</f>
        <v>0</v>
      </c>
      <c r="BI5" s="43">
        <f>0</f>
        <v>0</v>
      </c>
    </row>
    <row r="6" spans="1:62" x14ac:dyDescent="0.35">
      <c r="A6" s="19" t="s">
        <v>19</v>
      </c>
      <c r="B6" s="7">
        <v>4</v>
      </c>
      <c r="C6" s="6" t="str">
        <f t="shared" si="0"/>
        <v>000100</v>
      </c>
      <c r="D6" s="11">
        <v>0</v>
      </c>
      <c r="E6" s="12" t="s">
        <v>79</v>
      </c>
      <c r="F6" s="17">
        <v>1</v>
      </c>
      <c r="G6" s="16">
        <v>0</v>
      </c>
      <c r="H6" s="18">
        <f>0</f>
        <v>0</v>
      </c>
      <c r="I6" s="18">
        <f>0</f>
        <v>0</v>
      </c>
      <c r="J6" s="18">
        <f>0</f>
        <v>0</v>
      </c>
      <c r="K6" s="12">
        <v>1</v>
      </c>
      <c r="L6" s="16">
        <f>0</f>
        <v>0</v>
      </c>
      <c r="M6" s="18">
        <f>0</f>
        <v>0</v>
      </c>
      <c r="N6" s="18">
        <f>0</f>
        <v>0</v>
      </c>
      <c r="O6" s="18">
        <f>0</f>
        <v>0</v>
      </c>
      <c r="P6" s="16">
        <f>0</f>
        <v>0</v>
      </c>
      <c r="Q6" s="18">
        <f>0</f>
        <v>0</v>
      </c>
      <c r="R6" s="18">
        <f>0</f>
        <v>0</v>
      </c>
      <c r="S6" s="18">
        <f>0</f>
        <v>0</v>
      </c>
      <c r="T6" s="16">
        <f>0</f>
        <v>0</v>
      </c>
      <c r="U6" s="18">
        <f>0</f>
        <v>0</v>
      </c>
      <c r="V6" s="18">
        <f>0</f>
        <v>0</v>
      </c>
      <c r="W6" s="16">
        <f>0</f>
        <v>0</v>
      </c>
      <c r="X6" s="18">
        <f>0</f>
        <v>0</v>
      </c>
      <c r="Y6" s="18">
        <f>0</f>
        <v>0</v>
      </c>
      <c r="Z6" s="16">
        <f>0</f>
        <v>0</v>
      </c>
      <c r="AA6" s="18">
        <f>0</f>
        <v>0</v>
      </c>
      <c r="AB6" s="18">
        <f>0</f>
        <v>0</v>
      </c>
      <c r="AC6" s="16">
        <f>0</f>
        <v>0</v>
      </c>
      <c r="AD6" s="18">
        <f>0</f>
        <v>0</v>
      </c>
      <c r="AE6" s="12">
        <f>0</f>
        <v>0</v>
      </c>
      <c r="AF6" s="41">
        <f>0</f>
        <v>0</v>
      </c>
      <c r="AG6" s="42">
        <f>0</f>
        <v>0</v>
      </c>
      <c r="AH6" s="42">
        <f>0</f>
        <v>0</v>
      </c>
      <c r="AI6" s="42">
        <f>0</f>
        <v>0</v>
      </c>
      <c r="AJ6" s="42">
        <f>0</f>
        <v>0</v>
      </c>
      <c r="AK6" s="42">
        <f>0</f>
        <v>0</v>
      </c>
      <c r="AL6" s="43">
        <f>0</f>
        <v>0</v>
      </c>
      <c r="AM6" s="44">
        <f>0</f>
        <v>0</v>
      </c>
      <c r="AN6" s="45">
        <f>0</f>
        <v>0</v>
      </c>
      <c r="AO6" s="45">
        <f>0</f>
        <v>0</v>
      </c>
      <c r="AP6" s="45">
        <f>0</f>
        <v>0</v>
      </c>
      <c r="AQ6" s="45">
        <f>0</f>
        <v>0</v>
      </c>
      <c r="AR6" s="46">
        <f>0</f>
        <v>0</v>
      </c>
      <c r="AS6" s="47">
        <f>0</f>
        <v>0</v>
      </c>
      <c r="AT6" s="48">
        <v>1</v>
      </c>
      <c r="AU6" s="49">
        <f>0</f>
        <v>0</v>
      </c>
      <c r="AV6" s="50">
        <f>0</f>
        <v>0</v>
      </c>
      <c r="AW6" s="51">
        <f>0</f>
        <v>0</v>
      </c>
      <c r="AX6" s="51">
        <f>0</f>
        <v>0</v>
      </c>
      <c r="AY6" s="52">
        <f>0</f>
        <v>0</v>
      </c>
      <c r="AZ6" s="53">
        <f>0</f>
        <v>0</v>
      </c>
      <c r="BA6" s="54">
        <f>0</f>
        <v>0</v>
      </c>
      <c r="BB6" s="55">
        <f>0</f>
        <v>0</v>
      </c>
      <c r="BC6" s="56">
        <f>0</f>
        <v>0</v>
      </c>
      <c r="BD6" s="56">
        <f>0</f>
        <v>0</v>
      </c>
      <c r="BE6" s="56">
        <f>0</f>
        <v>0</v>
      </c>
      <c r="BF6" s="56"/>
      <c r="BG6" s="41">
        <f>0</f>
        <v>0</v>
      </c>
      <c r="BH6" s="42">
        <f>0</f>
        <v>0</v>
      </c>
      <c r="BI6" s="43">
        <v>1</v>
      </c>
    </row>
    <row r="7" spans="1:62" x14ac:dyDescent="0.35">
      <c r="A7" s="20" t="s">
        <v>20</v>
      </c>
      <c r="B7" s="7">
        <v>5</v>
      </c>
      <c r="C7" s="6" t="str">
        <f t="shared" si="0"/>
        <v>000101</v>
      </c>
      <c r="D7" s="11">
        <v>0</v>
      </c>
      <c r="E7" s="12" t="s">
        <v>79</v>
      </c>
      <c r="F7" s="17">
        <v>0</v>
      </c>
      <c r="G7" s="16">
        <v>0</v>
      </c>
      <c r="H7" s="18">
        <f>0</f>
        <v>0</v>
      </c>
      <c r="I7" s="18">
        <f>0</f>
        <v>0</v>
      </c>
      <c r="J7" s="18">
        <f>0</f>
        <v>0</v>
      </c>
      <c r="K7" s="12">
        <f>0</f>
        <v>0</v>
      </c>
      <c r="L7" s="16">
        <f>0</f>
        <v>0</v>
      </c>
      <c r="M7" s="18">
        <f>0</f>
        <v>0</v>
      </c>
      <c r="N7" s="18">
        <f>0</f>
        <v>0</v>
      </c>
      <c r="O7" s="18">
        <f>0</f>
        <v>0</v>
      </c>
      <c r="P7" s="16">
        <f>0</f>
        <v>0</v>
      </c>
      <c r="Q7" s="18">
        <f>0</f>
        <v>0</v>
      </c>
      <c r="R7" s="18">
        <f>0</f>
        <v>0</v>
      </c>
      <c r="S7" s="18">
        <f>0</f>
        <v>0</v>
      </c>
      <c r="T7" s="16">
        <f>0</f>
        <v>0</v>
      </c>
      <c r="U7" s="18">
        <f>0</f>
        <v>0</v>
      </c>
      <c r="V7" s="18">
        <f>0</f>
        <v>0</v>
      </c>
      <c r="W7" s="16">
        <f>0</f>
        <v>0</v>
      </c>
      <c r="X7" s="18">
        <f>0</f>
        <v>0</v>
      </c>
      <c r="Y7" s="18">
        <f>0</f>
        <v>0</v>
      </c>
      <c r="Z7" s="16">
        <f>0</f>
        <v>0</v>
      </c>
      <c r="AA7" s="18">
        <f>0</f>
        <v>0</v>
      </c>
      <c r="AB7" s="18">
        <f>0</f>
        <v>0</v>
      </c>
      <c r="AC7" s="16">
        <f>0</f>
        <v>0</v>
      </c>
      <c r="AD7" s="18">
        <f>0</f>
        <v>0</v>
      </c>
      <c r="AE7" s="12">
        <f>0</f>
        <v>0</v>
      </c>
      <c r="AF7" s="41">
        <f>0</f>
        <v>0</v>
      </c>
      <c r="AG7" s="42">
        <f>0</f>
        <v>0</v>
      </c>
      <c r="AH7" s="42">
        <f>0</f>
        <v>0</v>
      </c>
      <c r="AI7" s="42">
        <f>0</f>
        <v>0</v>
      </c>
      <c r="AJ7" s="42">
        <f>0</f>
        <v>0</v>
      </c>
      <c r="AK7" s="42">
        <f>0</f>
        <v>0</v>
      </c>
      <c r="AL7" s="43">
        <f>0</f>
        <v>0</v>
      </c>
      <c r="AM7" s="44">
        <f>0</f>
        <v>0</v>
      </c>
      <c r="AN7" s="45">
        <f>0</f>
        <v>0</v>
      </c>
      <c r="AO7" s="45">
        <f>0</f>
        <v>0</v>
      </c>
      <c r="AP7" s="45">
        <f>0</f>
        <v>0</v>
      </c>
      <c r="AQ7" s="45">
        <f>0</f>
        <v>0</v>
      </c>
      <c r="AR7" s="46">
        <f>0</f>
        <v>0</v>
      </c>
      <c r="AS7" s="47">
        <f>0</f>
        <v>0</v>
      </c>
      <c r="AT7" s="48">
        <f>0</f>
        <v>0</v>
      </c>
      <c r="AU7" s="49">
        <f>0</f>
        <v>0</v>
      </c>
      <c r="AV7" s="50">
        <f>0</f>
        <v>0</v>
      </c>
      <c r="AW7" s="51">
        <f>0</f>
        <v>0</v>
      </c>
      <c r="AX7" s="51">
        <f>0</f>
        <v>0</v>
      </c>
      <c r="AY7" s="52">
        <v>1</v>
      </c>
      <c r="AZ7" s="53">
        <v>0</v>
      </c>
      <c r="BA7" s="54">
        <v>0</v>
      </c>
      <c r="BB7" s="55">
        <v>1</v>
      </c>
      <c r="BC7" s="56">
        <f>0</f>
        <v>0</v>
      </c>
      <c r="BD7" s="56">
        <f>0</f>
        <v>0</v>
      </c>
      <c r="BE7" s="56">
        <f>0</f>
        <v>0</v>
      </c>
      <c r="BF7" s="56"/>
      <c r="BG7" s="41">
        <f>0</f>
        <v>0</v>
      </c>
      <c r="BH7" s="42">
        <f>0</f>
        <v>0</v>
      </c>
      <c r="BI7" s="43">
        <f>0</f>
        <v>0</v>
      </c>
    </row>
    <row r="8" spans="1:62" x14ac:dyDescent="0.35">
      <c r="A8" s="7" t="s">
        <v>6</v>
      </c>
      <c r="B8" s="7">
        <v>6</v>
      </c>
      <c r="C8" s="6" t="str">
        <f t="shared" si="0"/>
        <v>000110</v>
      </c>
      <c r="D8" s="11">
        <v>0</v>
      </c>
      <c r="E8" s="12" t="s">
        <v>79</v>
      </c>
      <c r="F8" s="17">
        <v>1</v>
      </c>
      <c r="G8" s="16">
        <v>0</v>
      </c>
      <c r="H8" s="18">
        <f>0</f>
        <v>0</v>
      </c>
      <c r="I8" s="18">
        <f>0</f>
        <v>0</v>
      </c>
      <c r="J8" s="18">
        <f>0</f>
        <v>0</v>
      </c>
      <c r="K8" s="12">
        <v>1</v>
      </c>
      <c r="L8" s="16">
        <f>0</f>
        <v>0</v>
      </c>
      <c r="M8" s="18">
        <f>0</f>
        <v>0</v>
      </c>
      <c r="N8" s="18">
        <f>0</f>
        <v>0</v>
      </c>
      <c r="O8" s="18">
        <f>0</f>
        <v>0</v>
      </c>
      <c r="P8" s="16">
        <f>0</f>
        <v>0</v>
      </c>
      <c r="Q8" s="18">
        <f>0</f>
        <v>0</v>
      </c>
      <c r="R8" s="18">
        <f>0</f>
        <v>0</v>
      </c>
      <c r="S8" s="18">
        <f>0</f>
        <v>0</v>
      </c>
      <c r="T8" s="16">
        <f>0</f>
        <v>0</v>
      </c>
      <c r="U8" s="18">
        <f>0</f>
        <v>0</v>
      </c>
      <c r="V8" s="18">
        <f>0</f>
        <v>0</v>
      </c>
      <c r="W8" s="16">
        <f>0</f>
        <v>0</v>
      </c>
      <c r="X8" s="18">
        <f>0</f>
        <v>0</v>
      </c>
      <c r="Y8" s="18">
        <f>0</f>
        <v>0</v>
      </c>
      <c r="Z8" s="16">
        <f>0</f>
        <v>0</v>
      </c>
      <c r="AA8" s="18">
        <f>0</f>
        <v>0</v>
      </c>
      <c r="AB8" s="18">
        <f>0</f>
        <v>0</v>
      </c>
      <c r="AC8" s="16">
        <f>0</f>
        <v>0</v>
      </c>
      <c r="AD8" s="18">
        <f>0</f>
        <v>0</v>
      </c>
      <c r="AE8" s="12">
        <f>0</f>
        <v>0</v>
      </c>
      <c r="AF8" s="41">
        <f>0</f>
        <v>0</v>
      </c>
      <c r="AG8" s="42">
        <f>0</f>
        <v>0</v>
      </c>
      <c r="AH8" s="42">
        <f>0</f>
        <v>0</v>
      </c>
      <c r="AI8" s="42">
        <f>0</f>
        <v>0</v>
      </c>
      <c r="AJ8" s="42">
        <f>0</f>
        <v>0</v>
      </c>
      <c r="AK8" s="42">
        <f>0</f>
        <v>0</v>
      </c>
      <c r="AL8" s="43">
        <f>0</f>
        <v>0</v>
      </c>
      <c r="AM8" s="44">
        <f>0</f>
        <v>0</v>
      </c>
      <c r="AN8" s="45">
        <f>0</f>
        <v>0</v>
      </c>
      <c r="AO8" s="45">
        <f>0</f>
        <v>0</v>
      </c>
      <c r="AP8" s="45">
        <f>0</f>
        <v>0</v>
      </c>
      <c r="AQ8" s="45">
        <f>0</f>
        <v>0</v>
      </c>
      <c r="AR8" s="46">
        <f>0</f>
        <v>0</v>
      </c>
      <c r="AS8" s="47">
        <f>0</f>
        <v>0</v>
      </c>
      <c r="AT8" s="48">
        <v>1</v>
      </c>
      <c r="AU8" s="49">
        <f>0</f>
        <v>0</v>
      </c>
      <c r="AV8" s="50">
        <f>0</f>
        <v>0</v>
      </c>
      <c r="AW8" s="51">
        <f>0</f>
        <v>0</v>
      </c>
      <c r="AX8" s="51">
        <f>0</f>
        <v>0</v>
      </c>
      <c r="AY8" s="52">
        <f>0</f>
        <v>0</v>
      </c>
      <c r="AZ8" s="53">
        <f>0</f>
        <v>0</v>
      </c>
      <c r="BA8" s="54">
        <f>0</f>
        <v>0</v>
      </c>
      <c r="BB8" s="55">
        <f>0</f>
        <v>0</v>
      </c>
      <c r="BC8" s="56">
        <f>0</f>
        <v>0</v>
      </c>
      <c r="BD8" s="56">
        <f>0</f>
        <v>0</v>
      </c>
      <c r="BE8" s="56">
        <f>0</f>
        <v>0</v>
      </c>
      <c r="BF8" s="56"/>
      <c r="BG8" s="41">
        <f>0</f>
        <v>0</v>
      </c>
      <c r="BH8" s="42">
        <f>0</f>
        <v>0</v>
      </c>
      <c r="BI8" s="43">
        <v>1</v>
      </c>
    </row>
    <row r="9" spans="1:62" x14ac:dyDescent="0.35">
      <c r="A9" s="36" t="s">
        <v>7</v>
      </c>
      <c r="B9" s="7">
        <v>7</v>
      </c>
      <c r="C9" s="6" t="str">
        <f t="shared" si="0"/>
        <v>000111</v>
      </c>
      <c r="D9" s="11">
        <v>0</v>
      </c>
      <c r="E9" s="12" t="s">
        <v>79</v>
      </c>
      <c r="F9" s="17">
        <f>0</f>
        <v>0</v>
      </c>
      <c r="G9" s="16">
        <v>0</v>
      </c>
      <c r="H9" s="18">
        <v>1</v>
      </c>
      <c r="I9" s="18">
        <f>0</f>
        <v>0</v>
      </c>
      <c r="J9" s="18">
        <f>0</f>
        <v>0</v>
      </c>
      <c r="K9" s="12">
        <f>0</f>
        <v>0</v>
      </c>
      <c r="L9" s="16">
        <f>0</f>
        <v>0</v>
      </c>
      <c r="M9" s="18">
        <f>0</f>
        <v>0</v>
      </c>
      <c r="N9" s="18">
        <f>0</f>
        <v>0</v>
      </c>
      <c r="O9" s="18">
        <v>1</v>
      </c>
      <c r="P9" s="16">
        <f>0</f>
        <v>0</v>
      </c>
      <c r="Q9" s="18">
        <f>0</f>
        <v>0</v>
      </c>
      <c r="R9" s="18">
        <f>0</f>
        <v>0</v>
      </c>
      <c r="S9" s="18">
        <f>0</f>
        <v>0</v>
      </c>
      <c r="T9" s="16">
        <f>0</f>
        <v>0</v>
      </c>
      <c r="U9" s="18">
        <f>0</f>
        <v>0</v>
      </c>
      <c r="V9" s="18">
        <f>0</f>
        <v>0</v>
      </c>
      <c r="W9" s="16">
        <f>0</f>
        <v>0</v>
      </c>
      <c r="X9" s="18">
        <f>0</f>
        <v>0</v>
      </c>
      <c r="Y9" s="18">
        <f>0</f>
        <v>0</v>
      </c>
      <c r="Z9" s="16">
        <f>0</f>
        <v>0</v>
      </c>
      <c r="AA9" s="18">
        <f>0</f>
        <v>0</v>
      </c>
      <c r="AB9" s="18">
        <f>0</f>
        <v>0</v>
      </c>
      <c r="AC9" s="16">
        <f>0</f>
        <v>0</v>
      </c>
      <c r="AD9" s="18">
        <f>0</f>
        <v>0</v>
      </c>
      <c r="AE9" s="12">
        <v>1</v>
      </c>
      <c r="AF9" s="41">
        <f>0</f>
        <v>0</v>
      </c>
      <c r="AG9" s="42">
        <v>1</v>
      </c>
      <c r="AH9" s="42">
        <f>0</f>
        <v>0</v>
      </c>
      <c r="AI9" s="42">
        <f>0</f>
        <v>0</v>
      </c>
      <c r="AJ9" s="42">
        <f>0</f>
        <v>0</v>
      </c>
      <c r="AK9" s="42">
        <v>1</v>
      </c>
      <c r="AL9" s="43">
        <f>0</f>
        <v>0</v>
      </c>
      <c r="AM9" s="44">
        <f>0</f>
        <v>0</v>
      </c>
      <c r="AN9" s="45">
        <v>1</v>
      </c>
      <c r="AO9" s="45">
        <v>1</v>
      </c>
      <c r="AP9" s="45">
        <f>0</f>
        <v>0</v>
      </c>
      <c r="AQ9" s="45">
        <f>0</f>
        <v>0</v>
      </c>
      <c r="AR9" s="46">
        <f>0</f>
        <v>0</v>
      </c>
      <c r="AS9" s="47">
        <f>0</f>
        <v>0</v>
      </c>
      <c r="AT9" s="48">
        <f>0</f>
        <v>0</v>
      </c>
      <c r="AU9" s="49">
        <f>0</f>
        <v>0</v>
      </c>
      <c r="AV9" s="50">
        <f>0</f>
        <v>0</v>
      </c>
      <c r="AW9" s="51">
        <f>0</f>
        <v>0</v>
      </c>
      <c r="AX9" s="51">
        <f>0</f>
        <v>0</v>
      </c>
      <c r="AY9" s="52">
        <f>0</f>
        <v>0</v>
      </c>
      <c r="AZ9" s="53">
        <f>0</f>
        <v>0</v>
      </c>
      <c r="BA9" s="54">
        <f>0</f>
        <v>0</v>
      </c>
      <c r="BB9" s="55">
        <f>0</f>
        <v>0</v>
      </c>
      <c r="BC9" s="56">
        <f>0</f>
        <v>0</v>
      </c>
      <c r="BD9" s="56">
        <f>0</f>
        <v>0</v>
      </c>
      <c r="BE9" s="56">
        <f>0</f>
        <v>0</v>
      </c>
      <c r="BF9" s="56"/>
      <c r="BG9" s="41">
        <f>0</f>
        <v>0</v>
      </c>
      <c r="BH9" s="42">
        <v>1</v>
      </c>
      <c r="BI9" s="43">
        <f>0</f>
        <v>0</v>
      </c>
    </row>
    <row r="10" spans="1:62" x14ac:dyDescent="0.35">
      <c r="A10" s="7" t="s">
        <v>8</v>
      </c>
      <c r="B10" s="7">
        <v>8</v>
      </c>
      <c r="C10" s="6" t="str">
        <f t="shared" si="0"/>
        <v>001000</v>
      </c>
      <c r="D10" s="11">
        <v>0</v>
      </c>
      <c r="E10" s="12" t="s">
        <v>79</v>
      </c>
      <c r="F10" s="17">
        <v>1</v>
      </c>
      <c r="G10" s="16">
        <v>0</v>
      </c>
      <c r="H10" s="18">
        <f>0</f>
        <v>0</v>
      </c>
      <c r="I10" s="18">
        <f>0</f>
        <v>0</v>
      </c>
      <c r="J10" s="18">
        <f>0</f>
        <v>0</v>
      </c>
      <c r="K10" s="12">
        <v>1</v>
      </c>
      <c r="L10" s="16">
        <f>0</f>
        <v>0</v>
      </c>
      <c r="M10" s="18">
        <f>0</f>
        <v>0</v>
      </c>
      <c r="N10" s="18">
        <f>0</f>
        <v>0</v>
      </c>
      <c r="O10" s="18">
        <f>0</f>
        <v>0</v>
      </c>
      <c r="P10" s="16">
        <f>0</f>
        <v>0</v>
      </c>
      <c r="Q10" s="18">
        <f>0</f>
        <v>0</v>
      </c>
      <c r="R10" s="18">
        <f>0</f>
        <v>0</v>
      </c>
      <c r="S10" s="18">
        <f>0</f>
        <v>0</v>
      </c>
      <c r="T10" s="16">
        <f>0</f>
        <v>0</v>
      </c>
      <c r="U10" s="18">
        <f>0</f>
        <v>0</v>
      </c>
      <c r="V10" s="18">
        <f>0</f>
        <v>0</v>
      </c>
      <c r="W10" s="16">
        <f>0</f>
        <v>0</v>
      </c>
      <c r="X10" s="18">
        <f>0</f>
        <v>0</v>
      </c>
      <c r="Y10" s="18">
        <f>0</f>
        <v>0</v>
      </c>
      <c r="Z10" s="16">
        <f>0</f>
        <v>0</v>
      </c>
      <c r="AA10" s="18">
        <f>0</f>
        <v>0</v>
      </c>
      <c r="AB10" s="18">
        <f>0</f>
        <v>0</v>
      </c>
      <c r="AC10" s="16">
        <f>0</f>
        <v>0</v>
      </c>
      <c r="AD10" s="18">
        <f>0</f>
        <v>0</v>
      </c>
      <c r="AE10" s="12">
        <f>0</f>
        <v>0</v>
      </c>
      <c r="AF10" s="41">
        <f>0</f>
        <v>0</v>
      </c>
      <c r="AG10" s="42">
        <f>0</f>
        <v>0</v>
      </c>
      <c r="AH10" s="42">
        <f>0</f>
        <v>0</v>
      </c>
      <c r="AI10" s="42">
        <f>0</f>
        <v>0</v>
      </c>
      <c r="AJ10" s="42">
        <f>0</f>
        <v>0</v>
      </c>
      <c r="AK10" s="42">
        <f>0</f>
        <v>0</v>
      </c>
      <c r="AL10" s="43">
        <f>0</f>
        <v>0</v>
      </c>
      <c r="AM10" s="44">
        <f>0</f>
        <v>0</v>
      </c>
      <c r="AN10" s="45">
        <f>0</f>
        <v>0</v>
      </c>
      <c r="AO10" s="45">
        <f>0</f>
        <v>0</v>
      </c>
      <c r="AP10" s="45">
        <f>0</f>
        <v>0</v>
      </c>
      <c r="AQ10" s="45">
        <f>0</f>
        <v>0</v>
      </c>
      <c r="AR10" s="46">
        <f>0</f>
        <v>0</v>
      </c>
      <c r="AS10" s="47">
        <f>0</f>
        <v>0</v>
      </c>
      <c r="AT10" s="48">
        <v>1</v>
      </c>
      <c r="AU10" s="49">
        <f>0</f>
        <v>0</v>
      </c>
      <c r="AV10" s="50">
        <f>0</f>
        <v>0</v>
      </c>
      <c r="AW10" s="51">
        <f>0</f>
        <v>0</v>
      </c>
      <c r="AX10" s="51">
        <f>0</f>
        <v>0</v>
      </c>
      <c r="AY10" s="52">
        <f>0</f>
        <v>0</v>
      </c>
      <c r="AZ10" s="53">
        <f>0</f>
        <v>0</v>
      </c>
      <c r="BA10" s="54">
        <f>0</f>
        <v>0</v>
      </c>
      <c r="BB10" s="55">
        <f>0</f>
        <v>0</v>
      </c>
      <c r="BC10" s="56">
        <f>0</f>
        <v>0</v>
      </c>
      <c r="BD10" s="56">
        <f>0</f>
        <v>0</v>
      </c>
      <c r="BE10" s="56">
        <f>0</f>
        <v>0</v>
      </c>
      <c r="BF10" s="56"/>
      <c r="BG10" s="41">
        <f>0</f>
        <v>0</v>
      </c>
      <c r="BH10" s="42">
        <f>0</f>
        <v>0</v>
      </c>
      <c r="BI10" s="43">
        <v>1</v>
      </c>
    </row>
    <row r="11" spans="1:62" x14ac:dyDescent="0.35">
      <c r="A11" s="7" t="s">
        <v>9</v>
      </c>
      <c r="B11" s="7">
        <v>9</v>
      </c>
      <c r="C11" s="6" t="str">
        <f t="shared" si="0"/>
        <v>001001</v>
      </c>
      <c r="D11" s="11">
        <v>0</v>
      </c>
      <c r="E11" s="12" t="s">
        <v>79</v>
      </c>
      <c r="F11" s="17">
        <f>0</f>
        <v>0</v>
      </c>
      <c r="G11" s="16">
        <v>0</v>
      </c>
      <c r="H11" s="18">
        <f>0</f>
        <v>0</v>
      </c>
      <c r="I11" s="18">
        <v>1</v>
      </c>
      <c r="J11" s="18">
        <f>0</f>
        <v>0</v>
      </c>
      <c r="K11" s="12">
        <f>0</f>
        <v>0</v>
      </c>
      <c r="L11" s="16">
        <f>0</f>
        <v>0</v>
      </c>
      <c r="M11" s="18">
        <f>0</f>
        <v>0</v>
      </c>
      <c r="N11" s="18">
        <f>0</f>
        <v>0</v>
      </c>
      <c r="O11" s="18">
        <f>0</f>
        <v>0</v>
      </c>
      <c r="P11" s="16">
        <f>0</f>
        <v>0</v>
      </c>
      <c r="Q11" s="18">
        <f>0</f>
        <v>0</v>
      </c>
      <c r="R11" s="18">
        <f>0</f>
        <v>0</v>
      </c>
      <c r="S11" s="18">
        <f>0</f>
        <v>0</v>
      </c>
      <c r="T11" s="16">
        <f>0</f>
        <v>0</v>
      </c>
      <c r="U11" s="18">
        <f>0</f>
        <v>0</v>
      </c>
      <c r="V11" s="18">
        <f>0</f>
        <v>0</v>
      </c>
      <c r="W11" s="16">
        <f>0</f>
        <v>0</v>
      </c>
      <c r="X11" s="18">
        <f>0</f>
        <v>0</v>
      </c>
      <c r="Y11" s="18">
        <f>0</f>
        <v>0</v>
      </c>
      <c r="Z11" s="16">
        <f>0</f>
        <v>0</v>
      </c>
      <c r="AA11" s="18">
        <f>0</f>
        <v>0</v>
      </c>
      <c r="AB11" s="18">
        <f>0</f>
        <v>0</v>
      </c>
      <c r="AC11" s="16">
        <f>0</f>
        <v>0</v>
      </c>
      <c r="AD11" s="18">
        <f>0</f>
        <v>0</v>
      </c>
      <c r="AE11" s="12">
        <v>1</v>
      </c>
      <c r="AF11" s="41">
        <f>0</f>
        <v>0</v>
      </c>
      <c r="AG11" s="42">
        <v>1</v>
      </c>
      <c r="AH11" s="42">
        <f>0</f>
        <v>0</v>
      </c>
      <c r="AI11" s="42">
        <f>0</f>
        <v>0</v>
      </c>
      <c r="AJ11" s="42">
        <f>0</f>
        <v>0</v>
      </c>
      <c r="AK11" s="42">
        <f>0</f>
        <v>0</v>
      </c>
      <c r="AL11" s="43">
        <f>0</f>
        <v>0</v>
      </c>
      <c r="AM11" s="44">
        <f>0</f>
        <v>0</v>
      </c>
      <c r="AN11" s="45">
        <f>0</f>
        <v>0</v>
      </c>
      <c r="AO11" s="45">
        <v>1</v>
      </c>
      <c r="AP11" s="45">
        <v>1</v>
      </c>
      <c r="AQ11" s="45">
        <f>0</f>
        <v>0</v>
      </c>
      <c r="AR11" s="46">
        <f>0</f>
        <v>0</v>
      </c>
      <c r="AS11" s="47">
        <f>0</f>
        <v>0</v>
      </c>
      <c r="AT11" s="48">
        <f>0</f>
        <v>0</v>
      </c>
      <c r="AU11" s="49">
        <f>0</f>
        <v>0</v>
      </c>
      <c r="AV11" s="50">
        <f>0</f>
        <v>0</v>
      </c>
      <c r="AW11" s="51">
        <f>0</f>
        <v>0</v>
      </c>
      <c r="AX11" s="51">
        <f>0</f>
        <v>0</v>
      </c>
      <c r="AY11" s="52">
        <f>0</f>
        <v>0</v>
      </c>
      <c r="AZ11" s="53">
        <f>0</f>
        <v>0</v>
      </c>
      <c r="BA11" s="54">
        <f>0</f>
        <v>0</v>
      </c>
      <c r="BB11" s="55">
        <f>0</f>
        <v>0</v>
      </c>
      <c r="BC11" s="56">
        <f>0</f>
        <v>0</v>
      </c>
      <c r="BD11" s="56">
        <f>0</f>
        <v>0</v>
      </c>
      <c r="BE11" s="56">
        <f>0</f>
        <v>0</v>
      </c>
      <c r="BF11" s="56"/>
      <c r="BG11" s="41">
        <f>0</f>
        <v>0</v>
      </c>
      <c r="BH11" s="42">
        <v>1</v>
      </c>
      <c r="BI11" s="43">
        <f>0</f>
        <v>0</v>
      </c>
    </row>
    <row r="12" spans="1:62" x14ac:dyDescent="0.35">
      <c r="A12" s="7" t="s">
        <v>10</v>
      </c>
      <c r="B12" s="7">
        <v>10</v>
      </c>
      <c r="C12" s="6" t="str">
        <f t="shared" si="0"/>
        <v>001010</v>
      </c>
      <c r="D12" s="11">
        <v>0</v>
      </c>
      <c r="E12" s="12" t="s">
        <v>79</v>
      </c>
      <c r="F12" s="17">
        <f>0</f>
        <v>0</v>
      </c>
      <c r="G12" s="16">
        <v>0</v>
      </c>
      <c r="H12" s="18">
        <f>0</f>
        <v>0</v>
      </c>
      <c r="I12" s="18">
        <f>0</f>
        <v>0</v>
      </c>
      <c r="J12" s="18">
        <f>0</f>
        <v>0</v>
      </c>
      <c r="K12" s="12">
        <v>1</v>
      </c>
      <c r="L12" s="16">
        <f>0</f>
        <v>0</v>
      </c>
      <c r="M12" s="18">
        <f>0</f>
        <v>0</v>
      </c>
      <c r="N12" s="18">
        <f>0</f>
        <v>0</v>
      </c>
      <c r="O12" s="18">
        <f>0</f>
        <v>0</v>
      </c>
      <c r="P12" s="16">
        <f>0</f>
        <v>0</v>
      </c>
      <c r="Q12" s="18">
        <f>0</f>
        <v>0</v>
      </c>
      <c r="R12" s="18">
        <f>0</f>
        <v>0</v>
      </c>
      <c r="S12" s="18">
        <f>0</f>
        <v>0</v>
      </c>
      <c r="T12" s="16">
        <f>0</f>
        <v>0</v>
      </c>
      <c r="U12" s="18">
        <f>0</f>
        <v>0</v>
      </c>
      <c r="V12" s="18">
        <f>0</f>
        <v>0</v>
      </c>
      <c r="W12" s="16">
        <f>0</f>
        <v>0</v>
      </c>
      <c r="X12" s="18">
        <f>0</f>
        <v>0</v>
      </c>
      <c r="Y12" s="18">
        <f>0</f>
        <v>0</v>
      </c>
      <c r="Z12" s="16">
        <f>0</f>
        <v>0</v>
      </c>
      <c r="AA12" s="18">
        <f>0</f>
        <v>0</v>
      </c>
      <c r="AB12" s="18">
        <f>0</f>
        <v>0</v>
      </c>
      <c r="AC12" s="16">
        <f>0</f>
        <v>0</v>
      </c>
      <c r="AD12" s="18">
        <f>0</f>
        <v>0</v>
      </c>
      <c r="AE12" s="12">
        <f>0</f>
        <v>0</v>
      </c>
      <c r="AF12" s="41">
        <f>0</f>
        <v>0</v>
      </c>
      <c r="AG12" s="42">
        <f>0</f>
        <v>0</v>
      </c>
      <c r="AH12" s="42">
        <f>0</f>
        <v>0</v>
      </c>
      <c r="AI12" s="42">
        <f>0</f>
        <v>0</v>
      </c>
      <c r="AJ12" s="42">
        <f>0</f>
        <v>0</v>
      </c>
      <c r="AK12" s="42">
        <f>0</f>
        <v>0</v>
      </c>
      <c r="AL12" s="43">
        <f>0</f>
        <v>0</v>
      </c>
      <c r="AM12" s="44">
        <f>0</f>
        <v>0</v>
      </c>
      <c r="AN12" s="45">
        <f>0</f>
        <v>0</v>
      </c>
      <c r="AO12" s="45">
        <f>0</f>
        <v>0</v>
      </c>
      <c r="AP12" s="45">
        <f>0</f>
        <v>0</v>
      </c>
      <c r="AQ12" s="45">
        <f>0</f>
        <v>0</v>
      </c>
      <c r="AR12" s="46">
        <f>0</f>
        <v>0</v>
      </c>
      <c r="AS12" s="47">
        <f>0</f>
        <v>0</v>
      </c>
      <c r="AT12" s="48">
        <f>0</f>
        <v>0</v>
      </c>
      <c r="AU12" s="49">
        <f>0</f>
        <v>0</v>
      </c>
      <c r="AV12" s="50">
        <f>0</f>
        <v>0</v>
      </c>
      <c r="AW12" s="51">
        <f>0</f>
        <v>0</v>
      </c>
      <c r="AX12" s="51">
        <f>0</f>
        <v>0</v>
      </c>
      <c r="AY12" s="52">
        <f>0</f>
        <v>0</v>
      </c>
      <c r="AZ12" s="53">
        <f>0</f>
        <v>0</v>
      </c>
      <c r="BA12" s="54">
        <f>0</f>
        <v>0</v>
      </c>
      <c r="BB12" s="55">
        <f>0</f>
        <v>0</v>
      </c>
      <c r="BC12" s="56">
        <f>0</f>
        <v>0</v>
      </c>
      <c r="BD12" s="56">
        <f>0</f>
        <v>0</v>
      </c>
      <c r="BE12" s="56">
        <f>0</f>
        <v>0</v>
      </c>
      <c r="BF12" s="56"/>
      <c r="BG12" s="41">
        <f>0</f>
        <v>0</v>
      </c>
      <c r="BH12" s="42">
        <f>0</f>
        <v>0</v>
      </c>
      <c r="BI12" s="43">
        <v>1</v>
      </c>
    </row>
    <row r="13" spans="1:62" x14ac:dyDescent="0.35">
      <c r="A13" s="8" t="s">
        <v>11</v>
      </c>
      <c r="B13" s="7">
        <v>11</v>
      </c>
      <c r="C13" s="6" t="str">
        <f t="shared" si="0"/>
        <v>001011</v>
      </c>
      <c r="D13" s="11">
        <v>0</v>
      </c>
      <c r="E13" s="12" t="s">
        <v>79</v>
      </c>
      <c r="F13" s="17">
        <f>0</f>
        <v>0</v>
      </c>
      <c r="G13" s="16">
        <v>0</v>
      </c>
      <c r="H13" s="18">
        <f>0</f>
        <v>0</v>
      </c>
      <c r="I13" s="18">
        <f>0</f>
        <v>0</v>
      </c>
      <c r="J13" s="18">
        <f>0</f>
        <v>0</v>
      </c>
      <c r="K13" s="12">
        <f>0</f>
        <v>0</v>
      </c>
      <c r="L13" s="16">
        <f>0</f>
        <v>0</v>
      </c>
      <c r="M13" s="18">
        <f>0</f>
        <v>0</v>
      </c>
      <c r="N13" s="18">
        <f>0</f>
        <v>0</v>
      </c>
      <c r="O13" s="18">
        <f>0</f>
        <v>0</v>
      </c>
      <c r="P13" s="16">
        <v>1</v>
      </c>
      <c r="Q13" s="18">
        <f>0</f>
        <v>0</v>
      </c>
      <c r="R13" s="18">
        <f>0</f>
        <v>0</v>
      </c>
      <c r="S13" s="18">
        <f>0</f>
        <v>0</v>
      </c>
      <c r="T13" s="16">
        <f>0</f>
        <v>0</v>
      </c>
      <c r="U13" s="18">
        <f>0</f>
        <v>0</v>
      </c>
      <c r="V13" s="18">
        <f>0</f>
        <v>0</v>
      </c>
      <c r="W13" s="16">
        <f>0</f>
        <v>0</v>
      </c>
      <c r="X13" s="18">
        <f>0</f>
        <v>0</v>
      </c>
      <c r="Y13" s="18">
        <f>0</f>
        <v>0</v>
      </c>
      <c r="Z13" s="16">
        <f>0</f>
        <v>0</v>
      </c>
      <c r="AA13" s="18">
        <f>0</f>
        <v>0</v>
      </c>
      <c r="AB13" s="18">
        <f>0</f>
        <v>0</v>
      </c>
      <c r="AC13" s="16">
        <f>0</f>
        <v>0</v>
      </c>
      <c r="AD13" s="18">
        <f>0</f>
        <v>0</v>
      </c>
      <c r="AE13" s="12">
        <f>0</f>
        <v>0</v>
      </c>
      <c r="AF13" s="41">
        <f>0</f>
        <v>0</v>
      </c>
      <c r="AG13" s="42">
        <f>0</f>
        <v>0</v>
      </c>
      <c r="AH13" s="42">
        <v>1</v>
      </c>
      <c r="AI13" s="42">
        <f>0</f>
        <v>0</v>
      </c>
      <c r="AJ13" s="42">
        <f>0</f>
        <v>0</v>
      </c>
      <c r="AK13" s="42">
        <f>0</f>
        <v>0</v>
      </c>
      <c r="AL13" s="43">
        <f>0</f>
        <v>0</v>
      </c>
      <c r="AM13" s="44">
        <f>0</f>
        <v>0</v>
      </c>
      <c r="AN13" s="45">
        <f>0</f>
        <v>0</v>
      </c>
      <c r="AO13" s="45">
        <v>1</v>
      </c>
      <c r="AP13" s="45">
        <f>0</f>
        <v>0</v>
      </c>
      <c r="AQ13" s="45">
        <f>0</f>
        <v>0</v>
      </c>
      <c r="AR13" s="46">
        <f>0</f>
        <v>0</v>
      </c>
      <c r="AS13" s="47">
        <f>0</f>
        <v>0</v>
      </c>
      <c r="AT13" s="48">
        <f>0</f>
        <v>0</v>
      </c>
      <c r="AU13" s="49">
        <f>0</f>
        <v>0</v>
      </c>
      <c r="AV13" s="50">
        <f>0</f>
        <v>0</v>
      </c>
      <c r="AW13" s="51">
        <f>0</f>
        <v>0</v>
      </c>
      <c r="AX13" s="51">
        <f>0</f>
        <v>0</v>
      </c>
      <c r="AY13" s="52">
        <f>0</f>
        <v>0</v>
      </c>
      <c r="AZ13" s="53">
        <f>0</f>
        <v>0</v>
      </c>
      <c r="BA13" s="54">
        <f>0</f>
        <v>0</v>
      </c>
      <c r="BB13" s="55">
        <f>0</f>
        <v>0</v>
      </c>
      <c r="BC13" s="56">
        <f>0</f>
        <v>0</v>
      </c>
      <c r="BD13" s="56">
        <f>0</f>
        <v>0</v>
      </c>
      <c r="BE13" s="56">
        <f>0</f>
        <v>0</v>
      </c>
      <c r="BF13" s="56"/>
      <c r="BG13" s="41">
        <f>0</f>
        <v>0</v>
      </c>
      <c r="BH13" s="42">
        <f>0</f>
        <v>0</v>
      </c>
      <c r="BI13" s="43">
        <f>0</f>
        <v>0</v>
      </c>
    </row>
    <row r="14" spans="1:62" x14ac:dyDescent="0.35">
      <c r="A14" s="7" t="s">
        <v>12</v>
      </c>
      <c r="B14" s="7">
        <v>12</v>
      </c>
      <c r="C14" s="6" t="str">
        <f t="shared" si="0"/>
        <v>001100</v>
      </c>
      <c r="D14" s="11">
        <v>0</v>
      </c>
      <c r="E14" s="12" t="s">
        <v>79</v>
      </c>
      <c r="F14" s="17">
        <v>1</v>
      </c>
      <c r="G14" s="16">
        <v>0</v>
      </c>
      <c r="H14" s="18">
        <f>0</f>
        <v>0</v>
      </c>
      <c r="I14" s="18">
        <f>0</f>
        <v>0</v>
      </c>
      <c r="J14" s="18">
        <f>0</f>
        <v>0</v>
      </c>
      <c r="K14" s="12">
        <v>1</v>
      </c>
      <c r="L14" s="16">
        <f>0</f>
        <v>0</v>
      </c>
      <c r="M14" s="18">
        <f>0</f>
        <v>0</v>
      </c>
      <c r="N14" s="18">
        <f>0</f>
        <v>0</v>
      </c>
      <c r="O14" s="18">
        <f>0</f>
        <v>0</v>
      </c>
      <c r="P14" s="16">
        <f>0</f>
        <v>0</v>
      </c>
      <c r="Q14" s="18">
        <f>0</f>
        <v>0</v>
      </c>
      <c r="R14" s="18">
        <f>0</f>
        <v>0</v>
      </c>
      <c r="S14" s="18">
        <f>0</f>
        <v>0</v>
      </c>
      <c r="T14" s="16">
        <f>0</f>
        <v>0</v>
      </c>
      <c r="U14" s="18">
        <f>0</f>
        <v>0</v>
      </c>
      <c r="V14" s="18">
        <f>0</f>
        <v>0</v>
      </c>
      <c r="W14" s="16">
        <f>0</f>
        <v>0</v>
      </c>
      <c r="X14" s="18">
        <f>0</f>
        <v>0</v>
      </c>
      <c r="Y14" s="18">
        <f>0</f>
        <v>0</v>
      </c>
      <c r="Z14" s="16">
        <f>0</f>
        <v>0</v>
      </c>
      <c r="AA14" s="18">
        <f>0</f>
        <v>0</v>
      </c>
      <c r="AB14" s="18">
        <f>0</f>
        <v>0</v>
      </c>
      <c r="AC14" s="16">
        <f>0</f>
        <v>0</v>
      </c>
      <c r="AD14" s="18">
        <f>0</f>
        <v>0</v>
      </c>
      <c r="AE14" s="12">
        <f>0</f>
        <v>0</v>
      </c>
      <c r="AF14" s="41">
        <f>0</f>
        <v>0</v>
      </c>
      <c r="AG14" s="42">
        <f>0</f>
        <v>0</v>
      </c>
      <c r="AH14" s="42">
        <f>0</f>
        <v>0</v>
      </c>
      <c r="AI14" s="42">
        <f>0</f>
        <v>0</v>
      </c>
      <c r="AJ14" s="42">
        <f>0</f>
        <v>0</v>
      </c>
      <c r="AK14" s="42">
        <f>0</f>
        <v>0</v>
      </c>
      <c r="AL14" s="43">
        <f>0</f>
        <v>0</v>
      </c>
      <c r="AM14" s="44">
        <f>0</f>
        <v>0</v>
      </c>
      <c r="AN14" s="45">
        <f>0</f>
        <v>0</v>
      </c>
      <c r="AO14" s="45">
        <f>0</f>
        <v>0</v>
      </c>
      <c r="AP14" s="45">
        <f>0</f>
        <v>0</v>
      </c>
      <c r="AQ14" s="45">
        <f>0</f>
        <v>0</v>
      </c>
      <c r="AR14" s="46">
        <f>0</f>
        <v>0</v>
      </c>
      <c r="AS14" s="47">
        <f>0</f>
        <v>0</v>
      </c>
      <c r="AT14" s="48">
        <v>1</v>
      </c>
      <c r="AU14" s="49">
        <f>0</f>
        <v>0</v>
      </c>
      <c r="AV14" s="50">
        <f>0</f>
        <v>0</v>
      </c>
      <c r="AW14" s="51">
        <f>0</f>
        <v>0</v>
      </c>
      <c r="AX14" s="51">
        <f>0</f>
        <v>0</v>
      </c>
      <c r="AY14" s="52">
        <f>0</f>
        <v>0</v>
      </c>
      <c r="AZ14" s="53">
        <f>0</f>
        <v>0</v>
      </c>
      <c r="BA14" s="54">
        <f>0</f>
        <v>0</v>
      </c>
      <c r="BB14" s="55">
        <f>0</f>
        <v>0</v>
      </c>
      <c r="BC14" s="56">
        <f>0</f>
        <v>0</v>
      </c>
      <c r="BD14" s="56">
        <f>0</f>
        <v>0</v>
      </c>
      <c r="BE14" s="56">
        <f>0</f>
        <v>0</v>
      </c>
      <c r="BF14" s="56"/>
      <c r="BG14" s="41">
        <f>0</f>
        <v>0</v>
      </c>
      <c r="BH14" s="42">
        <f>0</f>
        <v>0</v>
      </c>
      <c r="BI14" s="43">
        <v>1</v>
      </c>
    </row>
    <row r="15" spans="1:62" x14ac:dyDescent="0.35">
      <c r="A15" s="36" t="s">
        <v>13</v>
      </c>
      <c r="B15" s="7">
        <v>13</v>
      </c>
      <c r="C15" s="6" t="str">
        <f t="shared" si="0"/>
        <v>001101</v>
      </c>
      <c r="D15" s="11">
        <v>0</v>
      </c>
      <c r="E15" s="12" t="s">
        <v>79</v>
      </c>
      <c r="F15" s="17">
        <f>0</f>
        <v>0</v>
      </c>
      <c r="G15" s="16">
        <v>0</v>
      </c>
      <c r="H15" s="18">
        <v>1</v>
      </c>
      <c r="I15" s="18">
        <f>0</f>
        <v>0</v>
      </c>
      <c r="J15" s="18">
        <f>0</f>
        <v>0</v>
      </c>
      <c r="K15" s="12">
        <f>0</f>
        <v>0</v>
      </c>
      <c r="L15" s="16">
        <f>0</f>
        <v>0</v>
      </c>
      <c r="M15" s="18">
        <f>0</f>
        <v>0</v>
      </c>
      <c r="N15" s="18">
        <f>0</f>
        <v>0</v>
      </c>
      <c r="O15" s="18">
        <v>1</v>
      </c>
      <c r="P15" s="16">
        <f>0</f>
        <v>0</v>
      </c>
      <c r="Q15" s="18">
        <f>0</f>
        <v>0</v>
      </c>
      <c r="R15" s="18">
        <f>0</f>
        <v>0</v>
      </c>
      <c r="S15" s="18">
        <f>0</f>
        <v>0</v>
      </c>
      <c r="T15" s="16">
        <f>0</f>
        <v>0</v>
      </c>
      <c r="U15" s="18">
        <f>0</f>
        <v>0</v>
      </c>
      <c r="V15" s="18">
        <f>0</f>
        <v>0</v>
      </c>
      <c r="W15" s="16">
        <f>0</f>
        <v>0</v>
      </c>
      <c r="X15" s="18">
        <f>0</f>
        <v>0</v>
      </c>
      <c r="Y15" s="18">
        <f>0</f>
        <v>0</v>
      </c>
      <c r="Z15" s="16">
        <f>0</f>
        <v>0</v>
      </c>
      <c r="AA15" s="18">
        <f>0</f>
        <v>0</v>
      </c>
      <c r="AB15" s="18">
        <f>0</f>
        <v>0</v>
      </c>
      <c r="AC15" s="16">
        <f>0</f>
        <v>0</v>
      </c>
      <c r="AD15" s="18">
        <f>0</f>
        <v>0</v>
      </c>
      <c r="AE15" s="12">
        <v>1</v>
      </c>
      <c r="AF15" s="41">
        <f>0</f>
        <v>0</v>
      </c>
      <c r="AG15" s="42">
        <v>1</v>
      </c>
      <c r="AH15" s="42">
        <f>0</f>
        <v>0</v>
      </c>
      <c r="AI15" s="42">
        <f>0</f>
        <v>0</v>
      </c>
      <c r="AJ15" s="42">
        <f>0</f>
        <v>0</v>
      </c>
      <c r="AK15" s="42">
        <v>1</v>
      </c>
      <c r="AL15" s="43">
        <f>0</f>
        <v>0</v>
      </c>
      <c r="AM15" s="44">
        <f>0</f>
        <v>0</v>
      </c>
      <c r="AN15" s="45">
        <v>1</v>
      </c>
      <c r="AO15" s="45">
        <v>1</v>
      </c>
      <c r="AP15" s="45">
        <f>0</f>
        <v>0</v>
      </c>
      <c r="AQ15" s="45">
        <f>0</f>
        <v>0</v>
      </c>
      <c r="AR15" s="46">
        <f>0</f>
        <v>0</v>
      </c>
      <c r="AS15" s="47">
        <f>0</f>
        <v>0</v>
      </c>
      <c r="AT15" s="48">
        <f>0</f>
        <v>0</v>
      </c>
      <c r="AU15" s="49">
        <f>0</f>
        <v>0</v>
      </c>
      <c r="AV15" s="50">
        <f>0</f>
        <v>0</v>
      </c>
      <c r="AW15" s="51">
        <f>0</f>
        <v>0</v>
      </c>
      <c r="AX15" s="51">
        <f>0</f>
        <v>0</v>
      </c>
      <c r="AY15" s="52">
        <f>0</f>
        <v>0</v>
      </c>
      <c r="AZ15" s="53">
        <f>0</f>
        <v>0</v>
      </c>
      <c r="BA15" s="54">
        <f>0</f>
        <v>0</v>
      </c>
      <c r="BB15" s="55">
        <f>0</f>
        <v>0</v>
      </c>
      <c r="BC15" s="56">
        <f>0</f>
        <v>0</v>
      </c>
      <c r="BD15" s="56">
        <f>0</f>
        <v>0</v>
      </c>
      <c r="BE15" s="56">
        <f>0</f>
        <v>0</v>
      </c>
      <c r="BF15" s="56"/>
      <c r="BG15" s="41">
        <f>0</f>
        <v>0</v>
      </c>
      <c r="BH15" s="42">
        <v>1</v>
      </c>
      <c r="BI15" s="43">
        <f>0</f>
        <v>0</v>
      </c>
    </row>
    <row r="16" spans="1:62" x14ac:dyDescent="0.35">
      <c r="A16" s="7" t="s">
        <v>14</v>
      </c>
      <c r="B16" s="7">
        <v>14</v>
      </c>
      <c r="C16" s="6" t="str">
        <f t="shared" si="0"/>
        <v>001110</v>
      </c>
      <c r="D16" s="11">
        <v>0</v>
      </c>
      <c r="E16" s="12" t="s">
        <v>79</v>
      </c>
      <c r="F16" s="17">
        <v>1</v>
      </c>
      <c r="G16" s="16">
        <v>0</v>
      </c>
      <c r="H16" s="18">
        <f>0</f>
        <v>0</v>
      </c>
      <c r="I16" s="18">
        <f>0</f>
        <v>0</v>
      </c>
      <c r="J16" s="18">
        <f>0</f>
        <v>0</v>
      </c>
      <c r="K16" s="12">
        <v>1</v>
      </c>
      <c r="L16" s="16">
        <f>0</f>
        <v>0</v>
      </c>
      <c r="M16" s="18">
        <f>0</f>
        <v>0</v>
      </c>
      <c r="N16" s="18">
        <f>0</f>
        <v>0</v>
      </c>
      <c r="O16" s="18">
        <f>0</f>
        <v>0</v>
      </c>
      <c r="P16" s="16">
        <f>0</f>
        <v>0</v>
      </c>
      <c r="Q16" s="18">
        <f>0</f>
        <v>0</v>
      </c>
      <c r="R16" s="18">
        <f>0</f>
        <v>0</v>
      </c>
      <c r="S16" s="18">
        <f>0</f>
        <v>0</v>
      </c>
      <c r="T16" s="16">
        <f>0</f>
        <v>0</v>
      </c>
      <c r="U16" s="18">
        <f>0</f>
        <v>0</v>
      </c>
      <c r="V16" s="18">
        <f>0</f>
        <v>0</v>
      </c>
      <c r="W16" s="16">
        <f>0</f>
        <v>0</v>
      </c>
      <c r="X16" s="18">
        <f>0</f>
        <v>0</v>
      </c>
      <c r="Y16" s="18">
        <f>0</f>
        <v>0</v>
      </c>
      <c r="Z16" s="16">
        <f>0</f>
        <v>0</v>
      </c>
      <c r="AA16" s="18">
        <f>0</f>
        <v>0</v>
      </c>
      <c r="AB16" s="18">
        <f>0</f>
        <v>0</v>
      </c>
      <c r="AC16" s="16">
        <f>0</f>
        <v>0</v>
      </c>
      <c r="AD16" s="18">
        <f>0</f>
        <v>0</v>
      </c>
      <c r="AE16" s="12">
        <f>0</f>
        <v>0</v>
      </c>
      <c r="AF16" s="41">
        <f>0</f>
        <v>0</v>
      </c>
      <c r="AG16" s="42">
        <f>0</f>
        <v>0</v>
      </c>
      <c r="AH16" s="42">
        <f>0</f>
        <v>0</v>
      </c>
      <c r="AI16" s="42">
        <f>0</f>
        <v>0</v>
      </c>
      <c r="AJ16" s="42">
        <f>0</f>
        <v>0</v>
      </c>
      <c r="AK16" s="42">
        <f>0</f>
        <v>0</v>
      </c>
      <c r="AL16" s="43">
        <f>0</f>
        <v>0</v>
      </c>
      <c r="AM16" s="44">
        <f>0</f>
        <v>0</v>
      </c>
      <c r="AN16" s="45">
        <f>0</f>
        <v>0</v>
      </c>
      <c r="AO16" s="45">
        <f>0</f>
        <v>0</v>
      </c>
      <c r="AP16" s="45">
        <f>0</f>
        <v>0</v>
      </c>
      <c r="AQ16" s="45">
        <f>0</f>
        <v>0</v>
      </c>
      <c r="AR16" s="46">
        <f>0</f>
        <v>0</v>
      </c>
      <c r="AS16" s="47">
        <f>0</f>
        <v>0</v>
      </c>
      <c r="AT16" s="48">
        <v>1</v>
      </c>
      <c r="AU16" s="49">
        <f>0</f>
        <v>0</v>
      </c>
      <c r="AV16" s="50">
        <f>0</f>
        <v>0</v>
      </c>
      <c r="AW16" s="51">
        <f>0</f>
        <v>0</v>
      </c>
      <c r="AX16" s="51">
        <f>0</f>
        <v>0</v>
      </c>
      <c r="AY16" s="52">
        <f>0</f>
        <v>0</v>
      </c>
      <c r="AZ16" s="53">
        <f>0</f>
        <v>0</v>
      </c>
      <c r="BA16" s="54">
        <f>0</f>
        <v>0</v>
      </c>
      <c r="BB16" s="55">
        <f>0</f>
        <v>0</v>
      </c>
      <c r="BC16" s="56">
        <f>0</f>
        <v>0</v>
      </c>
      <c r="BD16" s="56">
        <f>0</f>
        <v>0</v>
      </c>
      <c r="BE16" s="56">
        <f>0</f>
        <v>0</v>
      </c>
      <c r="BF16" s="56"/>
      <c r="BG16" s="41">
        <f>0</f>
        <v>0</v>
      </c>
      <c r="BH16" s="42">
        <f>0</f>
        <v>0</v>
      </c>
      <c r="BI16" s="43">
        <v>1</v>
      </c>
    </row>
    <row r="17" spans="1:62" x14ac:dyDescent="0.35">
      <c r="A17" s="7" t="s">
        <v>15</v>
      </c>
      <c r="B17" s="7">
        <v>15</v>
      </c>
      <c r="C17" s="6" t="str">
        <f t="shared" si="0"/>
        <v>001111</v>
      </c>
      <c r="D17" s="11">
        <v>0</v>
      </c>
      <c r="E17" s="12" t="s">
        <v>79</v>
      </c>
      <c r="F17" s="17">
        <f>0</f>
        <v>0</v>
      </c>
      <c r="G17" s="16">
        <v>0</v>
      </c>
      <c r="H17" s="18">
        <f>0</f>
        <v>0</v>
      </c>
      <c r="I17" s="18">
        <v>1</v>
      </c>
      <c r="J17" s="18">
        <f>0</f>
        <v>0</v>
      </c>
      <c r="K17" s="12">
        <f>0</f>
        <v>0</v>
      </c>
      <c r="L17" s="16">
        <f>0</f>
        <v>0</v>
      </c>
      <c r="M17" s="18">
        <f>0</f>
        <v>0</v>
      </c>
      <c r="N17" s="18">
        <f>0</f>
        <v>0</v>
      </c>
      <c r="O17" s="18">
        <f>0</f>
        <v>0</v>
      </c>
      <c r="P17" s="16">
        <f>0</f>
        <v>0</v>
      </c>
      <c r="Q17" s="18">
        <f>0</f>
        <v>0</v>
      </c>
      <c r="R17" s="18">
        <f>0</f>
        <v>0</v>
      </c>
      <c r="S17" s="18">
        <f>0</f>
        <v>0</v>
      </c>
      <c r="T17" s="16">
        <f>0</f>
        <v>0</v>
      </c>
      <c r="U17" s="18">
        <f>0</f>
        <v>0</v>
      </c>
      <c r="V17" s="18">
        <f>0</f>
        <v>0</v>
      </c>
      <c r="W17" s="16">
        <f>0</f>
        <v>0</v>
      </c>
      <c r="X17" s="18">
        <f>0</f>
        <v>0</v>
      </c>
      <c r="Y17" s="18">
        <f>0</f>
        <v>0</v>
      </c>
      <c r="Z17" s="16">
        <f>0</f>
        <v>0</v>
      </c>
      <c r="AA17" s="18">
        <f>0</f>
        <v>0</v>
      </c>
      <c r="AB17" s="18">
        <f>0</f>
        <v>0</v>
      </c>
      <c r="AC17" s="16">
        <f>0</f>
        <v>0</v>
      </c>
      <c r="AD17" s="18">
        <f>0</f>
        <v>0</v>
      </c>
      <c r="AE17" s="12">
        <v>1</v>
      </c>
      <c r="AF17" s="41">
        <f>0</f>
        <v>0</v>
      </c>
      <c r="AG17" s="42">
        <v>1</v>
      </c>
      <c r="AH17" s="42">
        <f>0</f>
        <v>0</v>
      </c>
      <c r="AI17" s="42">
        <f>0</f>
        <v>0</v>
      </c>
      <c r="AJ17" s="42">
        <f>0</f>
        <v>0</v>
      </c>
      <c r="AK17" s="42">
        <f>0</f>
        <v>0</v>
      </c>
      <c r="AL17" s="43">
        <f>0</f>
        <v>0</v>
      </c>
      <c r="AM17" s="44">
        <f>0</f>
        <v>0</v>
      </c>
      <c r="AN17" s="45">
        <f>0</f>
        <v>0</v>
      </c>
      <c r="AO17" s="45">
        <v>1</v>
      </c>
      <c r="AP17" s="45">
        <v>1</v>
      </c>
      <c r="AQ17" s="45">
        <f>0</f>
        <v>0</v>
      </c>
      <c r="AR17" s="46">
        <f>0</f>
        <v>0</v>
      </c>
      <c r="AS17" s="47">
        <f>0</f>
        <v>0</v>
      </c>
      <c r="AT17" s="48">
        <f>0</f>
        <v>0</v>
      </c>
      <c r="AU17" s="49">
        <f>0</f>
        <v>0</v>
      </c>
      <c r="AV17" s="50">
        <f>0</f>
        <v>0</v>
      </c>
      <c r="AW17" s="51">
        <f>0</f>
        <v>0</v>
      </c>
      <c r="AX17" s="51">
        <f>0</f>
        <v>0</v>
      </c>
      <c r="AY17" s="52">
        <f>0</f>
        <v>0</v>
      </c>
      <c r="AZ17" s="53">
        <f>0</f>
        <v>0</v>
      </c>
      <c r="BA17" s="54">
        <f>0</f>
        <v>0</v>
      </c>
      <c r="BB17" s="55">
        <f>0</f>
        <v>0</v>
      </c>
      <c r="BC17" s="56">
        <f>0</f>
        <v>0</v>
      </c>
      <c r="BD17" s="56">
        <f>0</f>
        <v>0</v>
      </c>
      <c r="BE17" s="56">
        <f>0</f>
        <v>0</v>
      </c>
      <c r="BF17" s="56"/>
      <c r="BG17" s="41">
        <v>1</v>
      </c>
      <c r="BH17" s="42">
        <f>0</f>
        <v>0</v>
      </c>
      <c r="BI17" s="43">
        <f>0</f>
        <v>0</v>
      </c>
    </row>
    <row r="18" spans="1:62" x14ac:dyDescent="0.35">
      <c r="A18" s="37" t="s">
        <v>16</v>
      </c>
      <c r="B18" s="7">
        <v>16</v>
      </c>
      <c r="C18" s="6" t="str">
        <f t="shared" si="0"/>
        <v>010000</v>
      </c>
      <c r="D18" s="11">
        <v>0</v>
      </c>
      <c r="E18" s="12" t="s">
        <v>79</v>
      </c>
      <c r="F18" s="17">
        <f>0</f>
        <v>0</v>
      </c>
      <c r="G18" s="16">
        <v>0</v>
      </c>
      <c r="H18" s="18">
        <f>0</f>
        <v>0</v>
      </c>
      <c r="I18" s="18">
        <f>0</f>
        <v>0</v>
      </c>
      <c r="J18" s="18">
        <f>0</f>
        <v>0</v>
      </c>
      <c r="K18" s="12">
        <f>0</f>
        <v>0</v>
      </c>
      <c r="L18" s="16">
        <v>1</v>
      </c>
      <c r="M18" s="18">
        <f>0</f>
        <v>0</v>
      </c>
      <c r="N18" s="18">
        <f>0</f>
        <v>0</v>
      </c>
      <c r="O18" s="18">
        <f>0</f>
        <v>0</v>
      </c>
      <c r="P18" s="16">
        <f>0</f>
        <v>0</v>
      </c>
      <c r="Q18" s="18">
        <f>0</f>
        <v>0</v>
      </c>
      <c r="R18" s="18">
        <f>0</f>
        <v>0</v>
      </c>
      <c r="S18" s="18">
        <f>0</f>
        <v>0</v>
      </c>
      <c r="T18" s="16">
        <f>0</f>
        <v>0</v>
      </c>
      <c r="U18" s="18">
        <f>0</f>
        <v>0</v>
      </c>
      <c r="V18" s="18">
        <f>0</f>
        <v>0</v>
      </c>
      <c r="W18" s="16">
        <f>0</f>
        <v>0</v>
      </c>
      <c r="X18" s="18">
        <f>0</f>
        <v>0</v>
      </c>
      <c r="Y18" s="18">
        <f>0</f>
        <v>0</v>
      </c>
      <c r="Z18" s="16">
        <f>0</f>
        <v>0</v>
      </c>
      <c r="AA18" s="18">
        <f>0</f>
        <v>0</v>
      </c>
      <c r="AB18" s="18">
        <f>0</f>
        <v>0</v>
      </c>
      <c r="AC18" s="16">
        <f>0</f>
        <v>0</v>
      </c>
      <c r="AD18" s="18">
        <v>1</v>
      </c>
      <c r="AE18" s="12">
        <f>0</f>
        <v>0</v>
      </c>
      <c r="AF18" s="41">
        <f>0</f>
        <v>0</v>
      </c>
      <c r="AG18" s="42">
        <f>0</f>
        <v>0</v>
      </c>
      <c r="AH18" s="42">
        <f>0</f>
        <v>0</v>
      </c>
      <c r="AI18" s="42">
        <f>0</f>
        <v>0</v>
      </c>
      <c r="AJ18" s="42">
        <v>1</v>
      </c>
      <c r="AK18" s="42">
        <v>1</v>
      </c>
      <c r="AL18" s="43">
        <f>0</f>
        <v>0</v>
      </c>
      <c r="AM18" s="44">
        <f>0</f>
        <v>0</v>
      </c>
      <c r="AN18" s="45">
        <f>0</f>
        <v>0</v>
      </c>
      <c r="AO18" s="45">
        <f>0</f>
        <v>0</v>
      </c>
      <c r="AP18" s="45">
        <f>0</f>
        <v>0</v>
      </c>
      <c r="AQ18" s="45">
        <v>1</v>
      </c>
      <c r="AR18" s="46">
        <f>0</f>
        <v>0</v>
      </c>
      <c r="AS18" s="47">
        <f>0</f>
        <v>0</v>
      </c>
      <c r="AT18" s="48">
        <f>0</f>
        <v>0</v>
      </c>
      <c r="AU18" s="49">
        <f>0</f>
        <v>0</v>
      </c>
      <c r="AV18" s="50">
        <f>0</f>
        <v>0</v>
      </c>
      <c r="AW18" s="51">
        <f>0</f>
        <v>0</v>
      </c>
      <c r="AX18" s="51">
        <f>0</f>
        <v>0</v>
      </c>
      <c r="AY18" s="52">
        <f>0</f>
        <v>0</v>
      </c>
      <c r="AZ18" s="53">
        <f>0</f>
        <v>0</v>
      </c>
      <c r="BA18" s="54">
        <f>0</f>
        <v>0</v>
      </c>
      <c r="BB18" s="55">
        <f>0</f>
        <v>0</v>
      </c>
      <c r="BC18" s="56">
        <f>0</f>
        <v>0</v>
      </c>
      <c r="BD18" s="56">
        <f>0</f>
        <v>0</v>
      </c>
      <c r="BE18" s="56">
        <f>0</f>
        <v>0</v>
      </c>
      <c r="BF18" s="56"/>
      <c r="BG18" s="41">
        <v>1</v>
      </c>
      <c r="BH18" s="42">
        <f>0</f>
        <v>0</v>
      </c>
      <c r="BI18" s="43">
        <f>0</f>
        <v>0</v>
      </c>
    </row>
    <row r="19" spans="1:62" x14ac:dyDescent="0.35">
      <c r="A19" s="7" t="s">
        <v>17</v>
      </c>
      <c r="B19" s="7">
        <v>17</v>
      </c>
      <c r="C19" s="6" t="str">
        <f t="shared" si="0"/>
        <v>010001</v>
      </c>
      <c r="D19" s="11">
        <v>0</v>
      </c>
      <c r="E19" s="12" t="s">
        <v>79</v>
      </c>
      <c r="F19" s="17">
        <f>0</f>
        <v>0</v>
      </c>
      <c r="G19" s="16">
        <v>0</v>
      </c>
      <c r="H19" s="18">
        <f>0</f>
        <v>0</v>
      </c>
      <c r="I19" s="18">
        <f>0</f>
        <v>0</v>
      </c>
      <c r="J19" s="18">
        <v>1</v>
      </c>
      <c r="K19" s="12">
        <f>0</f>
        <v>0</v>
      </c>
      <c r="L19" s="16">
        <f>0</f>
        <v>0</v>
      </c>
      <c r="M19" s="18">
        <f>0</f>
        <v>0</v>
      </c>
      <c r="N19" s="18">
        <f>0</f>
        <v>0</v>
      </c>
      <c r="O19" s="18">
        <f>0</f>
        <v>0</v>
      </c>
      <c r="P19" s="16">
        <f>0</f>
        <v>0</v>
      </c>
      <c r="Q19" s="18">
        <f>0</f>
        <v>0</v>
      </c>
      <c r="R19" s="18">
        <f>0</f>
        <v>0</v>
      </c>
      <c r="S19" s="18">
        <f>0</f>
        <v>0</v>
      </c>
      <c r="T19" s="16">
        <f>0</f>
        <v>0</v>
      </c>
      <c r="U19" s="18">
        <f>0</f>
        <v>0</v>
      </c>
      <c r="V19" s="18">
        <f>0</f>
        <v>0</v>
      </c>
      <c r="W19" s="16">
        <f>0</f>
        <v>0</v>
      </c>
      <c r="X19" s="18">
        <f>0</f>
        <v>0</v>
      </c>
      <c r="Y19" s="18">
        <f>0</f>
        <v>0</v>
      </c>
      <c r="Z19" s="16">
        <f>0</f>
        <v>0</v>
      </c>
      <c r="AA19" s="18">
        <f>0</f>
        <v>0</v>
      </c>
      <c r="AB19" s="18">
        <f>0</f>
        <v>0</v>
      </c>
      <c r="AC19" s="16">
        <f>0</f>
        <v>0</v>
      </c>
      <c r="AD19" s="18">
        <f>0</f>
        <v>0</v>
      </c>
      <c r="AE19" s="12">
        <f>0</f>
        <v>0</v>
      </c>
      <c r="AF19" s="41">
        <f>0</f>
        <v>0</v>
      </c>
      <c r="AG19" s="42">
        <f>0</f>
        <v>0</v>
      </c>
      <c r="AH19" s="42">
        <f>0</f>
        <v>0</v>
      </c>
      <c r="AI19" s="42">
        <f>0</f>
        <v>0</v>
      </c>
      <c r="AJ19" s="42">
        <f>0</f>
        <v>0</v>
      </c>
      <c r="AK19" s="42">
        <f>0</f>
        <v>0</v>
      </c>
      <c r="AL19" s="43">
        <f>0</f>
        <v>0</v>
      </c>
      <c r="AM19" s="44">
        <f>0</f>
        <v>0</v>
      </c>
      <c r="AN19" s="45">
        <f>0</f>
        <v>0</v>
      </c>
      <c r="AO19" s="45">
        <f>0</f>
        <v>0</v>
      </c>
      <c r="AP19" s="45">
        <f>0</f>
        <v>0</v>
      </c>
      <c r="AQ19" s="45">
        <f>0</f>
        <v>0</v>
      </c>
      <c r="AR19" s="46">
        <f>0</f>
        <v>0</v>
      </c>
      <c r="AS19" s="47">
        <v>1</v>
      </c>
      <c r="AT19" s="48">
        <f>0</f>
        <v>0</v>
      </c>
      <c r="AU19" s="49">
        <f>0</f>
        <v>0</v>
      </c>
      <c r="AV19" s="50">
        <f>0</f>
        <v>0</v>
      </c>
      <c r="AW19" s="51">
        <f>0</f>
        <v>0</v>
      </c>
      <c r="AX19" s="51">
        <f>0</f>
        <v>0</v>
      </c>
      <c r="AY19" s="52">
        <f>0</f>
        <v>0</v>
      </c>
      <c r="AZ19" s="53">
        <f>0</f>
        <v>0</v>
      </c>
      <c r="BA19" s="54">
        <f>0</f>
        <v>0</v>
      </c>
      <c r="BB19" s="55">
        <f>0</f>
        <v>0</v>
      </c>
      <c r="BC19" s="56">
        <f>0</f>
        <v>0</v>
      </c>
      <c r="BD19" s="56">
        <f>0</f>
        <v>0</v>
      </c>
      <c r="BE19" s="56">
        <f>0</f>
        <v>0</v>
      </c>
      <c r="BF19" s="56"/>
      <c r="BG19" s="41">
        <f>0</f>
        <v>0</v>
      </c>
      <c r="BH19" s="42">
        <f>0</f>
        <v>0</v>
      </c>
      <c r="BI19" s="43">
        <f>0</f>
        <v>0</v>
      </c>
    </row>
    <row r="20" spans="1:62" x14ac:dyDescent="0.35">
      <c r="A20" s="38" t="s">
        <v>18</v>
      </c>
      <c r="B20" s="7">
        <v>18</v>
      </c>
      <c r="C20" s="6" t="str">
        <f t="shared" si="0"/>
        <v>010010</v>
      </c>
      <c r="D20" s="11">
        <v>0</v>
      </c>
      <c r="E20" s="12" t="s">
        <v>79</v>
      </c>
      <c r="F20" s="17">
        <f>0</f>
        <v>0</v>
      </c>
      <c r="G20" s="16">
        <v>0</v>
      </c>
      <c r="H20" s="18">
        <f>0</f>
        <v>0</v>
      </c>
      <c r="I20" s="18">
        <f>0</f>
        <v>0</v>
      </c>
      <c r="J20" s="18">
        <f>0</f>
        <v>0</v>
      </c>
      <c r="K20" s="12">
        <f>0</f>
        <v>0</v>
      </c>
      <c r="L20" s="16">
        <f>0</f>
        <v>0</v>
      </c>
      <c r="M20" s="18">
        <v>1</v>
      </c>
      <c r="N20" s="18">
        <f>0</f>
        <v>0</v>
      </c>
      <c r="O20" s="18">
        <f>0</f>
        <v>0</v>
      </c>
      <c r="P20" s="16">
        <f>0</f>
        <v>0</v>
      </c>
      <c r="Q20" s="18">
        <f>0</f>
        <v>0</v>
      </c>
      <c r="R20" s="18">
        <f>0</f>
        <v>0</v>
      </c>
      <c r="S20" s="18">
        <f>0</f>
        <v>0</v>
      </c>
      <c r="T20" s="16">
        <f>0</f>
        <v>0</v>
      </c>
      <c r="U20" s="18">
        <f>0</f>
        <v>0</v>
      </c>
      <c r="V20" s="18">
        <f>0</f>
        <v>0</v>
      </c>
      <c r="W20" s="16">
        <f>0</f>
        <v>0</v>
      </c>
      <c r="X20" s="18">
        <f>0</f>
        <v>0</v>
      </c>
      <c r="Y20" s="18">
        <f>0</f>
        <v>0</v>
      </c>
      <c r="Z20" s="16">
        <f>0</f>
        <v>0</v>
      </c>
      <c r="AA20" s="18">
        <f>0</f>
        <v>0</v>
      </c>
      <c r="AB20" s="18">
        <f>0</f>
        <v>0</v>
      </c>
      <c r="AC20" s="16">
        <f>0</f>
        <v>0</v>
      </c>
      <c r="AD20" s="18">
        <v>1</v>
      </c>
      <c r="AE20" s="12">
        <f>0</f>
        <v>0</v>
      </c>
      <c r="AF20" s="41">
        <f>0</f>
        <v>0</v>
      </c>
      <c r="AG20" s="42">
        <f>0</f>
        <v>0</v>
      </c>
      <c r="AH20" s="42">
        <f>0</f>
        <v>0</v>
      </c>
      <c r="AI20" s="42">
        <f>0</f>
        <v>0</v>
      </c>
      <c r="AJ20" s="42">
        <v>1</v>
      </c>
      <c r="AK20" s="42">
        <f>0</f>
        <v>0</v>
      </c>
      <c r="AL20" s="43">
        <f>0</f>
        <v>0</v>
      </c>
      <c r="AM20" s="44">
        <f>0</f>
        <v>0</v>
      </c>
      <c r="AN20" s="45">
        <f>0</f>
        <v>0</v>
      </c>
      <c r="AO20" s="45">
        <f>0</f>
        <v>0</v>
      </c>
      <c r="AP20" s="45">
        <v>1</v>
      </c>
      <c r="AQ20" s="45">
        <f>0</f>
        <v>0</v>
      </c>
      <c r="AR20" s="46">
        <f>0</f>
        <v>0</v>
      </c>
      <c r="AS20" s="47">
        <f>0</f>
        <v>0</v>
      </c>
      <c r="AT20" s="48">
        <f>0</f>
        <v>0</v>
      </c>
      <c r="AU20" s="49">
        <f>0</f>
        <v>0</v>
      </c>
      <c r="AV20" s="50">
        <f>0</f>
        <v>0</v>
      </c>
      <c r="AW20" s="51">
        <f>0</f>
        <v>0</v>
      </c>
      <c r="AX20" s="51">
        <f>0</f>
        <v>0</v>
      </c>
      <c r="AY20" s="52">
        <f>0</f>
        <v>0</v>
      </c>
      <c r="AZ20" s="53">
        <f>0</f>
        <v>0</v>
      </c>
      <c r="BA20" s="54">
        <f>0</f>
        <v>0</v>
      </c>
      <c r="BB20" s="55">
        <f>0</f>
        <v>0</v>
      </c>
      <c r="BC20" s="56">
        <f>0</f>
        <v>0</v>
      </c>
      <c r="BD20" s="56">
        <f>0</f>
        <v>0</v>
      </c>
      <c r="BE20" s="56">
        <f>0</f>
        <v>0</v>
      </c>
      <c r="BF20" s="56"/>
      <c r="BG20" s="41">
        <v>1</v>
      </c>
      <c r="BH20" s="42">
        <f>0</f>
        <v>0</v>
      </c>
      <c r="BI20" s="43">
        <f>0</f>
        <v>0</v>
      </c>
    </row>
    <row r="21" spans="1:62" s="90" customFormat="1" x14ac:dyDescent="0.35">
      <c r="A21" s="80" t="s">
        <v>21</v>
      </c>
      <c r="B21" s="80">
        <v>19</v>
      </c>
      <c r="C21" s="81" t="str">
        <f t="shared" si="0"/>
        <v>010011</v>
      </c>
      <c r="D21" s="82">
        <v>0</v>
      </c>
      <c r="E21" s="83" t="s">
        <v>79</v>
      </c>
      <c r="F21" s="84">
        <v>0</v>
      </c>
      <c r="G21" s="85">
        <v>0</v>
      </c>
      <c r="H21" s="86">
        <f>0</f>
        <v>0</v>
      </c>
      <c r="I21" s="86">
        <f>0</f>
        <v>0</v>
      </c>
      <c r="J21" s="86">
        <f>0</f>
        <v>0</v>
      </c>
      <c r="K21" s="83">
        <v>1</v>
      </c>
      <c r="L21" s="85">
        <f>0</f>
        <v>0</v>
      </c>
      <c r="M21" s="86">
        <f>0</f>
        <v>0</v>
      </c>
      <c r="N21" s="86">
        <f>0</f>
        <v>0</v>
      </c>
      <c r="O21" s="86">
        <f>0</f>
        <v>0</v>
      </c>
      <c r="P21" s="85">
        <f>0</f>
        <v>0</v>
      </c>
      <c r="Q21" s="86">
        <f>0</f>
        <v>0</v>
      </c>
      <c r="R21" s="86">
        <f>0</f>
        <v>0</v>
      </c>
      <c r="S21" s="86">
        <f>0</f>
        <v>0</v>
      </c>
      <c r="T21" s="85">
        <f>0</f>
        <v>0</v>
      </c>
      <c r="U21" s="86">
        <f>0</f>
        <v>0</v>
      </c>
      <c r="V21" s="86">
        <f>0</f>
        <v>0</v>
      </c>
      <c r="W21" s="85">
        <f>0</f>
        <v>0</v>
      </c>
      <c r="X21" s="86">
        <f>0</f>
        <v>0</v>
      </c>
      <c r="Y21" s="86">
        <f>0</f>
        <v>0</v>
      </c>
      <c r="Z21" s="85">
        <f>0</f>
        <v>0</v>
      </c>
      <c r="AA21" s="86">
        <f>0</f>
        <v>0</v>
      </c>
      <c r="AB21" s="86">
        <f>0</f>
        <v>0</v>
      </c>
      <c r="AC21" s="85">
        <f>0</f>
        <v>0</v>
      </c>
      <c r="AD21" s="86">
        <f>0</f>
        <v>0</v>
      </c>
      <c r="AE21" s="83">
        <f>0</f>
        <v>0</v>
      </c>
      <c r="AF21" s="87">
        <f>0</f>
        <v>0</v>
      </c>
      <c r="AG21" s="88">
        <f>0</f>
        <v>0</v>
      </c>
      <c r="AH21" s="88">
        <f>0</f>
        <v>0</v>
      </c>
      <c r="AI21" s="88">
        <v>0</v>
      </c>
      <c r="AJ21" s="88">
        <v>1</v>
      </c>
      <c r="AK21" s="88">
        <f>0</f>
        <v>0</v>
      </c>
      <c r="AL21" s="89">
        <f>0</f>
        <v>0</v>
      </c>
      <c r="AM21" s="87">
        <f>0</f>
        <v>0</v>
      </c>
      <c r="AN21" s="88">
        <f>0</f>
        <v>0</v>
      </c>
      <c r="AO21" s="88">
        <f>0</f>
        <v>0</v>
      </c>
      <c r="AP21" s="88">
        <f>0</f>
        <v>0</v>
      </c>
      <c r="AQ21" s="88">
        <f>0</f>
        <v>0</v>
      </c>
      <c r="AR21" s="89">
        <f>0</f>
        <v>0</v>
      </c>
      <c r="AS21" s="87">
        <f>0</f>
        <v>0</v>
      </c>
      <c r="AT21" s="88">
        <v>0</v>
      </c>
      <c r="AU21" s="89">
        <f>0</f>
        <v>0</v>
      </c>
      <c r="AV21" s="87">
        <f>0</f>
        <v>0</v>
      </c>
      <c r="AW21" s="88">
        <f>0</f>
        <v>0</v>
      </c>
      <c r="AX21" s="88">
        <f>0</f>
        <v>0</v>
      </c>
      <c r="AY21" s="89">
        <f>0</f>
        <v>0</v>
      </c>
      <c r="AZ21" s="87">
        <f>0</f>
        <v>0</v>
      </c>
      <c r="BA21" s="88">
        <f>0</f>
        <v>0</v>
      </c>
      <c r="BB21" s="89">
        <f>0</f>
        <v>0</v>
      </c>
      <c r="BC21" s="88">
        <f>0</f>
        <v>0</v>
      </c>
      <c r="BD21" s="88">
        <f>0</f>
        <v>0</v>
      </c>
      <c r="BE21" s="88">
        <f>0</f>
        <v>0</v>
      </c>
      <c r="BF21" s="88"/>
      <c r="BG21" s="87">
        <f>0</f>
        <v>0</v>
      </c>
      <c r="BH21" s="88">
        <f>0</f>
        <v>0</v>
      </c>
      <c r="BI21" s="89">
        <v>0</v>
      </c>
      <c r="BJ21" s="90">
        <v>1</v>
      </c>
    </row>
    <row r="22" spans="1:62" s="90" customFormat="1" x14ac:dyDescent="0.35">
      <c r="A22" s="80" t="s">
        <v>22</v>
      </c>
      <c r="B22" s="80">
        <v>20</v>
      </c>
      <c r="C22" s="81" t="str">
        <f t="shared" si="0"/>
        <v>010100</v>
      </c>
      <c r="D22" s="82">
        <v>0</v>
      </c>
      <c r="E22" s="83" t="s">
        <v>79</v>
      </c>
      <c r="F22" s="84">
        <v>1</v>
      </c>
      <c r="G22" s="85">
        <f>0</f>
        <v>0</v>
      </c>
      <c r="H22" s="86">
        <f>0</f>
        <v>0</v>
      </c>
      <c r="I22" s="86">
        <f>0</f>
        <v>0</v>
      </c>
      <c r="J22" s="86">
        <f>0</f>
        <v>0</v>
      </c>
      <c r="K22" s="83">
        <f>0</f>
        <v>0</v>
      </c>
      <c r="L22" s="85">
        <f>0</f>
        <v>0</v>
      </c>
      <c r="M22" s="86">
        <f>0</f>
        <v>0</v>
      </c>
      <c r="N22" s="86">
        <f>0</f>
        <v>0</v>
      </c>
      <c r="O22" s="86">
        <f>0</f>
        <v>0</v>
      </c>
      <c r="P22" s="85">
        <f>0</f>
        <v>0</v>
      </c>
      <c r="Q22" s="86">
        <f>0</f>
        <v>0</v>
      </c>
      <c r="R22" s="86">
        <f>0</f>
        <v>0</v>
      </c>
      <c r="S22" s="86">
        <f>0</f>
        <v>0</v>
      </c>
      <c r="T22" s="85">
        <f>0</f>
        <v>0</v>
      </c>
      <c r="U22" s="86">
        <f>0</f>
        <v>0</v>
      </c>
      <c r="V22" s="86">
        <f>0</f>
        <v>0</v>
      </c>
      <c r="W22" s="85">
        <f>0</f>
        <v>0</v>
      </c>
      <c r="X22" s="86">
        <f>0</f>
        <v>0</v>
      </c>
      <c r="Y22" s="86">
        <v>1</v>
      </c>
      <c r="Z22" s="85">
        <f>0</f>
        <v>0</v>
      </c>
      <c r="AA22" s="86">
        <f>0</f>
        <v>0</v>
      </c>
      <c r="AB22" s="86">
        <f>0</f>
        <v>0</v>
      </c>
      <c r="AC22" s="85">
        <f>0</f>
        <v>0</v>
      </c>
      <c r="AD22" s="86">
        <f>0</f>
        <v>0</v>
      </c>
      <c r="AE22" s="83">
        <f>0</f>
        <v>0</v>
      </c>
      <c r="AF22" s="87">
        <f>0</f>
        <v>0</v>
      </c>
      <c r="AG22" s="88">
        <f>0</f>
        <v>0</v>
      </c>
      <c r="AH22" s="88">
        <v>1</v>
      </c>
      <c r="AI22" s="88">
        <f>0</f>
        <v>0</v>
      </c>
      <c r="AJ22" s="88">
        <f>0</f>
        <v>0</v>
      </c>
      <c r="AK22" s="88">
        <f>0</f>
        <v>0</v>
      </c>
      <c r="AL22" s="89">
        <f>0</f>
        <v>0</v>
      </c>
      <c r="AM22" s="87">
        <f>0</f>
        <v>0</v>
      </c>
      <c r="AN22" s="88">
        <f>0</f>
        <v>0</v>
      </c>
      <c r="AO22" s="88">
        <f>0</f>
        <v>0</v>
      </c>
      <c r="AP22" s="88">
        <f>0</f>
        <v>0</v>
      </c>
      <c r="AQ22" s="88">
        <f>0</f>
        <v>0</v>
      </c>
      <c r="AR22" s="89">
        <v>1</v>
      </c>
      <c r="AS22" s="87">
        <f>0</f>
        <v>0</v>
      </c>
      <c r="AT22" s="88">
        <v>1</v>
      </c>
      <c r="AU22" s="89">
        <f>0</f>
        <v>0</v>
      </c>
      <c r="AV22" s="87">
        <f>0</f>
        <v>0</v>
      </c>
      <c r="AW22" s="88">
        <f>0</f>
        <v>0</v>
      </c>
      <c r="AX22" s="88">
        <f>0</f>
        <v>0</v>
      </c>
      <c r="AY22" s="89">
        <f>0</f>
        <v>0</v>
      </c>
      <c r="AZ22" s="87">
        <v>0</v>
      </c>
      <c r="BA22" s="88">
        <v>1</v>
      </c>
      <c r="BB22" s="89">
        <v>0</v>
      </c>
      <c r="BC22" s="88">
        <f>0</f>
        <v>0</v>
      </c>
      <c r="BD22" s="88">
        <f>0</f>
        <v>0</v>
      </c>
      <c r="BE22" s="88">
        <f>0</f>
        <v>0</v>
      </c>
      <c r="BF22" s="88"/>
      <c r="BG22" s="87">
        <f>0</f>
        <v>0</v>
      </c>
      <c r="BH22" s="88">
        <f>0</f>
        <v>0</v>
      </c>
      <c r="BI22" s="89">
        <f>0</f>
        <v>0</v>
      </c>
    </row>
    <row r="23" spans="1:62" s="90" customFormat="1" x14ac:dyDescent="0.35">
      <c r="A23" s="91" t="s">
        <v>23</v>
      </c>
      <c r="B23" s="80">
        <v>22</v>
      </c>
      <c r="C23" s="81" t="str">
        <f t="shared" si="0"/>
        <v>010110</v>
      </c>
      <c r="D23" s="82">
        <v>0</v>
      </c>
      <c r="E23" s="83" t="s">
        <v>79</v>
      </c>
      <c r="F23" s="84">
        <v>0</v>
      </c>
      <c r="G23" s="85">
        <f>0</f>
        <v>0</v>
      </c>
      <c r="H23" s="86">
        <f>0</f>
        <v>0</v>
      </c>
      <c r="I23" s="86">
        <f>0</f>
        <v>0</v>
      </c>
      <c r="J23" s="86">
        <f>0</f>
        <v>0</v>
      </c>
      <c r="K23" s="83">
        <v>1</v>
      </c>
      <c r="L23" s="85">
        <f>0</f>
        <v>0</v>
      </c>
      <c r="M23" s="86">
        <f>0</f>
        <v>0</v>
      </c>
      <c r="N23" s="86">
        <f>0</f>
        <v>0</v>
      </c>
      <c r="O23" s="86">
        <f>0</f>
        <v>0</v>
      </c>
      <c r="P23" s="85">
        <f>0</f>
        <v>0</v>
      </c>
      <c r="Q23" s="86">
        <f>0</f>
        <v>0</v>
      </c>
      <c r="R23" s="86">
        <f>0</f>
        <v>0</v>
      </c>
      <c r="S23" s="86">
        <f>0</f>
        <v>0</v>
      </c>
      <c r="T23" s="85">
        <f>0</f>
        <v>0</v>
      </c>
      <c r="U23" s="86">
        <f>0</f>
        <v>0</v>
      </c>
      <c r="V23" s="86">
        <f>0</f>
        <v>0</v>
      </c>
      <c r="W23" s="85">
        <f>0</f>
        <v>0</v>
      </c>
      <c r="X23" s="86">
        <f>0</f>
        <v>0</v>
      </c>
      <c r="Y23" s="86">
        <f>0</f>
        <v>0</v>
      </c>
      <c r="Z23" s="85">
        <f>0</f>
        <v>0</v>
      </c>
      <c r="AA23" s="86">
        <f>0</f>
        <v>0</v>
      </c>
      <c r="AB23" s="86">
        <f>0</f>
        <v>0</v>
      </c>
      <c r="AC23" s="85">
        <f>0</f>
        <v>0</v>
      </c>
      <c r="AD23" s="86">
        <f>0</f>
        <v>0</v>
      </c>
      <c r="AE23" s="83">
        <f>0</f>
        <v>0</v>
      </c>
      <c r="AF23" s="87">
        <f>0</f>
        <v>0</v>
      </c>
      <c r="AG23" s="88">
        <f>0</f>
        <v>0</v>
      </c>
      <c r="AH23" s="88">
        <f>0</f>
        <v>0</v>
      </c>
      <c r="AI23" s="88">
        <f>0</f>
        <v>0</v>
      </c>
      <c r="AJ23" s="88">
        <f>0</f>
        <v>0</v>
      </c>
      <c r="AK23" s="88">
        <f>0</f>
        <v>0</v>
      </c>
      <c r="AL23" s="89">
        <f>0</f>
        <v>0</v>
      </c>
      <c r="AM23" s="87">
        <f>0</f>
        <v>0</v>
      </c>
      <c r="AN23" s="88">
        <f>0</f>
        <v>0</v>
      </c>
      <c r="AO23" s="88">
        <f>0</f>
        <v>0</v>
      </c>
      <c r="AP23" s="88">
        <f>0</f>
        <v>0</v>
      </c>
      <c r="AQ23" s="88">
        <f>0</f>
        <v>0</v>
      </c>
      <c r="AR23" s="89">
        <f>0</f>
        <v>0</v>
      </c>
      <c r="AS23" s="87">
        <f>0</f>
        <v>0</v>
      </c>
      <c r="AT23" s="88">
        <v>0</v>
      </c>
      <c r="AU23" s="89">
        <f>0</f>
        <v>0</v>
      </c>
      <c r="AV23" s="87">
        <f>0</f>
        <v>0</v>
      </c>
      <c r="AW23" s="88">
        <f>0</f>
        <v>0</v>
      </c>
      <c r="AX23" s="88">
        <f>0</f>
        <v>0</v>
      </c>
      <c r="AY23" s="89">
        <f>0</f>
        <v>0</v>
      </c>
      <c r="AZ23" s="87">
        <f>0</f>
        <v>0</v>
      </c>
      <c r="BA23" s="88">
        <f>0</f>
        <v>0</v>
      </c>
      <c r="BB23" s="89">
        <f>0</f>
        <v>0</v>
      </c>
      <c r="BC23" s="88">
        <f>0</f>
        <v>0</v>
      </c>
      <c r="BD23" s="88">
        <f>0</f>
        <v>0</v>
      </c>
      <c r="BE23" s="88">
        <f>0</f>
        <v>0</v>
      </c>
      <c r="BF23" s="88"/>
      <c r="BG23" s="87">
        <f>0</f>
        <v>0</v>
      </c>
      <c r="BH23" s="88">
        <f>0</f>
        <v>0</v>
      </c>
      <c r="BI23" s="89">
        <v>0</v>
      </c>
      <c r="BJ23" s="90">
        <v>1</v>
      </c>
    </row>
    <row r="24" spans="1:62" s="90" customFormat="1" x14ac:dyDescent="0.35">
      <c r="A24" s="92" t="s">
        <v>24</v>
      </c>
      <c r="B24" s="80">
        <v>23</v>
      </c>
      <c r="C24" s="81" t="str">
        <f t="shared" si="0"/>
        <v>010111</v>
      </c>
      <c r="D24" s="82">
        <v>0</v>
      </c>
      <c r="E24" s="83" t="s">
        <v>79</v>
      </c>
      <c r="F24" s="84">
        <v>1</v>
      </c>
      <c r="G24" s="85">
        <f>0</f>
        <v>0</v>
      </c>
      <c r="H24" s="86">
        <f>0</f>
        <v>0</v>
      </c>
      <c r="I24" s="86">
        <f>0</f>
        <v>0</v>
      </c>
      <c r="J24" s="86">
        <f>0</f>
        <v>0</v>
      </c>
      <c r="K24" s="83">
        <f>0</f>
        <v>0</v>
      </c>
      <c r="L24" s="85">
        <f>0</f>
        <v>0</v>
      </c>
      <c r="M24" s="86">
        <f>0</f>
        <v>0</v>
      </c>
      <c r="N24" s="86">
        <f>0</f>
        <v>0</v>
      </c>
      <c r="O24" s="86">
        <f>0</f>
        <v>0</v>
      </c>
      <c r="P24" s="85">
        <f>0</f>
        <v>0</v>
      </c>
      <c r="Q24" s="86">
        <f>0</f>
        <v>0</v>
      </c>
      <c r="R24" s="86">
        <f>0</f>
        <v>0</v>
      </c>
      <c r="S24" s="86">
        <f>0</f>
        <v>0</v>
      </c>
      <c r="T24" s="85">
        <f>0</f>
        <v>0</v>
      </c>
      <c r="U24" s="86">
        <f>0</f>
        <v>0</v>
      </c>
      <c r="V24" s="86">
        <f>0</f>
        <v>0</v>
      </c>
      <c r="W24" s="85">
        <f>0</f>
        <v>0</v>
      </c>
      <c r="X24" s="86">
        <f>0</f>
        <v>0</v>
      </c>
      <c r="Y24" s="86">
        <f>0</f>
        <v>0</v>
      </c>
      <c r="Z24" s="85">
        <v>1</v>
      </c>
      <c r="AA24" s="86">
        <f>0</f>
        <v>0</v>
      </c>
      <c r="AB24" s="86">
        <f>0</f>
        <v>0</v>
      </c>
      <c r="AC24" s="85">
        <v>1</v>
      </c>
      <c r="AD24" s="86">
        <f>0</f>
        <v>0</v>
      </c>
      <c r="AE24" s="83">
        <f>0</f>
        <v>0</v>
      </c>
      <c r="AF24" s="87">
        <f>0</f>
        <v>0</v>
      </c>
      <c r="AG24" s="88">
        <f>0</f>
        <v>0</v>
      </c>
      <c r="AH24" s="88">
        <f>0</f>
        <v>0</v>
      </c>
      <c r="AI24" s="88">
        <f>0</f>
        <v>0</v>
      </c>
      <c r="AJ24" s="88">
        <f>0</f>
        <v>0</v>
      </c>
      <c r="AK24" s="88">
        <f>0</f>
        <v>0</v>
      </c>
      <c r="AL24" s="89">
        <v>1</v>
      </c>
      <c r="AM24" s="87">
        <f>0</f>
        <v>0</v>
      </c>
      <c r="AN24" s="88">
        <f>0</f>
        <v>0</v>
      </c>
      <c r="AO24" s="88">
        <f>0</f>
        <v>0</v>
      </c>
      <c r="AP24" s="88">
        <f>0</f>
        <v>0</v>
      </c>
      <c r="AQ24" s="88">
        <v>1</v>
      </c>
      <c r="AR24" s="89">
        <f>0</f>
        <v>0</v>
      </c>
      <c r="AS24" s="87">
        <f>0</f>
        <v>0</v>
      </c>
      <c r="AT24" s="88">
        <v>1</v>
      </c>
      <c r="AU24" s="89">
        <f>0</f>
        <v>0</v>
      </c>
      <c r="AV24" s="87">
        <f>0</f>
        <v>0</v>
      </c>
      <c r="AW24" s="88">
        <f>0</f>
        <v>0</v>
      </c>
      <c r="AX24" s="88">
        <f>0</f>
        <v>0</v>
      </c>
      <c r="AY24" s="89">
        <f>0</f>
        <v>0</v>
      </c>
      <c r="AZ24" s="87">
        <v>0</v>
      </c>
      <c r="BA24" s="88">
        <v>1</v>
      </c>
      <c r="BB24" s="89">
        <v>1</v>
      </c>
      <c r="BC24" s="88">
        <f>0</f>
        <v>0</v>
      </c>
      <c r="BD24" s="88">
        <f>0</f>
        <v>0</v>
      </c>
      <c r="BE24" s="88">
        <f>0</f>
        <v>0</v>
      </c>
      <c r="BF24" s="88"/>
      <c r="BG24" s="87">
        <f>0</f>
        <v>0</v>
      </c>
      <c r="BH24" s="88">
        <f>0</f>
        <v>0</v>
      </c>
      <c r="BI24" s="89">
        <f>0</f>
        <v>0</v>
      </c>
    </row>
    <row r="25" spans="1:62" x14ac:dyDescent="0.35">
      <c r="A25" s="21" t="s">
        <v>25</v>
      </c>
      <c r="B25" s="7">
        <v>24</v>
      </c>
      <c r="C25" s="6" t="str">
        <f t="shared" si="0"/>
        <v>011000</v>
      </c>
      <c r="D25" s="11">
        <v>0</v>
      </c>
      <c r="E25" s="12" t="s">
        <v>79</v>
      </c>
      <c r="F25" s="17">
        <f>0</f>
        <v>0</v>
      </c>
      <c r="G25" s="16">
        <f>0</f>
        <v>0</v>
      </c>
      <c r="H25" s="18">
        <f>0</f>
        <v>0</v>
      </c>
      <c r="I25" s="18">
        <f>0</f>
        <v>0</v>
      </c>
      <c r="J25" s="18">
        <f>0</f>
        <v>0</v>
      </c>
      <c r="K25" s="12">
        <f>0</f>
        <v>0</v>
      </c>
      <c r="L25" s="16">
        <f>0</f>
        <v>0</v>
      </c>
      <c r="M25" s="18">
        <f>0</f>
        <v>0</v>
      </c>
      <c r="N25" s="18">
        <f>0</f>
        <v>0</v>
      </c>
      <c r="O25" s="18">
        <f>0</f>
        <v>0</v>
      </c>
      <c r="P25" s="16">
        <f>0</f>
        <v>0</v>
      </c>
      <c r="Q25" s="18">
        <v>1</v>
      </c>
      <c r="R25" s="18">
        <f>0</f>
        <v>0</v>
      </c>
      <c r="S25" s="18">
        <f>0</f>
        <v>0</v>
      </c>
      <c r="T25" s="16">
        <f>0</f>
        <v>0</v>
      </c>
      <c r="U25" s="18">
        <f>0</f>
        <v>0</v>
      </c>
      <c r="V25" s="18">
        <f>0</f>
        <v>0</v>
      </c>
      <c r="W25" s="16">
        <f>0</f>
        <v>0</v>
      </c>
      <c r="X25" s="18">
        <f>0</f>
        <v>0</v>
      </c>
      <c r="Y25" s="18">
        <f>0</f>
        <v>0</v>
      </c>
      <c r="Z25" s="16">
        <f>0</f>
        <v>0</v>
      </c>
      <c r="AA25" s="18">
        <f>0</f>
        <v>0</v>
      </c>
      <c r="AB25" s="18">
        <f>0</f>
        <v>0</v>
      </c>
      <c r="AC25" s="16">
        <f>0</f>
        <v>0</v>
      </c>
      <c r="AD25" s="18">
        <f>0</f>
        <v>0</v>
      </c>
      <c r="AE25" s="12">
        <f>0</f>
        <v>0</v>
      </c>
      <c r="AF25" s="41">
        <f>0</f>
        <v>0</v>
      </c>
      <c r="AG25" s="42">
        <f>0</f>
        <v>0</v>
      </c>
      <c r="AH25" s="42">
        <f>0</f>
        <v>0</v>
      </c>
      <c r="AI25" s="42">
        <f>0</f>
        <v>0</v>
      </c>
      <c r="AJ25" s="42">
        <f>0</f>
        <v>0</v>
      </c>
      <c r="AK25" s="42">
        <f>0</f>
        <v>0</v>
      </c>
      <c r="AL25" s="43">
        <f>0</f>
        <v>0</v>
      </c>
      <c r="AM25" s="44">
        <f>0</f>
        <v>0</v>
      </c>
      <c r="AN25" s="45">
        <f>0</f>
        <v>0</v>
      </c>
      <c r="AO25" s="45">
        <f>0</f>
        <v>0</v>
      </c>
      <c r="AP25" s="45">
        <f>0</f>
        <v>0</v>
      </c>
      <c r="AQ25" s="45">
        <f>0</f>
        <v>0</v>
      </c>
      <c r="AR25" s="46">
        <f>0</f>
        <v>0</v>
      </c>
      <c r="AS25" s="47">
        <f>0</f>
        <v>0</v>
      </c>
      <c r="AT25" s="48">
        <f>0</f>
        <v>0</v>
      </c>
      <c r="AU25" s="49">
        <f>0</f>
        <v>0</v>
      </c>
      <c r="AV25" s="50">
        <f>0</f>
        <v>0</v>
      </c>
      <c r="AW25" s="51">
        <v>1</v>
      </c>
      <c r="AX25" s="51">
        <v>1</v>
      </c>
      <c r="AY25" s="52">
        <f>0</f>
        <v>0</v>
      </c>
      <c r="AZ25" s="53">
        <f>0</f>
        <v>0</v>
      </c>
      <c r="BA25" s="54">
        <f>0</f>
        <v>0</v>
      </c>
      <c r="BB25" s="55">
        <f>0</f>
        <v>0</v>
      </c>
      <c r="BC25" s="56">
        <f>0</f>
        <v>0</v>
      </c>
      <c r="BD25" s="56">
        <f>0</f>
        <v>0</v>
      </c>
      <c r="BE25" s="56">
        <f>0</f>
        <v>0</v>
      </c>
      <c r="BF25" s="56"/>
      <c r="BG25" s="41">
        <f>0</f>
        <v>0</v>
      </c>
      <c r="BH25" s="42">
        <f>0</f>
        <v>0</v>
      </c>
      <c r="BI25" s="43">
        <f>0</f>
        <v>0</v>
      </c>
    </row>
    <row r="26" spans="1:62" x14ac:dyDescent="0.35">
      <c r="A26" s="19" t="s">
        <v>26</v>
      </c>
      <c r="B26" s="7">
        <v>25</v>
      </c>
      <c r="C26" s="6" t="str">
        <f t="shared" si="0"/>
        <v>011001</v>
      </c>
      <c r="D26" s="11">
        <v>0</v>
      </c>
      <c r="E26" s="12" t="s">
        <v>79</v>
      </c>
      <c r="F26" s="17">
        <v>1</v>
      </c>
      <c r="G26" s="16">
        <f>0</f>
        <v>0</v>
      </c>
      <c r="H26" s="18">
        <f>0</f>
        <v>0</v>
      </c>
      <c r="I26" s="18">
        <f>0</f>
        <v>0</v>
      </c>
      <c r="J26" s="18">
        <f>0</f>
        <v>0</v>
      </c>
      <c r="K26" s="12">
        <v>1</v>
      </c>
      <c r="L26" s="16">
        <f>0</f>
        <v>0</v>
      </c>
      <c r="M26" s="18">
        <f>0</f>
        <v>0</v>
      </c>
      <c r="N26" s="18">
        <f>0</f>
        <v>0</v>
      </c>
      <c r="O26" s="18">
        <f>0</f>
        <v>0</v>
      </c>
      <c r="P26" s="16">
        <f>0</f>
        <v>0</v>
      </c>
      <c r="Q26" s="18">
        <f>0</f>
        <v>0</v>
      </c>
      <c r="R26" s="18">
        <f>0</f>
        <v>0</v>
      </c>
      <c r="S26" s="18">
        <f>0</f>
        <v>0</v>
      </c>
      <c r="T26" s="16">
        <f>0</f>
        <v>0</v>
      </c>
      <c r="U26" s="18">
        <f>0</f>
        <v>0</v>
      </c>
      <c r="V26" s="18">
        <f>0</f>
        <v>0</v>
      </c>
      <c r="W26" s="16">
        <f>0</f>
        <v>0</v>
      </c>
      <c r="X26" s="18">
        <f>0</f>
        <v>0</v>
      </c>
      <c r="Y26" s="18">
        <f>0</f>
        <v>0</v>
      </c>
      <c r="Z26" s="16">
        <f>0</f>
        <v>0</v>
      </c>
      <c r="AA26" s="18">
        <f>0</f>
        <v>0</v>
      </c>
      <c r="AB26" s="18">
        <f>0</f>
        <v>0</v>
      </c>
      <c r="AC26" s="16">
        <f>0</f>
        <v>0</v>
      </c>
      <c r="AD26" s="18">
        <f>0</f>
        <v>0</v>
      </c>
      <c r="AE26" s="12">
        <f>0</f>
        <v>0</v>
      </c>
      <c r="AF26" s="41">
        <f>0</f>
        <v>0</v>
      </c>
      <c r="AG26" s="42">
        <f>0</f>
        <v>0</v>
      </c>
      <c r="AH26" s="42">
        <f>0</f>
        <v>0</v>
      </c>
      <c r="AI26" s="42">
        <f>0</f>
        <v>0</v>
      </c>
      <c r="AJ26" s="42">
        <f>0</f>
        <v>0</v>
      </c>
      <c r="AK26" s="42">
        <f>0</f>
        <v>0</v>
      </c>
      <c r="AL26" s="43">
        <f>0</f>
        <v>0</v>
      </c>
      <c r="AM26" s="44">
        <f>0</f>
        <v>0</v>
      </c>
      <c r="AN26" s="45">
        <f>0</f>
        <v>0</v>
      </c>
      <c r="AO26" s="45">
        <f>0</f>
        <v>0</v>
      </c>
      <c r="AP26" s="45">
        <f>0</f>
        <v>0</v>
      </c>
      <c r="AQ26" s="45">
        <f>0</f>
        <v>0</v>
      </c>
      <c r="AR26" s="46">
        <f>0</f>
        <v>0</v>
      </c>
      <c r="AS26" s="47">
        <f>0</f>
        <v>0</v>
      </c>
      <c r="AT26" s="48">
        <v>1</v>
      </c>
      <c r="AU26" s="49">
        <f>0</f>
        <v>0</v>
      </c>
      <c r="AV26" s="50">
        <f>0</f>
        <v>0</v>
      </c>
      <c r="AW26" s="51">
        <f>0</f>
        <v>0</v>
      </c>
      <c r="AX26" s="51">
        <f>0</f>
        <v>0</v>
      </c>
      <c r="AY26" s="52">
        <f>0</f>
        <v>0</v>
      </c>
      <c r="AZ26" s="53">
        <f>0</f>
        <v>0</v>
      </c>
      <c r="BA26" s="54">
        <f>0</f>
        <v>0</v>
      </c>
      <c r="BB26" s="55">
        <f>0</f>
        <v>0</v>
      </c>
      <c r="BC26" s="56">
        <f>0</f>
        <v>0</v>
      </c>
      <c r="BD26" s="56">
        <f>0</f>
        <v>0</v>
      </c>
      <c r="BE26" s="56">
        <f>0</f>
        <v>0</v>
      </c>
      <c r="BF26" s="56"/>
      <c r="BG26" s="41">
        <f>0</f>
        <v>0</v>
      </c>
      <c r="BH26" s="42">
        <f>0</f>
        <v>0</v>
      </c>
      <c r="BI26" s="43">
        <v>1</v>
      </c>
    </row>
    <row r="27" spans="1:62" x14ac:dyDescent="0.35">
      <c r="A27" s="36" t="s">
        <v>27</v>
      </c>
      <c r="B27" s="7">
        <v>26</v>
      </c>
      <c r="C27" s="6" t="str">
        <f t="shared" si="0"/>
        <v>011010</v>
      </c>
      <c r="D27" s="11">
        <v>0</v>
      </c>
      <c r="E27" s="12" t="s">
        <v>79</v>
      </c>
      <c r="F27" s="17">
        <f>0</f>
        <v>0</v>
      </c>
      <c r="G27" s="16">
        <f>0</f>
        <v>0</v>
      </c>
      <c r="H27" s="18">
        <v>1</v>
      </c>
      <c r="I27" s="18">
        <f>0</f>
        <v>0</v>
      </c>
      <c r="J27" s="18">
        <f>0</f>
        <v>0</v>
      </c>
      <c r="K27" s="12">
        <f>0</f>
        <v>0</v>
      </c>
      <c r="L27" s="16">
        <f>0</f>
        <v>0</v>
      </c>
      <c r="M27" s="18">
        <f>0</f>
        <v>0</v>
      </c>
      <c r="N27" s="18">
        <f>0</f>
        <v>0</v>
      </c>
      <c r="O27" s="18">
        <v>1</v>
      </c>
      <c r="P27" s="16">
        <f>0</f>
        <v>0</v>
      </c>
      <c r="Q27" s="18">
        <f>0</f>
        <v>0</v>
      </c>
      <c r="R27" s="18">
        <f>0</f>
        <v>0</v>
      </c>
      <c r="S27" s="18">
        <f>0</f>
        <v>0</v>
      </c>
      <c r="T27" s="16">
        <f>0</f>
        <v>0</v>
      </c>
      <c r="U27" s="18">
        <f>0</f>
        <v>0</v>
      </c>
      <c r="V27" s="18">
        <f>0</f>
        <v>0</v>
      </c>
      <c r="W27" s="16">
        <f>0</f>
        <v>0</v>
      </c>
      <c r="X27" s="18">
        <f>0</f>
        <v>0</v>
      </c>
      <c r="Y27" s="18">
        <f>0</f>
        <v>0</v>
      </c>
      <c r="Z27" s="16">
        <f>0</f>
        <v>0</v>
      </c>
      <c r="AA27" s="18">
        <f>0</f>
        <v>0</v>
      </c>
      <c r="AB27" s="18">
        <f>0</f>
        <v>0</v>
      </c>
      <c r="AC27" s="16">
        <f>0</f>
        <v>0</v>
      </c>
      <c r="AD27" s="18">
        <f>0</f>
        <v>0</v>
      </c>
      <c r="AE27" s="12">
        <v>1</v>
      </c>
      <c r="AF27" s="41">
        <f>0</f>
        <v>0</v>
      </c>
      <c r="AG27" s="42">
        <v>1</v>
      </c>
      <c r="AH27" s="42">
        <f>0</f>
        <v>0</v>
      </c>
      <c r="AI27" s="42">
        <f>0</f>
        <v>0</v>
      </c>
      <c r="AJ27" s="42">
        <f>0</f>
        <v>0</v>
      </c>
      <c r="AK27" s="42">
        <v>1</v>
      </c>
      <c r="AL27" s="43">
        <f>0</f>
        <v>0</v>
      </c>
      <c r="AM27" s="44">
        <f>0</f>
        <v>0</v>
      </c>
      <c r="AN27" s="45">
        <v>1</v>
      </c>
      <c r="AO27" s="45">
        <v>1</v>
      </c>
      <c r="AP27" s="45">
        <f>0</f>
        <v>0</v>
      </c>
      <c r="AQ27" s="45">
        <f>0</f>
        <v>0</v>
      </c>
      <c r="AR27" s="46">
        <f>0</f>
        <v>0</v>
      </c>
      <c r="AS27" s="47">
        <f>0</f>
        <v>0</v>
      </c>
      <c r="AT27" s="48">
        <f>0</f>
        <v>0</v>
      </c>
      <c r="AU27" s="49">
        <f>0</f>
        <v>0</v>
      </c>
      <c r="AV27" s="50">
        <f>0</f>
        <v>0</v>
      </c>
      <c r="AW27" s="51">
        <f>0</f>
        <v>0</v>
      </c>
      <c r="AX27" s="51">
        <f>0</f>
        <v>0</v>
      </c>
      <c r="AY27" s="52">
        <f>0</f>
        <v>0</v>
      </c>
      <c r="AZ27" s="53">
        <f>0</f>
        <v>0</v>
      </c>
      <c r="BA27" s="54">
        <f>0</f>
        <v>0</v>
      </c>
      <c r="BB27" s="55">
        <f>0</f>
        <v>0</v>
      </c>
      <c r="BC27" s="56">
        <f>0</f>
        <v>0</v>
      </c>
      <c r="BD27" s="56">
        <f>0</f>
        <v>0</v>
      </c>
      <c r="BE27" s="56">
        <f>0</f>
        <v>0</v>
      </c>
      <c r="BF27" s="56"/>
      <c r="BG27" s="41">
        <f>0</f>
        <v>0</v>
      </c>
      <c r="BH27" s="42">
        <v>1</v>
      </c>
      <c r="BI27" s="43">
        <f>0</f>
        <v>0</v>
      </c>
    </row>
    <row r="28" spans="1:62" x14ac:dyDescent="0.35">
      <c r="A28" s="19" t="s">
        <v>28</v>
      </c>
      <c r="B28" s="7">
        <v>27</v>
      </c>
      <c r="C28" s="6" t="str">
        <f t="shared" si="0"/>
        <v>011011</v>
      </c>
      <c r="D28" s="11">
        <v>0</v>
      </c>
      <c r="E28" s="12" t="s">
        <v>79</v>
      </c>
      <c r="F28" s="17">
        <v>1</v>
      </c>
      <c r="G28" s="16">
        <f>0</f>
        <v>0</v>
      </c>
      <c r="H28" s="18">
        <f>0</f>
        <v>0</v>
      </c>
      <c r="I28" s="18">
        <f>0</f>
        <v>0</v>
      </c>
      <c r="J28" s="18">
        <f>0</f>
        <v>0</v>
      </c>
      <c r="K28" s="12">
        <v>1</v>
      </c>
      <c r="L28" s="16">
        <f>0</f>
        <v>0</v>
      </c>
      <c r="M28" s="18">
        <f>0</f>
        <v>0</v>
      </c>
      <c r="N28" s="18">
        <f>0</f>
        <v>0</v>
      </c>
      <c r="O28" s="18">
        <f>0</f>
        <v>0</v>
      </c>
      <c r="P28" s="16">
        <f>0</f>
        <v>0</v>
      </c>
      <c r="Q28" s="18">
        <f>0</f>
        <v>0</v>
      </c>
      <c r="R28" s="18">
        <f>0</f>
        <v>0</v>
      </c>
      <c r="S28" s="18">
        <f>0</f>
        <v>0</v>
      </c>
      <c r="T28" s="16">
        <f>0</f>
        <v>0</v>
      </c>
      <c r="U28" s="18">
        <f>0</f>
        <v>0</v>
      </c>
      <c r="V28" s="18">
        <f>0</f>
        <v>0</v>
      </c>
      <c r="W28" s="16">
        <f>0</f>
        <v>0</v>
      </c>
      <c r="X28" s="18">
        <f>0</f>
        <v>0</v>
      </c>
      <c r="Y28" s="18">
        <f>0</f>
        <v>0</v>
      </c>
      <c r="Z28" s="16">
        <f>0</f>
        <v>0</v>
      </c>
      <c r="AA28" s="18">
        <f>0</f>
        <v>0</v>
      </c>
      <c r="AB28" s="18">
        <f>0</f>
        <v>0</v>
      </c>
      <c r="AC28" s="16">
        <f>0</f>
        <v>0</v>
      </c>
      <c r="AD28" s="18">
        <f>0</f>
        <v>0</v>
      </c>
      <c r="AE28" s="12">
        <f>0</f>
        <v>0</v>
      </c>
      <c r="AF28" s="41">
        <f>0</f>
        <v>0</v>
      </c>
      <c r="AG28" s="42">
        <f>0</f>
        <v>0</v>
      </c>
      <c r="AH28" s="42">
        <f>0</f>
        <v>0</v>
      </c>
      <c r="AI28" s="42">
        <f>0</f>
        <v>0</v>
      </c>
      <c r="AJ28" s="42">
        <f>0</f>
        <v>0</v>
      </c>
      <c r="AK28" s="42">
        <f>0</f>
        <v>0</v>
      </c>
      <c r="AL28" s="43">
        <f>0</f>
        <v>0</v>
      </c>
      <c r="AM28" s="44">
        <f>0</f>
        <v>0</v>
      </c>
      <c r="AN28" s="45">
        <f>0</f>
        <v>0</v>
      </c>
      <c r="AO28" s="45">
        <f>0</f>
        <v>0</v>
      </c>
      <c r="AP28" s="45">
        <f>0</f>
        <v>0</v>
      </c>
      <c r="AQ28" s="45">
        <f>0</f>
        <v>0</v>
      </c>
      <c r="AR28" s="46">
        <f>0</f>
        <v>0</v>
      </c>
      <c r="AS28" s="47">
        <f>0</f>
        <v>0</v>
      </c>
      <c r="AT28" s="48">
        <v>1</v>
      </c>
      <c r="AU28" s="49">
        <f>0</f>
        <v>0</v>
      </c>
      <c r="AV28" s="50">
        <f>0</f>
        <v>0</v>
      </c>
      <c r="AW28" s="51">
        <f>0</f>
        <v>0</v>
      </c>
      <c r="AX28" s="51">
        <f>0</f>
        <v>0</v>
      </c>
      <c r="AY28" s="52">
        <f>0</f>
        <v>0</v>
      </c>
      <c r="AZ28" s="53">
        <f>0</f>
        <v>0</v>
      </c>
      <c r="BA28" s="54">
        <f>0</f>
        <v>0</v>
      </c>
      <c r="BB28" s="55">
        <f>0</f>
        <v>0</v>
      </c>
      <c r="BC28" s="56">
        <f>0</f>
        <v>0</v>
      </c>
      <c r="BD28" s="56">
        <f>0</f>
        <v>0</v>
      </c>
      <c r="BE28" s="56">
        <f>0</f>
        <v>0</v>
      </c>
      <c r="BF28" s="56"/>
      <c r="BG28" s="41">
        <f>0</f>
        <v>0</v>
      </c>
      <c r="BH28" s="42">
        <f>0</f>
        <v>0</v>
      </c>
      <c r="BI28" s="43">
        <v>1</v>
      </c>
    </row>
    <row r="29" spans="1:62" x14ac:dyDescent="0.35">
      <c r="A29" s="20" t="s">
        <v>29</v>
      </c>
      <c r="B29" s="7">
        <v>28</v>
      </c>
      <c r="C29" s="6" t="str">
        <f t="shared" si="0"/>
        <v>011100</v>
      </c>
      <c r="D29" s="11">
        <v>0</v>
      </c>
      <c r="E29" s="12" t="s">
        <v>79</v>
      </c>
      <c r="F29" s="17">
        <f>0</f>
        <v>0</v>
      </c>
      <c r="G29" s="16">
        <v>1</v>
      </c>
      <c r="H29" s="18">
        <f>0</f>
        <v>0</v>
      </c>
      <c r="I29" s="18">
        <f>0</f>
        <v>0</v>
      </c>
      <c r="J29" s="18">
        <f>0</f>
        <v>0</v>
      </c>
      <c r="K29" s="12">
        <f>0</f>
        <v>0</v>
      </c>
      <c r="L29" s="16">
        <f>0</f>
        <v>0</v>
      </c>
      <c r="M29" s="18">
        <f>0</f>
        <v>0</v>
      </c>
      <c r="N29" s="18">
        <f>0</f>
        <v>0</v>
      </c>
      <c r="O29" s="18">
        <f>0</f>
        <v>0</v>
      </c>
      <c r="P29" s="16">
        <f>0</f>
        <v>0</v>
      </c>
      <c r="Q29" s="18">
        <f>0</f>
        <v>0</v>
      </c>
      <c r="R29" s="18">
        <f>0</f>
        <v>0</v>
      </c>
      <c r="S29" s="18">
        <f>0</f>
        <v>0</v>
      </c>
      <c r="T29" s="16">
        <f>0</f>
        <v>0</v>
      </c>
      <c r="U29" s="18">
        <f>0</f>
        <v>0</v>
      </c>
      <c r="V29" s="18">
        <f>0</f>
        <v>0</v>
      </c>
      <c r="W29" s="16">
        <f>0</f>
        <v>0</v>
      </c>
      <c r="X29" s="18">
        <f>0</f>
        <v>0</v>
      </c>
      <c r="Y29" s="18">
        <f>0</f>
        <v>0</v>
      </c>
      <c r="Z29" s="16">
        <f>0</f>
        <v>0</v>
      </c>
      <c r="AA29" s="18">
        <f>0</f>
        <v>0</v>
      </c>
      <c r="AB29" s="18">
        <f>0</f>
        <v>0</v>
      </c>
      <c r="AC29" s="16">
        <f>0</f>
        <v>0</v>
      </c>
      <c r="AD29" s="18">
        <f>0</f>
        <v>0</v>
      </c>
      <c r="AE29" s="12">
        <v>1</v>
      </c>
      <c r="AF29" s="41">
        <f>0</f>
        <v>0</v>
      </c>
      <c r="AG29" s="42">
        <f>0</f>
        <v>0</v>
      </c>
      <c r="AH29" s="42">
        <f>0</f>
        <v>0</v>
      </c>
      <c r="AI29" s="42">
        <v>1</v>
      </c>
      <c r="AJ29" s="42">
        <f>0</f>
        <v>0</v>
      </c>
      <c r="AK29" s="42">
        <f>0</f>
        <v>0</v>
      </c>
      <c r="AL29" s="43">
        <f>0</f>
        <v>0</v>
      </c>
      <c r="AM29" s="44">
        <f>0</f>
        <v>0</v>
      </c>
      <c r="AN29" s="45">
        <f>0</f>
        <v>0</v>
      </c>
      <c r="AO29" s="45">
        <v>1</v>
      </c>
      <c r="AP29" s="45">
        <v>1</v>
      </c>
      <c r="AQ29" s="45">
        <f>0</f>
        <v>0</v>
      </c>
      <c r="AR29" s="46">
        <f>0</f>
        <v>0</v>
      </c>
      <c r="AS29" s="47">
        <f>0</f>
        <v>0</v>
      </c>
      <c r="AT29" s="48">
        <f>0</f>
        <v>0</v>
      </c>
      <c r="AU29" s="49">
        <f>0</f>
        <v>0</v>
      </c>
      <c r="AV29" s="50">
        <f>0</f>
        <v>0</v>
      </c>
      <c r="AW29" s="51">
        <f>0</f>
        <v>0</v>
      </c>
      <c r="AX29" s="51">
        <f>0</f>
        <v>0</v>
      </c>
      <c r="AY29" s="52">
        <f>0</f>
        <v>0</v>
      </c>
      <c r="AZ29" s="53">
        <f>0</f>
        <v>0</v>
      </c>
      <c r="BA29" s="54">
        <f>0</f>
        <v>0</v>
      </c>
      <c r="BB29" s="55">
        <f>0</f>
        <v>0</v>
      </c>
      <c r="BC29" s="56">
        <f>0</f>
        <v>0</v>
      </c>
      <c r="BD29" s="56">
        <f>0</f>
        <v>0</v>
      </c>
      <c r="BE29" s="56">
        <f>0</f>
        <v>0</v>
      </c>
      <c r="BF29" s="56"/>
      <c r="BG29" s="41">
        <f>0</f>
        <v>0</v>
      </c>
      <c r="BH29" s="42">
        <v>1</v>
      </c>
      <c r="BI29" s="43">
        <f>0</f>
        <v>0</v>
      </c>
    </row>
    <row r="30" spans="1:62" x14ac:dyDescent="0.35">
      <c r="A30" s="19" t="s">
        <v>30</v>
      </c>
      <c r="B30" s="7">
        <v>29</v>
      </c>
      <c r="C30" s="6" t="str">
        <f t="shared" si="0"/>
        <v>011101</v>
      </c>
      <c r="D30" s="11">
        <v>0</v>
      </c>
      <c r="E30" s="12">
        <v>1</v>
      </c>
      <c r="F30" s="17">
        <v>1</v>
      </c>
      <c r="G30" s="16">
        <f>0</f>
        <v>0</v>
      </c>
      <c r="H30" s="18">
        <f>0</f>
        <v>0</v>
      </c>
      <c r="I30" s="18">
        <f>0</f>
        <v>0</v>
      </c>
      <c r="J30" s="18">
        <f>0</f>
        <v>0</v>
      </c>
      <c r="K30" s="12">
        <v>1</v>
      </c>
      <c r="L30" s="16">
        <f>0</f>
        <v>0</v>
      </c>
      <c r="M30" s="18">
        <f>0</f>
        <v>0</v>
      </c>
      <c r="N30" s="18">
        <f>0</f>
        <v>0</v>
      </c>
      <c r="O30" s="18">
        <f>0</f>
        <v>0</v>
      </c>
      <c r="P30" s="16">
        <f>0</f>
        <v>0</v>
      </c>
      <c r="Q30" s="18">
        <f>0</f>
        <v>0</v>
      </c>
      <c r="R30" s="18">
        <f>0</f>
        <v>0</v>
      </c>
      <c r="S30" s="18">
        <f>0</f>
        <v>0</v>
      </c>
      <c r="T30" s="16">
        <f>0</f>
        <v>0</v>
      </c>
      <c r="U30" s="18">
        <f>0</f>
        <v>0</v>
      </c>
      <c r="V30" s="18">
        <f>0</f>
        <v>0</v>
      </c>
      <c r="W30" s="16">
        <f>0</f>
        <v>0</v>
      </c>
      <c r="X30" s="18">
        <f>0</f>
        <v>0</v>
      </c>
      <c r="Y30" s="18">
        <f>0</f>
        <v>0</v>
      </c>
      <c r="Z30" s="16">
        <f>0</f>
        <v>0</v>
      </c>
      <c r="AA30" s="18">
        <f>0</f>
        <v>0</v>
      </c>
      <c r="AB30" s="18">
        <f>0</f>
        <v>0</v>
      </c>
      <c r="AC30" s="16">
        <f>0</f>
        <v>0</v>
      </c>
      <c r="AD30" s="18">
        <f>0</f>
        <v>0</v>
      </c>
      <c r="AE30" s="12">
        <f>0</f>
        <v>0</v>
      </c>
      <c r="AF30" s="41">
        <f>0</f>
        <v>0</v>
      </c>
      <c r="AG30" s="42">
        <f>0</f>
        <v>0</v>
      </c>
      <c r="AH30" s="42">
        <f>0</f>
        <v>0</v>
      </c>
      <c r="AI30" s="42">
        <f>0</f>
        <v>0</v>
      </c>
      <c r="AJ30" s="42">
        <f>0</f>
        <v>0</v>
      </c>
      <c r="AK30" s="42">
        <f>0</f>
        <v>0</v>
      </c>
      <c r="AL30" s="43">
        <f>0</f>
        <v>0</v>
      </c>
      <c r="AM30" s="44">
        <f>0</f>
        <v>0</v>
      </c>
      <c r="AN30" s="45">
        <f>0</f>
        <v>0</v>
      </c>
      <c r="AO30" s="45">
        <f>0</f>
        <v>0</v>
      </c>
      <c r="AP30" s="45">
        <f>0</f>
        <v>0</v>
      </c>
      <c r="AQ30" s="45">
        <f>0</f>
        <v>0</v>
      </c>
      <c r="AR30" s="46">
        <f>0</f>
        <v>0</v>
      </c>
      <c r="AS30" s="47">
        <f>0</f>
        <v>0</v>
      </c>
      <c r="AT30" s="48">
        <v>1</v>
      </c>
      <c r="AU30" s="49">
        <f>0</f>
        <v>0</v>
      </c>
      <c r="AV30" s="50">
        <f>0</f>
        <v>0</v>
      </c>
      <c r="AW30" s="51">
        <f>0</f>
        <v>0</v>
      </c>
      <c r="AX30" s="51">
        <f>0</f>
        <v>0</v>
      </c>
      <c r="AY30" s="52">
        <f>0</f>
        <v>0</v>
      </c>
      <c r="AZ30" s="53">
        <f>0</f>
        <v>0</v>
      </c>
      <c r="BA30" s="54">
        <f>0</f>
        <v>0</v>
      </c>
      <c r="BB30" s="55">
        <f>0</f>
        <v>0</v>
      </c>
      <c r="BC30" s="56">
        <f>0</f>
        <v>0</v>
      </c>
      <c r="BD30" s="56">
        <f>0</f>
        <v>0</v>
      </c>
      <c r="BE30" s="56">
        <f>0</f>
        <v>0</v>
      </c>
      <c r="BF30" s="56"/>
      <c r="BG30" s="41">
        <f>0</f>
        <v>0</v>
      </c>
      <c r="BH30" s="42">
        <f>0</f>
        <v>0</v>
      </c>
      <c r="BI30" s="43">
        <v>1</v>
      </c>
    </row>
    <row r="31" spans="1:62" x14ac:dyDescent="0.35">
      <c r="A31" s="36" t="s">
        <v>31</v>
      </c>
      <c r="B31" s="7">
        <v>30</v>
      </c>
      <c r="C31" s="6" t="str">
        <f t="shared" si="0"/>
        <v>011110</v>
      </c>
      <c r="D31" s="11">
        <v>0</v>
      </c>
      <c r="E31" s="12" t="s">
        <v>79</v>
      </c>
      <c r="F31" s="17">
        <f>0</f>
        <v>0</v>
      </c>
      <c r="G31" s="16">
        <f>0</f>
        <v>0</v>
      </c>
      <c r="H31" s="18">
        <v>1</v>
      </c>
      <c r="I31" s="18">
        <f>0</f>
        <v>0</v>
      </c>
      <c r="J31" s="18">
        <f>0</f>
        <v>0</v>
      </c>
      <c r="K31" s="12">
        <f>0</f>
        <v>0</v>
      </c>
      <c r="L31" s="16">
        <f>0</f>
        <v>0</v>
      </c>
      <c r="M31" s="18">
        <f>0</f>
        <v>0</v>
      </c>
      <c r="N31" s="18">
        <f>0</f>
        <v>0</v>
      </c>
      <c r="O31" s="18">
        <v>1</v>
      </c>
      <c r="P31" s="16">
        <f>0</f>
        <v>0</v>
      </c>
      <c r="Q31" s="18">
        <f>0</f>
        <v>0</v>
      </c>
      <c r="R31" s="18">
        <f>0</f>
        <v>0</v>
      </c>
      <c r="S31" s="18">
        <f>0</f>
        <v>0</v>
      </c>
      <c r="T31" s="16">
        <f>0</f>
        <v>0</v>
      </c>
      <c r="U31" s="18">
        <f>0</f>
        <v>0</v>
      </c>
      <c r="V31" s="18">
        <f>0</f>
        <v>0</v>
      </c>
      <c r="W31" s="16">
        <f>0</f>
        <v>0</v>
      </c>
      <c r="X31" s="18">
        <f>0</f>
        <v>0</v>
      </c>
      <c r="Y31" s="18">
        <f>0</f>
        <v>0</v>
      </c>
      <c r="Z31" s="16">
        <f>0</f>
        <v>0</v>
      </c>
      <c r="AA31" s="18">
        <f>0</f>
        <v>0</v>
      </c>
      <c r="AB31" s="18">
        <f>0</f>
        <v>0</v>
      </c>
      <c r="AC31" s="16">
        <f>0</f>
        <v>0</v>
      </c>
      <c r="AD31" s="18">
        <f>0</f>
        <v>0</v>
      </c>
      <c r="AE31" s="12">
        <v>1</v>
      </c>
      <c r="AF31" s="41">
        <f>0</f>
        <v>0</v>
      </c>
      <c r="AG31" s="42">
        <f>0</f>
        <v>0</v>
      </c>
      <c r="AH31" s="42">
        <v>1</v>
      </c>
      <c r="AI31" s="42">
        <f>0</f>
        <v>0</v>
      </c>
      <c r="AJ31" s="42">
        <f>0</f>
        <v>0</v>
      </c>
      <c r="AK31" s="42">
        <v>1</v>
      </c>
      <c r="AL31" s="43">
        <f>0</f>
        <v>0</v>
      </c>
      <c r="AM31" s="44">
        <f>0</f>
        <v>0</v>
      </c>
      <c r="AN31" s="45">
        <v>1</v>
      </c>
      <c r="AO31" s="45">
        <v>1</v>
      </c>
      <c r="AP31" s="45">
        <f>0</f>
        <v>0</v>
      </c>
      <c r="AQ31" s="45">
        <f>0</f>
        <v>0</v>
      </c>
      <c r="AR31" s="46">
        <f>0</f>
        <v>0</v>
      </c>
      <c r="AS31" s="47">
        <f>0</f>
        <v>0</v>
      </c>
      <c r="AT31" s="48">
        <f>0</f>
        <v>0</v>
      </c>
      <c r="AU31" s="49">
        <f>0</f>
        <v>0</v>
      </c>
      <c r="AV31" s="50">
        <f>0</f>
        <v>0</v>
      </c>
      <c r="AW31" s="51">
        <f>0</f>
        <v>0</v>
      </c>
      <c r="AX31" s="51">
        <f>0</f>
        <v>0</v>
      </c>
      <c r="AY31" s="52">
        <f>0</f>
        <v>0</v>
      </c>
      <c r="AZ31" s="53">
        <f>0</f>
        <v>0</v>
      </c>
      <c r="BA31" s="54">
        <f>0</f>
        <v>0</v>
      </c>
      <c r="BB31" s="55">
        <f>0</f>
        <v>0</v>
      </c>
      <c r="BC31" s="56">
        <f>0</f>
        <v>0</v>
      </c>
      <c r="BD31" s="56">
        <f>0</f>
        <v>0</v>
      </c>
      <c r="BE31" s="56">
        <f>0</f>
        <v>0</v>
      </c>
      <c r="BF31" s="56"/>
      <c r="BG31" s="41">
        <f>0</f>
        <v>0</v>
      </c>
      <c r="BH31" s="42">
        <v>1</v>
      </c>
      <c r="BI31" s="43">
        <f>0</f>
        <v>0</v>
      </c>
    </row>
    <row r="32" spans="1:62" x14ac:dyDescent="0.35">
      <c r="A32" s="19" t="s">
        <v>32</v>
      </c>
      <c r="B32" s="7">
        <v>31</v>
      </c>
      <c r="C32" s="6" t="str">
        <f t="shared" si="0"/>
        <v>011111</v>
      </c>
      <c r="D32" s="11">
        <v>0</v>
      </c>
      <c r="E32" s="12" t="s">
        <v>79</v>
      </c>
      <c r="F32" s="17">
        <v>1</v>
      </c>
      <c r="G32" s="16">
        <f>0</f>
        <v>0</v>
      </c>
      <c r="H32" s="18">
        <f>0</f>
        <v>0</v>
      </c>
      <c r="I32" s="18">
        <f>0</f>
        <v>0</v>
      </c>
      <c r="J32" s="18">
        <f>0</f>
        <v>0</v>
      </c>
      <c r="K32" s="12">
        <v>1</v>
      </c>
      <c r="L32" s="16">
        <f>0</f>
        <v>0</v>
      </c>
      <c r="M32" s="18">
        <f>0</f>
        <v>0</v>
      </c>
      <c r="N32" s="18">
        <f>0</f>
        <v>0</v>
      </c>
      <c r="O32" s="18">
        <f>0</f>
        <v>0</v>
      </c>
      <c r="P32" s="16">
        <f>0</f>
        <v>0</v>
      </c>
      <c r="Q32" s="18">
        <f>0</f>
        <v>0</v>
      </c>
      <c r="R32" s="18">
        <f>0</f>
        <v>0</v>
      </c>
      <c r="S32" s="18">
        <f>0</f>
        <v>0</v>
      </c>
      <c r="T32" s="16">
        <f>0</f>
        <v>0</v>
      </c>
      <c r="U32" s="18">
        <f>0</f>
        <v>0</v>
      </c>
      <c r="V32" s="18">
        <f>0</f>
        <v>0</v>
      </c>
      <c r="W32" s="16">
        <f>0</f>
        <v>0</v>
      </c>
      <c r="X32" s="18">
        <f>0</f>
        <v>0</v>
      </c>
      <c r="Y32" s="18">
        <f>0</f>
        <v>0</v>
      </c>
      <c r="Z32" s="16">
        <f>0</f>
        <v>0</v>
      </c>
      <c r="AA32" s="18">
        <f>0</f>
        <v>0</v>
      </c>
      <c r="AB32" s="18">
        <f>0</f>
        <v>0</v>
      </c>
      <c r="AC32" s="16">
        <f>0</f>
        <v>0</v>
      </c>
      <c r="AD32" s="18">
        <f>0</f>
        <v>0</v>
      </c>
      <c r="AE32" s="12">
        <f>0</f>
        <v>0</v>
      </c>
      <c r="AF32" s="41">
        <f>0</f>
        <v>0</v>
      </c>
      <c r="AG32" s="42">
        <f>0</f>
        <v>0</v>
      </c>
      <c r="AH32" s="42">
        <f>0</f>
        <v>0</v>
      </c>
      <c r="AI32" s="42">
        <f>0</f>
        <v>0</v>
      </c>
      <c r="AJ32" s="42">
        <f>0</f>
        <v>0</v>
      </c>
      <c r="AK32" s="42">
        <f>0</f>
        <v>0</v>
      </c>
      <c r="AL32" s="43">
        <f>0</f>
        <v>0</v>
      </c>
      <c r="AM32" s="44">
        <f>0</f>
        <v>0</v>
      </c>
      <c r="AN32" s="45">
        <f>0</f>
        <v>0</v>
      </c>
      <c r="AO32" s="45">
        <f>0</f>
        <v>0</v>
      </c>
      <c r="AP32" s="45">
        <f>0</f>
        <v>0</v>
      </c>
      <c r="AQ32" s="45">
        <f>0</f>
        <v>0</v>
      </c>
      <c r="AR32" s="46">
        <f>0</f>
        <v>0</v>
      </c>
      <c r="AS32" s="47">
        <f>0</f>
        <v>0</v>
      </c>
      <c r="AT32" s="48">
        <v>1</v>
      </c>
      <c r="AU32" s="49">
        <f>0</f>
        <v>0</v>
      </c>
      <c r="AV32" s="50">
        <f>0</f>
        <v>0</v>
      </c>
      <c r="AW32" s="51">
        <f>0</f>
        <v>0</v>
      </c>
      <c r="AX32" s="51">
        <f>0</f>
        <v>0</v>
      </c>
      <c r="AY32" s="52">
        <f>0</f>
        <v>0</v>
      </c>
      <c r="AZ32" s="53">
        <f>0</f>
        <v>0</v>
      </c>
      <c r="BA32" s="54">
        <f>0</f>
        <v>0</v>
      </c>
      <c r="BB32" s="55">
        <f>0</f>
        <v>0</v>
      </c>
      <c r="BC32" s="56">
        <f>0</f>
        <v>0</v>
      </c>
      <c r="BD32" s="56">
        <f>0</f>
        <v>0</v>
      </c>
      <c r="BE32" s="56">
        <f>0</f>
        <v>0</v>
      </c>
      <c r="BF32" s="56"/>
      <c r="BG32" s="41">
        <f>0</f>
        <v>0</v>
      </c>
      <c r="BH32" s="42">
        <f>0</f>
        <v>0</v>
      </c>
      <c r="BI32" s="43">
        <v>1</v>
      </c>
    </row>
    <row r="33" spans="1:62" x14ac:dyDescent="0.35">
      <c r="A33" s="19" t="s">
        <v>33</v>
      </c>
      <c r="B33" s="7">
        <v>32</v>
      </c>
      <c r="C33" s="6" t="str">
        <f t="shared" si="0"/>
        <v>100000</v>
      </c>
      <c r="D33" s="11">
        <v>0</v>
      </c>
      <c r="E33" s="12" t="s">
        <v>79</v>
      </c>
      <c r="F33" s="17">
        <f>0</f>
        <v>0</v>
      </c>
      <c r="G33" s="16">
        <v>1</v>
      </c>
      <c r="H33" s="18">
        <f>0</f>
        <v>0</v>
      </c>
      <c r="I33" s="18">
        <f>0</f>
        <v>0</v>
      </c>
      <c r="J33" s="18">
        <f>0</f>
        <v>0</v>
      </c>
      <c r="K33" s="12">
        <f>0</f>
        <v>0</v>
      </c>
      <c r="L33" s="16">
        <f>0</f>
        <v>0</v>
      </c>
      <c r="M33" s="18">
        <f>0</f>
        <v>0</v>
      </c>
      <c r="N33" s="18">
        <f>0</f>
        <v>0</v>
      </c>
      <c r="O33" s="18">
        <f>0</f>
        <v>0</v>
      </c>
      <c r="P33" s="16">
        <f>0</f>
        <v>0</v>
      </c>
      <c r="Q33" s="18">
        <f>0</f>
        <v>0</v>
      </c>
      <c r="R33" s="18">
        <f>0</f>
        <v>0</v>
      </c>
      <c r="S33" s="18">
        <f>0</f>
        <v>0</v>
      </c>
      <c r="T33" s="16">
        <f>0</f>
        <v>0</v>
      </c>
      <c r="U33" s="18">
        <f>0</f>
        <v>0</v>
      </c>
      <c r="V33" s="18">
        <f>0</f>
        <v>0</v>
      </c>
      <c r="W33" s="16">
        <f>0</f>
        <v>0</v>
      </c>
      <c r="X33" s="18">
        <f>0</f>
        <v>0</v>
      </c>
      <c r="Y33" s="18">
        <f>0</f>
        <v>0</v>
      </c>
      <c r="Z33" s="16">
        <f>0</f>
        <v>0</v>
      </c>
      <c r="AA33" s="18">
        <f>0</f>
        <v>0</v>
      </c>
      <c r="AB33" s="18">
        <f>0</f>
        <v>0</v>
      </c>
      <c r="AC33" s="16">
        <f>0</f>
        <v>0</v>
      </c>
      <c r="AD33" s="18">
        <f>0</f>
        <v>0</v>
      </c>
      <c r="AE33" s="12">
        <v>1</v>
      </c>
      <c r="AF33" s="41">
        <f>0</f>
        <v>0</v>
      </c>
      <c r="AG33" s="42">
        <f>0</f>
        <v>0</v>
      </c>
      <c r="AH33" s="42">
        <f>0</f>
        <v>0</v>
      </c>
      <c r="AI33" s="42">
        <v>1</v>
      </c>
      <c r="AJ33" s="42">
        <f>0</f>
        <v>0</v>
      </c>
      <c r="AK33" s="42">
        <f>0</f>
        <v>0</v>
      </c>
      <c r="AL33" s="43">
        <f>0</f>
        <v>0</v>
      </c>
      <c r="AM33" s="44">
        <f>0</f>
        <v>0</v>
      </c>
      <c r="AN33" s="45">
        <f>0</f>
        <v>0</v>
      </c>
      <c r="AO33" s="45">
        <v>1</v>
      </c>
      <c r="AP33" s="45">
        <v>1</v>
      </c>
      <c r="AQ33" s="45">
        <f>0</f>
        <v>0</v>
      </c>
      <c r="AR33" s="46">
        <f>0</f>
        <v>0</v>
      </c>
      <c r="AS33" s="47">
        <f>0</f>
        <v>0</v>
      </c>
      <c r="AT33" s="48">
        <f>0</f>
        <v>0</v>
      </c>
      <c r="AU33" s="49">
        <f>0</f>
        <v>0</v>
      </c>
      <c r="AV33" s="50">
        <f>0</f>
        <v>0</v>
      </c>
      <c r="AW33" s="51">
        <f>0</f>
        <v>0</v>
      </c>
      <c r="AX33" s="51">
        <f>0</f>
        <v>0</v>
      </c>
      <c r="AY33" s="52">
        <f>0</f>
        <v>0</v>
      </c>
      <c r="AZ33" s="53">
        <f>0</f>
        <v>0</v>
      </c>
      <c r="BA33" s="54">
        <f>0</f>
        <v>0</v>
      </c>
      <c r="BB33" s="55">
        <f>0</f>
        <v>0</v>
      </c>
      <c r="BC33" s="56">
        <f>0</f>
        <v>0</v>
      </c>
      <c r="BD33" s="56">
        <f>0</f>
        <v>0</v>
      </c>
      <c r="BE33" s="56">
        <f>0</f>
        <v>0</v>
      </c>
      <c r="BF33" s="56"/>
      <c r="BG33" s="41">
        <f>0</f>
        <v>0</v>
      </c>
      <c r="BH33" s="42">
        <v>1</v>
      </c>
      <c r="BI33" s="43">
        <f>0</f>
        <v>0</v>
      </c>
    </row>
    <row r="34" spans="1:62" x14ac:dyDescent="0.35">
      <c r="A34" s="19" t="s">
        <v>34</v>
      </c>
      <c r="B34" s="7">
        <v>33</v>
      </c>
      <c r="C34" s="6" t="str">
        <f t="shared" si="0"/>
        <v>100001</v>
      </c>
      <c r="D34" s="11">
        <v>0</v>
      </c>
      <c r="E34" s="12">
        <v>0</v>
      </c>
      <c r="F34" s="17">
        <v>1</v>
      </c>
      <c r="G34" s="16">
        <f>0</f>
        <v>0</v>
      </c>
      <c r="H34" s="18">
        <f>0</f>
        <v>0</v>
      </c>
      <c r="I34" s="18">
        <f>0</f>
        <v>0</v>
      </c>
      <c r="J34" s="18">
        <f>0</f>
        <v>0</v>
      </c>
      <c r="K34" s="12">
        <f>0</f>
        <v>0</v>
      </c>
      <c r="L34" s="16">
        <f>0</f>
        <v>0</v>
      </c>
      <c r="M34" s="18">
        <f>0</f>
        <v>0</v>
      </c>
      <c r="N34" s="18">
        <f>0</f>
        <v>0</v>
      </c>
      <c r="O34" s="18">
        <f>0</f>
        <v>0</v>
      </c>
      <c r="P34" s="16">
        <f>0</f>
        <v>0</v>
      </c>
      <c r="Q34" s="18">
        <f>0</f>
        <v>0</v>
      </c>
      <c r="R34" s="18">
        <f>0</f>
        <v>0</v>
      </c>
      <c r="S34" s="18">
        <f>0</f>
        <v>0</v>
      </c>
      <c r="T34" s="16">
        <f>0</f>
        <v>0</v>
      </c>
      <c r="U34" s="18">
        <f>0</f>
        <v>0</v>
      </c>
      <c r="V34" s="18">
        <f>0</f>
        <v>0</v>
      </c>
      <c r="W34" s="16">
        <f>0</f>
        <v>0</v>
      </c>
      <c r="X34" s="18">
        <f>0</f>
        <v>0</v>
      </c>
      <c r="Y34" s="18">
        <f>0</f>
        <v>0</v>
      </c>
      <c r="Z34" s="16">
        <f>0</f>
        <v>0</v>
      </c>
      <c r="AA34" s="18">
        <f>0</f>
        <v>0</v>
      </c>
      <c r="AB34" s="18">
        <f>0</f>
        <v>0</v>
      </c>
      <c r="AC34" s="16">
        <f>0</f>
        <v>0</v>
      </c>
      <c r="AD34" s="18">
        <f>0</f>
        <v>0</v>
      </c>
      <c r="AE34" s="12">
        <f>0</f>
        <v>0</v>
      </c>
      <c r="AF34" s="41">
        <f>0</f>
        <v>0</v>
      </c>
      <c r="AG34" s="42">
        <f>0</f>
        <v>0</v>
      </c>
      <c r="AH34" s="42">
        <f>0</f>
        <v>0</v>
      </c>
      <c r="AI34" s="42">
        <f>0</f>
        <v>0</v>
      </c>
      <c r="AJ34" s="42">
        <f>0</f>
        <v>0</v>
      </c>
      <c r="AK34" s="42">
        <f>0</f>
        <v>0</v>
      </c>
      <c r="AL34" s="43">
        <f>0</f>
        <v>0</v>
      </c>
      <c r="AM34" s="44">
        <f>0</f>
        <v>0</v>
      </c>
      <c r="AN34" s="45">
        <f>0</f>
        <v>0</v>
      </c>
      <c r="AO34" s="45">
        <f>0</f>
        <v>0</v>
      </c>
      <c r="AP34" s="45">
        <f>0</f>
        <v>0</v>
      </c>
      <c r="AQ34" s="45">
        <f>0</f>
        <v>0</v>
      </c>
      <c r="AR34" s="46">
        <f>0</f>
        <v>0</v>
      </c>
      <c r="AS34" s="47">
        <f>0</f>
        <v>0</v>
      </c>
      <c r="AT34" s="48">
        <v>1</v>
      </c>
      <c r="AU34" s="49">
        <f>0</f>
        <v>0</v>
      </c>
      <c r="AV34" s="50">
        <f>0</f>
        <v>0</v>
      </c>
      <c r="AW34" s="51">
        <f>0</f>
        <v>0</v>
      </c>
      <c r="AX34" s="51">
        <f>0</f>
        <v>0</v>
      </c>
      <c r="AY34" s="52">
        <f>0</f>
        <v>0</v>
      </c>
      <c r="AZ34" s="53">
        <f>0</f>
        <v>0</v>
      </c>
      <c r="BA34" s="54">
        <f>0</f>
        <v>0</v>
      </c>
      <c r="BB34" s="55">
        <f>0</f>
        <v>0</v>
      </c>
      <c r="BC34" s="56">
        <f>0</f>
        <v>0</v>
      </c>
      <c r="BD34" s="56">
        <f>0</f>
        <v>0</v>
      </c>
      <c r="BE34" s="56">
        <f>0</f>
        <v>0</v>
      </c>
      <c r="BF34" s="56"/>
      <c r="BG34" s="41">
        <f>0</f>
        <v>0</v>
      </c>
      <c r="BH34" s="42">
        <f>0</f>
        <v>0</v>
      </c>
      <c r="BI34" s="43">
        <f>0</f>
        <v>0</v>
      </c>
    </row>
    <row r="35" spans="1:62" x14ac:dyDescent="0.35">
      <c r="A35" s="20" t="s">
        <v>35</v>
      </c>
      <c r="B35" s="7">
        <v>34</v>
      </c>
      <c r="C35" s="6" t="str">
        <f t="shared" si="0"/>
        <v>100010</v>
      </c>
      <c r="D35" s="11">
        <v>0</v>
      </c>
      <c r="E35" s="12" t="s">
        <v>79</v>
      </c>
      <c r="F35" s="17">
        <v>1</v>
      </c>
      <c r="G35" s="16">
        <f>0</f>
        <v>0</v>
      </c>
      <c r="H35" s="18">
        <f>0</f>
        <v>0</v>
      </c>
      <c r="I35" s="18">
        <f>0</f>
        <v>0</v>
      </c>
      <c r="J35" s="18">
        <f>0</f>
        <v>0</v>
      </c>
      <c r="K35" s="12">
        <f>0</f>
        <v>0</v>
      </c>
      <c r="L35" s="16">
        <f>0</f>
        <v>0</v>
      </c>
      <c r="M35" s="18">
        <f>0</f>
        <v>0</v>
      </c>
      <c r="N35" s="18">
        <f>0</f>
        <v>0</v>
      </c>
      <c r="O35" s="18">
        <f>0</f>
        <v>0</v>
      </c>
      <c r="P35" s="16">
        <f>0</f>
        <v>0</v>
      </c>
      <c r="Q35" s="18">
        <f>0</f>
        <v>0</v>
      </c>
      <c r="R35" s="18">
        <f>0</f>
        <v>0</v>
      </c>
      <c r="S35" s="18">
        <f>0</f>
        <v>0</v>
      </c>
      <c r="T35" s="16">
        <f>0</f>
        <v>0</v>
      </c>
      <c r="U35" s="18">
        <f>0</f>
        <v>0</v>
      </c>
      <c r="V35" s="18">
        <f>0</f>
        <v>0</v>
      </c>
      <c r="W35" s="16">
        <f>0</f>
        <v>0</v>
      </c>
      <c r="X35" s="18">
        <f>0</f>
        <v>0</v>
      </c>
      <c r="Y35" s="18">
        <f>0</f>
        <v>0</v>
      </c>
      <c r="Z35" s="16">
        <f>0</f>
        <v>0</v>
      </c>
      <c r="AA35" s="18">
        <f>0</f>
        <v>0</v>
      </c>
      <c r="AB35" s="18">
        <f>0</f>
        <v>0</v>
      </c>
      <c r="AC35" s="16">
        <f>0</f>
        <v>0</v>
      </c>
      <c r="AD35" s="18">
        <f>0</f>
        <v>0</v>
      </c>
      <c r="AE35" s="12">
        <f>0</f>
        <v>0</v>
      </c>
      <c r="AF35" s="41">
        <f>0</f>
        <v>0</v>
      </c>
      <c r="AG35" s="42">
        <f>0</f>
        <v>0</v>
      </c>
      <c r="AH35" s="42">
        <f>0</f>
        <v>0</v>
      </c>
      <c r="AI35" s="42">
        <f>0</f>
        <v>0</v>
      </c>
      <c r="AJ35" s="42">
        <f>0</f>
        <v>0</v>
      </c>
      <c r="AK35" s="42">
        <f>0</f>
        <v>0</v>
      </c>
      <c r="AL35" s="43">
        <f>0</f>
        <v>0</v>
      </c>
      <c r="AM35" s="44">
        <f>0</f>
        <v>0</v>
      </c>
      <c r="AN35" s="45">
        <f>0</f>
        <v>0</v>
      </c>
      <c r="AO35" s="45">
        <f>0</f>
        <v>0</v>
      </c>
      <c r="AP35" s="45">
        <f>0</f>
        <v>0</v>
      </c>
      <c r="AQ35" s="45">
        <f>0</f>
        <v>0</v>
      </c>
      <c r="AR35" s="46">
        <f>0</f>
        <v>0</v>
      </c>
      <c r="AS35" s="47">
        <f>0</f>
        <v>0</v>
      </c>
      <c r="AT35" s="48">
        <v>1</v>
      </c>
      <c r="AU35" s="49">
        <f>0</f>
        <v>0</v>
      </c>
      <c r="AV35" s="50">
        <f>0</f>
        <v>0</v>
      </c>
      <c r="AW35" s="51">
        <f>0</f>
        <v>0</v>
      </c>
      <c r="AX35" s="51">
        <f>0</f>
        <v>0</v>
      </c>
      <c r="AY35" s="52">
        <f>0</f>
        <v>0</v>
      </c>
      <c r="AZ35" s="53">
        <f>0</f>
        <v>0</v>
      </c>
      <c r="BA35" s="54">
        <f>0</f>
        <v>0</v>
      </c>
      <c r="BB35" s="55">
        <f>0</f>
        <v>0</v>
      </c>
      <c r="BC35" s="56">
        <f>0</f>
        <v>0</v>
      </c>
      <c r="BD35" s="56">
        <f>0</f>
        <v>0</v>
      </c>
      <c r="BE35" s="56">
        <f>0</f>
        <v>0</v>
      </c>
      <c r="BF35" s="56"/>
      <c r="BG35" s="41">
        <f>0</f>
        <v>0</v>
      </c>
      <c r="BH35" s="42">
        <f>0</f>
        <v>0</v>
      </c>
      <c r="BI35" s="43">
        <f>0</f>
        <v>0</v>
      </c>
    </row>
    <row r="36" spans="1:62" x14ac:dyDescent="0.35">
      <c r="A36" s="19" t="s">
        <v>39</v>
      </c>
      <c r="B36" s="7">
        <v>35</v>
      </c>
      <c r="C36" s="6" t="str">
        <f t="shared" si="0"/>
        <v>100011</v>
      </c>
      <c r="D36" s="11">
        <v>0</v>
      </c>
      <c r="E36" s="12" t="s">
        <v>79</v>
      </c>
      <c r="F36" s="17">
        <v>1</v>
      </c>
      <c r="G36" s="16">
        <f>0</f>
        <v>0</v>
      </c>
      <c r="H36" s="18">
        <f>0</f>
        <v>0</v>
      </c>
      <c r="I36" s="18">
        <f>0</f>
        <v>0</v>
      </c>
      <c r="J36" s="18">
        <f>0</f>
        <v>0</v>
      </c>
      <c r="K36" s="12">
        <v>1</v>
      </c>
      <c r="L36" s="16">
        <f>0</f>
        <v>0</v>
      </c>
      <c r="M36" s="18">
        <f>0</f>
        <v>0</v>
      </c>
      <c r="N36" s="18">
        <f>0</f>
        <v>0</v>
      </c>
      <c r="O36" s="18">
        <f>0</f>
        <v>0</v>
      </c>
      <c r="P36" s="16">
        <f>0</f>
        <v>0</v>
      </c>
      <c r="Q36" s="18">
        <f>0</f>
        <v>0</v>
      </c>
      <c r="R36" s="18">
        <f>0</f>
        <v>0</v>
      </c>
      <c r="S36" s="18">
        <f>0</f>
        <v>0</v>
      </c>
      <c r="T36" s="16">
        <f>0</f>
        <v>0</v>
      </c>
      <c r="U36" s="18">
        <f>0</f>
        <v>0</v>
      </c>
      <c r="V36" s="18">
        <f>0</f>
        <v>0</v>
      </c>
      <c r="W36" s="16">
        <f>0</f>
        <v>0</v>
      </c>
      <c r="X36" s="18">
        <f>0</f>
        <v>0</v>
      </c>
      <c r="Y36" s="18">
        <f>0</f>
        <v>0</v>
      </c>
      <c r="Z36" s="16">
        <f>0</f>
        <v>0</v>
      </c>
      <c r="AA36" s="18">
        <f>0</f>
        <v>0</v>
      </c>
      <c r="AB36" s="18">
        <f>0</f>
        <v>0</v>
      </c>
      <c r="AC36" s="16">
        <f>0</f>
        <v>0</v>
      </c>
      <c r="AD36" s="18">
        <f>0</f>
        <v>0</v>
      </c>
      <c r="AE36" s="12">
        <f>0</f>
        <v>0</v>
      </c>
      <c r="AF36" s="41">
        <f>0</f>
        <v>0</v>
      </c>
      <c r="AG36" s="42">
        <f>0</f>
        <v>0</v>
      </c>
      <c r="AH36" s="42">
        <f>0</f>
        <v>0</v>
      </c>
      <c r="AI36" s="42">
        <f>0</f>
        <v>0</v>
      </c>
      <c r="AJ36" s="42">
        <f>0</f>
        <v>0</v>
      </c>
      <c r="AK36" s="42">
        <f>0</f>
        <v>0</v>
      </c>
      <c r="AL36" s="43">
        <f>0</f>
        <v>0</v>
      </c>
      <c r="AM36" s="44">
        <f>0</f>
        <v>0</v>
      </c>
      <c r="AN36" s="45">
        <f>0</f>
        <v>0</v>
      </c>
      <c r="AO36" s="45">
        <f>0</f>
        <v>0</v>
      </c>
      <c r="AP36" s="45">
        <f>0</f>
        <v>0</v>
      </c>
      <c r="AQ36" s="45">
        <f>0</f>
        <v>0</v>
      </c>
      <c r="AR36" s="46">
        <f>0</f>
        <v>0</v>
      </c>
      <c r="AS36" s="47">
        <f>0</f>
        <v>0</v>
      </c>
      <c r="AT36" s="48">
        <v>1</v>
      </c>
      <c r="AU36" s="49">
        <f>0</f>
        <v>0</v>
      </c>
      <c r="AV36" s="50">
        <f>0</f>
        <v>0</v>
      </c>
      <c r="AW36" s="51">
        <f>0</f>
        <v>0</v>
      </c>
      <c r="AX36" s="51">
        <f>0</f>
        <v>0</v>
      </c>
      <c r="AY36" s="52">
        <f>0</f>
        <v>0</v>
      </c>
      <c r="AZ36" s="53">
        <f>0</f>
        <v>0</v>
      </c>
      <c r="BA36" s="54">
        <f>0</f>
        <v>0</v>
      </c>
      <c r="BB36" s="55">
        <f>0</f>
        <v>0</v>
      </c>
      <c r="BC36" s="56">
        <f>0</f>
        <v>0</v>
      </c>
      <c r="BD36" s="56">
        <f>0</f>
        <v>0</v>
      </c>
      <c r="BE36" s="56">
        <f>0</f>
        <v>0</v>
      </c>
      <c r="BF36" s="56"/>
      <c r="BG36" s="41">
        <f>0</f>
        <v>0</v>
      </c>
      <c r="BH36" s="42">
        <f>0</f>
        <v>0</v>
      </c>
      <c r="BI36" s="43">
        <v>1</v>
      </c>
    </row>
    <row r="37" spans="1:62" x14ac:dyDescent="0.35">
      <c r="A37" s="20" t="s">
        <v>40</v>
      </c>
      <c r="B37" s="7">
        <v>36</v>
      </c>
      <c r="C37" s="6" t="str">
        <f t="shared" si="0"/>
        <v>100100</v>
      </c>
      <c r="D37" s="11">
        <v>0</v>
      </c>
      <c r="E37" s="12" t="s">
        <v>79</v>
      </c>
      <c r="F37" s="17">
        <f>0</f>
        <v>0</v>
      </c>
      <c r="G37" s="16">
        <f>0</f>
        <v>0</v>
      </c>
      <c r="H37" s="18">
        <f>0</f>
        <v>0</v>
      </c>
      <c r="I37" s="18">
        <f>0</f>
        <v>0</v>
      </c>
      <c r="J37" s="18">
        <f>0</f>
        <v>0</v>
      </c>
      <c r="K37" s="12">
        <f>0</f>
        <v>0</v>
      </c>
      <c r="L37" s="16">
        <f>0</f>
        <v>0</v>
      </c>
      <c r="M37" s="18">
        <f>0</f>
        <v>0</v>
      </c>
      <c r="N37" s="18">
        <f>0</f>
        <v>0</v>
      </c>
      <c r="O37" s="18">
        <f>0</f>
        <v>0</v>
      </c>
      <c r="P37" s="16">
        <f>0</f>
        <v>0</v>
      </c>
      <c r="Q37" s="18">
        <f>0</f>
        <v>0</v>
      </c>
      <c r="R37" s="18">
        <f>0</f>
        <v>0</v>
      </c>
      <c r="S37" s="18">
        <f>0</f>
        <v>0</v>
      </c>
      <c r="T37" s="16">
        <f>0</f>
        <v>0</v>
      </c>
      <c r="U37" s="18">
        <f>0</f>
        <v>0</v>
      </c>
      <c r="V37" s="18">
        <f>0</f>
        <v>0</v>
      </c>
      <c r="W37" s="16">
        <f>0</f>
        <v>0</v>
      </c>
      <c r="X37" s="18">
        <v>1</v>
      </c>
      <c r="Y37" s="18">
        <f>0</f>
        <v>0</v>
      </c>
      <c r="Z37" s="16">
        <f>0</f>
        <v>0</v>
      </c>
      <c r="AA37" s="18">
        <f>0</f>
        <v>0</v>
      </c>
      <c r="AB37" s="18">
        <f>0</f>
        <v>0</v>
      </c>
      <c r="AC37" s="16">
        <f>0</f>
        <v>0</v>
      </c>
      <c r="AD37" s="18">
        <f>0</f>
        <v>0</v>
      </c>
      <c r="AE37" s="12">
        <f>0</f>
        <v>0</v>
      </c>
      <c r="AF37" s="41">
        <f>0</f>
        <v>0</v>
      </c>
      <c r="AG37" s="42">
        <f>0</f>
        <v>0</v>
      </c>
      <c r="AH37" s="42">
        <f>0</f>
        <v>0</v>
      </c>
      <c r="AI37" s="42">
        <f>0</f>
        <v>0</v>
      </c>
      <c r="AJ37" s="42">
        <f>0</f>
        <v>0</v>
      </c>
      <c r="AK37" s="42">
        <f>0</f>
        <v>0</v>
      </c>
      <c r="AL37" s="43">
        <f>0</f>
        <v>0</v>
      </c>
      <c r="AM37" s="44">
        <f>0</f>
        <v>0</v>
      </c>
      <c r="AN37" s="45">
        <f>0</f>
        <v>0</v>
      </c>
      <c r="AO37" s="45">
        <f>0</f>
        <v>0</v>
      </c>
      <c r="AP37" s="45">
        <f>0</f>
        <v>0</v>
      </c>
      <c r="AQ37" s="45">
        <f>0</f>
        <v>0</v>
      </c>
      <c r="AR37" s="46">
        <f>0</f>
        <v>0</v>
      </c>
      <c r="AS37" s="47">
        <f>0</f>
        <v>0</v>
      </c>
      <c r="AT37" s="48">
        <f>0</f>
        <v>0</v>
      </c>
      <c r="AU37" s="49">
        <v>1</v>
      </c>
      <c r="AV37" s="50">
        <f>0</f>
        <v>0</v>
      </c>
      <c r="AW37" s="51">
        <f>0</f>
        <v>0</v>
      </c>
      <c r="AX37" s="51">
        <f>0</f>
        <v>0</v>
      </c>
      <c r="AY37" s="52">
        <f>0</f>
        <v>0</v>
      </c>
      <c r="AZ37" s="53">
        <v>1</v>
      </c>
      <c r="BA37" s="54">
        <v>0</v>
      </c>
      <c r="BB37" s="55">
        <v>0</v>
      </c>
      <c r="BC37" s="56">
        <f>0</f>
        <v>0</v>
      </c>
      <c r="BD37" s="56">
        <f>0</f>
        <v>0</v>
      </c>
      <c r="BE37" s="56">
        <f>0</f>
        <v>0</v>
      </c>
      <c r="BF37" s="56"/>
      <c r="BG37" s="41">
        <f>0</f>
        <v>0</v>
      </c>
      <c r="BH37" s="42">
        <f>0</f>
        <v>0</v>
      </c>
      <c r="BI37" s="43">
        <f>0</f>
        <v>0</v>
      </c>
    </row>
    <row r="38" spans="1:62" s="90" customFormat="1" x14ac:dyDescent="0.35">
      <c r="A38" s="80" t="s">
        <v>36</v>
      </c>
      <c r="B38" s="80">
        <v>37</v>
      </c>
      <c r="C38" s="81" t="str">
        <f t="shared" si="0"/>
        <v>100101</v>
      </c>
      <c r="D38" s="82">
        <v>0</v>
      </c>
      <c r="E38" s="83" t="s">
        <v>79</v>
      </c>
      <c r="F38" s="84">
        <v>0</v>
      </c>
      <c r="G38" s="85">
        <f>0</f>
        <v>0</v>
      </c>
      <c r="H38" s="86">
        <f>0</f>
        <v>0</v>
      </c>
      <c r="I38" s="86">
        <f>0</f>
        <v>0</v>
      </c>
      <c r="J38" s="86">
        <f>0</f>
        <v>0</v>
      </c>
      <c r="K38" s="83">
        <v>1</v>
      </c>
      <c r="L38" s="85">
        <f>0</f>
        <v>0</v>
      </c>
      <c r="M38" s="86">
        <f>0</f>
        <v>0</v>
      </c>
      <c r="N38" s="86">
        <f>0</f>
        <v>0</v>
      </c>
      <c r="O38" s="86">
        <f>0</f>
        <v>0</v>
      </c>
      <c r="P38" s="85">
        <f>0</f>
        <v>0</v>
      </c>
      <c r="Q38" s="86">
        <f>0</f>
        <v>0</v>
      </c>
      <c r="R38" s="86">
        <f>0</f>
        <v>0</v>
      </c>
      <c r="S38" s="86">
        <f>0</f>
        <v>0</v>
      </c>
      <c r="T38" s="85">
        <f>0</f>
        <v>0</v>
      </c>
      <c r="U38" s="86">
        <f>0</f>
        <v>0</v>
      </c>
      <c r="V38" s="86">
        <f>0</f>
        <v>0</v>
      </c>
      <c r="W38" s="85">
        <f>0</f>
        <v>0</v>
      </c>
      <c r="X38" s="86">
        <f>0</f>
        <v>0</v>
      </c>
      <c r="Y38" s="86">
        <f>0</f>
        <v>0</v>
      </c>
      <c r="Z38" s="85">
        <f>0</f>
        <v>0</v>
      </c>
      <c r="AA38" s="86">
        <f>0</f>
        <v>0</v>
      </c>
      <c r="AB38" s="86">
        <f>0</f>
        <v>0</v>
      </c>
      <c r="AC38" s="85">
        <f>0</f>
        <v>0</v>
      </c>
      <c r="AD38" s="86">
        <f>0</f>
        <v>0</v>
      </c>
      <c r="AE38" s="83">
        <f>0</f>
        <v>0</v>
      </c>
      <c r="AF38" s="87">
        <f>0</f>
        <v>0</v>
      </c>
      <c r="AG38" s="88">
        <f>0</f>
        <v>0</v>
      </c>
      <c r="AH38" s="88">
        <f>0</f>
        <v>0</v>
      </c>
      <c r="AI38" s="88">
        <f>0</f>
        <v>0</v>
      </c>
      <c r="AJ38" s="88">
        <f>0</f>
        <v>0</v>
      </c>
      <c r="AK38" s="88">
        <f>0</f>
        <v>0</v>
      </c>
      <c r="AL38" s="89">
        <f>0</f>
        <v>0</v>
      </c>
      <c r="AM38" s="87">
        <f>0</f>
        <v>0</v>
      </c>
      <c r="AN38" s="88">
        <f>0</f>
        <v>0</v>
      </c>
      <c r="AO38" s="88">
        <f>0</f>
        <v>0</v>
      </c>
      <c r="AP38" s="88">
        <f>0</f>
        <v>0</v>
      </c>
      <c r="AQ38" s="88">
        <f>0</f>
        <v>0</v>
      </c>
      <c r="AR38" s="89">
        <f>0</f>
        <v>0</v>
      </c>
      <c r="AS38" s="87">
        <f>0</f>
        <v>0</v>
      </c>
      <c r="AT38" s="88">
        <v>0</v>
      </c>
      <c r="AU38" s="89">
        <f>0</f>
        <v>0</v>
      </c>
      <c r="AV38" s="87">
        <f>0</f>
        <v>0</v>
      </c>
      <c r="AW38" s="88">
        <f>0</f>
        <v>0</v>
      </c>
      <c r="AX38" s="88">
        <f>0</f>
        <v>0</v>
      </c>
      <c r="AY38" s="89">
        <f>0</f>
        <v>0</v>
      </c>
      <c r="AZ38" s="87">
        <f>0</f>
        <v>0</v>
      </c>
      <c r="BA38" s="88">
        <f>0</f>
        <v>0</v>
      </c>
      <c r="BB38" s="89">
        <f>0</f>
        <v>0</v>
      </c>
      <c r="BC38" s="88">
        <f>0</f>
        <v>0</v>
      </c>
      <c r="BD38" s="88">
        <f>0</f>
        <v>0</v>
      </c>
      <c r="BE38" s="88">
        <f>0</f>
        <v>0</v>
      </c>
      <c r="BF38" s="88">
        <v>0</v>
      </c>
      <c r="BG38" s="87">
        <f>0</f>
        <v>0</v>
      </c>
      <c r="BH38" s="88">
        <f>0</f>
        <v>0</v>
      </c>
      <c r="BI38" s="89">
        <v>0</v>
      </c>
      <c r="BJ38" s="90">
        <v>1</v>
      </c>
    </row>
    <row r="39" spans="1:62" s="90" customFormat="1" x14ac:dyDescent="0.35">
      <c r="A39" s="80" t="s">
        <v>37</v>
      </c>
      <c r="B39" s="80">
        <v>38</v>
      </c>
      <c r="C39" s="81" t="str">
        <f t="shared" si="0"/>
        <v>100110</v>
      </c>
      <c r="D39" s="82">
        <v>0</v>
      </c>
      <c r="E39" s="83" t="s">
        <v>79</v>
      </c>
      <c r="F39" s="84">
        <v>1</v>
      </c>
      <c r="G39" s="85">
        <f>0</f>
        <v>0</v>
      </c>
      <c r="H39" s="86">
        <f>0</f>
        <v>0</v>
      </c>
      <c r="I39" s="86">
        <f>0</f>
        <v>0</v>
      </c>
      <c r="J39" s="86">
        <f>0</f>
        <v>0</v>
      </c>
      <c r="K39" s="83">
        <f>0</f>
        <v>0</v>
      </c>
      <c r="L39" s="85">
        <f>0</f>
        <v>0</v>
      </c>
      <c r="M39" s="86">
        <f>0</f>
        <v>0</v>
      </c>
      <c r="N39" s="86">
        <f>0</f>
        <v>0</v>
      </c>
      <c r="O39" s="86">
        <f>0</f>
        <v>0</v>
      </c>
      <c r="P39" s="85">
        <f>0</f>
        <v>0</v>
      </c>
      <c r="Q39" s="86">
        <f>0</f>
        <v>0</v>
      </c>
      <c r="R39" s="86">
        <f>0</f>
        <v>0</v>
      </c>
      <c r="S39" s="86">
        <f>0</f>
        <v>0</v>
      </c>
      <c r="T39" s="85">
        <f>0</f>
        <v>0</v>
      </c>
      <c r="U39" s="86">
        <f>0</f>
        <v>0</v>
      </c>
      <c r="V39" s="86">
        <f>0</f>
        <v>0</v>
      </c>
      <c r="W39" s="85">
        <f>0</f>
        <v>0</v>
      </c>
      <c r="X39" s="86">
        <f>0</f>
        <v>0</v>
      </c>
      <c r="Y39" s="86">
        <v>1</v>
      </c>
      <c r="Z39" s="85">
        <f>0</f>
        <v>0</v>
      </c>
      <c r="AA39" s="86">
        <f>0</f>
        <v>0</v>
      </c>
      <c r="AB39" s="86">
        <f>0</f>
        <v>0</v>
      </c>
      <c r="AC39" s="85">
        <f>0</f>
        <v>0</v>
      </c>
      <c r="AD39" s="86">
        <f>0</f>
        <v>0</v>
      </c>
      <c r="AE39" s="83">
        <f>0</f>
        <v>0</v>
      </c>
      <c r="AF39" s="87">
        <f>0</f>
        <v>0</v>
      </c>
      <c r="AG39" s="88">
        <f>0</f>
        <v>0</v>
      </c>
      <c r="AH39" s="88">
        <f>0</f>
        <v>0</v>
      </c>
      <c r="AI39" s="88">
        <f>0</f>
        <v>0</v>
      </c>
      <c r="AJ39" s="88">
        <f>0</f>
        <v>0</v>
      </c>
      <c r="AK39" s="88">
        <f>0</f>
        <v>0</v>
      </c>
      <c r="AL39" s="89">
        <f>0</f>
        <v>0</v>
      </c>
      <c r="AM39" s="87">
        <f>0</f>
        <v>0</v>
      </c>
      <c r="AN39" s="88">
        <f>0</f>
        <v>0</v>
      </c>
      <c r="AO39" s="88">
        <f>0</f>
        <v>0</v>
      </c>
      <c r="AP39" s="88">
        <f>0</f>
        <v>0</v>
      </c>
      <c r="AQ39" s="88">
        <f>0</f>
        <v>0</v>
      </c>
      <c r="AR39" s="89">
        <v>1</v>
      </c>
      <c r="AS39" s="87">
        <f>0</f>
        <v>0</v>
      </c>
      <c r="AT39" s="88">
        <v>1</v>
      </c>
      <c r="AU39" s="89">
        <f>0</f>
        <v>0</v>
      </c>
      <c r="AV39" s="87">
        <f>0</f>
        <v>0</v>
      </c>
      <c r="AW39" s="88">
        <f>0</f>
        <v>0</v>
      </c>
      <c r="AX39" s="88">
        <f>0</f>
        <v>0</v>
      </c>
      <c r="AY39" s="89">
        <f>0</f>
        <v>0</v>
      </c>
      <c r="AZ39" s="87">
        <v>0</v>
      </c>
      <c r="BA39" s="88">
        <v>1</v>
      </c>
      <c r="BB39" s="89">
        <v>0</v>
      </c>
      <c r="BC39" s="88">
        <f>0</f>
        <v>0</v>
      </c>
      <c r="BD39" s="88">
        <f>0</f>
        <v>0</v>
      </c>
      <c r="BE39" s="88">
        <v>1</v>
      </c>
      <c r="BF39" s="88">
        <v>0</v>
      </c>
      <c r="BG39" s="87">
        <f>0</f>
        <v>0</v>
      </c>
      <c r="BH39" s="88">
        <f>0</f>
        <v>0</v>
      </c>
      <c r="BI39" s="89">
        <f>0</f>
        <v>0</v>
      </c>
    </row>
    <row r="40" spans="1:62" s="90" customFormat="1" x14ac:dyDescent="0.35">
      <c r="A40" s="92" t="s">
        <v>38</v>
      </c>
      <c r="B40" s="80">
        <v>39</v>
      </c>
      <c r="C40" s="81" t="str">
        <f t="shared" si="0"/>
        <v>100111</v>
      </c>
      <c r="D40" s="82">
        <v>0</v>
      </c>
      <c r="E40" s="83" t="s">
        <v>79</v>
      </c>
      <c r="F40" s="84">
        <f>0</f>
        <v>0</v>
      </c>
      <c r="G40" s="85">
        <f>0</f>
        <v>0</v>
      </c>
      <c r="H40" s="86">
        <f>0</f>
        <v>0</v>
      </c>
      <c r="I40" s="86">
        <f>0</f>
        <v>0</v>
      </c>
      <c r="J40" s="86">
        <f>0</f>
        <v>0</v>
      </c>
      <c r="K40" s="83">
        <f>0</f>
        <v>0</v>
      </c>
      <c r="L40" s="85">
        <f>0</f>
        <v>0</v>
      </c>
      <c r="M40" s="86">
        <f>0</f>
        <v>0</v>
      </c>
      <c r="N40" s="86">
        <f>0</f>
        <v>0</v>
      </c>
      <c r="O40" s="86">
        <f>0</f>
        <v>0</v>
      </c>
      <c r="P40" s="85">
        <f>0</f>
        <v>0</v>
      </c>
      <c r="Q40" s="86">
        <f>0</f>
        <v>0</v>
      </c>
      <c r="R40" s="86">
        <f>0</f>
        <v>0</v>
      </c>
      <c r="S40" s="86">
        <v>1</v>
      </c>
      <c r="T40" s="85">
        <f>0</f>
        <v>0</v>
      </c>
      <c r="U40" s="86">
        <f>0</f>
        <v>0</v>
      </c>
      <c r="V40" s="86">
        <f>0</f>
        <v>0</v>
      </c>
      <c r="W40" s="85">
        <f>0</f>
        <v>0</v>
      </c>
      <c r="X40" s="86">
        <f>0</f>
        <v>0</v>
      </c>
      <c r="Y40" s="86">
        <f>0</f>
        <v>0</v>
      </c>
      <c r="Z40" s="85">
        <f>0</f>
        <v>0</v>
      </c>
      <c r="AA40" s="86">
        <f>0</f>
        <v>0</v>
      </c>
      <c r="AB40" s="86">
        <f>0</f>
        <v>0</v>
      </c>
      <c r="AC40" s="85">
        <f>0</f>
        <v>0</v>
      </c>
      <c r="AD40" s="86">
        <f>0</f>
        <v>0</v>
      </c>
      <c r="AE40" s="83">
        <f>0</f>
        <v>0</v>
      </c>
      <c r="AF40" s="87">
        <f>0</f>
        <v>0</v>
      </c>
      <c r="AG40" s="88">
        <f>0</f>
        <v>0</v>
      </c>
      <c r="AH40" s="88">
        <f>0</f>
        <v>0</v>
      </c>
      <c r="AI40" s="88">
        <f>0</f>
        <v>0</v>
      </c>
      <c r="AJ40" s="88">
        <f>0</f>
        <v>0</v>
      </c>
      <c r="AK40" s="88">
        <f>0</f>
        <v>0</v>
      </c>
      <c r="AL40" s="89">
        <f>0</f>
        <v>0</v>
      </c>
      <c r="AM40" s="87">
        <f>0</f>
        <v>0</v>
      </c>
      <c r="AN40" s="88">
        <f>0</f>
        <v>0</v>
      </c>
      <c r="AO40" s="88">
        <f>0</f>
        <v>0</v>
      </c>
      <c r="AP40" s="88">
        <f>0</f>
        <v>0</v>
      </c>
      <c r="AQ40" s="88">
        <f>0</f>
        <v>0</v>
      </c>
      <c r="AR40" s="89">
        <v>1</v>
      </c>
      <c r="AS40" s="87">
        <f>0</f>
        <v>0</v>
      </c>
      <c r="AT40" s="88">
        <f>0</f>
        <v>0</v>
      </c>
      <c r="AU40" s="89">
        <f>0</f>
        <v>0</v>
      </c>
      <c r="AV40" s="87">
        <f>0</f>
        <v>0</v>
      </c>
      <c r="AW40" s="88">
        <f>0</f>
        <v>0</v>
      </c>
      <c r="AX40" s="88">
        <f>0</f>
        <v>0</v>
      </c>
      <c r="AY40" s="89">
        <f>0</f>
        <v>0</v>
      </c>
      <c r="AZ40" s="87">
        <f>0</f>
        <v>0</v>
      </c>
      <c r="BA40" s="88">
        <v>1</v>
      </c>
      <c r="BB40" s="89">
        <f>0</f>
        <v>0</v>
      </c>
      <c r="BC40" s="88">
        <v>0</v>
      </c>
      <c r="BD40" s="88">
        <v>0</v>
      </c>
      <c r="BE40" s="88">
        <v>0</v>
      </c>
      <c r="BF40" s="88">
        <v>1</v>
      </c>
      <c r="BG40" s="87">
        <f>0</f>
        <v>0</v>
      </c>
      <c r="BH40" s="88">
        <f>0</f>
        <v>0</v>
      </c>
      <c r="BI40" s="89">
        <f>0</f>
        <v>0</v>
      </c>
    </row>
    <row r="41" spans="1:62" s="90" customFormat="1" x14ac:dyDescent="0.35">
      <c r="A41" s="80" t="s">
        <v>41</v>
      </c>
      <c r="B41" s="80">
        <v>40</v>
      </c>
      <c r="C41" s="81" t="str">
        <f t="shared" si="0"/>
        <v>101000</v>
      </c>
      <c r="D41" s="82">
        <v>0</v>
      </c>
      <c r="E41" s="83" t="s">
        <v>79</v>
      </c>
      <c r="F41" s="84">
        <v>0</v>
      </c>
      <c r="G41" s="85">
        <f>0</f>
        <v>0</v>
      </c>
      <c r="H41" s="86">
        <f>0</f>
        <v>0</v>
      </c>
      <c r="I41" s="86">
        <f>0</f>
        <v>0</v>
      </c>
      <c r="J41" s="86">
        <f>0</f>
        <v>0</v>
      </c>
      <c r="K41" s="83">
        <v>1</v>
      </c>
      <c r="L41" s="85">
        <f>0</f>
        <v>0</v>
      </c>
      <c r="M41" s="86">
        <f>0</f>
        <v>0</v>
      </c>
      <c r="N41" s="86">
        <f>0</f>
        <v>0</v>
      </c>
      <c r="O41" s="86">
        <f>0</f>
        <v>0</v>
      </c>
      <c r="P41" s="85">
        <f>0</f>
        <v>0</v>
      </c>
      <c r="Q41" s="86">
        <f>0</f>
        <v>0</v>
      </c>
      <c r="R41" s="86">
        <f>0</f>
        <v>0</v>
      </c>
      <c r="S41" s="86">
        <f>0</f>
        <v>0</v>
      </c>
      <c r="T41" s="85">
        <f>0</f>
        <v>0</v>
      </c>
      <c r="U41" s="86">
        <f>0</f>
        <v>0</v>
      </c>
      <c r="V41" s="86">
        <f>0</f>
        <v>0</v>
      </c>
      <c r="W41" s="85">
        <f>0</f>
        <v>0</v>
      </c>
      <c r="X41" s="86">
        <f>0</f>
        <v>0</v>
      </c>
      <c r="Y41" s="86">
        <f>0</f>
        <v>0</v>
      </c>
      <c r="Z41" s="85">
        <f>0</f>
        <v>0</v>
      </c>
      <c r="AA41" s="86">
        <f>0</f>
        <v>0</v>
      </c>
      <c r="AB41" s="86">
        <f>0</f>
        <v>0</v>
      </c>
      <c r="AC41" s="85">
        <f>0</f>
        <v>0</v>
      </c>
      <c r="AD41" s="86">
        <f>0</f>
        <v>0</v>
      </c>
      <c r="AE41" s="83">
        <f>0</f>
        <v>0</v>
      </c>
      <c r="AF41" s="87">
        <f>0</f>
        <v>0</v>
      </c>
      <c r="AG41" s="88">
        <f>0</f>
        <v>0</v>
      </c>
      <c r="AH41" s="88">
        <f>0</f>
        <v>0</v>
      </c>
      <c r="AI41" s="88">
        <f>0</f>
        <v>0</v>
      </c>
      <c r="AJ41" s="88">
        <f>0</f>
        <v>0</v>
      </c>
      <c r="AK41" s="88">
        <f>0</f>
        <v>0</v>
      </c>
      <c r="AL41" s="89">
        <f>0</f>
        <v>0</v>
      </c>
      <c r="AM41" s="87">
        <f>0</f>
        <v>0</v>
      </c>
      <c r="AN41" s="88">
        <f>0</f>
        <v>0</v>
      </c>
      <c r="AO41" s="88">
        <f>0</f>
        <v>0</v>
      </c>
      <c r="AP41" s="88">
        <f>0</f>
        <v>0</v>
      </c>
      <c r="AQ41" s="88">
        <f>0</f>
        <v>0</v>
      </c>
      <c r="AR41" s="89">
        <f>0</f>
        <v>0</v>
      </c>
      <c r="AS41" s="87">
        <f>0</f>
        <v>0</v>
      </c>
      <c r="AT41" s="88">
        <v>0</v>
      </c>
      <c r="AU41" s="89">
        <f>0</f>
        <v>0</v>
      </c>
      <c r="AV41" s="87">
        <f>0</f>
        <v>0</v>
      </c>
      <c r="AW41" s="88">
        <f>0</f>
        <v>0</v>
      </c>
      <c r="AX41" s="88">
        <f>0</f>
        <v>0</v>
      </c>
      <c r="AY41" s="89">
        <f>0</f>
        <v>0</v>
      </c>
      <c r="AZ41" s="87">
        <f>0</f>
        <v>0</v>
      </c>
      <c r="BA41" s="88">
        <f>0</f>
        <v>0</v>
      </c>
      <c r="BB41" s="89">
        <f>0</f>
        <v>0</v>
      </c>
      <c r="BC41" s="88">
        <f>0</f>
        <v>0</v>
      </c>
      <c r="BD41" s="88">
        <f>0</f>
        <v>0</v>
      </c>
      <c r="BE41" s="88">
        <f>0</f>
        <v>0</v>
      </c>
      <c r="BF41" s="88">
        <v>0</v>
      </c>
      <c r="BG41" s="87">
        <f>0</f>
        <v>0</v>
      </c>
      <c r="BH41" s="88">
        <f>0</f>
        <v>0</v>
      </c>
      <c r="BI41" s="89">
        <v>0</v>
      </c>
      <c r="BJ41" s="90">
        <v>1</v>
      </c>
    </row>
    <row r="42" spans="1:62" s="90" customFormat="1" x14ac:dyDescent="0.35">
      <c r="A42" s="80" t="s">
        <v>42</v>
      </c>
      <c r="B42" s="80">
        <v>41</v>
      </c>
      <c r="C42" s="81" t="str">
        <f t="shared" si="0"/>
        <v>101001</v>
      </c>
      <c r="D42" s="82">
        <v>0</v>
      </c>
      <c r="E42" s="83" t="s">
        <v>79</v>
      </c>
      <c r="F42" s="84">
        <v>1</v>
      </c>
      <c r="G42" s="85">
        <f>0</f>
        <v>0</v>
      </c>
      <c r="H42" s="86">
        <f>0</f>
        <v>0</v>
      </c>
      <c r="I42" s="86">
        <f>0</f>
        <v>0</v>
      </c>
      <c r="J42" s="86">
        <f>0</f>
        <v>0</v>
      </c>
      <c r="K42" s="83">
        <f>0</f>
        <v>0</v>
      </c>
      <c r="L42" s="85">
        <f>0</f>
        <v>0</v>
      </c>
      <c r="M42" s="86">
        <f>0</f>
        <v>0</v>
      </c>
      <c r="N42" s="86">
        <f>0</f>
        <v>0</v>
      </c>
      <c r="O42" s="86">
        <f>0</f>
        <v>0</v>
      </c>
      <c r="P42" s="85">
        <f>0</f>
        <v>0</v>
      </c>
      <c r="Q42" s="86">
        <f>0</f>
        <v>0</v>
      </c>
      <c r="R42" s="86">
        <f>0</f>
        <v>0</v>
      </c>
      <c r="S42" s="86">
        <f>0</f>
        <v>0</v>
      </c>
      <c r="T42" s="85">
        <f>0</f>
        <v>0</v>
      </c>
      <c r="U42" s="86">
        <f>0</f>
        <v>0</v>
      </c>
      <c r="V42" s="86">
        <f>0</f>
        <v>0</v>
      </c>
      <c r="W42" s="85">
        <f>0</f>
        <v>0</v>
      </c>
      <c r="X42" s="86">
        <f>0</f>
        <v>0</v>
      </c>
      <c r="Y42" s="86">
        <v>1</v>
      </c>
      <c r="Z42" s="85">
        <f>0</f>
        <v>0</v>
      </c>
      <c r="AA42" s="86">
        <f>0</f>
        <v>0</v>
      </c>
      <c r="AB42" s="86">
        <f>0</f>
        <v>0</v>
      </c>
      <c r="AC42" s="85">
        <f>0</f>
        <v>0</v>
      </c>
      <c r="AD42" s="86">
        <f>0</f>
        <v>0</v>
      </c>
      <c r="AE42" s="83">
        <f>0</f>
        <v>0</v>
      </c>
      <c r="AF42" s="87">
        <f>0</f>
        <v>0</v>
      </c>
      <c r="AG42" s="88">
        <f>0</f>
        <v>0</v>
      </c>
      <c r="AH42" s="88">
        <f>0</f>
        <v>0</v>
      </c>
      <c r="AI42" s="88">
        <f>0</f>
        <v>0</v>
      </c>
      <c r="AJ42" s="88">
        <f>0</f>
        <v>0</v>
      </c>
      <c r="AK42" s="88">
        <f>0</f>
        <v>0</v>
      </c>
      <c r="AL42" s="89">
        <f>0</f>
        <v>0</v>
      </c>
      <c r="AM42" s="87">
        <f>0</f>
        <v>0</v>
      </c>
      <c r="AN42" s="88">
        <f>0</f>
        <v>0</v>
      </c>
      <c r="AO42" s="88">
        <f>0</f>
        <v>0</v>
      </c>
      <c r="AP42" s="88">
        <f>0</f>
        <v>0</v>
      </c>
      <c r="AQ42" s="88">
        <f>0</f>
        <v>0</v>
      </c>
      <c r="AR42" s="89">
        <v>1</v>
      </c>
      <c r="AS42" s="87">
        <f>0</f>
        <v>0</v>
      </c>
      <c r="AT42" s="88">
        <v>1</v>
      </c>
      <c r="AU42" s="89">
        <f>0</f>
        <v>0</v>
      </c>
      <c r="AV42" s="87">
        <f>0</f>
        <v>0</v>
      </c>
      <c r="AW42" s="88">
        <f>0</f>
        <v>0</v>
      </c>
      <c r="AX42" s="88">
        <f>0</f>
        <v>0</v>
      </c>
      <c r="AY42" s="89">
        <f>0</f>
        <v>0</v>
      </c>
      <c r="AZ42" s="87">
        <v>0</v>
      </c>
      <c r="BA42" s="88">
        <v>1</v>
      </c>
      <c r="BB42" s="89">
        <v>0</v>
      </c>
      <c r="BC42" s="88">
        <f>0</f>
        <v>0</v>
      </c>
      <c r="BD42" s="88">
        <v>1</v>
      </c>
      <c r="BE42" s="88">
        <v>1</v>
      </c>
      <c r="BF42" s="88">
        <v>0</v>
      </c>
      <c r="BG42" s="87">
        <f>0</f>
        <v>0</v>
      </c>
      <c r="BH42" s="88">
        <f>0</f>
        <v>0</v>
      </c>
      <c r="BI42" s="89">
        <f>0</f>
        <v>0</v>
      </c>
    </row>
    <row r="43" spans="1:62" s="90" customFormat="1" x14ac:dyDescent="0.35">
      <c r="A43" s="92" t="s">
        <v>43</v>
      </c>
      <c r="B43" s="80">
        <v>42</v>
      </c>
      <c r="C43" s="81" t="str">
        <f t="shared" si="0"/>
        <v>101010</v>
      </c>
      <c r="D43" s="82">
        <v>0</v>
      </c>
      <c r="E43" s="83" t="s">
        <v>79</v>
      </c>
      <c r="F43" s="84">
        <f>0</f>
        <v>0</v>
      </c>
      <c r="G43" s="85">
        <f>0</f>
        <v>0</v>
      </c>
      <c r="H43" s="86">
        <f>0</f>
        <v>0</v>
      </c>
      <c r="I43" s="86">
        <f>0</f>
        <v>0</v>
      </c>
      <c r="J43" s="86">
        <f>0</f>
        <v>0</v>
      </c>
      <c r="K43" s="83">
        <f>0</f>
        <v>0</v>
      </c>
      <c r="L43" s="85">
        <f>0</f>
        <v>0</v>
      </c>
      <c r="M43" s="86">
        <f>0</f>
        <v>0</v>
      </c>
      <c r="N43" s="86">
        <f>0</f>
        <v>0</v>
      </c>
      <c r="O43" s="86">
        <f>0</f>
        <v>0</v>
      </c>
      <c r="P43" s="85">
        <f>0</f>
        <v>0</v>
      </c>
      <c r="Q43" s="86">
        <f>0</f>
        <v>0</v>
      </c>
      <c r="R43" s="86">
        <f>0</f>
        <v>0</v>
      </c>
      <c r="S43" s="86">
        <v>0</v>
      </c>
      <c r="T43" s="85">
        <v>1</v>
      </c>
      <c r="U43" s="86">
        <f>0</f>
        <v>0</v>
      </c>
      <c r="V43" s="86">
        <f>0</f>
        <v>0</v>
      </c>
      <c r="W43" s="85">
        <f>0</f>
        <v>0</v>
      </c>
      <c r="X43" s="86">
        <f>0</f>
        <v>0</v>
      </c>
      <c r="Y43" s="86">
        <f>0</f>
        <v>0</v>
      </c>
      <c r="Z43" s="85">
        <f>0</f>
        <v>0</v>
      </c>
      <c r="AA43" s="86">
        <f>0</f>
        <v>0</v>
      </c>
      <c r="AB43" s="86">
        <f>0</f>
        <v>0</v>
      </c>
      <c r="AC43" s="85">
        <f>0</f>
        <v>0</v>
      </c>
      <c r="AD43" s="86">
        <f>0</f>
        <v>0</v>
      </c>
      <c r="AE43" s="83">
        <f>0</f>
        <v>0</v>
      </c>
      <c r="AF43" s="87">
        <f>0</f>
        <v>0</v>
      </c>
      <c r="AG43" s="88">
        <f>0</f>
        <v>0</v>
      </c>
      <c r="AH43" s="88">
        <f>0</f>
        <v>0</v>
      </c>
      <c r="AI43" s="88">
        <f>0</f>
        <v>0</v>
      </c>
      <c r="AJ43" s="88">
        <f>0</f>
        <v>0</v>
      </c>
      <c r="AK43" s="88">
        <f>0</f>
        <v>0</v>
      </c>
      <c r="AL43" s="89">
        <f>0</f>
        <v>0</v>
      </c>
      <c r="AM43" s="87">
        <f>0</f>
        <v>0</v>
      </c>
      <c r="AN43" s="88">
        <f>0</f>
        <v>0</v>
      </c>
      <c r="AO43" s="88">
        <f>0</f>
        <v>0</v>
      </c>
      <c r="AP43" s="88">
        <f>0</f>
        <v>0</v>
      </c>
      <c r="AQ43" s="88">
        <f>0</f>
        <v>0</v>
      </c>
      <c r="AR43" s="89">
        <v>1</v>
      </c>
      <c r="AS43" s="87">
        <f>0</f>
        <v>0</v>
      </c>
      <c r="AT43" s="88">
        <f>0</f>
        <v>0</v>
      </c>
      <c r="AU43" s="89">
        <f>0</f>
        <v>0</v>
      </c>
      <c r="AV43" s="87">
        <f>0</f>
        <v>0</v>
      </c>
      <c r="AW43" s="88">
        <f>0</f>
        <v>0</v>
      </c>
      <c r="AX43" s="88">
        <f>0</f>
        <v>0</v>
      </c>
      <c r="AY43" s="89">
        <f>0</f>
        <v>0</v>
      </c>
      <c r="AZ43" s="87">
        <f>0</f>
        <v>0</v>
      </c>
      <c r="BA43" s="88">
        <v>1</v>
      </c>
      <c r="BB43" s="89">
        <f>0</f>
        <v>0</v>
      </c>
      <c r="BC43" s="88">
        <v>0</v>
      </c>
      <c r="BD43" s="88">
        <v>0</v>
      </c>
      <c r="BE43" s="88">
        <v>0</v>
      </c>
      <c r="BF43" s="88">
        <v>1</v>
      </c>
      <c r="BG43" s="87">
        <f>0</f>
        <v>0</v>
      </c>
      <c r="BH43" s="88">
        <f>0</f>
        <v>0</v>
      </c>
      <c r="BI43" s="89">
        <f>0</f>
        <v>0</v>
      </c>
    </row>
    <row r="44" spans="1:62" s="90" customFormat="1" x14ac:dyDescent="0.35">
      <c r="A44" s="80" t="s">
        <v>44</v>
      </c>
      <c r="B44" s="80">
        <v>43</v>
      </c>
      <c r="C44" s="81" t="str">
        <f t="shared" si="0"/>
        <v>101011</v>
      </c>
      <c r="D44" s="82">
        <v>0</v>
      </c>
      <c r="E44" s="83" t="s">
        <v>79</v>
      </c>
      <c r="F44" s="84">
        <v>0</v>
      </c>
      <c r="G44" s="85">
        <f>0</f>
        <v>0</v>
      </c>
      <c r="H44" s="86">
        <f>0</f>
        <v>0</v>
      </c>
      <c r="I44" s="86">
        <f>0</f>
        <v>0</v>
      </c>
      <c r="J44" s="86">
        <f>0</f>
        <v>0</v>
      </c>
      <c r="K44" s="83">
        <v>1</v>
      </c>
      <c r="L44" s="85">
        <f>0</f>
        <v>0</v>
      </c>
      <c r="M44" s="86">
        <f>0</f>
        <v>0</v>
      </c>
      <c r="N44" s="86">
        <f>0</f>
        <v>0</v>
      </c>
      <c r="O44" s="86">
        <f>0</f>
        <v>0</v>
      </c>
      <c r="P44" s="85">
        <f>0</f>
        <v>0</v>
      </c>
      <c r="Q44" s="86">
        <f>0</f>
        <v>0</v>
      </c>
      <c r="R44" s="86">
        <f>0</f>
        <v>0</v>
      </c>
      <c r="S44" s="86">
        <f>0</f>
        <v>0</v>
      </c>
      <c r="T44" s="85">
        <f>0</f>
        <v>0</v>
      </c>
      <c r="U44" s="86">
        <f>0</f>
        <v>0</v>
      </c>
      <c r="V44" s="86">
        <f>0</f>
        <v>0</v>
      </c>
      <c r="W44" s="85">
        <f>0</f>
        <v>0</v>
      </c>
      <c r="X44" s="86">
        <f>0</f>
        <v>0</v>
      </c>
      <c r="Y44" s="86">
        <f>0</f>
        <v>0</v>
      </c>
      <c r="Z44" s="85">
        <f>0</f>
        <v>0</v>
      </c>
      <c r="AA44" s="86">
        <f>0</f>
        <v>0</v>
      </c>
      <c r="AB44" s="86">
        <f>0</f>
        <v>0</v>
      </c>
      <c r="AC44" s="85">
        <f>0</f>
        <v>0</v>
      </c>
      <c r="AD44" s="86">
        <f>0</f>
        <v>0</v>
      </c>
      <c r="AE44" s="83">
        <f>0</f>
        <v>0</v>
      </c>
      <c r="AF44" s="87">
        <f>0</f>
        <v>0</v>
      </c>
      <c r="AG44" s="88">
        <f>0</f>
        <v>0</v>
      </c>
      <c r="AH44" s="88">
        <f>0</f>
        <v>0</v>
      </c>
      <c r="AI44" s="88">
        <f>0</f>
        <v>0</v>
      </c>
      <c r="AJ44" s="88">
        <f>0</f>
        <v>0</v>
      </c>
      <c r="AK44" s="88">
        <f>0</f>
        <v>0</v>
      </c>
      <c r="AL44" s="89">
        <f>0</f>
        <v>0</v>
      </c>
      <c r="AM44" s="87">
        <f>0</f>
        <v>0</v>
      </c>
      <c r="AN44" s="88">
        <f>0</f>
        <v>0</v>
      </c>
      <c r="AO44" s="88">
        <f>0</f>
        <v>0</v>
      </c>
      <c r="AP44" s="88">
        <f>0</f>
        <v>0</v>
      </c>
      <c r="AQ44" s="88">
        <f>0</f>
        <v>0</v>
      </c>
      <c r="AR44" s="89">
        <f>0</f>
        <v>0</v>
      </c>
      <c r="AS44" s="87">
        <f>0</f>
        <v>0</v>
      </c>
      <c r="AT44" s="88">
        <v>0</v>
      </c>
      <c r="AU44" s="89">
        <f>0</f>
        <v>0</v>
      </c>
      <c r="AV44" s="87">
        <f>0</f>
        <v>0</v>
      </c>
      <c r="AW44" s="88">
        <f>0</f>
        <v>0</v>
      </c>
      <c r="AX44" s="88">
        <f>0</f>
        <v>0</v>
      </c>
      <c r="AY44" s="89">
        <f>0</f>
        <v>0</v>
      </c>
      <c r="AZ44" s="87">
        <f>0</f>
        <v>0</v>
      </c>
      <c r="BA44" s="88">
        <f>0</f>
        <v>0</v>
      </c>
      <c r="BB44" s="89">
        <f>0</f>
        <v>0</v>
      </c>
      <c r="BC44" s="88">
        <f>0</f>
        <v>0</v>
      </c>
      <c r="BD44" s="88">
        <f>0</f>
        <v>0</v>
      </c>
      <c r="BE44" s="88">
        <f>0</f>
        <v>0</v>
      </c>
      <c r="BF44" s="88">
        <v>0</v>
      </c>
      <c r="BG44" s="87">
        <f>0</f>
        <v>0</v>
      </c>
      <c r="BH44" s="88">
        <f>0</f>
        <v>0</v>
      </c>
      <c r="BI44" s="89">
        <v>0</v>
      </c>
      <c r="BJ44" s="90">
        <v>1</v>
      </c>
    </row>
    <row r="45" spans="1:62" s="90" customFormat="1" x14ac:dyDescent="0.35">
      <c r="A45" s="80" t="s">
        <v>45</v>
      </c>
      <c r="B45" s="80">
        <v>44</v>
      </c>
      <c r="C45" s="81" t="str">
        <f t="shared" si="0"/>
        <v>101100</v>
      </c>
      <c r="D45" s="82">
        <v>0</v>
      </c>
      <c r="E45" s="83" t="s">
        <v>79</v>
      </c>
      <c r="F45" s="84">
        <v>1</v>
      </c>
      <c r="G45" s="85">
        <f>0</f>
        <v>0</v>
      </c>
      <c r="H45" s="86">
        <f>0</f>
        <v>0</v>
      </c>
      <c r="I45" s="86">
        <f>0</f>
        <v>0</v>
      </c>
      <c r="J45" s="86">
        <f>0</f>
        <v>0</v>
      </c>
      <c r="K45" s="83">
        <f>0</f>
        <v>0</v>
      </c>
      <c r="L45" s="85">
        <f>0</f>
        <v>0</v>
      </c>
      <c r="M45" s="86">
        <f>0</f>
        <v>0</v>
      </c>
      <c r="N45" s="86">
        <f>0</f>
        <v>0</v>
      </c>
      <c r="O45" s="86">
        <f>0</f>
        <v>0</v>
      </c>
      <c r="P45" s="85">
        <f>0</f>
        <v>0</v>
      </c>
      <c r="Q45" s="86">
        <f>0</f>
        <v>0</v>
      </c>
      <c r="R45" s="86">
        <f>0</f>
        <v>0</v>
      </c>
      <c r="S45" s="86">
        <f>0</f>
        <v>0</v>
      </c>
      <c r="T45" s="85">
        <f>0</f>
        <v>0</v>
      </c>
      <c r="U45" s="86">
        <f>0</f>
        <v>0</v>
      </c>
      <c r="V45" s="86">
        <f>0</f>
        <v>0</v>
      </c>
      <c r="W45" s="85">
        <f>0</f>
        <v>0</v>
      </c>
      <c r="X45" s="86">
        <f>0</f>
        <v>0</v>
      </c>
      <c r="Y45" s="86">
        <v>1</v>
      </c>
      <c r="Z45" s="85">
        <f>0</f>
        <v>0</v>
      </c>
      <c r="AA45" s="86">
        <f>0</f>
        <v>0</v>
      </c>
      <c r="AB45" s="86">
        <f>0</f>
        <v>0</v>
      </c>
      <c r="AC45" s="85">
        <f>0</f>
        <v>0</v>
      </c>
      <c r="AD45" s="86">
        <f>0</f>
        <v>0</v>
      </c>
      <c r="AE45" s="83">
        <f>0</f>
        <v>0</v>
      </c>
      <c r="AF45" s="87">
        <f>0</f>
        <v>0</v>
      </c>
      <c r="AG45" s="88">
        <f>0</f>
        <v>0</v>
      </c>
      <c r="AH45" s="88">
        <f>0</f>
        <v>0</v>
      </c>
      <c r="AI45" s="88">
        <f>0</f>
        <v>0</v>
      </c>
      <c r="AJ45" s="88">
        <f>0</f>
        <v>0</v>
      </c>
      <c r="AK45" s="88">
        <f>0</f>
        <v>0</v>
      </c>
      <c r="AL45" s="89">
        <f>0</f>
        <v>0</v>
      </c>
      <c r="AM45" s="87">
        <f>0</f>
        <v>0</v>
      </c>
      <c r="AN45" s="88">
        <f>0</f>
        <v>0</v>
      </c>
      <c r="AO45" s="88">
        <f>0</f>
        <v>0</v>
      </c>
      <c r="AP45" s="88">
        <f>0</f>
        <v>0</v>
      </c>
      <c r="AQ45" s="88">
        <f>0</f>
        <v>0</v>
      </c>
      <c r="AR45" s="89">
        <v>1</v>
      </c>
      <c r="AS45" s="87">
        <f>0</f>
        <v>0</v>
      </c>
      <c r="AT45" s="88">
        <v>1</v>
      </c>
      <c r="AU45" s="89">
        <f>0</f>
        <v>0</v>
      </c>
      <c r="AV45" s="87">
        <f>0</f>
        <v>0</v>
      </c>
      <c r="AW45" s="88">
        <f>0</f>
        <v>0</v>
      </c>
      <c r="AX45" s="88">
        <f>0</f>
        <v>0</v>
      </c>
      <c r="AY45" s="89">
        <f>0</f>
        <v>0</v>
      </c>
      <c r="AZ45" s="87">
        <v>0</v>
      </c>
      <c r="BA45" s="88">
        <v>1</v>
      </c>
      <c r="BB45" s="89">
        <v>0</v>
      </c>
      <c r="BC45" s="88">
        <f>0</f>
        <v>0</v>
      </c>
      <c r="BD45" s="88">
        <v>1</v>
      </c>
      <c r="BE45" s="88">
        <v>0</v>
      </c>
      <c r="BF45" s="88">
        <v>0</v>
      </c>
      <c r="BG45" s="87">
        <f>0</f>
        <v>0</v>
      </c>
      <c r="BH45" s="88">
        <f>0</f>
        <v>0</v>
      </c>
      <c r="BI45" s="89">
        <f>0</f>
        <v>0</v>
      </c>
    </row>
    <row r="46" spans="1:62" s="90" customFormat="1" x14ac:dyDescent="0.35">
      <c r="A46" s="92" t="s">
        <v>46</v>
      </c>
      <c r="B46" s="80">
        <v>45</v>
      </c>
      <c r="C46" s="81" t="str">
        <f t="shared" si="0"/>
        <v>101101</v>
      </c>
      <c r="D46" s="82">
        <v>0</v>
      </c>
      <c r="E46" s="83" t="s">
        <v>79</v>
      </c>
      <c r="F46" s="84">
        <f>0</f>
        <v>0</v>
      </c>
      <c r="G46" s="85">
        <f>0</f>
        <v>0</v>
      </c>
      <c r="H46" s="86">
        <f>0</f>
        <v>0</v>
      </c>
      <c r="I46" s="86">
        <f>0</f>
        <v>0</v>
      </c>
      <c r="J46" s="86">
        <f>0</f>
        <v>0</v>
      </c>
      <c r="K46" s="83">
        <f>0</f>
        <v>0</v>
      </c>
      <c r="L46" s="85">
        <f>0</f>
        <v>0</v>
      </c>
      <c r="M46" s="86">
        <f>0</f>
        <v>0</v>
      </c>
      <c r="N46" s="86">
        <f>0</f>
        <v>0</v>
      </c>
      <c r="O46" s="86">
        <f>0</f>
        <v>0</v>
      </c>
      <c r="P46" s="85">
        <f>0</f>
        <v>0</v>
      </c>
      <c r="Q46" s="86">
        <f>0</f>
        <v>0</v>
      </c>
      <c r="R46" s="86">
        <f>0</f>
        <v>0</v>
      </c>
      <c r="S46" s="86">
        <v>0</v>
      </c>
      <c r="T46" s="85">
        <f>0</f>
        <v>0</v>
      </c>
      <c r="U46" s="86">
        <v>1</v>
      </c>
      <c r="V46" s="86">
        <f>0</f>
        <v>0</v>
      </c>
      <c r="W46" s="85">
        <f>0</f>
        <v>0</v>
      </c>
      <c r="X46" s="86">
        <f>0</f>
        <v>0</v>
      </c>
      <c r="Y46" s="86">
        <f>0</f>
        <v>0</v>
      </c>
      <c r="Z46" s="85">
        <f>0</f>
        <v>0</v>
      </c>
      <c r="AA46" s="86">
        <f>0</f>
        <v>0</v>
      </c>
      <c r="AB46" s="86">
        <f>0</f>
        <v>0</v>
      </c>
      <c r="AC46" s="85">
        <f>0</f>
        <v>0</v>
      </c>
      <c r="AD46" s="86">
        <f>0</f>
        <v>0</v>
      </c>
      <c r="AE46" s="83">
        <f>0</f>
        <v>0</v>
      </c>
      <c r="AF46" s="87">
        <f>0</f>
        <v>0</v>
      </c>
      <c r="AG46" s="88">
        <f>0</f>
        <v>0</v>
      </c>
      <c r="AH46" s="88">
        <f>0</f>
        <v>0</v>
      </c>
      <c r="AI46" s="88">
        <f>0</f>
        <v>0</v>
      </c>
      <c r="AJ46" s="88">
        <f>0</f>
        <v>0</v>
      </c>
      <c r="AK46" s="88">
        <f>0</f>
        <v>0</v>
      </c>
      <c r="AL46" s="89">
        <f>0</f>
        <v>0</v>
      </c>
      <c r="AM46" s="87">
        <f>0</f>
        <v>0</v>
      </c>
      <c r="AN46" s="88">
        <f>0</f>
        <v>0</v>
      </c>
      <c r="AO46" s="88">
        <f>0</f>
        <v>0</v>
      </c>
      <c r="AP46" s="88">
        <f>0</f>
        <v>0</v>
      </c>
      <c r="AQ46" s="88">
        <f>0</f>
        <v>0</v>
      </c>
      <c r="AR46" s="89">
        <v>1</v>
      </c>
      <c r="AS46" s="87">
        <f>0</f>
        <v>0</v>
      </c>
      <c r="AT46" s="88">
        <f>0</f>
        <v>0</v>
      </c>
      <c r="AU46" s="89">
        <f>0</f>
        <v>0</v>
      </c>
      <c r="AV46" s="87">
        <f>0</f>
        <v>0</v>
      </c>
      <c r="AW46" s="88">
        <f>0</f>
        <v>0</v>
      </c>
      <c r="AX46" s="88">
        <f>0</f>
        <v>0</v>
      </c>
      <c r="AY46" s="89">
        <f>0</f>
        <v>0</v>
      </c>
      <c r="AZ46" s="87">
        <f>0</f>
        <v>0</v>
      </c>
      <c r="BA46" s="88">
        <v>1</v>
      </c>
      <c r="BB46" s="89">
        <f>0</f>
        <v>0</v>
      </c>
      <c r="BC46" s="88">
        <v>0</v>
      </c>
      <c r="BD46" s="88">
        <v>0</v>
      </c>
      <c r="BE46" s="88">
        <v>0</v>
      </c>
      <c r="BF46" s="88">
        <v>1</v>
      </c>
      <c r="BG46" s="87">
        <f>0</f>
        <v>0</v>
      </c>
      <c r="BH46" s="88">
        <f>0</f>
        <v>0</v>
      </c>
      <c r="BI46" s="89">
        <f>0</f>
        <v>0</v>
      </c>
    </row>
    <row r="47" spans="1:62" s="90" customFormat="1" x14ac:dyDescent="0.35">
      <c r="A47" s="80" t="s">
        <v>47</v>
      </c>
      <c r="B47" s="80">
        <v>46</v>
      </c>
      <c r="C47" s="81" t="str">
        <f t="shared" si="0"/>
        <v>101110</v>
      </c>
      <c r="D47" s="82">
        <v>0</v>
      </c>
      <c r="E47" s="83" t="s">
        <v>79</v>
      </c>
      <c r="F47" s="84">
        <v>0</v>
      </c>
      <c r="G47" s="85">
        <f>0</f>
        <v>0</v>
      </c>
      <c r="H47" s="86">
        <f>0</f>
        <v>0</v>
      </c>
      <c r="I47" s="86">
        <f>0</f>
        <v>0</v>
      </c>
      <c r="J47" s="86">
        <f>0</f>
        <v>0</v>
      </c>
      <c r="K47" s="83">
        <v>1</v>
      </c>
      <c r="L47" s="85">
        <f>0</f>
        <v>0</v>
      </c>
      <c r="M47" s="86">
        <f>0</f>
        <v>0</v>
      </c>
      <c r="N47" s="86">
        <f>0</f>
        <v>0</v>
      </c>
      <c r="O47" s="86">
        <f>0</f>
        <v>0</v>
      </c>
      <c r="P47" s="85">
        <f>0</f>
        <v>0</v>
      </c>
      <c r="Q47" s="86">
        <f>0</f>
        <v>0</v>
      </c>
      <c r="R47" s="86">
        <f>0</f>
        <v>0</v>
      </c>
      <c r="S47" s="86">
        <f>0</f>
        <v>0</v>
      </c>
      <c r="T47" s="85">
        <f>0</f>
        <v>0</v>
      </c>
      <c r="U47" s="86">
        <f>0</f>
        <v>0</v>
      </c>
      <c r="V47" s="86">
        <f>0</f>
        <v>0</v>
      </c>
      <c r="W47" s="85">
        <f>0</f>
        <v>0</v>
      </c>
      <c r="X47" s="86">
        <f>0</f>
        <v>0</v>
      </c>
      <c r="Y47" s="86">
        <f>0</f>
        <v>0</v>
      </c>
      <c r="Z47" s="85">
        <f>0</f>
        <v>0</v>
      </c>
      <c r="AA47" s="86">
        <f>0</f>
        <v>0</v>
      </c>
      <c r="AB47" s="86">
        <f>0</f>
        <v>0</v>
      </c>
      <c r="AC47" s="85">
        <f>0</f>
        <v>0</v>
      </c>
      <c r="AD47" s="86">
        <f>0</f>
        <v>0</v>
      </c>
      <c r="AE47" s="83">
        <f>0</f>
        <v>0</v>
      </c>
      <c r="AF47" s="87">
        <f>0</f>
        <v>0</v>
      </c>
      <c r="AG47" s="88">
        <f>0</f>
        <v>0</v>
      </c>
      <c r="AH47" s="88">
        <f>0</f>
        <v>0</v>
      </c>
      <c r="AI47" s="88">
        <f>0</f>
        <v>0</v>
      </c>
      <c r="AJ47" s="88">
        <f>0</f>
        <v>0</v>
      </c>
      <c r="AK47" s="88">
        <f>0</f>
        <v>0</v>
      </c>
      <c r="AL47" s="89">
        <f>0</f>
        <v>0</v>
      </c>
      <c r="AM47" s="87">
        <f>0</f>
        <v>0</v>
      </c>
      <c r="AN47" s="88">
        <f>0</f>
        <v>0</v>
      </c>
      <c r="AO47" s="88">
        <f>0</f>
        <v>0</v>
      </c>
      <c r="AP47" s="88">
        <f>0</f>
        <v>0</v>
      </c>
      <c r="AQ47" s="88">
        <f>0</f>
        <v>0</v>
      </c>
      <c r="AR47" s="89">
        <f>0</f>
        <v>0</v>
      </c>
      <c r="AS47" s="87">
        <f>0</f>
        <v>0</v>
      </c>
      <c r="AT47" s="88">
        <v>0</v>
      </c>
      <c r="AU47" s="89">
        <f>0</f>
        <v>0</v>
      </c>
      <c r="AV47" s="87">
        <f>0</f>
        <v>0</v>
      </c>
      <c r="AW47" s="88">
        <f>0</f>
        <v>0</v>
      </c>
      <c r="AX47" s="88">
        <f>0</f>
        <v>0</v>
      </c>
      <c r="AY47" s="89">
        <f>0</f>
        <v>0</v>
      </c>
      <c r="AZ47" s="87">
        <f>0</f>
        <v>0</v>
      </c>
      <c r="BA47" s="88">
        <f>0</f>
        <v>0</v>
      </c>
      <c r="BB47" s="89">
        <f>0</f>
        <v>0</v>
      </c>
      <c r="BC47" s="88">
        <f>0</f>
        <v>0</v>
      </c>
      <c r="BD47" s="88">
        <f>0</f>
        <v>0</v>
      </c>
      <c r="BE47" s="88">
        <f>0</f>
        <v>0</v>
      </c>
      <c r="BF47" s="88">
        <v>0</v>
      </c>
      <c r="BG47" s="87">
        <f>0</f>
        <v>0</v>
      </c>
      <c r="BH47" s="88">
        <f>0</f>
        <v>0</v>
      </c>
      <c r="BI47" s="89">
        <v>0</v>
      </c>
      <c r="BJ47" s="90">
        <v>1</v>
      </c>
    </row>
    <row r="48" spans="1:62" s="90" customFormat="1" x14ac:dyDescent="0.35">
      <c r="A48" s="80" t="s">
        <v>48</v>
      </c>
      <c r="B48" s="80">
        <v>47</v>
      </c>
      <c r="C48" s="81" t="str">
        <f t="shared" si="0"/>
        <v>101111</v>
      </c>
      <c r="D48" s="82">
        <v>0</v>
      </c>
      <c r="E48" s="83" t="s">
        <v>79</v>
      </c>
      <c r="F48" s="84">
        <v>1</v>
      </c>
      <c r="G48" s="85">
        <f>0</f>
        <v>0</v>
      </c>
      <c r="H48" s="86">
        <f>0</f>
        <v>0</v>
      </c>
      <c r="I48" s="86">
        <f>0</f>
        <v>0</v>
      </c>
      <c r="J48" s="86">
        <f>0</f>
        <v>0</v>
      </c>
      <c r="K48" s="83">
        <f>0</f>
        <v>0</v>
      </c>
      <c r="L48" s="85">
        <f>0</f>
        <v>0</v>
      </c>
      <c r="M48" s="86">
        <f>0</f>
        <v>0</v>
      </c>
      <c r="N48" s="86">
        <f>0</f>
        <v>0</v>
      </c>
      <c r="O48" s="86">
        <f>0</f>
        <v>0</v>
      </c>
      <c r="P48" s="85">
        <f>0</f>
        <v>0</v>
      </c>
      <c r="Q48" s="86">
        <f>0</f>
        <v>0</v>
      </c>
      <c r="R48" s="86">
        <f>0</f>
        <v>0</v>
      </c>
      <c r="S48" s="86">
        <f>0</f>
        <v>0</v>
      </c>
      <c r="T48" s="85">
        <f>0</f>
        <v>0</v>
      </c>
      <c r="U48" s="86">
        <f>0</f>
        <v>0</v>
      </c>
      <c r="V48" s="86">
        <f>0</f>
        <v>0</v>
      </c>
      <c r="W48" s="85">
        <f>0</f>
        <v>0</v>
      </c>
      <c r="X48" s="86">
        <f>0</f>
        <v>0</v>
      </c>
      <c r="Y48" s="86">
        <v>1</v>
      </c>
      <c r="Z48" s="85">
        <f>0</f>
        <v>0</v>
      </c>
      <c r="AA48" s="86">
        <f>0</f>
        <v>0</v>
      </c>
      <c r="AB48" s="86">
        <f>0</f>
        <v>0</v>
      </c>
      <c r="AC48" s="85">
        <f>0</f>
        <v>0</v>
      </c>
      <c r="AD48" s="86">
        <f>0</f>
        <v>0</v>
      </c>
      <c r="AE48" s="83">
        <f>0</f>
        <v>0</v>
      </c>
      <c r="AF48" s="87">
        <f>0</f>
        <v>0</v>
      </c>
      <c r="AG48" s="88">
        <f>0</f>
        <v>0</v>
      </c>
      <c r="AH48" s="88">
        <f>0</f>
        <v>0</v>
      </c>
      <c r="AI48" s="88">
        <f>0</f>
        <v>0</v>
      </c>
      <c r="AJ48" s="88">
        <f>0</f>
        <v>0</v>
      </c>
      <c r="AK48" s="88">
        <f>0</f>
        <v>0</v>
      </c>
      <c r="AL48" s="89">
        <f>0</f>
        <v>0</v>
      </c>
      <c r="AM48" s="87">
        <f>0</f>
        <v>0</v>
      </c>
      <c r="AN48" s="88">
        <f>0</f>
        <v>0</v>
      </c>
      <c r="AO48" s="88">
        <f>0</f>
        <v>0</v>
      </c>
      <c r="AP48" s="88">
        <f>0</f>
        <v>0</v>
      </c>
      <c r="AQ48" s="88">
        <f>0</f>
        <v>0</v>
      </c>
      <c r="AR48" s="89">
        <v>1</v>
      </c>
      <c r="AS48" s="87">
        <f>0</f>
        <v>0</v>
      </c>
      <c r="AT48" s="88">
        <v>1</v>
      </c>
      <c r="AU48" s="89">
        <f>0</f>
        <v>0</v>
      </c>
      <c r="AV48" s="87">
        <f>0</f>
        <v>0</v>
      </c>
      <c r="AW48" s="88">
        <f>0</f>
        <v>0</v>
      </c>
      <c r="AX48" s="88">
        <f>0</f>
        <v>0</v>
      </c>
      <c r="AY48" s="89">
        <f>0</f>
        <v>0</v>
      </c>
      <c r="AZ48" s="87">
        <v>0</v>
      </c>
      <c r="BA48" s="88">
        <v>1</v>
      </c>
      <c r="BB48" s="89">
        <v>0</v>
      </c>
      <c r="BC48" s="88">
        <v>1</v>
      </c>
      <c r="BD48" s="88">
        <f>0</f>
        <v>0</v>
      </c>
      <c r="BE48" s="88">
        <v>0</v>
      </c>
      <c r="BF48" s="88">
        <v>0</v>
      </c>
      <c r="BG48" s="87">
        <f>0</f>
        <v>0</v>
      </c>
      <c r="BH48" s="88">
        <f>0</f>
        <v>0</v>
      </c>
      <c r="BI48" s="89">
        <f>0</f>
        <v>0</v>
      </c>
    </row>
    <row r="49" spans="1:62" s="90" customFormat="1" x14ac:dyDescent="0.35">
      <c r="A49" s="92" t="s">
        <v>49</v>
      </c>
      <c r="B49" s="80">
        <v>48</v>
      </c>
      <c r="C49" s="81" t="str">
        <f t="shared" si="0"/>
        <v>110000</v>
      </c>
      <c r="D49" s="82">
        <v>0</v>
      </c>
      <c r="E49" s="83" t="s">
        <v>79</v>
      </c>
      <c r="F49" s="84">
        <f>0</f>
        <v>0</v>
      </c>
      <c r="G49" s="85">
        <f>0</f>
        <v>0</v>
      </c>
      <c r="H49" s="86">
        <f>0</f>
        <v>0</v>
      </c>
      <c r="I49" s="86">
        <f>0</f>
        <v>0</v>
      </c>
      <c r="J49" s="86">
        <f>0</f>
        <v>0</v>
      </c>
      <c r="K49" s="83">
        <f>0</f>
        <v>0</v>
      </c>
      <c r="L49" s="85">
        <f>0</f>
        <v>0</v>
      </c>
      <c r="M49" s="86">
        <f>0</f>
        <v>0</v>
      </c>
      <c r="N49" s="86">
        <f>0</f>
        <v>0</v>
      </c>
      <c r="O49" s="86">
        <f>0</f>
        <v>0</v>
      </c>
      <c r="P49" s="85">
        <f>0</f>
        <v>0</v>
      </c>
      <c r="Q49" s="86">
        <f>0</f>
        <v>0</v>
      </c>
      <c r="R49" s="86">
        <f>0</f>
        <v>0</v>
      </c>
      <c r="S49" s="86">
        <v>0</v>
      </c>
      <c r="T49" s="85">
        <f>0</f>
        <v>0</v>
      </c>
      <c r="U49" s="86">
        <f>0</f>
        <v>0</v>
      </c>
      <c r="V49" s="86">
        <v>1</v>
      </c>
      <c r="W49" s="85">
        <f>0</f>
        <v>0</v>
      </c>
      <c r="X49" s="86">
        <f>0</f>
        <v>0</v>
      </c>
      <c r="Y49" s="86">
        <f>0</f>
        <v>0</v>
      </c>
      <c r="Z49" s="85">
        <f>0</f>
        <v>0</v>
      </c>
      <c r="AA49" s="86">
        <f>0</f>
        <v>0</v>
      </c>
      <c r="AB49" s="86">
        <f>0</f>
        <v>0</v>
      </c>
      <c r="AC49" s="85">
        <f>0</f>
        <v>0</v>
      </c>
      <c r="AD49" s="86">
        <f>0</f>
        <v>0</v>
      </c>
      <c r="AE49" s="83">
        <f>0</f>
        <v>0</v>
      </c>
      <c r="AF49" s="87">
        <f>0</f>
        <v>0</v>
      </c>
      <c r="AG49" s="88">
        <f>0</f>
        <v>0</v>
      </c>
      <c r="AH49" s="88">
        <f>0</f>
        <v>0</v>
      </c>
      <c r="AI49" s="88">
        <f>0</f>
        <v>0</v>
      </c>
      <c r="AJ49" s="88">
        <f>0</f>
        <v>0</v>
      </c>
      <c r="AK49" s="88">
        <f>0</f>
        <v>0</v>
      </c>
      <c r="AL49" s="89">
        <f>0</f>
        <v>0</v>
      </c>
      <c r="AM49" s="87">
        <f>0</f>
        <v>0</v>
      </c>
      <c r="AN49" s="88">
        <f>0</f>
        <v>0</v>
      </c>
      <c r="AO49" s="88">
        <f>0</f>
        <v>0</v>
      </c>
      <c r="AP49" s="88">
        <f>0</f>
        <v>0</v>
      </c>
      <c r="AQ49" s="88">
        <f>0</f>
        <v>0</v>
      </c>
      <c r="AR49" s="89">
        <v>1</v>
      </c>
      <c r="AS49" s="87">
        <f>0</f>
        <v>0</v>
      </c>
      <c r="AT49" s="88">
        <f>0</f>
        <v>0</v>
      </c>
      <c r="AU49" s="89">
        <f>0</f>
        <v>0</v>
      </c>
      <c r="AV49" s="87">
        <f>0</f>
        <v>0</v>
      </c>
      <c r="AW49" s="88">
        <f>0</f>
        <v>0</v>
      </c>
      <c r="AX49" s="88">
        <f>0</f>
        <v>0</v>
      </c>
      <c r="AY49" s="89">
        <f>0</f>
        <v>0</v>
      </c>
      <c r="AZ49" s="87">
        <f>0</f>
        <v>0</v>
      </c>
      <c r="BA49" s="88">
        <v>1</v>
      </c>
      <c r="BB49" s="89">
        <f>0</f>
        <v>0</v>
      </c>
      <c r="BC49" s="88">
        <v>0</v>
      </c>
      <c r="BD49" s="88">
        <v>0</v>
      </c>
      <c r="BE49" s="88">
        <v>0</v>
      </c>
      <c r="BF49" s="88">
        <v>1</v>
      </c>
      <c r="BG49" s="87">
        <f>0</f>
        <v>0</v>
      </c>
      <c r="BH49" s="88">
        <f>0</f>
        <v>0</v>
      </c>
      <c r="BI49" s="89">
        <f>0</f>
        <v>0</v>
      </c>
    </row>
    <row r="50" spans="1:62" s="90" customFormat="1" x14ac:dyDescent="0.35">
      <c r="A50" s="80" t="s">
        <v>50</v>
      </c>
      <c r="B50" s="80">
        <v>49</v>
      </c>
      <c r="C50" s="81" t="str">
        <f t="shared" si="0"/>
        <v>110001</v>
      </c>
      <c r="D50" s="82">
        <v>0</v>
      </c>
      <c r="E50" s="83" t="s">
        <v>79</v>
      </c>
      <c r="F50" s="84">
        <v>0</v>
      </c>
      <c r="G50" s="85">
        <f>0</f>
        <v>0</v>
      </c>
      <c r="H50" s="86">
        <f>0</f>
        <v>0</v>
      </c>
      <c r="I50" s="86">
        <f>0</f>
        <v>0</v>
      </c>
      <c r="J50" s="86">
        <f>0</f>
        <v>0</v>
      </c>
      <c r="K50" s="83">
        <v>1</v>
      </c>
      <c r="L50" s="85">
        <f>0</f>
        <v>0</v>
      </c>
      <c r="M50" s="86">
        <f>0</f>
        <v>0</v>
      </c>
      <c r="N50" s="86">
        <f>0</f>
        <v>0</v>
      </c>
      <c r="O50" s="86">
        <f>0</f>
        <v>0</v>
      </c>
      <c r="P50" s="85">
        <f>0</f>
        <v>0</v>
      </c>
      <c r="Q50" s="86">
        <f>0</f>
        <v>0</v>
      </c>
      <c r="R50" s="86">
        <f>0</f>
        <v>0</v>
      </c>
      <c r="S50" s="86">
        <f>0</f>
        <v>0</v>
      </c>
      <c r="T50" s="85">
        <f>0</f>
        <v>0</v>
      </c>
      <c r="U50" s="86">
        <f>0</f>
        <v>0</v>
      </c>
      <c r="V50" s="86">
        <f>0</f>
        <v>0</v>
      </c>
      <c r="W50" s="85">
        <f>0</f>
        <v>0</v>
      </c>
      <c r="X50" s="86">
        <f>0</f>
        <v>0</v>
      </c>
      <c r="Y50" s="86">
        <f>0</f>
        <v>0</v>
      </c>
      <c r="Z50" s="85">
        <f>0</f>
        <v>0</v>
      </c>
      <c r="AA50" s="86">
        <f>0</f>
        <v>0</v>
      </c>
      <c r="AB50" s="86">
        <f>0</f>
        <v>0</v>
      </c>
      <c r="AC50" s="85">
        <f>0</f>
        <v>0</v>
      </c>
      <c r="AD50" s="86">
        <f>0</f>
        <v>0</v>
      </c>
      <c r="AE50" s="83">
        <f>0</f>
        <v>0</v>
      </c>
      <c r="AF50" s="87">
        <f>0</f>
        <v>0</v>
      </c>
      <c r="AG50" s="88">
        <f>0</f>
        <v>0</v>
      </c>
      <c r="AH50" s="88">
        <f>0</f>
        <v>0</v>
      </c>
      <c r="AI50" s="88">
        <f>0</f>
        <v>0</v>
      </c>
      <c r="AJ50" s="88">
        <f>0</f>
        <v>0</v>
      </c>
      <c r="AK50" s="88">
        <f>0</f>
        <v>0</v>
      </c>
      <c r="AL50" s="89">
        <f>0</f>
        <v>0</v>
      </c>
      <c r="AM50" s="87">
        <f>0</f>
        <v>0</v>
      </c>
      <c r="AN50" s="88">
        <f>0</f>
        <v>0</v>
      </c>
      <c r="AO50" s="88">
        <f>0</f>
        <v>0</v>
      </c>
      <c r="AP50" s="88">
        <f>0</f>
        <v>0</v>
      </c>
      <c r="AQ50" s="88">
        <f>0</f>
        <v>0</v>
      </c>
      <c r="AR50" s="89">
        <f>0</f>
        <v>0</v>
      </c>
      <c r="AS50" s="87">
        <f>0</f>
        <v>0</v>
      </c>
      <c r="AT50" s="88">
        <v>0</v>
      </c>
      <c r="AU50" s="89">
        <f>0</f>
        <v>0</v>
      </c>
      <c r="AV50" s="87">
        <f>0</f>
        <v>0</v>
      </c>
      <c r="AW50" s="88">
        <f>0</f>
        <v>0</v>
      </c>
      <c r="AX50" s="88">
        <f>0</f>
        <v>0</v>
      </c>
      <c r="AY50" s="89">
        <f>0</f>
        <v>0</v>
      </c>
      <c r="AZ50" s="87">
        <f>0</f>
        <v>0</v>
      </c>
      <c r="BA50" s="88">
        <f>0</f>
        <v>0</v>
      </c>
      <c r="BB50" s="89">
        <f>0</f>
        <v>0</v>
      </c>
      <c r="BC50" s="88">
        <f>0</f>
        <v>0</v>
      </c>
      <c r="BD50" s="88">
        <f>0</f>
        <v>0</v>
      </c>
      <c r="BE50" s="88">
        <f>0</f>
        <v>0</v>
      </c>
      <c r="BF50" s="88">
        <v>0</v>
      </c>
      <c r="BG50" s="87">
        <f>0</f>
        <v>0</v>
      </c>
      <c r="BH50" s="88">
        <f>0</f>
        <v>0</v>
      </c>
      <c r="BI50" s="89">
        <v>0</v>
      </c>
      <c r="BJ50" s="90">
        <v>1</v>
      </c>
    </row>
    <row r="51" spans="1:62" s="90" customFormat="1" x14ac:dyDescent="0.35">
      <c r="A51" s="80" t="s">
        <v>51</v>
      </c>
      <c r="B51" s="80">
        <v>50</v>
      </c>
      <c r="C51" s="81" t="str">
        <f t="shared" si="0"/>
        <v>110010</v>
      </c>
      <c r="D51" s="82">
        <v>0</v>
      </c>
      <c r="E51" s="83" t="s">
        <v>79</v>
      </c>
      <c r="F51" s="84">
        <v>1</v>
      </c>
      <c r="G51" s="85">
        <f>0</f>
        <v>0</v>
      </c>
      <c r="H51" s="86">
        <f>0</f>
        <v>0</v>
      </c>
      <c r="I51" s="86">
        <f>0</f>
        <v>0</v>
      </c>
      <c r="J51" s="86">
        <f>0</f>
        <v>0</v>
      </c>
      <c r="K51" s="83">
        <f>0</f>
        <v>0</v>
      </c>
      <c r="L51" s="85">
        <f>0</f>
        <v>0</v>
      </c>
      <c r="M51" s="86">
        <f>0</f>
        <v>0</v>
      </c>
      <c r="N51" s="86">
        <f>0</f>
        <v>0</v>
      </c>
      <c r="O51" s="86">
        <f>0</f>
        <v>0</v>
      </c>
      <c r="P51" s="85">
        <f>0</f>
        <v>0</v>
      </c>
      <c r="Q51" s="86">
        <f>0</f>
        <v>0</v>
      </c>
      <c r="R51" s="86">
        <f>0</f>
        <v>0</v>
      </c>
      <c r="S51" s="86">
        <f>0</f>
        <v>0</v>
      </c>
      <c r="T51" s="85">
        <f>0</f>
        <v>0</v>
      </c>
      <c r="U51" s="86">
        <f>0</f>
        <v>0</v>
      </c>
      <c r="V51" s="86">
        <f>0</f>
        <v>0</v>
      </c>
      <c r="W51" s="85">
        <f>0</f>
        <v>0</v>
      </c>
      <c r="X51" s="86">
        <f>0</f>
        <v>0</v>
      </c>
      <c r="Y51" s="86">
        <v>1</v>
      </c>
      <c r="Z51" s="85">
        <f>0</f>
        <v>0</v>
      </c>
      <c r="AA51" s="86">
        <f>0</f>
        <v>0</v>
      </c>
      <c r="AB51" s="86">
        <f>0</f>
        <v>0</v>
      </c>
      <c r="AC51" s="85">
        <f>0</f>
        <v>0</v>
      </c>
      <c r="AD51" s="86">
        <f>0</f>
        <v>0</v>
      </c>
      <c r="AE51" s="83">
        <f>0</f>
        <v>0</v>
      </c>
      <c r="AF51" s="87">
        <f>0</f>
        <v>0</v>
      </c>
      <c r="AG51" s="88">
        <f>0</f>
        <v>0</v>
      </c>
      <c r="AH51" s="88">
        <f>0</f>
        <v>0</v>
      </c>
      <c r="AI51" s="88">
        <f>0</f>
        <v>0</v>
      </c>
      <c r="AJ51" s="88">
        <f>0</f>
        <v>0</v>
      </c>
      <c r="AK51" s="88">
        <f>0</f>
        <v>0</v>
      </c>
      <c r="AL51" s="89">
        <f>0</f>
        <v>0</v>
      </c>
      <c r="AM51" s="87">
        <f>0</f>
        <v>0</v>
      </c>
      <c r="AN51" s="88">
        <f>0</f>
        <v>0</v>
      </c>
      <c r="AO51" s="88">
        <f>0</f>
        <v>0</v>
      </c>
      <c r="AP51" s="88">
        <f>0</f>
        <v>0</v>
      </c>
      <c r="AQ51" s="88">
        <f>0</f>
        <v>0</v>
      </c>
      <c r="AR51" s="89">
        <v>1</v>
      </c>
      <c r="AS51" s="87">
        <f>0</f>
        <v>0</v>
      </c>
      <c r="AT51" s="88">
        <v>1</v>
      </c>
      <c r="AU51" s="89">
        <f>0</f>
        <v>0</v>
      </c>
      <c r="AV51" s="87">
        <f>0</f>
        <v>0</v>
      </c>
      <c r="AW51" s="88">
        <f>0</f>
        <v>0</v>
      </c>
      <c r="AX51" s="88">
        <f>0</f>
        <v>0</v>
      </c>
      <c r="AY51" s="89">
        <f>0</f>
        <v>0</v>
      </c>
      <c r="AZ51" s="87">
        <v>0</v>
      </c>
      <c r="BA51" s="88">
        <v>1</v>
      </c>
      <c r="BB51" s="89">
        <v>0</v>
      </c>
      <c r="BC51" s="88">
        <f>0</f>
        <v>0</v>
      </c>
      <c r="BD51" s="88">
        <f>0</f>
        <v>0</v>
      </c>
      <c r="BE51" s="88">
        <v>1</v>
      </c>
      <c r="BF51" s="88">
        <v>0</v>
      </c>
      <c r="BG51" s="87">
        <f>0</f>
        <v>0</v>
      </c>
      <c r="BH51" s="88">
        <f>0</f>
        <v>0</v>
      </c>
      <c r="BI51" s="89">
        <f>0</f>
        <v>0</v>
      </c>
    </row>
    <row r="52" spans="1:62" s="90" customFormat="1" x14ac:dyDescent="0.35">
      <c r="A52" s="92" t="s">
        <v>52</v>
      </c>
      <c r="B52" s="80">
        <v>51</v>
      </c>
      <c r="C52" s="81" t="str">
        <f t="shared" si="0"/>
        <v>110011</v>
      </c>
      <c r="D52" s="82">
        <v>0</v>
      </c>
      <c r="E52" s="83" t="s">
        <v>79</v>
      </c>
      <c r="F52" s="84">
        <f>0</f>
        <v>0</v>
      </c>
      <c r="G52" s="85">
        <f>0</f>
        <v>0</v>
      </c>
      <c r="H52" s="86">
        <f>0</f>
        <v>0</v>
      </c>
      <c r="I52" s="86">
        <f>0</f>
        <v>0</v>
      </c>
      <c r="J52" s="86">
        <f>0</f>
        <v>0</v>
      </c>
      <c r="K52" s="83">
        <f>0</f>
        <v>0</v>
      </c>
      <c r="L52" s="85">
        <f>0</f>
        <v>0</v>
      </c>
      <c r="M52" s="86">
        <f>0</f>
        <v>0</v>
      </c>
      <c r="N52" s="86">
        <f>0</f>
        <v>0</v>
      </c>
      <c r="O52" s="86">
        <f>0</f>
        <v>0</v>
      </c>
      <c r="P52" s="85">
        <f>0</f>
        <v>0</v>
      </c>
      <c r="Q52" s="86">
        <f>0</f>
        <v>0</v>
      </c>
      <c r="R52" s="86">
        <f>0</f>
        <v>0</v>
      </c>
      <c r="S52" s="86">
        <v>0</v>
      </c>
      <c r="T52" s="85">
        <f>0</f>
        <v>0</v>
      </c>
      <c r="U52" s="86">
        <f>0</f>
        <v>0</v>
      </c>
      <c r="V52" s="86">
        <f>0</f>
        <v>0</v>
      </c>
      <c r="W52" s="85">
        <v>1</v>
      </c>
      <c r="X52" s="86">
        <f>0</f>
        <v>0</v>
      </c>
      <c r="Y52" s="86">
        <f>0</f>
        <v>0</v>
      </c>
      <c r="Z52" s="85">
        <f>0</f>
        <v>0</v>
      </c>
      <c r="AA52" s="86">
        <f>0</f>
        <v>0</v>
      </c>
      <c r="AB52" s="86">
        <f>0</f>
        <v>0</v>
      </c>
      <c r="AC52" s="85">
        <f>0</f>
        <v>0</v>
      </c>
      <c r="AD52" s="86">
        <f>0</f>
        <v>0</v>
      </c>
      <c r="AE52" s="83">
        <f>0</f>
        <v>0</v>
      </c>
      <c r="AF52" s="87">
        <f>0</f>
        <v>0</v>
      </c>
      <c r="AG52" s="88">
        <f>0</f>
        <v>0</v>
      </c>
      <c r="AH52" s="88">
        <f>0</f>
        <v>0</v>
      </c>
      <c r="AI52" s="88">
        <f>0</f>
        <v>0</v>
      </c>
      <c r="AJ52" s="88">
        <f>0</f>
        <v>0</v>
      </c>
      <c r="AK52" s="88">
        <f>0</f>
        <v>0</v>
      </c>
      <c r="AL52" s="89">
        <f>0</f>
        <v>0</v>
      </c>
      <c r="AM52" s="87">
        <f>0</f>
        <v>0</v>
      </c>
      <c r="AN52" s="88">
        <f>0</f>
        <v>0</v>
      </c>
      <c r="AO52" s="88">
        <f>0</f>
        <v>0</v>
      </c>
      <c r="AP52" s="88">
        <f>0</f>
        <v>0</v>
      </c>
      <c r="AQ52" s="88">
        <f>0</f>
        <v>0</v>
      </c>
      <c r="AR52" s="89">
        <v>1</v>
      </c>
      <c r="AS52" s="87">
        <f>0</f>
        <v>0</v>
      </c>
      <c r="AT52" s="88">
        <f>0</f>
        <v>0</v>
      </c>
      <c r="AU52" s="89">
        <f>0</f>
        <v>0</v>
      </c>
      <c r="AV52" s="87">
        <f>0</f>
        <v>0</v>
      </c>
      <c r="AW52" s="88">
        <f>0</f>
        <v>0</v>
      </c>
      <c r="AX52" s="88">
        <f>0</f>
        <v>0</v>
      </c>
      <c r="AY52" s="89">
        <f>0</f>
        <v>0</v>
      </c>
      <c r="AZ52" s="87">
        <f>0</f>
        <v>0</v>
      </c>
      <c r="BA52" s="88">
        <v>1</v>
      </c>
      <c r="BB52" s="89">
        <f>0</f>
        <v>0</v>
      </c>
      <c r="BC52" s="88">
        <v>0</v>
      </c>
      <c r="BD52" s="88">
        <v>0</v>
      </c>
      <c r="BE52" s="88">
        <v>0</v>
      </c>
      <c r="BF52" s="88">
        <v>1</v>
      </c>
      <c r="BG52" s="87">
        <f>0</f>
        <v>0</v>
      </c>
      <c r="BH52" s="88">
        <f>0</f>
        <v>0</v>
      </c>
      <c r="BI52" s="89">
        <f>0</f>
        <v>0</v>
      </c>
    </row>
    <row r="53" spans="1:62" s="90" customFormat="1" x14ac:dyDescent="0.35">
      <c r="A53" s="92" t="s">
        <v>53</v>
      </c>
      <c r="B53" s="92">
        <v>52</v>
      </c>
      <c r="C53" s="81" t="str">
        <f t="shared" si="0"/>
        <v>110100</v>
      </c>
      <c r="D53" s="94">
        <v>0</v>
      </c>
      <c r="E53" s="95" t="s">
        <v>79</v>
      </c>
      <c r="F53" s="84">
        <v>0</v>
      </c>
      <c r="G53" s="85">
        <f>0</f>
        <v>0</v>
      </c>
      <c r="H53" s="86">
        <f>0</f>
        <v>0</v>
      </c>
      <c r="I53" s="86">
        <f>0</f>
        <v>0</v>
      </c>
      <c r="J53" s="86">
        <f>0</f>
        <v>0</v>
      </c>
      <c r="K53" s="83">
        <f>0</f>
        <v>0</v>
      </c>
      <c r="L53" s="85">
        <f>0</f>
        <v>0</v>
      </c>
      <c r="M53" s="86">
        <f>0</f>
        <v>0</v>
      </c>
      <c r="N53" s="86">
        <f>0</f>
        <v>0</v>
      </c>
      <c r="O53" s="86">
        <f>0</f>
        <v>0</v>
      </c>
      <c r="P53" s="85">
        <f>0</f>
        <v>0</v>
      </c>
      <c r="Q53" s="86">
        <f>0</f>
        <v>0</v>
      </c>
      <c r="R53" s="86">
        <f>0</f>
        <v>0</v>
      </c>
      <c r="S53" s="86">
        <f>0</f>
        <v>0</v>
      </c>
      <c r="T53" s="85">
        <f>0</f>
        <v>0</v>
      </c>
      <c r="U53" s="86">
        <f>0</f>
        <v>0</v>
      </c>
      <c r="V53" s="86">
        <f>0</f>
        <v>0</v>
      </c>
      <c r="W53" s="85">
        <f>0</f>
        <v>0</v>
      </c>
      <c r="X53" s="86">
        <f>0</f>
        <v>0</v>
      </c>
      <c r="Y53" s="86">
        <v>0</v>
      </c>
      <c r="Z53" s="85">
        <f>0</f>
        <v>0</v>
      </c>
      <c r="AA53" s="86">
        <f>0</f>
        <v>0</v>
      </c>
      <c r="AB53" s="86">
        <f>0</f>
        <v>0</v>
      </c>
      <c r="AC53" s="85">
        <f>0</f>
        <v>0</v>
      </c>
      <c r="AD53" s="86">
        <f>0</f>
        <v>0</v>
      </c>
      <c r="AE53" s="83">
        <f>0</f>
        <v>0</v>
      </c>
      <c r="AF53" s="87">
        <f>0</f>
        <v>0</v>
      </c>
      <c r="AG53" s="88">
        <f>0</f>
        <v>0</v>
      </c>
      <c r="AH53" s="88">
        <f>0</f>
        <v>0</v>
      </c>
      <c r="AI53" s="88">
        <f>0</f>
        <v>0</v>
      </c>
      <c r="AJ53" s="88">
        <f>0</f>
        <v>0</v>
      </c>
      <c r="AK53" s="88">
        <f>0</f>
        <v>0</v>
      </c>
      <c r="AL53" s="89">
        <f>0</f>
        <v>0</v>
      </c>
      <c r="AM53" s="87">
        <f>0</f>
        <v>0</v>
      </c>
      <c r="AN53" s="88">
        <f>0</f>
        <v>0</v>
      </c>
      <c r="AO53" s="88">
        <f>0</f>
        <v>0</v>
      </c>
      <c r="AP53" s="88">
        <f>0</f>
        <v>0</v>
      </c>
      <c r="AQ53" s="88">
        <f>0</f>
        <v>0</v>
      </c>
      <c r="AR53" s="89">
        <v>1</v>
      </c>
      <c r="AS53" s="87">
        <f>0</f>
        <v>0</v>
      </c>
      <c r="AT53" s="88">
        <v>1</v>
      </c>
      <c r="AU53" s="89">
        <f>0</f>
        <v>0</v>
      </c>
      <c r="AV53" s="87">
        <f>0</f>
        <v>0</v>
      </c>
      <c r="AW53" s="88">
        <f>0</f>
        <v>0</v>
      </c>
      <c r="AX53" s="88">
        <f>0</f>
        <v>0</v>
      </c>
      <c r="AY53" s="89">
        <f>0</f>
        <v>0</v>
      </c>
      <c r="AZ53" s="87">
        <v>0</v>
      </c>
      <c r="BA53" s="88">
        <v>1</v>
      </c>
      <c r="BB53" s="89">
        <v>0</v>
      </c>
      <c r="BC53" s="88">
        <v>1</v>
      </c>
      <c r="BD53" s="88">
        <v>1</v>
      </c>
      <c r="BE53" s="88">
        <v>0</v>
      </c>
      <c r="BF53" s="88">
        <v>0</v>
      </c>
      <c r="BG53" s="87">
        <f>0</f>
        <v>0</v>
      </c>
      <c r="BH53" s="88">
        <f>0</f>
        <v>0</v>
      </c>
      <c r="BI53" s="89">
        <f>0</f>
        <v>0</v>
      </c>
    </row>
    <row r="54" spans="1:62" s="90" customFormat="1" x14ac:dyDescent="0.35">
      <c r="A54" s="80" t="s">
        <v>121</v>
      </c>
      <c r="B54" s="80">
        <v>53</v>
      </c>
      <c r="C54" s="81" t="str">
        <f>DEC2BIN(B54,6)</f>
        <v>110101</v>
      </c>
      <c r="D54" s="82">
        <v>0</v>
      </c>
      <c r="E54" s="85" t="s">
        <v>79</v>
      </c>
      <c r="F54" s="84">
        <f>0</f>
        <v>0</v>
      </c>
      <c r="G54" s="85">
        <f>0</f>
        <v>0</v>
      </c>
      <c r="H54" s="86">
        <f>0</f>
        <v>0</v>
      </c>
      <c r="I54" s="86">
        <f>0</f>
        <v>0</v>
      </c>
      <c r="J54" s="86">
        <f>0</f>
        <v>0</v>
      </c>
      <c r="K54" s="83">
        <f>0</f>
        <v>0</v>
      </c>
      <c r="L54" s="85">
        <f>0</f>
        <v>0</v>
      </c>
      <c r="M54" s="86">
        <f>0</f>
        <v>0</v>
      </c>
      <c r="N54" s="86">
        <f>0</f>
        <v>0</v>
      </c>
      <c r="O54" s="86">
        <f>0</f>
        <v>0</v>
      </c>
      <c r="P54" s="85">
        <f>0</f>
        <v>0</v>
      </c>
      <c r="Q54" s="86">
        <f>0</f>
        <v>0</v>
      </c>
      <c r="R54" s="86">
        <f>0</f>
        <v>0</v>
      </c>
      <c r="S54" s="86">
        <v>1</v>
      </c>
      <c r="T54" s="85">
        <f>0</f>
        <v>0</v>
      </c>
      <c r="U54" s="86">
        <f>0</f>
        <v>0</v>
      </c>
      <c r="V54" s="86">
        <f>0</f>
        <v>0</v>
      </c>
      <c r="W54" s="85">
        <f>0</f>
        <v>0</v>
      </c>
      <c r="X54" s="86">
        <f>0</f>
        <v>0</v>
      </c>
      <c r="Y54" s="86">
        <f>0</f>
        <v>0</v>
      </c>
      <c r="Z54" s="85">
        <f>0</f>
        <v>0</v>
      </c>
      <c r="AA54" s="86">
        <f>0</f>
        <v>0</v>
      </c>
      <c r="AB54" s="86">
        <f>0</f>
        <v>0</v>
      </c>
      <c r="AC54" s="85">
        <f>0</f>
        <v>0</v>
      </c>
      <c r="AD54" s="86">
        <f>0</f>
        <v>0</v>
      </c>
      <c r="AE54" s="83">
        <f>0</f>
        <v>0</v>
      </c>
      <c r="AF54" s="87">
        <f>0</f>
        <v>0</v>
      </c>
      <c r="AG54" s="88">
        <f>0</f>
        <v>0</v>
      </c>
      <c r="AH54" s="88">
        <f>0</f>
        <v>0</v>
      </c>
      <c r="AI54" s="88">
        <f>0</f>
        <v>0</v>
      </c>
      <c r="AJ54" s="88">
        <f>0</f>
        <v>0</v>
      </c>
      <c r="AK54" s="88">
        <f>0</f>
        <v>0</v>
      </c>
      <c r="AL54" s="89">
        <f>0</f>
        <v>0</v>
      </c>
      <c r="AM54" s="87">
        <f>0</f>
        <v>0</v>
      </c>
      <c r="AN54" s="88">
        <f>0</f>
        <v>0</v>
      </c>
      <c r="AO54" s="88">
        <f>0</f>
        <v>0</v>
      </c>
      <c r="AP54" s="88">
        <f>0</f>
        <v>0</v>
      </c>
      <c r="AQ54" s="88">
        <f>0</f>
        <v>0</v>
      </c>
      <c r="AR54" s="89">
        <v>1</v>
      </c>
      <c r="AS54" s="87">
        <f>0</f>
        <v>0</v>
      </c>
      <c r="AT54" s="88">
        <f>0</f>
        <v>0</v>
      </c>
      <c r="AU54" s="89">
        <f>0</f>
        <v>0</v>
      </c>
      <c r="AV54" s="87">
        <f>0</f>
        <v>0</v>
      </c>
      <c r="AW54" s="88">
        <f>0</f>
        <v>0</v>
      </c>
      <c r="AX54" s="88">
        <f>0</f>
        <v>0</v>
      </c>
      <c r="AY54" s="89">
        <f>0</f>
        <v>0</v>
      </c>
      <c r="AZ54" s="87">
        <f>0</f>
        <v>0</v>
      </c>
      <c r="BA54" s="88">
        <v>1</v>
      </c>
      <c r="BB54" s="89">
        <f>0</f>
        <v>0</v>
      </c>
      <c r="BC54" s="88">
        <v>0</v>
      </c>
      <c r="BD54" s="88">
        <v>0</v>
      </c>
      <c r="BE54" s="88">
        <v>0</v>
      </c>
      <c r="BF54" s="88">
        <v>1</v>
      </c>
      <c r="BG54" s="87">
        <f>0</f>
        <v>0</v>
      </c>
      <c r="BH54" s="88">
        <f>0</f>
        <v>0</v>
      </c>
      <c r="BI54" s="89">
        <f>0</f>
        <v>0</v>
      </c>
    </row>
    <row r="65" spans="32:34" x14ac:dyDescent="0.35">
      <c r="AF65" s="3"/>
      <c r="AG65" s="3"/>
      <c r="AH65" s="3"/>
    </row>
    <row r="66" spans="32:34" x14ac:dyDescent="0.35">
      <c r="AF66" s="3"/>
      <c r="AG66" s="3"/>
      <c r="AH66" s="3"/>
    </row>
    <row r="67" spans="32:34" x14ac:dyDescent="0.35">
      <c r="AF67" s="3"/>
      <c r="AG67" s="3"/>
      <c r="AH67" s="3"/>
    </row>
    <row r="68" spans="32:34" x14ac:dyDescent="0.35">
      <c r="AF68" s="3"/>
      <c r="AG68" s="3"/>
      <c r="AH68" s="3"/>
    </row>
    <row r="69" spans="32:34" x14ac:dyDescent="0.35">
      <c r="AF69" s="3"/>
      <c r="AG69" s="3"/>
      <c r="AH69" s="3"/>
    </row>
    <row r="70" spans="32:34" x14ac:dyDescent="0.35">
      <c r="AF70" s="3"/>
      <c r="AG70" s="3"/>
      <c r="AH70" s="3"/>
    </row>
    <row r="71" spans="32:34" x14ac:dyDescent="0.35">
      <c r="AF71" s="3"/>
      <c r="AG71" s="3"/>
      <c r="AH71" s="3"/>
    </row>
    <row r="72" spans="32:34" x14ac:dyDescent="0.35">
      <c r="AF72" s="3"/>
      <c r="AG72" s="3"/>
      <c r="AH72" s="3"/>
    </row>
    <row r="73" spans="32:34" x14ac:dyDescent="0.35">
      <c r="AF73" s="3"/>
      <c r="AG73" s="3"/>
      <c r="AH73" s="3"/>
    </row>
    <row r="74" spans="32:34" x14ac:dyDescent="0.35">
      <c r="AF74" s="3"/>
      <c r="AG74" s="3"/>
      <c r="AH74" s="3"/>
    </row>
    <row r="75" spans="32:34" x14ac:dyDescent="0.35">
      <c r="AF75" s="3"/>
      <c r="AG75" s="3"/>
      <c r="AH75" s="3"/>
    </row>
    <row r="76" spans="32:34" x14ac:dyDescent="0.35">
      <c r="AF76" s="3"/>
      <c r="AG76" s="3"/>
      <c r="AH76" s="3"/>
    </row>
    <row r="77" spans="32:34" x14ac:dyDescent="0.35">
      <c r="AF77" s="3"/>
      <c r="AG77" s="3"/>
      <c r="AH77" s="3"/>
    </row>
    <row r="78" spans="32:34" x14ac:dyDescent="0.35">
      <c r="AF78" s="3"/>
      <c r="AG78" s="3"/>
      <c r="AH78" s="3"/>
    </row>
    <row r="79" spans="32:34" x14ac:dyDescent="0.35">
      <c r="AF79" s="3"/>
      <c r="AG79" s="3"/>
      <c r="AH79" s="3"/>
    </row>
    <row r="80" spans="32:34" x14ac:dyDescent="0.35">
      <c r="AF80" s="3"/>
      <c r="AG80" s="3"/>
      <c r="AH80" s="3"/>
    </row>
    <row r="81" spans="32:34" x14ac:dyDescent="0.35">
      <c r="AF81" s="3"/>
      <c r="AG81" s="3"/>
      <c r="AH81" s="3"/>
    </row>
    <row r="82" spans="32:34" x14ac:dyDescent="0.35">
      <c r="AF82" s="3"/>
      <c r="AG82" s="3"/>
      <c r="AH82" s="3"/>
    </row>
    <row r="83" spans="32:34" x14ac:dyDescent="0.35">
      <c r="AF83" s="3"/>
      <c r="AG83" s="3"/>
      <c r="AH83" s="3"/>
    </row>
    <row r="84" spans="32:34" x14ac:dyDescent="0.35">
      <c r="AF84" s="3"/>
      <c r="AG84" s="3"/>
      <c r="AH84" s="3"/>
    </row>
    <row r="85" spans="32:34" x14ac:dyDescent="0.35">
      <c r="AF85" s="3"/>
      <c r="AG85" s="3"/>
      <c r="AH85" s="3"/>
    </row>
    <row r="86" spans="32:34" x14ac:dyDescent="0.35">
      <c r="AF86" s="3"/>
      <c r="AG86" s="3"/>
      <c r="AH86" s="3"/>
    </row>
    <row r="87" spans="32:34" x14ac:dyDescent="0.35">
      <c r="AF87" s="3"/>
      <c r="AG87" s="3"/>
      <c r="AH87" s="3"/>
    </row>
    <row r="88" spans="32:34" x14ac:dyDescent="0.35">
      <c r="AF88" s="3"/>
      <c r="AG88" s="3"/>
      <c r="AH88" s="3"/>
    </row>
    <row r="89" spans="32:34" x14ac:dyDescent="0.35">
      <c r="AF89" s="5"/>
      <c r="AG89" s="3"/>
      <c r="AH89" s="3"/>
    </row>
    <row r="90" spans="32:34" x14ac:dyDescent="0.35">
      <c r="AF90" s="5"/>
      <c r="AG90" s="3"/>
      <c r="AH90" s="3"/>
    </row>
    <row r="91" spans="32:34" x14ac:dyDescent="0.35">
      <c r="AF91" s="3"/>
      <c r="AG91" s="3"/>
      <c r="AH91" s="3"/>
    </row>
  </sheetData>
  <phoneticPr fontId="2" type="noConversion"/>
  <conditionalFormatting sqref="F2:AE40">
    <cfRule type="colorScale" priority="19">
      <colorScale>
        <cfvo type="min"/>
        <cfvo type="max"/>
        <color rgb="FF63BE7B"/>
        <color rgb="FFFFEF9C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BI4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AE43">
    <cfRule type="colorScale" priority="13">
      <colorScale>
        <cfvo type="min"/>
        <cfvo type="max"/>
        <color rgb="FF63BE7B"/>
        <color rgb="FFFFEF9C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1:BI4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:AE46">
    <cfRule type="colorScale" priority="10">
      <colorScale>
        <cfvo type="min"/>
        <cfvo type="max"/>
        <color rgb="FF63BE7B"/>
        <color rgb="FFFFEF9C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4:BI4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:AE49">
    <cfRule type="colorScale" priority="7">
      <colorScale>
        <cfvo type="min"/>
        <cfvo type="max"/>
        <color rgb="FF63BE7B"/>
        <color rgb="FFFFEF9C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7:BI4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AE52">
    <cfRule type="colorScale" priority="4">
      <colorScale>
        <cfvo type="min"/>
        <cfvo type="max"/>
        <color rgb="FF63BE7B"/>
        <color rgb="FFFFEF9C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0:BI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3:AE54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3:BI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C5B1-8EEA-489F-91AA-A8F36C5148E3}">
  <dimension ref="A1:D30"/>
  <sheetViews>
    <sheetView topLeftCell="A6" workbookViewId="0">
      <selection activeCell="D1" sqref="D1:D25"/>
    </sheetView>
  </sheetViews>
  <sheetFormatPr defaultRowHeight="14.5" x14ac:dyDescent="0.35"/>
  <cols>
    <col min="1" max="1" width="13.1796875" customWidth="1"/>
    <col min="4" max="4" width="46.453125" customWidth="1"/>
    <col min="7" max="7" width="16.1796875" customWidth="1"/>
    <col min="10" max="10" width="16.1796875" customWidth="1"/>
  </cols>
  <sheetData>
    <row r="1" spans="1:4" x14ac:dyDescent="0.35">
      <c r="A1" s="9" t="s">
        <v>83</v>
      </c>
      <c r="B1" s="98" t="s">
        <v>89</v>
      </c>
      <c r="D1" s="101" t="s">
        <v>143</v>
      </c>
    </row>
    <row r="2" spans="1:4" x14ac:dyDescent="0.35">
      <c r="A2" s="6" t="s">
        <v>84</v>
      </c>
      <c r="B2" s="99"/>
      <c r="D2" s="101" t="s">
        <v>144</v>
      </c>
    </row>
    <row r="3" spans="1:4" x14ac:dyDescent="0.35">
      <c r="A3" s="6" t="s">
        <v>85</v>
      </c>
      <c r="B3" s="99"/>
      <c r="D3" s="101" t="s">
        <v>145</v>
      </c>
    </row>
    <row r="4" spans="1:4" x14ac:dyDescent="0.35">
      <c r="A4" s="6" t="s">
        <v>86</v>
      </c>
      <c r="B4" s="99"/>
      <c r="D4" s="101" t="s">
        <v>146</v>
      </c>
    </row>
    <row r="5" spans="1:4" x14ac:dyDescent="0.35">
      <c r="A5" s="6" t="s">
        <v>88</v>
      </c>
      <c r="B5" s="99"/>
      <c r="D5" s="101" t="s">
        <v>147</v>
      </c>
    </row>
    <row r="6" spans="1:4" x14ac:dyDescent="0.35">
      <c r="A6" s="6"/>
      <c r="B6" s="99"/>
      <c r="D6" s="101" t="s">
        <v>162</v>
      </c>
    </row>
    <row r="7" spans="1:4" x14ac:dyDescent="0.35">
      <c r="A7" s="6"/>
      <c r="B7" s="99"/>
      <c r="D7" s="101" t="s">
        <v>162</v>
      </c>
    </row>
    <row r="8" spans="1:4" x14ac:dyDescent="0.35">
      <c r="A8" s="2" t="s">
        <v>87</v>
      </c>
      <c r="B8" s="97"/>
      <c r="D8" s="101" t="s">
        <v>163</v>
      </c>
    </row>
    <row r="9" spans="1:4" x14ac:dyDescent="0.35">
      <c r="A9" s="9" t="s">
        <v>90</v>
      </c>
      <c r="B9" s="98" t="s">
        <v>96</v>
      </c>
      <c r="D9" s="101" t="s">
        <v>148</v>
      </c>
    </row>
    <row r="10" spans="1:4" x14ac:dyDescent="0.35">
      <c r="A10" s="6" t="s">
        <v>91</v>
      </c>
      <c r="B10" s="99"/>
      <c r="D10" s="101" t="s">
        <v>149</v>
      </c>
    </row>
    <row r="11" spans="1:4" x14ac:dyDescent="0.35">
      <c r="A11" s="6" t="s">
        <v>92</v>
      </c>
      <c r="B11" s="99"/>
      <c r="D11" s="101" t="s">
        <v>150</v>
      </c>
    </row>
    <row r="12" spans="1:4" x14ac:dyDescent="0.35">
      <c r="A12" s="6" t="s">
        <v>93</v>
      </c>
      <c r="B12" s="99"/>
      <c r="D12" s="101" t="s">
        <v>151</v>
      </c>
    </row>
    <row r="13" spans="1:4" x14ac:dyDescent="0.35">
      <c r="A13" s="6"/>
      <c r="B13" s="99"/>
      <c r="D13" s="101" t="s">
        <v>164</v>
      </c>
    </row>
    <row r="14" spans="1:4" x14ac:dyDescent="0.35">
      <c r="A14" s="6"/>
      <c r="B14" s="99"/>
      <c r="D14" s="101" t="s">
        <v>165</v>
      </c>
    </row>
    <row r="15" spans="1:4" x14ac:dyDescent="0.35">
      <c r="A15" s="6" t="s">
        <v>94</v>
      </c>
      <c r="B15" s="99"/>
      <c r="D15" s="101" t="s">
        <v>165</v>
      </c>
    </row>
    <row r="16" spans="1:4" x14ac:dyDescent="0.35">
      <c r="A16" s="2" t="s">
        <v>95</v>
      </c>
      <c r="B16" s="97"/>
      <c r="D16" s="101" t="s">
        <v>152</v>
      </c>
    </row>
    <row r="17" spans="1:4" x14ac:dyDescent="0.35">
      <c r="A17" s="9" t="s">
        <v>97</v>
      </c>
      <c r="B17" s="96" t="s">
        <v>104</v>
      </c>
      <c r="D17" s="101" t="s">
        <v>153</v>
      </c>
    </row>
    <row r="18" spans="1:4" x14ac:dyDescent="0.35">
      <c r="A18" s="6" t="s">
        <v>98</v>
      </c>
      <c r="B18" s="99"/>
      <c r="D18" s="101" t="s">
        <v>154</v>
      </c>
    </row>
    <row r="19" spans="1:4" x14ac:dyDescent="0.35">
      <c r="A19" s="2" t="s">
        <v>99</v>
      </c>
      <c r="B19" s="97"/>
      <c r="D19" s="101" t="s">
        <v>155</v>
      </c>
    </row>
    <row r="20" spans="1:4" x14ac:dyDescent="0.35">
      <c r="A20" s="9" t="s">
        <v>100</v>
      </c>
      <c r="B20" s="96" t="s">
        <v>103</v>
      </c>
      <c r="D20" s="101" t="s">
        <v>156</v>
      </c>
    </row>
    <row r="21" spans="1:4" x14ac:dyDescent="0.35">
      <c r="A21" s="6" t="s">
        <v>101</v>
      </c>
      <c r="B21" s="99"/>
      <c r="D21" s="101" t="s">
        <v>157</v>
      </c>
    </row>
    <row r="22" spans="1:4" x14ac:dyDescent="0.35">
      <c r="A22" s="2" t="s">
        <v>102</v>
      </c>
      <c r="B22" s="97"/>
      <c r="D22" s="101" t="s">
        <v>158</v>
      </c>
    </row>
    <row r="23" spans="1:4" x14ac:dyDescent="0.35">
      <c r="A23" s="9" t="s">
        <v>106</v>
      </c>
      <c r="B23" s="96" t="s">
        <v>111</v>
      </c>
      <c r="D23" s="101" t="s">
        <v>159</v>
      </c>
    </row>
    <row r="24" spans="1:4" x14ac:dyDescent="0.35">
      <c r="A24" s="6" t="s">
        <v>105</v>
      </c>
      <c r="B24" s="99"/>
      <c r="D24" s="101" t="s">
        <v>160</v>
      </c>
    </row>
    <row r="25" spans="1:4" x14ac:dyDescent="0.35">
      <c r="A25" s="2" t="s">
        <v>107</v>
      </c>
      <c r="B25" s="97"/>
      <c r="D25" s="101" t="s">
        <v>161</v>
      </c>
    </row>
    <row r="26" spans="1:4" x14ac:dyDescent="0.35">
      <c r="A26" s="9" t="s">
        <v>108</v>
      </c>
      <c r="B26" s="96" t="s">
        <v>112</v>
      </c>
    </row>
    <row r="27" spans="1:4" x14ac:dyDescent="0.35">
      <c r="A27" s="6" t="s">
        <v>109</v>
      </c>
      <c r="B27" s="99"/>
    </row>
    <row r="28" spans="1:4" x14ac:dyDescent="0.35">
      <c r="A28" s="2" t="s">
        <v>110</v>
      </c>
      <c r="B28" s="97"/>
    </row>
    <row r="29" spans="1:4" x14ac:dyDescent="0.35">
      <c r="A29" s="28" t="s">
        <v>113</v>
      </c>
      <c r="B29" s="96" t="s">
        <v>115</v>
      </c>
    </row>
    <row r="30" spans="1:4" x14ac:dyDescent="0.35">
      <c r="A30" s="4" t="s">
        <v>114</v>
      </c>
      <c r="B30" s="97"/>
    </row>
  </sheetData>
  <mergeCells count="7">
    <mergeCell ref="B29:B30"/>
    <mergeCell ref="B1:B8"/>
    <mergeCell ref="B9:B16"/>
    <mergeCell ref="B17:B19"/>
    <mergeCell ref="B20:B22"/>
    <mergeCell ref="B23:B25"/>
    <mergeCell ref="B26:B28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4535-2CAC-46E4-8AE2-087CCBB727E4}">
  <dimension ref="A1:AE57"/>
  <sheetViews>
    <sheetView tabSelected="1" zoomScale="57" workbookViewId="0">
      <selection activeCell="C1" sqref="C1"/>
    </sheetView>
  </sheetViews>
  <sheetFormatPr defaultRowHeight="14.5" x14ac:dyDescent="0.35"/>
  <cols>
    <col min="1" max="1" width="14.26953125" customWidth="1"/>
    <col min="2" max="2" width="8.453125" style="102" customWidth="1"/>
    <col min="3" max="3" width="4.90625" customWidth="1"/>
    <col min="4" max="29" width="3.6328125" customWidth="1"/>
  </cols>
  <sheetData>
    <row r="1" spans="1:31" ht="121.5" customHeight="1" thickBot="1" x14ac:dyDescent="0.4">
      <c r="A1" s="104" t="s">
        <v>0</v>
      </c>
      <c r="B1" s="105" t="s">
        <v>1</v>
      </c>
      <c r="C1" s="106" t="s">
        <v>166</v>
      </c>
      <c r="D1" s="113" t="s">
        <v>54</v>
      </c>
      <c r="E1" s="113" t="s">
        <v>143</v>
      </c>
      <c r="F1" s="113" t="s">
        <v>144</v>
      </c>
      <c r="G1" s="116" t="s">
        <v>145</v>
      </c>
      <c r="H1" s="113" t="s">
        <v>146</v>
      </c>
      <c r="I1" s="113" t="s">
        <v>147</v>
      </c>
      <c r="J1" s="116" t="s">
        <v>162</v>
      </c>
      <c r="K1" s="113" t="s">
        <v>162</v>
      </c>
      <c r="L1" s="113" t="s">
        <v>163</v>
      </c>
      <c r="M1" s="116" t="s">
        <v>148</v>
      </c>
      <c r="N1" s="113" t="s">
        <v>149</v>
      </c>
      <c r="O1" s="113" t="s">
        <v>150</v>
      </c>
      <c r="P1" s="116" t="s">
        <v>151</v>
      </c>
      <c r="Q1" s="113" t="s">
        <v>164</v>
      </c>
      <c r="R1" s="113" t="s">
        <v>165</v>
      </c>
      <c r="S1" s="116" t="s">
        <v>165</v>
      </c>
      <c r="T1" s="113" t="s">
        <v>152</v>
      </c>
      <c r="U1" s="113" t="s">
        <v>153</v>
      </c>
      <c r="V1" s="116" t="s">
        <v>154</v>
      </c>
      <c r="W1" s="113" t="s">
        <v>155</v>
      </c>
      <c r="X1" s="113" t="s">
        <v>156</v>
      </c>
      <c r="Y1" s="116" t="s">
        <v>157</v>
      </c>
      <c r="Z1" s="113" t="s">
        <v>158</v>
      </c>
      <c r="AA1" s="113" t="s">
        <v>159</v>
      </c>
      <c r="AB1" s="116" t="s">
        <v>160</v>
      </c>
      <c r="AC1" s="113" t="s">
        <v>161</v>
      </c>
      <c r="AD1" s="114" t="s">
        <v>171</v>
      </c>
    </row>
    <row r="2" spans="1:31" x14ac:dyDescent="0.35">
      <c r="A2" s="119" t="s">
        <v>2</v>
      </c>
      <c r="B2" s="107" t="s">
        <v>167</v>
      </c>
      <c r="C2" s="111">
        <v>0</v>
      </c>
      <c r="D2" s="118" t="s">
        <v>79</v>
      </c>
      <c r="E2" s="117">
        <f>0</f>
        <v>0</v>
      </c>
      <c r="F2" s="111">
        <f>0</f>
        <v>0</v>
      </c>
      <c r="G2" s="111">
        <v>0</v>
      </c>
      <c r="H2" s="111">
        <f>0</f>
        <v>0</v>
      </c>
      <c r="I2" s="111">
        <f>0</f>
        <v>0</v>
      </c>
      <c r="J2" s="111">
        <f>0</f>
        <v>0</v>
      </c>
      <c r="K2" s="111">
        <f>0</f>
        <v>0</v>
      </c>
      <c r="L2" s="111">
        <f>0</f>
        <v>0</v>
      </c>
      <c r="M2" s="111">
        <f>0</f>
        <v>0</v>
      </c>
      <c r="N2" s="111">
        <f>0</f>
        <v>0</v>
      </c>
      <c r="O2" s="111">
        <f>0</f>
        <v>0</v>
      </c>
      <c r="P2" s="111">
        <f>0</f>
        <v>0</v>
      </c>
      <c r="Q2" s="111">
        <f>0</f>
        <v>0</v>
      </c>
      <c r="R2" s="111">
        <f>0</f>
        <v>0</v>
      </c>
      <c r="S2" s="111">
        <f>0</f>
        <v>0</v>
      </c>
      <c r="T2" s="111">
        <f>0</f>
        <v>0</v>
      </c>
      <c r="U2" s="111">
        <f>0</f>
        <v>0</v>
      </c>
      <c r="V2" s="111">
        <f>0</f>
        <v>0</v>
      </c>
      <c r="W2" s="111">
        <f>0</f>
        <v>0</v>
      </c>
      <c r="X2" s="111">
        <f>0</f>
        <v>0</v>
      </c>
      <c r="Y2" s="111">
        <f>0</f>
        <v>0</v>
      </c>
      <c r="Z2" s="111">
        <f>0</f>
        <v>0</v>
      </c>
      <c r="AA2" s="111">
        <f>0</f>
        <v>0</v>
      </c>
      <c r="AB2" s="111">
        <f>0</f>
        <v>0</v>
      </c>
      <c r="AC2" s="111">
        <f>0</f>
        <v>0</v>
      </c>
      <c r="AD2" s="107" t="s">
        <v>168</v>
      </c>
    </row>
    <row r="3" spans="1:31" x14ac:dyDescent="0.35">
      <c r="A3" s="119" t="s">
        <v>3</v>
      </c>
      <c r="B3" s="107" t="s">
        <v>168</v>
      </c>
      <c r="C3" s="111">
        <v>0</v>
      </c>
      <c r="D3" s="111" t="s">
        <v>79</v>
      </c>
      <c r="E3" s="117">
        <f>0</f>
        <v>0</v>
      </c>
      <c r="F3" s="111">
        <f>0</f>
        <v>0</v>
      </c>
      <c r="G3" s="111">
        <f>0</f>
        <v>0</v>
      </c>
      <c r="H3" s="111">
        <f>0</f>
        <v>0</v>
      </c>
      <c r="I3" s="111">
        <f>0</f>
        <v>0</v>
      </c>
      <c r="J3" s="111">
        <f>0</f>
        <v>0</v>
      </c>
      <c r="K3" s="111">
        <f>0</f>
        <v>0</v>
      </c>
      <c r="L3" s="111">
        <f>0</f>
        <v>0</v>
      </c>
      <c r="M3" s="111">
        <f>0</f>
        <v>0</v>
      </c>
      <c r="N3" s="111">
        <f>0</f>
        <v>0</v>
      </c>
      <c r="O3" s="111">
        <f>0</f>
        <v>0</v>
      </c>
      <c r="P3" s="111">
        <f>0</f>
        <v>0</v>
      </c>
      <c r="Q3" s="111">
        <f>0</f>
        <v>0</v>
      </c>
      <c r="R3" s="111">
        <f>0</f>
        <v>0</v>
      </c>
      <c r="S3" s="111">
        <f>0</f>
        <v>0</v>
      </c>
      <c r="T3" s="111">
        <f>0</f>
        <v>0</v>
      </c>
      <c r="U3" s="111">
        <f>0</f>
        <v>0</v>
      </c>
      <c r="V3" s="111">
        <f>0</f>
        <v>0</v>
      </c>
      <c r="W3" s="111">
        <f>0</f>
        <v>0</v>
      </c>
      <c r="X3" s="111">
        <f>0</f>
        <v>0</v>
      </c>
      <c r="Y3" s="111">
        <f>0</f>
        <v>0</v>
      </c>
      <c r="Z3" s="111">
        <f>0</f>
        <v>0</v>
      </c>
      <c r="AA3" s="111">
        <f>0</f>
        <v>0</v>
      </c>
      <c r="AB3" s="111">
        <f>0</f>
        <v>0</v>
      </c>
      <c r="AC3" s="111">
        <f>0</f>
        <v>0</v>
      </c>
      <c r="AD3" s="107" t="s">
        <v>169</v>
      </c>
    </row>
    <row r="4" spans="1:31" x14ac:dyDescent="0.35">
      <c r="A4" s="119" t="s">
        <v>4</v>
      </c>
      <c r="B4" s="107" t="s">
        <v>169</v>
      </c>
      <c r="C4" s="111">
        <v>0</v>
      </c>
      <c r="D4" s="111" t="s">
        <v>79</v>
      </c>
      <c r="E4" s="117">
        <f>0</f>
        <v>0</v>
      </c>
      <c r="F4" s="111">
        <f>0</f>
        <v>0</v>
      </c>
      <c r="G4" s="111">
        <f>0</f>
        <v>0</v>
      </c>
      <c r="H4" s="111">
        <v>1</v>
      </c>
      <c r="I4" s="111">
        <f>0</f>
        <v>0</v>
      </c>
      <c r="J4" s="111">
        <f>0</f>
        <v>0</v>
      </c>
      <c r="K4" s="111">
        <f>0</f>
        <v>0</v>
      </c>
      <c r="L4" s="111">
        <f>0</f>
        <v>0</v>
      </c>
      <c r="M4" s="111">
        <v>1</v>
      </c>
      <c r="N4" s="111">
        <f>0</f>
        <v>0</v>
      </c>
      <c r="O4" s="111">
        <f>0</f>
        <v>0</v>
      </c>
      <c r="P4" s="111">
        <f>0</f>
        <v>0</v>
      </c>
      <c r="Q4" s="111">
        <f>0</f>
        <v>0</v>
      </c>
      <c r="R4" s="111">
        <f>0</f>
        <v>0</v>
      </c>
      <c r="S4" s="111">
        <f>0</f>
        <v>0</v>
      </c>
      <c r="T4" s="111">
        <f>0</f>
        <v>0</v>
      </c>
      <c r="U4" s="111">
        <f>0</f>
        <v>0</v>
      </c>
      <c r="V4" s="111">
        <f>0</f>
        <v>0</v>
      </c>
      <c r="W4" s="111">
        <v>1</v>
      </c>
      <c r="X4" s="111">
        <v>1</v>
      </c>
      <c r="Y4" s="111">
        <f>0</f>
        <v>0</v>
      </c>
      <c r="Z4" s="111">
        <f>0</f>
        <v>0</v>
      </c>
      <c r="AA4" s="111">
        <f>0</f>
        <v>0</v>
      </c>
      <c r="AB4" s="111">
        <f>0</f>
        <v>0</v>
      </c>
      <c r="AC4" s="111">
        <f>0</f>
        <v>0</v>
      </c>
      <c r="AD4" s="107" t="s">
        <v>170</v>
      </c>
    </row>
    <row r="5" spans="1:31" x14ac:dyDescent="0.35">
      <c r="A5" s="119" t="s">
        <v>122</v>
      </c>
      <c r="B5" s="107" t="s">
        <v>170</v>
      </c>
      <c r="C5" s="111">
        <v>1</v>
      </c>
      <c r="D5" s="111" t="s">
        <v>79</v>
      </c>
      <c r="E5" s="117">
        <f>0</f>
        <v>0</v>
      </c>
      <c r="F5" s="111">
        <f>0</f>
        <v>0</v>
      </c>
      <c r="G5" s="111">
        <f>0</f>
        <v>0</v>
      </c>
      <c r="H5" s="111">
        <f>0</f>
        <v>0</v>
      </c>
      <c r="I5" s="111">
        <f>0</f>
        <v>0</v>
      </c>
      <c r="J5" s="111">
        <f>0</f>
        <v>0</v>
      </c>
      <c r="K5" s="111">
        <f>0</f>
        <v>0</v>
      </c>
      <c r="L5" s="111">
        <f>0</f>
        <v>0</v>
      </c>
      <c r="M5" s="111">
        <f>0</f>
        <v>0</v>
      </c>
      <c r="N5" s="111">
        <f>0</f>
        <v>0</v>
      </c>
      <c r="O5" s="111">
        <f>0</f>
        <v>0</v>
      </c>
      <c r="P5" s="111">
        <f>0</f>
        <v>0</v>
      </c>
      <c r="Q5" s="111">
        <f>0</f>
        <v>0</v>
      </c>
      <c r="R5" s="111">
        <f>0</f>
        <v>0</v>
      </c>
      <c r="S5" s="111">
        <f>0</f>
        <v>0</v>
      </c>
      <c r="T5" s="111">
        <f>0</f>
        <v>0</v>
      </c>
      <c r="U5" s="111">
        <f>0</f>
        <v>0</v>
      </c>
      <c r="V5" s="111">
        <f>0</f>
        <v>0</v>
      </c>
      <c r="W5" s="111">
        <f>0</f>
        <v>0</v>
      </c>
      <c r="X5" s="111">
        <f>0</f>
        <v>0</v>
      </c>
      <c r="Y5" s="111">
        <f>0</f>
        <v>0</v>
      </c>
      <c r="Z5" s="111">
        <f>0</f>
        <v>0</v>
      </c>
      <c r="AA5" s="111">
        <f>0</f>
        <v>0</v>
      </c>
      <c r="AB5" s="111">
        <f>0</f>
        <v>0</v>
      </c>
      <c r="AC5" s="111">
        <f>0</f>
        <v>0</v>
      </c>
      <c r="AD5" s="109" t="s">
        <v>173</v>
      </c>
    </row>
    <row r="6" spans="1:31" x14ac:dyDescent="0.35">
      <c r="A6" s="119" t="s">
        <v>5</v>
      </c>
      <c r="B6" s="108" t="str">
        <f>DEC2BIN(46,7)</f>
        <v>0101110</v>
      </c>
      <c r="C6" s="111">
        <v>0</v>
      </c>
      <c r="D6" s="111" t="s">
        <v>79</v>
      </c>
      <c r="E6" s="117">
        <f>0</f>
        <v>0</v>
      </c>
      <c r="F6" s="111">
        <f>0</f>
        <v>0</v>
      </c>
      <c r="G6" s="111">
        <f>0</f>
        <v>0</v>
      </c>
      <c r="H6" s="111">
        <f>0</f>
        <v>0</v>
      </c>
      <c r="I6" s="111">
        <f>0</f>
        <v>0</v>
      </c>
      <c r="J6" s="111">
        <f>0</f>
        <v>0</v>
      </c>
      <c r="K6" s="111">
        <f>0</f>
        <v>0</v>
      </c>
      <c r="L6" s="111">
        <f>0</f>
        <v>0</v>
      </c>
      <c r="M6" s="111">
        <f>0</f>
        <v>0</v>
      </c>
      <c r="N6" s="111">
        <f>0</f>
        <v>0</v>
      </c>
      <c r="O6" s="111">
        <f>0</f>
        <v>0</v>
      </c>
      <c r="P6" s="111">
        <f>0</f>
        <v>0</v>
      </c>
      <c r="Q6" s="111">
        <f>0</f>
        <v>0</v>
      </c>
      <c r="R6" s="111">
        <f>0</f>
        <v>0</v>
      </c>
      <c r="S6" s="111">
        <f>0</f>
        <v>0</v>
      </c>
      <c r="T6" s="111">
        <f>0</f>
        <v>0</v>
      </c>
      <c r="U6" s="111">
        <f>0</f>
        <v>0</v>
      </c>
      <c r="V6" s="111">
        <f>0</f>
        <v>0</v>
      </c>
      <c r="W6" s="111">
        <f>0</f>
        <v>0</v>
      </c>
      <c r="X6" s="111">
        <f>0</f>
        <v>0</v>
      </c>
      <c r="Y6" s="111">
        <f>0</f>
        <v>0</v>
      </c>
      <c r="Z6" s="111">
        <f>0</f>
        <v>0</v>
      </c>
      <c r="AA6" s="111">
        <f>0</f>
        <v>0</v>
      </c>
      <c r="AB6" s="111">
        <f>0</f>
        <v>0</v>
      </c>
      <c r="AC6" s="111">
        <f>0</f>
        <v>0</v>
      </c>
      <c r="AD6" s="107" t="s">
        <v>167</v>
      </c>
      <c r="AE6" t="s">
        <v>172</v>
      </c>
    </row>
    <row r="7" spans="1:31" x14ac:dyDescent="0.35">
      <c r="A7" s="119" t="s">
        <v>19</v>
      </c>
      <c r="B7" s="108" t="str">
        <f>DEC2BIN(34,7)</f>
        <v>0100010</v>
      </c>
      <c r="C7" s="111">
        <v>0</v>
      </c>
      <c r="D7" s="111" t="s">
        <v>79</v>
      </c>
      <c r="E7" s="117">
        <v>0</v>
      </c>
      <c r="F7" s="111">
        <v>1</v>
      </c>
      <c r="G7" s="111">
        <f>0</f>
        <v>0</v>
      </c>
      <c r="H7" s="111">
        <f>0</f>
        <v>0</v>
      </c>
      <c r="I7" s="111">
        <f>0</f>
        <v>0</v>
      </c>
      <c r="J7" s="111">
        <f>0</f>
        <v>0</v>
      </c>
      <c r="K7" s="111">
        <f>0</f>
        <v>0</v>
      </c>
      <c r="L7" s="111">
        <v>1</v>
      </c>
      <c r="M7" s="111">
        <f>0</f>
        <v>0</v>
      </c>
      <c r="N7" s="111">
        <f>0</f>
        <v>0</v>
      </c>
      <c r="O7" s="111">
        <f>0</f>
        <v>0</v>
      </c>
      <c r="P7" s="111">
        <f>0</f>
        <v>0</v>
      </c>
      <c r="Q7" s="111">
        <f>0</f>
        <v>0</v>
      </c>
      <c r="R7" s="111">
        <f>0</f>
        <v>0</v>
      </c>
      <c r="S7" s="111">
        <f>0</f>
        <v>0</v>
      </c>
      <c r="T7" s="111">
        <f>0</f>
        <v>0</v>
      </c>
      <c r="U7" s="111">
        <f>0</f>
        <v>0</v>
      </c>
      <c r="V7" s="111">
        <f>0</f>
        <v>0</v>
      </c>
      <c r="W7" s="111">
        <f>0</f>
        <v>0</v>
      </c>
      <c r="X7" s="111">
        <f>0</f>
        <v>0</v>
      </c>
      <c r="Y7" s="111">
        <f>0</f>
        <v>0</v>
      </c>
      <c r="Z7" s="111">
        <f>0</f>
        <v>0</v>
      </c>
      <c r="AA7" s="111">
        <f>0</f>
        <v>0</v>
      </c>
      <c r="AB7" s="111">
        <f>0</f>
        <v>0</v>
      </c>
      <c r="AC7" s="111">
        <f>0</f>
        <v>0</v>
      </c>
      <c r="AD7" s="107" t="s">
        <v>167</v>
      </c>
    </row>
    <row r="8" spans="1:31" x14ac:dyDescent="0.35">
      <c r="A8" s="119" t="s">
        <v>6</v>
      </c>
      <c r="B8" s="108" t="str">
        <f>DEC2BIN(14,7)</f>
        <v>0001110</v>
      </c>
      <c r="C8" s="111">
        <v>0</v>
      </c>
      <c r="D8" s="111" t="s">
        <v>79</v>
      </c>
      <c r="E8" s="117">
        <f>0</f>
        <v>0</v>
      </c>
      <c r="F8" s="111">
        <f>0</f>
        <v>0</v>
      </c>
      <c r="G8" s="111">
        <f>0</f>
        <v>0</v>
      </c>
      <c r="H8" s="111">
        <f>0</f>
        <v>0</v>
      </c>
      <c r="I8" s="111">
        <f>0</f>
        <v>0</v>
      </c>
      <c r="J8" s="111">
        <f>0</f>
        <v>0</v>
      </c>
      <c r="K8" s="111">
        <f>0</f>
        <v>0</v>
      </c>
      <c r="L8" s="111">
        <f>0</f>
        <v>0</v>
      </c>
      <c r="M8" s="111">
        <f>0</f>
        <v>0</v>
      </c>
      <c r="N8" s="111">
        <f>0</f>
        <v>0</v>
      </c>
      <c r="O8" s="111">
        <f>0</f>
        <v>0</v>
      </c>
      <c r="P8" s="111">
        <f>0</f>
        <v>0</v>
      </c>
      <c r="Q8" s="111">
        <f>0</f>
        <v>0</v>
      </c>
      <c r="R8" s="111">
        <f>0</f>
        <v>0</v>
      </c>
      <c r="S8" s="111">
        <f>0</f>
        <v>0</v>
      </c>
      <c r="T8" s="111">
        <f>0</f>
        <v>0</v>
      </c>
      <c r="U8" s="111">
        <f>0</f>
        <v>0</v>
      </c>
      <c r="V8" s="111">
        <v>1</v>
      </c>
      <c r="W8" s="111">
        <f>0</f>
        <v>0</v>
      </c>
      <c r="X8" s="111">
        <f>0</f>
        <v>0</v>
      </c>
      <c r="Y8" s="111">
        <f>0</f>
        <v>0</v>
      </c>
      <c r="Z8" s="111">
        <v>1</v>
      </c>
      <c r="AA8" s="111">
        <f>0</f>
        <v>0</v>
      </c>
      <c r="AB8" s="111">
        <f>0</f>
        <v>0</v>
      </c>
      <c r="AC8" s="111">
        <f>0</f>
        <v>0</v>
      </c>
      <c r="AD8" s="109" t="s">
        <v>174</v>
      </c>
    </row>
    <row r="9" spans="1:31" x14ac:dyDescent="0.35">
      <c r="A9" s="119" t="s">
        <v>123</v>
      </c>
      <c r="B9" s="109" t="s">
        <v>174</v>
      </c>
      <c r="C9" s="111">
        <v>0</v>
      </c>
      <c r="D9" s="111" t="s">
        <v>79</v>
      </c>
      <c r="E9" s="117">
        <f>0</f>
        <v>0</v>
      </c>
      <c r="F9" s="111">
        <f>0</f>
        <v>0</v>
      </c>
      <c r="G9" s="111">
        <f>0</f>
        <v>0</v>
      </c>
      <c r="H9" s="111">
        <f>0</f>
        <v>0</v>
      </c>
      <c r="I9" s="111">
        <f>0</f>
        <v>0</v>
      </c>
      <c r="J9" s="111">
        <f>0</f>
        <v>0</v>
      </c>
      <c r="K9" s="111">
        <f>0</f>
        <v>0</v>
      </c>
      <c r="L9" s="111">
        <f>0</f>
        <v>0</v>
      </c>
      <c r="M9" s="111">
        <f>0</f>
        <v>0</v>
      </c>
      <c r="N9" s="111">
        <f>0</f>
        <v>0</v>
      </c>
      <c r="O9" s="111">
        <f>0</f>
        <v>0</v>
      </c>
      <c r="P9" s="111">
        <f>0</f>
        <v>0</v>
      </c>
      <c r="Q9" s="111">
        <f>0</f>
        <v>0</v>
      </c>
      <c r="R9" s="111">
        <f>0</f>
        <v>0</v>
      </c>
      <c r="S9" s="111">
        <f>0</f>
        <v>0</v>
      </c>
      <c r="T9" s="111">
        <f>0</f>
        <v>0</v>
      </c>
      <c r="U9" s="111">
        <f>0</f>
        <v>0</v>
      </c>
      <c r="V9" s="111">
        <f>0</f>
        <v>0</v>
      </c>
      <c r="W9" s="111">
        <f>0</f>
        <v>0</v>
      </c>
      <c r="X9" s="111">
        <f>0</f>
        <v>0</v>
      </c>
      <c r="Y9" s="111">
        <f>0</f>
        <v>0</v>
      </c>
      <c r="Z9" s="111">
        <f>0</f>
        <v>0</v>
      </c>
      <c r="AA9" s="111">
        <f>0</f>
        <v>0</v>
      </c>
      <c r="AB9" s="111">
        <v>1</v>
      </c>
      <c r="AC9" s="111">
        <f>0</f>
        <v>0</v>
      </c>
      <c r="AD9" s="108" t="str">
        <f>DEC2BIN(19,7)</f>
        <v>0010011</v>
      </c>
    </row>
    <row r="10" spans="1:31" x14ac:dyDescent="0.35">
      <c r="A10" s="119" t="s">
        <v>11</v>
      </c>
      <c r="B10" s="108" t="str">
        <f>DEC2BIN(19,7)</f>
        <v>0010011</v>
      </c>
      <c r="C10" s="111">
        <v>0</v>
      </c>
      <c r="D10" s="111" t="s">
        <v>79</v>
      </c>
      <c r="E10" s="117">
        <f>0</f>
        <v>0</v>
      </c>
      <c r="F10" s="111">
        <f>0</f>
        <v>0</v>
      </c>
      <c r="G10" s="111">
        <f>0</f>
        <v>0</v>
      </c>
      <c r="H10" s="111">
        <v>1</v>
      </c>
      <c r="I10" s="111">
        <f>0</f>
        <v>0</v>
      </c>
      <c r="J10" s="111">
        <f>0</f>
        <v>0</v>
      </c>
      <c r="K10" s="111">
        <f>0</f>
        <v>0</v>
      </c>
      <c r="L10" s="111">
        <f>0</f>
        <v>0</v>
      </c>
      <c r="M10" s="111">
        <f>0</f>
        <v>0</v>
      </c>
      <c r="N10" s="111">
        <f>0</f>
        <v>0</v>
      </c>
      <c r="O10" s="111">
        <f>0</f>
        <v>0</v>
      </c>
      <c r="P10" s="111">
        <f>0</f>
        <v>0</v>
      </c>
      <c r="Q10" s="111">
        <f>0</f>
        <v>0</v>
      </c>
      <c r="R10" s="111">
        <f>0</f>
        <v>0</v>
      </c>
      <c r="S10" s="111">
        <f>0</f>
        <v>0</v>
      </c>
      <c r="T10" s="111">
        <f>0</f>
        <v>0</v>
      </c>
      <c r="U10" s="111">
        <v>1</v>
      </c>
      <c r="V10" s="111">
        <f>0</f>
        <v>0</v>
      </c>
      <c r="W10" s="111">
        <f>0</f>
        <v>0</v>
      </c>
      <c r="X10" s="111">
        <f>0</f>
        <v>0</v>
      </c>
      <c r="Y10" s="111">
        <f>0</f>
        <v>0</v>
      </c>
      <c r="Z10" s="111">
        <f>0</f>
        <v>0</v>
      </c>
      <c r="AA10" s="111">
        <f>0</f>
        <v>0</v>
      </c>
      <c r="AB10" s="111">
        <v>1</v>
      </c>
      <c r="AC10" s="111">
        <f>0</f>
        <v>0</v>
      </c>
      <c r="AD10" s="108" t="str">
        <f>DEC2BIN(20,7)</f>
        <v>0010100</v>
      </c>
    </row>
    <row r="11" spans="1:31" x14ac:dyDescent="0.35">
      <c r="A11" s="119" t="s">
        <v>124</v>
      </c>
      <c r="B11" s="108" t="str">
        <f>DEC2BIN(20,7)</f>
        <v>0010100</v>
      </c>
      <c r="C11" s="111">
        <v>0</v>
      </c>
      <c r="D11" s="111" t="s">
        <v>79</v>
      </c>
      <c r="E11" s="117">
        <f>0</f>
        <v>0</v>
      </c>
      <c r="F11" s="111">
        <f>0</f>
        <v>0</v>
      </c>
      <c r="G11" s="111">
        <f>0</f>
        <v>0</v>
      </c>
      <c r="H11" s="111">
        <f>0</f>
        <v>0</v>
      </c>
      <c r="I11" s="111">
        <f>0</f>
        <v>0</v>
      </c>
      <c r="J11" s="111">
        <f>0</f>
        <v>0</v>
      </c>
      <c r="K11" s="111">
        <f>0</f>
        <v>0</v>
      </c>
      <c r="L11" s="111">
        <f>0</f>
        <v>0</v>
      </c>
      <c r="M11" s="111">
        <f>0</f>
        <v>0</v>
      </c>
      <c r="N11" s="111">
        <f>0</f>
        <v>0</v>
      </c>
      <c r="O11" s="111">
        <v>1</v>
      </c>
      <c r="P11" s="111">
        <f>0</f>
        <v>0</v>
      </c>
      <c r="Q11" s="111">
        <f>0</f>
        <v>0</v>
      </c>
      <c r="R11" s="111">
        <f>0</f>
        <v>0</v>
      </c>
      <c r="S11" s="111">
        <f>0</f>
        <v>0</v>
      </c>
      <c r="T11" s="111">
        <f>0</f>
        <v>0</v>
      </c>
      <c r="U11" s="111">
        <f>0</f>
        <v>0</v>
      </c>
      <c r="V11" s="111">
        <f>0</f>
        <v>0</v>
      </c>
      <c r="W11" s="111">
        <f>0</f>
        <v>0</v>
      </c>
      <c r="X11" s="111">
        <f>0</f>
        <v>0</v>
      </c>
      <c r="Y11" s="111">
        <v>0</v>
      </c>
      <c r="Z11" s="111">
        <v>1</v>
      </c>
      <c r="AA11" s="111">
        <f>0</f>
        <v>0</v>
      </c>
      <c r="AB11" s="111">
        <f>0</f>
        <v>0</v>
      </c>
      <c r="AC11" s="111">
        <f>0</f>
        <v>0</v>
      </c>
      <c r="AD11" s="107" t="s">
        <v>167</v>
      </c>
    </row>
    <row r="12" spans="1:31" x14ac:dyDescent="0.35">
      <c r="A12" s="119" t="s">
        <v>125</v>
      </c>
      <c r="B12" s="108" t="str">
        <f>DEC2BIN(47,7)</f>
        <v>0101111</v>
      </c>
      <c r="C12" s="111">
        <v>0</v>
      </c>
      <c r="D12" s="111" t="s">
        <v>79</v>
      </c>
      <c r="E12" s="117">
        <f>0</f>
        <v>0</v>
      </c>
      <c r="F12" s="111">
        <f>0</f>
        <v>0</v>
      </c>
      <c r="G12" s="111">
        <f>0</f>
        <v>0</v>
      </c>
      <c r="H12" s="111">
        <f>0</f>
        <v>0</v>
      </c>
      <c r="I12" s="111">
        <f>0</f>
        <v>0</v>
      </c>
      <c r="J12" s="111">
        <f>0</f>
        <v>0</v>
      </c>
      <c r="K12" s="111">
        <v>1</v>
      </c>
      <c r="L12" s="111">
        <f>0</f>
        <v>0</v>
      </c>
      <c r="M12" s="111">
        <f>0</f>
        <v>0</v>
      </c>
      <c r="N12" s="111">
        <v>1</v>
      </c>
      <c r="O12" s="111">
        <f>0</f>
        <v>0</v>
      </c>
      <c r="P12" s="111">
        <f>0</f>
        <v>0</v>
      </c>
      <c r="Q12" s="111">
        <f>0</f>
        <v>0</v>
      </c>
      <c r="R12" s="111">
        <f>0</f>
        <v>0</v>
      </c>
      <c r="S12" s="111">
        <f>0</f>
        <v>0</v>
      </c>
      <c r="T12" s="111">
        <f>0</f>
        <v>0</v>
      </c>
      <c r="U12" s="111">
        <f>0</f>
        <v>0</v>
      </c>
      <c r="V12" s="111">
        <v>1</v>
      </c>
      <c r="W12" s="111">
        <f>0</f>
        <v>0</v>
      </c>
      <c r="X12" s="111">
        <f>0</f>
        <v>0</v>
      </c>
      <c r="Y12" s="111">
        <f>0</f>
        <v>0</v>
      </c>
      <c r="Z12" s="111">
        <f>0</f>
        <v>0</v>
      </c>
      <c r="AA12" s="111">
        <f>0</f>
        <v>0</v>
      </c>
      <c r="AB12" s="111">
        <f>0</f>
        <v>0</v>
      </c>
      <c r="AC12" s="111">
        <f>0</f>
        <v>0</v>
      </c>
      <c r="AD12" s="109" t="s">
        <v>174</v>
      </c>
    </row>
    <row r="13" spans="1:31" x14ac:dyDescent="0.35">
      <c r="A13" s="119" t="s">
        <v>126</v>
      </c>
      <c r="B13" s="109" t="s">
        <v>174</v>
      </c>
      <c r="C13" s="111">
        <v>0</v>
      </c>
      <c r="D13" s="111" t="s">
        <v>79</v>
      </c>
      <c r="E13" s="117">
        <f>0</f>
        <v>0</v>
      </c>
      <c r="F13" s="111">
        <f>0</f>
        <v>0</v>
      </c>
      <c r="G13" s="111">
        <f>0</f>
        <v>0</v>
      </c>
      <c r="H13" s="111">
        <f>0</f>
        <v>0</v>
      </c>
      <c r="I13" s="111">
        <f>0</f>
        <v>0</v>
      </c>
      <c r="J13" s="111">
        <f>0</f>
        <v>0</v>
      </c>
      <c r="K13" s="111">
        <f>0</f>
        <v>0</v>
      </c>
      <c r="L13" s="111">
        <f>0</f>
        <v>0</v>
      </c>
      <c r="M13" s="111">
        <f>0</f>
        <v>0</v>
      </c>
      <c r="N13" s="111">
        <f>0</f>
        <v>0</v>
      </c>
      <c r="O13" s="111">
        <f>0</f>
        <v>0</v>
      </c>
      <c r="P13" s="111">
        <f>0</f>
        <v>0</v>
      </c>
      <c r="Q13" s="111">
        <f>0</f>
        <v>0</v>
      </c>
      <c r="R13" s="111">
        <f>0</f>
        <v>0</v>
      </c>
      <c r="S13" s="111">
        <f>0</f>
        <v>0</v>
      </c>
      <c r="T13" s="111">
        <f>0</f>
        <v>0</v>
      </c>
      <c r="U13" s="111">
        <f>0</f>
        <v>0</v>
      </c>
      <c r="V13" s="111">
        <f>0</f>
        <v>0</v>
      </c>
      <c r="W13" s="111">
        <f>0</f>
        <v>0</v>
      </c>
      <c r="X13" s="111">
        <f>0</f>
        <v>0</v>
      </c>
      <c r="Y13" s="111">
        <f>0</f>
        <v>0</v>
      </c>
      <c r="Z13" s="111">
        <f>0</f>
        <v>0</v>
      </c>
      <c r="AA13" s="111">
        <f>0</f>
        <v>0</v>
      </c>
      <c r="AB13" s="111">
        <v>1</v>
      </c>
      <c r="AC13" s="111">
        <f>0</f>
        <v>0</v>
      </c>
      <c r="AD13" s="108" t="str">
        <f>DEC2BIN(52,7)</f>
        <v>0110100</v>
      </c>
    </row>
    <row r="14" spans="1:31" x14ac:dyDescent="0.35">
      <c r="A14" s="119" t="s">
        <v>127</v>
      </c>
      <c r="B14" s="108" t="str">
        <f>DEC2BIN(52,7)</f>
        <v>0110100</v>
      </c>
      <c r="C14" s="111">
        <v>0</v>
      </c>
      <c r="D14" s="111" t="s">
        <v>79</v>
      </c>
      <c r="E14" s="117">
        <f>0</f>
        <v>0</v>
      </c>
      <c r="F14" s="111">
        <f>0</f>
        <v>0</v>
      </c>
      <c r="G14" s="111">
        <f>0</f>
        <v>0</v>
      </c>
      <c r="H14" s="111">
        <v>1</v>
      </c>
      <c r="I14" s="111">
        <f>0</f>
        <v>0</v>
      </c>
      <c r="J14" s="111">
        <f>0</f>
        <v>0</v>
      </c>
      <c r="K14" s="111">
        <f>0</f>
        <v>0</v>
      </c>
      <c r="L14" s="111">
        <f>0</f>
        <v>0</v>
      </c>
      <c r="M14" s="111">
        <f>0</f>
        <v>0</v>
      </c>
      <c r="N14" s="111">
        <f>0</f>
        <v>0</v>
      </c>
      <c r="O14" s="111">
        <f>0</f>
        <v>0</v>
      </c>
      <c r="P14" s="111">
        <f>0</f>
        <v>0</v>
      </c>
      <c r="Q14" s="111">
        <f>0</f>
        <v>0</v>
      </c>
      <c r="R14" s="111">
        <f>0</f>
        <v>0</v>
      </c>
      <c r="S14" s="111">
        <f>0</f>
        <v>0</v>
      </c>
      <c r="T14" s="111">
        <f>0</f>
        <v>0</v>
      </c>
      <c r="U14" s="111">
        <v>1</v>
      </c>
      <c r="V14" s="111">
        <v>0</v>
      </c>
      <c r="W14" s="111">
        <f>0</f>
        <v>0</v>
      </c>
      <c r="X14" s="111">
        <f>0</f>
        <v>0</v>
      </c>
      <c r="Y14" s="111">
        <f>0</f>
        <v>0</v>
      </c>
      <c r="Z14" s="111">
        <f>0</f>
        <v>0</v>
      </c>
      <c r="AA14" s="111">
        <f>0</f>
        <v>0</v>
      </c>
      <c r="AB14" s="111">
        <v>1</v>
      </c>
      <c r="AC14" s="111">
        <f>0</f>
        <v>0</v>
      </c>
      <c r="AD14" s="108" t="str">
        <f>DEC2BIN(53,7)</f>
        <v>0110101</v>
      </c>
    </row>
    <row r="15" spans="1:31" x14ac:dyDescent="0.35">
      <c r="A15" s="119" t="s">
        <v>128</v>
      </c>
      <c r="B15" s="108" t="str">
        <f>DEC2BIN(53,7)</f>
        <v>0110101</v>
      </c>
      <c r="C15" s="111">
        <v>0</v>
      </c>
      <c r="D15" s="111" t="s">
        <v>79</v>
      </c>
      <c r="E15" s="117">
        <f>0</f>
        <v>0</v>
      </c>
      <c r="F15" s="111">
        <f>0</f>
        <v>0</v>
      </c>
      <c r="G15" s="111">
        <f>0</f>
        <v>0</v>
      </c>
      <c r="H15" s="111">
        <f>0</f>
        <v>0</v>
      </c>
      <c r="I15" s="111">
        <f>0</f>
        <v>0</v>
      </c>
      <c r="J15" s="111">
        <f>0</f>
        <v>0</v>
      </c>
      <c r="K15" s="111">
        <f>0</f>
        <v>0</v>
      </c>
      <c r="L15" s="111">
        <f>0</f>
        <v>0</v>
      </c>
      <c r="M15" s="111">
        <f>0</f>
        <v>0</v>
      </c>
      <c r="N15" s="111">
        <f>0</f>
        <v>0</v>
      </c>
      <c r="O15" s="111">
        <v>1</v>
      </c>
      <c r="P15" s="111">
        <f>0</f>
        <v>0</v>
      </c>
      <c r="Q15" s="111">
        <f>0</f>
        <v>0</v>
      </c>
      <c r="R15" s="111">
        <f>0</f>
        <v>0</v>
      </c>
      <c r="S15" s="111">
        <f>0</f>
        <v>0</v>
      </c>
      <c r="T15" s="111">
        <f>0</f>
        <v>0</v>
      </c>
      <c r="U15" s="111">
        <f>0</f>
        <v>0</v>
      </c>
      <c r="V15" s="111">
        <f>0</f>
        <v>0</v>
      </c>
      <c r="W15" s="111">
        <f>0</f>
        <v>0</v>
      </c>
      <c r="X15" s="111">
        <f>0</f>
        <v>0</v>
      </c>
      <c r="Y15" s="111">
        <f>0</f>
        <v>0</v>
      </c>
      <c r="Z15" s="111">
        <v>1</v>
      </c>
      <c r="AA15" s="111">
        <f>0</f>
        <v>0</v>
      </c>
      <c r="AB15" s="111">
        <f>0</f>
        <v>0</v>
      </c>
      <c r="AC15" s="111">
        <f>0</f>
        <v>0</v>
      </c>
      <c r="AD15" s="107" t="s">
        <v>167</v>
      </c>
    </row>
    <row r="16" spans="1:31" x14ac:dyDescent="0.35">
      <c r="A16" s="119" t="s">
        <v>129</v>
      </c>
      <c r="B16" s="108" t="str">
        <f>DEC2BIN(60,7)</f>
        <v>0111100</v>
      </c>
      <c r="C16" s="111">
        <v>0</v>
      </c>
      <c r="D16" s="111" t="s">
        <v>79</v>
      </c>
      <c r="E16" s="117">
        <f>0</f>
        <v>0</v>
      </c>
      <c r="F16" s="111">
        <f>0</f>
        <v>0</v>
      </c>
      <c r="G16" s="111">
        <f>0</f>
        <v>0</v>
      </c>
      <c r="H16" s="111">
        <v>0</v>
      </c>
      <c r="I16" s="111">
        <f>0</f>
        <v>0</v>
      </c>
      <c r="J16" s="111">
        <f>0</f>
        <v>0</v>
      </c>
      <c r="K16" s="111">
        <v>1</v>
      </c>
      <c r="L16" s="111">
        <f>0</f>
        <v>0</v>
      </c>
      <c r="M16" s="111">
        <f>0</f>
        <v>0</v>
      </c>
      <c r="N16" s="111">
        <v>1</v>
      </c>
      <c r="O16" s="111">
        <f>0</f>
        <v>0</v>
      </c>
      <c r="P16" s="111">
        <f>0</f>
        <v>0</v>
      </c>
      <c r="Q16" s="111">
        <f>0</f>
        <v>0</v>
      </c>
      <c r="R16" s="111">
        <f>0</f>
        <v>0</v>
      </c>
      <c r="S16" s="111">
        <f>0</f>
        <v>0</v>
      </c>
      <c r="T16" s="111">
        <f>0</f>
        <v>0</v>
      </c>
      <c r="U16" s="111">
        <f>0</f>
        <v>0</v>
      </c>
      <c r="V16" s="111">
        <v>1</v>
      </c>
      <c r="W16" s="111">
        <f>0</f>
        <v>0</v>
      </c>
      <c r="X16" s="111">
        <f>0</f>
        <v>0</v>
      </c>
      <c r="Y16" s="111">
        <f>0</f>
        <v>0</v>
      </c>
      <c r="Z16" s="111">
        <f>0</f>
        <v>0</v>
      </c>
      <c r="AA16" s="111">
        <f>0</f>
        <v>0</v>
      </c>
      <c r="AB16" s="111">
        <f>0</f>
        <v>0</v>
      </c>
      <c r="AC16" s="111">
        <f>0</f>
        <v>0</v>
      </c>
      <c r="AD16" s="109" t="s">
        <v>174</v>
      </c>
    </row>
    <row r="17" spans="1:31" x14ac:dyDescent="0.35">
      <c r="A17" s="119" t="s">
        <v>130</v>
      </c>
      <c r="B17" s="109" t="s">
        <v>174</v>
      </c>
      <c r="C17" s="111">
        <v>0</v>
      </c>
      <c r="D17" s="111" t="s">
        <v>79</v>
      </c>
      <c r="E17" s="117">
        <f>0</f>
        <v>0</v>
      </c>
      <c r="F17" s="111">
        <f>0</f>
        <v>0</v>
      </c>
      <c r="G17" s="111">
        <f>0</f>
        <v>0</v>
      </c>
      <c r="H17" s="111">
        <f>0</f>
        <v>0</v>
      </c>
      <c r="I17" s="111">
        <f>0</f>
        <v>0</v>
      </c>
      <c r="J17" s="111">
        <f>0</f>
        <v>0</v>
      </c>
      <c r="K17" s="111">
        <f>0</f>
        <v>0</v>
      </c>
      <c r="L17" s="111">
        <f>0</f>
        <v>0</v>
      </c>
      <c r="M17" s="111">
        <f>0</f>
        <v>0</v>
      </c>
      <c r="N17" s="111">
        <f>0</f>
        <v>0</v>
      </c>
      <c r="O17" s="111">
        <f>0</f>
        <v>0</v>
      </c>
      <c r="P17" s="111">
        <f>0</f>
        <v>0</v>
      </c>
      <c r="Q17" s="111">
        <f>0</f>
        <v>0</v>
      </c>
      <c r="R17" s="111">
        <f>0</f>
        <v>0</v>
      </c>
      <c r="S17" s="111">
        <f>0</f>
        <v>0</v>
      </c>
      <c r="T17" s="111">
        <f>0</f>
        <v>0</v>
      </c>
      <c r="U17" s="111">
        <f>0</f>
        <v>0</v>
      </c>
      <c r="V17" s="111">
        <f>0</f>
        <v>0</v>
      </c>
      <c r="W17" s="111">
        <f>0</f>
        <v>0</v>
      </c>
      <c r="X17" s="111">
        <f>0</f>
        <v>0</v>
      </c>
      <c r="Y17" s="111">
        <f>0</f>
        <v>0</v>
      </c>
      <c r="Z17" s="111">
        <f>0</f>
        <v>0</v>
      </c>
      <c r="AA17" s="111">
        <f>0</f>
        <v>0</v>
      </c>
      <c r="AB17" s="111">
        <f>0</f>
        <v>0</v>
      </c>
      <c r="AC17" s="111">
        <v>1</v>
      </c>
      <c r="AD17" s="108" t="str">
        <f>DEC2BIN(64,7)</f>
        <v>1000000</v>
      </c>
    </row>
    <row r="18" spans="1:31" x14ac:dyDescent="0.35">
      <c r="A18" s="119" t="s">
        <v>131</v>
      </c>
      <c r="B18" s="108" t="str">
        <f>DEC2BIN(64,7)</f>
        <v>1000000</v>
      </c>
      <c r="C18" s="111">
        <v>0</v>
      </c>
      <c r="D18" s="111" t="s">
        <v>79</v>
      </c>
      <c r="E18" s="117">
        <f>0</f>
        <v>0</v>
      </c>
      <c r="F18" s="111">
        <f>0</f>
        <v>0</v>
      </c>
      <c r="G18" s="111">
        <f>0</f>
        <v>0</v>
      </c>
      <c r="H18" s="111">
        <f>0</f>
        <v>0</v>
      </c>
      <c r="I18" s="111">
        <f>0</f>
        <v>0</v>
      </c>
      <c r="J18" s="111">
        <f>0</f>
        <v>0</v>
      </c>
      <c r="K18" s="111">
        <f>0</f>
        <v>0</v>
      </c>
      <c r="L18" s="111">
        <f>0</f>
        <v>0</v>
      </c>
      <c r="M18" s="111">
        <f>0</f>
        <v>0</v>
      </c>
      <c r="N18" s="111">
        <f>0</f>
        <v>0</v>
      </c>
      <c r="O18" s="111">
        <f>0</f>
        <v>0</v>
      </c>
      <c r="P18" s="111">
        <f>0</f>
        <v>0</v>
      </c>
      <c r="Q18" s="111">
        <f>0</f>
        <v>0</v>
      </c>
      <c r="R18" s="111">
        <f>0</f>
        <v>0</v>
      </c>
      <c r="S18" s="111">
        <f>0</f>
        <v>0</v>
      </c>
      <c r="T18" s="111">
        <f>0</f>
        <v>0</v>
      </c>
      <c r="U18" s="111">
        <f>0</f>
        <v>0</v>
      </c>
      <c r="V18" s="111">
        <f>0</f>
        <v>0</v>
      </c>
      <c r="W18" s="111">
        <f>0</f>
        <v>0</v>
      </c>
      <c r="X18" s="111">
        <f>0</f>
        <v>0</v>
      </c>
      <c r="Y18" s="111">
        <f>0</f>
        <v>0</v>
      </c>
      <c r="Z18" s="111">
        <f>0</f>
        <v>0</v>
      </c>
      <c r="AA18" s="111">
        <f>0</f>
        <v>0</v>
      </c>
      <c r="AB18" s="111">
        <f>0</f>
        <v>0</v>
      </c>
      <c r="AC18" s="111">
        <v>1</v>
      </c>
      <c r="AD18" s="109" t="s">
        <v>174</v>
      </c>
    </row>
    <row r="19" spans="1:31" x14ac:dyDescent="0.35">
      <c r="A19" s="119" t="s">
        <v>130</v>
      </c>
      <c r="B19" s="109" t="s">
        <v>174</v>
      </c>
      <c r="C19" s="111">
        <v>0</v>
      </c>
      <c r="D19" s="111" t="s">
        <v>79</v>
      </c>
      <c r="E19" s="117">
        <f>0</f>
        <v>0</v>
      </c>
      <c r="F19" s="111">
        <f>0</f>
        <v>0</v>
      </c>
      <c r="G19" s="111">
        <f>0</f>
        <v>0</v>
      </c>
      <c r="H19" s="111">
        <f>0</f>
        <v>0</v>
      </c>
      <c r="I19" s="111">
        <f>0</f>
        <v>0</v>
      </c>
      <c r="J19" s="111">
        <f>0</f>
        <v>0</v>
      </c>
      <c r="K19" s="111">
        <f>0</f>
        <v>0</v>
      </c>
      <c r="L19" s="111">
        <f>0</f>
        <v>0</v>
      </c>
      <c r="M19" s="111">
        <f>0</f>
        <v>0</v>
      </c>
      <c r="N19" s="111">
        <f>0</f>
        <v>0</v>
      </c>
      <c r="O19" s="111">
        <f>0</f>
        <v>0</v>
      </c>
      <c r="P19" s="111">
        <f>0</f>
        <v>0</v>
      </c>
      <c r="Q19" s="111">
        <f>0</f>
        <v>0</v>
      </c>
      <c r="R19" s="111">
        <f>0</f>
        <v>0</v>
      </c>
      <c r="S19" s="111">
        <f>0</f>
        <v>0</v>
      </c>
      <c r="T19" s="111">
        <f>0</f>
        <v>0</v>
      </c>
      <c r="U19" s="111">
        <f>0</f>
        <v>0</v>
      </c>
      <c r="V19" s="111">
        <f>0</f>
        <v>0</v>
      </c>
      <c r="W19" s="111">
        <f>0</f>
        <v>0</v>
      </c>
      <c r="X19" s="111">
        <f>0</f>
        <v>0</v>
      </c>
      <c r="Y19" s="111">
        <f>0</f>
        <v>0</v>
      </c>
      <c r="Z19" s="111">
        <f>0</f>
        <v>0</v>
      </c>
      <c r="AA19" s="111">
        <f>0</f>
        <v>0</v>
      </c>
      <c r="AB19" s="111">
        <f>0</f>
        <v>0</v>
      </c>
      <c r="AC19" s="111">
        <v>1</v>
      </c>
      <c r="AD19" s="108" t="str">
        <f>DEC2BIN(67,7)</f>
        <v>1000011</v>
      </c>
    </row>
    <row r="20" spans="1:31" x14ac:dyDescent="0.35">
      <c r="A20" s="119" t="s">
        <v>132</v>
      </c>
      <c r="B20" s="108" t="str">
        <f>DEC2BIN(67,7)</f>
        <v>1000011</v>
      </c>
      <c r="C20" s="111">
        <v>0</v>
      </c>
      <c r="D20" s="111" t="s">
        <v>79</v>
      </c>
      <c r="E20" s="117">
        <f>0</f>
        <v>0</v>
      </c>
      <c r="F20" s="111">
        <f>0</f>
        <v>0</v>
      </c>
      <c r="G20" s="111">
        <f>0</f>
        <v>0</v>
      </c>
      <c r="H20" s="111">
        <f>0</f>
        <v>0</v>
      </c>
      <c r="I20" s="111">
        <f>0</f>
        <v>0</v>
      </c>
      <c r="J20" s="111">
        <f>0</f>
        <v>0</v>
      </c>
      <c r="K20" s="111">
        <f>0</f>
        <v>0</v>
      </c>
      <c r="L20" s="111">
        <f>0</f>
        <v>0</v>
      </c>
      <c r="M20" s="111">
        <f>0</f>
        <v>0</v>
      </c>
      <c r="N20" s="111">
        <f>0</f>
        <v>0</v>
      </c>
      <c r="O20" s="111">
        <f>0</f>
        <v>0</v>
      </c>
      <c r="P20" s="111">
        <f>0</f>
        <v>0</v>
      </c>
      <c r="Q20" s="111">
        <f>0</f>
        <v>0</v>
      </c>
      <c r="R20" s="111">
        <f>0</f>
        <v>0</v>
      </c>
      <c r="S20" s="111">
        <f>0</f>
        <v>0</v>
      </c>
      <c r="T20" s="111">
        <f>0</f>
        <v>0</v>
      </c>
      <c r="U20" s="111">
        <f>0</f>
        <v>0</v>
      </c>
      <c r="V20" s="111">
        <f>0</f>
        <v>0</v>
      </c>
      <c r="W20" s="111">
        <f>0</f>
        <v>0</v>
      </c>
      <c r="X20" s="111">
        <f>0</f>
        <v>0</v>
      </c>
      <c r="Y20" s="111">
        <f>0</f>
        <v>0</v>
      </c>
      <c r="Z20" s="111">
        <f>0</f>
        <v>0</v>
      </c>
      <c r="AA20" s="111">
        <f>0</f>
        <v>0</v>
      </c>
      <c r="AB20" s="111">
        <f>0</f>
        <v>0</v>
      </c>
      <c r="AC20" s="111">
        <v>1</v>
      </c>
      <c r="AD20" s="109" t="s">
        <v>174</v>
      </c>
    </row>
    <row r="21" spans="1:31" x14ac:dyDescent="0.35">
      <c r="A21" s="119" t="s">
        <v>130</v>
      </c>
      <c r="B21" s="109" t="s">
        <v>174</v>
      </c>
      <c r="C21" s="111">
        <v>0</v>
      </c>
      <c r="D21" s="111" t="s">
        <v>79</v>
      </c>
      <c r="E21" s="117">
        <f>0</f>
        <v>0</v>
      </c>
      <c r="F21" s="111">
        <f>0</f>
        <v>0</v>
      </c>
      <c r="G21" s="111">
        <f>0</f>
        <v>0</v>
      </c>
      <c r="H21" s="111">
        <f>0</f>
        <v>0</v>
      </c>
      <c r="I21" s="111">
        <f>0</f>
        <v>0</v>
      </c>
      <c r="J21" s="111">
        <f>0</f>
        <v>0</v>
      </c>
      <c r="K21" s="111">
        <f>0</f>
        <v>0</v>
      </c>
      <c r="L21" s="111">
        <f>0</f>
        <v>0</v>
      </c>
      <c r="M21" s="111">
        <f>0</f>
        <v>0</v>
      </c>
      <c r="N21" s="111">
        <f>0</f>
        <v>0</v>
      </c>
      <c r="O21" s="111">
        <f>0</f>
        <v>0</v>
      </c>
      <c r="P21" s="111">
        <f>0</f>
        <v>0</v>
      </c>
      <c r="Q21" s="111">
        <f>0</f>
        <v>0</v>
      </c>
      <c r="R21" s="111">
        <f>0</f>
        <v>0</v>
      </c>
      <c r="S21" s="111">
        <f>0</f>
        <v>0</v>
      </c>
      <c r="T21" s="111">
        <f>0</f>
        <v>0</v>
      </c>
      <c r="U21" s="111">
        <f>0</f>
        <v>0</v>
      </c>
      <c r="V21" s="111">
        <f>0</f>
        <v>0</v>
      </c>
      <c r="W21" s="111">
        <f>0</f>
        <v>0</v>
      </c>
      <c r="X21" s="111">
        <f>0</f>
        <v>0</v>
      </c>
      <c r="Y21" s="111">
        <f>0</f>
        <v>0</v>
      </c>
      <c r="Z21" s="111">
        <f>0</f>
        <v>0</v>
      </c>
      <c r="AA21" s="111">
        <f>0</f>
        <v>0</v>
      </c>
      <c r="AB21" s="111">
        <f>0</f>
        <v>0</v>
      </c>
      <c r="AC21" s="111">
        <v>1</v>
      </c>
      <c r="AD21" s="108" t="str">
        <f>DEC2BIN(70,7)</f>
        <v>1000110</v>
      </c>
    </row>
    <row r="22" spans="1:31" x14ac:dyDescent="0.35">
      <c r="A22" s="119" t="s">
        <v>133</v>
      </c>
      <c r="B22" s="108" t="str">
        <f>DEC2BIN(70,7)</f>
        <v>1000110</v>
      </c>
      <c r="C22" s="111">
        <v>0</v>
      </c>
      <c r="D22" s="111" t="s">
        <v>79</v>
      </c>
      <c r="E22" s="117">
        <f>0</f>
        <v>0</v>
      </c>
      <c r="F22" s="111">
        <f>0</f>
        <v>0</v>
      </c>
      <c r="G22" s="111">
        <f>0</f>
        <v>0</v>
      </c>
      <c r="H22" s="111">
        <f>0</f>
        <v>0</v>
      </c>
      <c r="I22" s="111">
        <f>0</f>
        <v>0</v>
      </c>
      <c r="J22" s="111">
        <f>0</f>
        <v>0</v>
      </c>
      <c r="K22" s="111">
        <f>0</f>
        <v>0</v>
      </c>
      <c r="L22" s="111">
        <f>0</f>
        <v>0</v>
      </c>
      <c r="M22" s="111">
        <f>0</f>
        <v>0</v>
      </c>
      <c r="N22" s="111">
        <f>0</f>
        <v>0</v>
      </c>
      <c r="O22" s="111">
        <f>0</f>
        <v>0</v>
      </c>
      <c r="P22" s="111">
        <f>0</f>
        <v>0</v>
      </c>
      <c r="Q22" s="111">
        <f>0</f>
        <v>0</v>
      </c>
      <c r="R22" s="111">
        <f>0</f>
        <v>0</v>
      </c>
      <c r="S22" s="111">
        <f>0</f>
        <v>0</v>
      </c>
      <c r="T22" s="111">
        <f>0</f>
        <v>0</v>
      </c>
      <c r="U22" s="111">
        <f>0</f>
        <v>0</v>
      </c>
      <c r="V22" s="111">
        <f>0</f>
        <v>0</v>
      </c>
      <c r="W22" s="111">
        <f>0</f>
        <v>0</v>
      </c>
      <c r="X22" s="111">
        <f>0</f>
        <v>0</v>
      </c>
      <c r="Y22" s="111">
        <f>0</f>
        <v>0</v>
      </c>
      <c r="Z22" s="111">
        <f>0</f>
        <v>0</v>
      </c>
      <c r="AA22" s="111">
        <f>0</f>
        <v>0</v>
      </c>
      <c r="AB22" s="111">
        <f>0</f>
        <v>0</v>
      </c>
      <c r="AC22" s="111">
        <v>1</v>
      </c>
      <c r="AD22" s="109" t="s">
        <v>174</v>
      </c>
    </row>
    <row r="23" spans="1:31" x14ac:dyDescent="0.35">
      <c r="A23" s="119" t="s">
        <v>130</v>
      </c>
      <c r="B23" s="109" t="s">
        <v>174</v>
      </c>
      <c r="C23" s="111">
        <v>0</v>
      </c>
      <c r="D23" s="111" t="s">
        <v>79</v>
      </c>
      <c r="E23" s="117">
        <f>0</f>
        <v>0</v>
      </c>
      <c r="F23" s="111">
        <f>0</f>
        <v>0</v>
      </c>
      <c r="G23" s="111">
        <f>0</f>
        <v>0</v>
      </c>
      <c r="H23" s="111">
        <f>0</f>
        <v>0</v>
      </c>
      <c r="I23" s="111">
        <f>0</f>
        <v>0</v>
      </c>
      <c r="J23" s="111">
        <f>0</f>
        <v>0</v>
      </c>
      <c r="K23" s="111">
        <f>0</f>
        <v>0</v>
      </c>
      <c r="L23" s="111">
        <f>0</f>
        <v>0</v>
      </c>
      <c r="M23" s="111">
        <f>0</f>
        <v>0</v>
      </c>
      <c r="N23" s="111">
        <f>0</f>
        <v>0</v>
      </c>
      <c r="O23" s="111">
        <f>0</f>
        <v>0</v>
      </c>
      <c r="P23" s="111">
        <f>0</f>
        <v>0</v>
      </c>
      <c r="Q23" s="111">
        <f>0</f>
        <v>0</v>
      </c>
      <c r="R23" s="111">
        <f>0</f>
        <v>0</v>
      </c>
      <c r="S23" s="111">
        <f>0</f>
        <v>0</v>
      </c>
      <c r="T23" s="111">
        <f>0</f>
        <v>0</v>
      </c>
      <c r="U23" s="111">
        <f>0</f>
        <v>0</v>
      </c>
      <c r="V23" s="111">
        <f>0</f>
        <v>0</v>
      </c>
      <c r="W23" s="111">
        <f>0</f>
        <v>0</v>
      </c>
      <c r="X23" s="111">
        <f>0</f>
        <v>0</v>
      </c>
      <c r="Y23" s="111">
        <f>0</f>
        <v>0</v>
      </c>
      <c r="Z23" s="111">
        <f>0</f>
        <v>0</v>
      </c>
      <c r="AA23" s="111">
        <f>0</f>
        <v>0</v>
      </c>
      <c r="AB23" s="111">
        <f>0</f>
        <v>0</v>
      </c>
      <c r="AC23" s="111">
        <v>1</v>
      </c>
      <c r="AD23" s="108" t="str">
        <f>DEC2BIN(74,7)</f>
        <v>1001010</v>
      </c>
    </row>
    <row r="24" spans="1:31" x14ac:dyDescent="0.35">
      <c r="A24" s="119" t="s">
        <v>134</v>
      </c>
      <c r="B24" s="108" t="str">
        <f>DEC2BIN(74,7)</f>
        <v>1001010</v>
      </c>
      <c r="C24" s="111">
        <v>0</v>
      </c>
      <c r="D24" s="111" t="s">
        <v>79</v>
      </c>
      <c r="E24" s="117">
        <f>0</f>
        <v>0</v>
      </c>
      <c r="F24" s="111">
        <f>0</f>
        <v>0</v>
      </c>
      <c r="G24" s="111">
        <f>0</f>
        <v>0</v>
      </c>
      <c r="H24" s="111">
        <v>1</v>
      </c>
      <c r="I24" s="111">
        <f>0</f>
        <v>0</v>
      </c>
      <c r="J24" s="111">
        <f>0</f>
        <v>0</v>
      </c>
      <c r="K24" s="111">
        <f>0</f>
        <v>0</v>
      </c>
      <c r="L24" s="111">
        <f>0</f>
        <v>0</v>
      </c>
      <c r="M24" s="111">
        <f>0</f>
        <v>0</v>
      </c>
      <c r="N24" s="111">
        <f>0</f>
        <v>0</v>
      </c>
      <c r="O24" s="111">
        <f>0</f>
        <v>0</v>
      </c>
      <c r="P24" s="111">
        <f>0</f>
        <v>0</v>
      </c>
      <c r="Q24" s="111">
        <f>0</f>
        <v>0</v>
      </c>
      <c r="R24" s="111">
        <f>0</f>
        <v>0</v>
      </c>
      <c r="S24" s="111">
        <f>0</f>
        <v>0</v>
      </c>
      <c r="T24" s="111">
        <f>0</f>
        <v>0</v>
      </c>
      <c r="U24" s="111">
        <v>1</v>
      </c>
      <c r="V24" s="111">
        <f>0</f>
        <v>0</v>
      </c>
      <c r="W24" s="111">
        <f>0</f>
        <v>0</v>
      </c>
      <c r="X24" s="111">
        <f>0</f>
        <v>0</v>
      </c>
      <c r="Y24" s="111">
        <f>0</f>
        <v>0</v>
      </c>
      <c r="Z24" s="111">
        <f>0</f>
        <v>0</v>
      </c>
      <c r="AA24" s="111">
        <f>0</f>
        <v>0</v>
      </c>
      <c r="AB24" s="111">
        <f>0</f>
        <v>0</v>
      </c>
      <c r="AC24" s="111">
        <f>0</f>
        <v>0</v>
      </c>
      <c r="AD24" s="108" t="str">
        <f>DEC2BIN(75,7)</f>
        <v>1001011</v>
      </c>
    </row>
    <row r="25" spans="1:31" x14ac:dyDescent="0.35">
      <c r="A25" s="119" t="s">
        <v>135</v>
      </c>
      <c r="B25" s="108" t="str">
        <f>DEC2BIN(75,7)</f>
        <v>1001011</v>
      </c>
      <c r="C25" s="111">
        <v>0</v>
      </c>
      <c r="D25" s="111" t="s">
        <v>79</v>
      </c>
      <c r="E25" s="117">
        <f>0</f>
        <v>0</v>
      </c>
      <c r="F25" s="111">
        <f>0</f>
        <v>0</v>
      </c>
      <c r="G25" s="111">
        <f>0</f>
        <v>0</v>
      </c>
      <c r="H25" s="111">
        <f>0</f>
        <v>0</v>
      </c>
      <c r="I25" s="111">
        <f>0</f>
        <v>0</v>
      </c>
      <c r="J25" s="111">
        <f>0</f>
        <v>0</v>
      </c>
      <c r="K25" s="111">
        <f>0</f>
        <v>0</v>
      </c>
      <c r="L25" s="111">
        <f>0</f>
        <v>0</v>
      </c>
      <c r="M25" s="111">
        <f>0</f>
        <v>0</v>
      </c>
      <c r="N25" s="111">
        <f>0</f>
        <v>0</v>
      </c>
      <c r="O25" s="111">
        <v>1</v>
      </c>
      <c r="P25" s="111">
        <f>0</f>
        <v>0</v>
      </c>
      <c r="Q25" s="111">
        <f>0</f>
        <v>0</v>
      </c>
      <c r="R25" s="111">
        <f>0</f>
        <v>0</v>
      </c>
      <c r="S25" s="111">
        <f>0</f>
        <v>0</v>
      </c>
      <c r="T25" s="111">
        <f>0</f>
        <v>0</v>
      </c>
      <c r="U25" s="111">
        <f>0</f>
        <v>0</v>
      </c>
      <c r="V25" s="111">
        <f>0</f>
        <v>0</v>
      </c>
      <c r="W25" s="111">
        <f>0</f>
        <v>0</v>
      </c>
      <c r="X25" s="111">
        <f>0</f>
        <v>0</v>
      </c>
      <c r="Y25" s="111">
        <f>0</f>
        <v>0</v>
      </c>
      <c r="Z25" s="111">
        <v>1</v>
      </c>
      <c r="AA25" s="111">
        <f>0</f>
        <v>0</v>
      </c>
      <c r="AB25" s="111">
        <f>0</f>
        <v>0</v>
      </c>
      <c r="AC25" s="111">
        <f>0</f>
        <v>0</v>
      </c>
      <c r="AD25" s="107" t="s">
        <v>167</v>
      </c>
      <c r="AE25" s="102"/>
    </row>
    <row r="26" spans="1:31" x14ac:dyDescent="0.35">
      <c r="A26" s="119" t="s">
        <v>12</v>
      </c>
      <c r="B26" s="108" t="str">
        <f>DEC2BIN(36,7)</f>
        <v>0100100</v>
      </c>
      <c r="C26" s="111">
        <v>0</v>
      </c>
      <c r="D26" s="111" t="s">
        <v>79</v>
      </c>
      <c r="E26" s="117">
        <f>0</f>
        <v>0</v>
      </c>
      <c r="F26" s="111">
        <f>0</f>
        <v>0</v>
      </c>
      <c r="G26" s="111">
        <f>0</f>
        <v>0</v>
      </c>
      <c r="H26" s="111">
        <f>0</f>
        <v>0</v>
      </c>
      <c r="I26" s="111">
        <f>0</f>
        <v>0</v>
      </c>
      <c r="J26" s="111">
        <f>0</f>
        <v>0</v>
      </c>
      <c r="K26" s="111">
        <f>0</f>
        <v>0</v>
      </c>
      <c r="L26" s="111">
        <f>0</f>
        <v>0</v>
      </c>
      <c r="M26" s="111">
        <f>0</f>
        <v>0</v>
      </c>
      <c r="N26" s="111">
        <f>0</f>
        <v>0</v>
      </c>
      <c r="O26" s="111">
        <f>0</f>
        <v>0</v>
      </c>
      <c r="P26" s="111">
        <f>0</f>
        <v>0</v>
      </c>
      <c r="Q26" s="111">
        <f>0</f>
        <v>0</v>
      </c>
      <c r="R26" s="111">
        <f>0</f>
        <v>0</v>
      </c>
      <c r="S26" s="111">
        <f>0</f>
        <v>0</v>
      </c>
      <c r="T26" s="111">
        <f>0</f>
        <v>0</v>
      </c>
      <c r="U26" s="111">
        <f>0</f>
        <v>0</v>
      </c>
      <c r="V26" s="111">
        <v>1</v>
      </c>
      <c r="W26" s="111">
        <f>0</f>
        <v>0</v>
      </c>
      <c r="X26" s="111">
        <f>0</f>
        <v>0</v>
      </c>
      <c r="Y26" s="111">
        <f>0</f>
        <v>0</v>
      </c>
      <c r="Z26" s="111">
        <v>1</v>
      </c>
      <c r="AA26" s="111">
        <f>0</f>
        <v>0</v>
      </c>
      <c r="AB26" s="111">
        <v>1</v>
      </c>
      <c r="AC26" s="111">
        <v>1</v>
      </c>
      <c r="AD26" s="108" t="str">
        <f>DEC2BIN(37,7)</f>
        <v>0100101</v>
      </c>
    </row>
    <row r="27" spans="1:31" x14ac:dyDescent="0.35">
      <c r="A27" s="119" t="s">
        <v>13</v>
      </c>
      <c r="B27" s="108" t="str">
        <f>DEC2BIN(37,7)</f>
        <v>0100101</v>
      </c>
      <c r="C27" s="111">
        <v>0</v>
      </c>
      <c r="D27" s="111" t="s">
        <v>79</v>
      </c>
      <c r="E27" s="117">
        <f>0</f>
        <v>0</v>
      </c>
      <c r="F27" s="111">
        <f>0</f>
        <v>0</v>
      </c>
      <c r="G27" s="111">
        <f>0</f>
        <v>0</v>
      </c>
      <c r="H27" s="111">
        <v>1</v>
      </c>
      <c r="I27" s="111">
        <f>0</f>
        <v>0</v>
      </c>
      <c r="J27" s="111">
        <f>0</f>
        <v>0</v>
      </c>
      <c r="K27" s="111">
        <f>0</f>
        <v>0</v>
      </c>
      <c r="L27" s="111">
        <f>0</f>
        <v>0</v>
      </c>
      <c r="M27" s="111">
        <f>0</f>
        <v>0</v>
      </c>
      <c r="N27" s="111">
        <f>0</f>
        <v>0</v>
      </c>
      <c r="O27" s="111">
        <f>0</f>
        <v>0</v>
      </c>
      <c r="P27" s="111">
        <f>0</f>
        <v>0</v>
      </c>
      <c r="Q27" s="111">
        <f>0</f>
        <v>0</v>
      </c>
      <c r="R27" s="111">
        <f>0</f>
        <v>0</v>
      </c>
      <c r="S27" s="111">
        <f>0</f>
        <v>0</v>
      </c>
      <c r="T27" s="111">
        <v>1</v>
      </c>
      <c r="U27" s="111">
        <f>0</f>
        <v>0</v>
      </c>
      <c r="V27" s="111">
        <f>0</f>
        <v>0</v>
      </c>
      <c r="W27" s="111">
        <f>0</f>
        <v>0</v>
      </c>
      <c r="X27" s="111">
        <f>0</f>
        <v>0</v>
      </c>
      <c r="Y27" s="111">
        <v>1</v>
      </c>
      <c r="Z27" s="111">
        <f>0</f>
        <v>0</v>
      </c>
      <c r="AA27" s="111">
        <f>0</f>
        <v>0</v>
      </c>
      <c r="AB27" s="111">
        <v>1</v>
      </c>
      <c r="AC27" s="111">
        <v>1</v>
      </c>
      <c r="AD27" s="108" t="str">
        <f>DEC2BIN(38,7)</f>
        <v>0100110</v>
      </c>
    </row>
    <row r="28" spans="1:31" x14ac:dyDescent="0.35">
      <c r="A28" s="119" t="s">
        <v>14</v>
      </c>
      <c r="B28" s="108" t="str">
        <f>DEC2BIN(38,7)</f>
        <v>0100110</v>
      </c>
      <c r="C28" s="111">
        <v>0</v>
      </c>
      <c r="D28" s="111" t="s">
        <v>79</v>
      </c>
      <c r="E28" s="117">
        <f>0</f>
        <v>0</v>
      </c>
      <c r="F28" s="111">
        <f>0</f>
        <v>0</v>
      </c>
      <c r="G28" s="111">
        <f>0</f>
        <v>0</v>
      </c>
      <c r="H28" s="111">
        <f>0</f>
        <v>0</v>
      </c>
      <c r="I28" s="111">
        <f>0</f>
        <v>0</v>
      </c>
      <c r="J28" s="111">
        <f>0</f>
        <v>0</v>
      </c>
      <c r="K28" s="111">
        <f>0</f>
        <v>0</v>
      </c>
      <c r="L28" s="111">
        <f>0</f>
        <v>0</v>
      </c>
      <c r="M28" s="111">
        <f>0</f>
        <v>0</v>
      </c>
      <c r="N28" s="111">
        <f>0</f>
        <v>0</v>
      </c>
      <c r="O28" s="111">
        <f>0</f>
        <v>0</v>
      </c>
      <c r="P28" s="111">
        <f>0</f>
        <v>0</v>
      </c>
      <c r="Q28" s="111">
        <f>0</f>
        <v>0</v>
      </c>
      <c r="R28" s="111">
        <f>0</f>
        <v>0</v>
      </c>
      <c r="S28" s="111">
        <f>0</f>
        <v>0</v>
      </c>
      <c r="T28" s="111">
        <v>1</v>
      </c>
      <c r="U28" s="111">
        <f>0</f>
        <v>0</v>
      </c>
      <c r="V28" s="111">
        <f>0</f>
        <v>0</v>
      </c>
      <c r="W28" s="111">
        <f>0</f>
        <v>0</v>
      </c>
      <c r="X28" s="111">
        <f>0</f>
        <v>0</v>
      </c>
      <c r="Y28" s="111">
        <f>0</f>
        <v>0</v>
      </c>
      <c r="Z28" s="111">
        <f>0</f>
        <v>0</v>
      </c>
      <c r="AA28" s="111">
        <f>0</f>
        <v>0</v>
      </c>
      <c r="AB28" s="111">
        <f>0</f>
        <v>0</v>
      </c>
      <c r="AC28" s="111">
        <f>0</f>
        <v>0</v>
      </c>
      <c r="AD28" s="107" t="s">
        <v>167</v>
      </c>
    </row>
    <row r="29" spans="1:31" x14ac:dyDescent="0.35">
      <c r="A29" s="119" t="s">
        <v>136</v>
      </c>
      <c r="B29" s="108" t="str">
        <f>DEC2BIN(54,7)</f>
        <v>0110110</v>
      </c>
      <c r="C29" s="111">
        <v>0</v>
      </c>
      <c r="D29" s="111" t="s">
        <v>79</v>
      </c>
      <c r="E29" s="117">
        <f>0</f>
        <v>0</v>
      </c>
      <c r="F29" s="111">
        <f>0</f>
        <v>0</v>
      </c>
      <c r="G29" s="111">
        <f>0</f>
        <v>0</v>
      </c>
      <c r="H29" s="111">
        <f>0</f>
        <v>0</v>
      </c>
      <c r="I29" s="111">
        <f>0</f>
        <v>0</v>
      </c>
      <c r="J29" s="111">
        <f>0</f>
        <v>0</v>
      </c>
      <c r="K29" s="111">
        <v>1</v>
      </c>
      <c r="L29" s="111">
        <f>0</f>
        <v>0</v>
      </c>
      <c r="M29" s="111">
        <f>0</f>
        <v>0</v>
      </c>
      <c r="N29" s="111">
        <v>1</v>
      </c>
      <c r="O29" s="111">
        <f>0</f>
        <v>0</v>
      </c>
      <c r="P29" s="111">
        <f>0</f>
        <v>0</v>
      </c>
      <c r="Q29" s="111">
        <f>0</f>
        <v>0</v>
      </c>
      <c r="R29" s="111">
        <f>0</f>
        <v>0</v>
      </c>
      <c r="S29" s="111">
        <f>0</f>
        <v>0</v>
      </c>
      <c r="T29" s="111">
        <f>0</f>
        <v>0</v>
      </c>
      <c r="U29" s="111">
        <f>0</f>
        <v>0</v>
      </c>
      <c r="V29" s="111">
        <v>1</v>
      </c>
      <c r="W29" s="111">
        <f>0</f>
        <v>0</v>
      </c>
      <c r="X29" s="111">
        <f>0</f>
        <v>0</v>
      </c>
      <c r="Y29" s="111">
        <f>0</f>
        <v>0</v>
      </c>
      <c r="Z29" s="111">
        <f>0</f>
        <v>0</v>
      </c>
      <c r="AA29" s="111">
        <f>0</f>
        <v>0</v>
      </c>
      <c r="AB29" s="111">
        <f>0</f>
        <v>0</v>
      </c>
      <c r="AC29" s="111">
        <f>0</f>
        <v>0</v>
      </c>
      <c r="AD29" s="108" t="str">
        <f>DEC2BIN(55,7)</f>
        <v>0110111</v>
      </c>
    </row>
    <row r="30" spans="1:31" x14ac:dyDescent="0.35">
      <c r="A30" s="119" t="s">
        <v>137</v>
      </c>
      <c r="B30" s="108" t="str">
        <f>DEC2BIN(55,7)</f>
        <v>0110111</v>
      </c>
      <c r="C30" s="111">
        <v>0</v>
      </c>
      <c r="D30" s="111" t="s">
        <v>79</v>
      </c>
      <c r="E30" s="117">
        <f>0</f>
        <v>0</v>
      </c>
      <c r="F30" s="111">
        <f>0</f>
        <v>0</v>
      </c>
      <c r="G30" s="111">
        <f>0</f>
        <v>0</v>
      </c>
      <c r="H30" s="111">
        <v>1</v>
      </c>
      <c r="I30" s="111">
        <f>0</f>
        <v>0</v>
      </c>
      <c r="J30" s="111">
        <f>0</f>
        <v>0</v>
      </c>
      <c r="K30" s="111">
        <f>0</f>
        <v>0</v>
      </c>
      <c r="L30" s="111">
        <f>0</f>
        <v>0</v>
      </c>
      <c r="M30" s="111">
        <f>0</f>
        <v>0</v>
      </c>
      <c r="N30" s="111">
        <f>0</f>
        <v>0</v>
      </c>
      <c r="O30" s="111">
        <f>0</f>
        <v>0</v>
      </c>
      <c r="P30" s="111">
        <f>0</f>
        <v>0</v>
      </c>
      <c r="Q30" s="111">
        <f>0</f>
        <v>0</v>
      </c>
      <c r="R30" s="111">
        <f>0</f>
        <v>0</v>
      </c>
      <c r="S30" s="111">
        <f>0</f>
        <v>0</v>
      </c>
      <c r="T30" s="111">
        <f>0</f>
        <v>0</v>
      </c>
      <c r="U30" s="111">
        <f>0</f>
        <v>0</v>
      </c>
      <c r="V30" s="111">
        <f>0</f>
        <v>0</v>
      </c>
      <c r="W30" s="111">
        <f>0</f>
        <v>0</v>
      </c>
      <c r="X30" s="111">
        <f>0</f>
        <v>0</v>
      </c>
      <c r="Y30" s="111">
        <v>1</v>
      </c>
      <c r="Z30" s="111">
        <f>0</f>
        <v>0</v>
      </c>
      <c r="AA30" s="111">
        <f>0</f>
        <v>0</v>
      </c>
      <c r="AB30" s="111">
        <v>0</v>
      </c>
      <c r="AC30" s="111">
        <f>0</f>
        <v>0</v>
      </c>
      <c r="AD30" s="108" t="str">
        <f>DEC2BIN(56,7)</f>
        <v>0111000</v>
      </c>
    </row>
    <row r="31" spans="1:31" x14ac:dyDescent="0.35">
      <c r="A31" s="119" t="s">
        <v>138</v>
      </c>
      <c r="B31" s="108" t="str">
        <f>DEC2BIN(56,7)</f>
        <v>0111000</v>
      </c>
      <c r="C31" s="111">
        <v>0</v>
      </c>
      <c r="D31" s="111" t="s">
        <v>79</v>
      </c>
      <c r="E31" s="117">
        <f>0</f>
        <v>0</v>
      </c>
      <c r="F31" s="111">
        <f>0</f>
        <v>0</v>
      </c>
      <c r="G31" s="111">
        <f>0</f>
        <v>0</v>
      </c>
      <c r="H31" s="111">
        <f>0</f>
        <v>0</v>
      </c>
      <c r="I31" s="111">
        <f>0</f>
        <v>0</v>
      </c>
      <c r="J31" s="111">
        <f>0</f>
        <v>0</v>
      </c>
      <c r="K31" s="111">
        <f>0</f>
        <v>0</v>
      </c>
      <c r="L31" s="111">
        <f>0</f>
        <v>0</v>
      </c>
      <c r="M31" s="111">
        <f>0</f>
        <v>0</v>
      </c>
      <c r="N31" s="111">
        <f>0</f>
        <v>0</v>
      </c>
      <c r="O31" s="111">
        <f>0</f>
        <v>0</v>
      </c>
      <c r="P31" s="111">
        <f>0</f>
        <v>0</v>
      </c>
      <c r="Q31" s="111">
        <f>0</f>
        <v>0</v>
      </c>
      <c r="R31" s="111">
        <f>0</f>
        <v>0</v>
      </c>
      <c r="S31" s="111">
        <f>0</f>
        <v>0</v>
      </c>
      <c r="T31" s="111">
        <f>0</f>
        <v>0</v>
      </c>
      <c r="U31" s="111">
        <f>0</f>
        <v>0</v>
      </c>
      <c r="V31" s="111">
        <f>0</f>
        <v>0</v>
      </c>
      <c r="W31" s="111">
        <f>0</f>
        <v>0</v>
      </c>
      <c r="X31" s="111">
        <f>0</f>
        <v>0</v>
      </c>
      <c r="Y31" s="111">
        <f>0</f>
        <v>0</v>
      </c>
      <c r="Z31" s="111">
        <f>0</f>
        <v>0</v>
      </c>
      <c r="AA31" s="111">
        <f>0</f>
        <v>0</v>
      </c>
      <c r="AB31" s="111">
        <v>1</v>
      </c>
      <c r="AC31" s="111">
        <v>1</v>
      </c>
      <c r="AD31" s="108" t="str">
        <f>DEC2BIN(57,7)</f>
        <v>0111001</v>
      </c>
    </row>
    <row r="32" spans="1:31" x14ac:dyDescent="0.35">
      <c r="A32" s="119" t="s">
        <v>139</v>
      </c>
      <c r="B32" s="108" t="str">
        <f>DEC2BIN(57,7)</f>
        <v>0111001</v>
      </c>
      <c r="C32" s="111">
        <v>0</v>
      </c>
      <c r="D32" s="111" t="s">
        <v>79</v>
      </c>
      <c r="E32" s="117">
        <f>0</f>
        <v>0</v>
      </c>
      <c r="F32" s="111">
        <f>0</f>
        <v>0</v>
      </c>
      <c r="G32" s="111">
        <f>0</f>
        <v>0</v>
      </c>
      <c r="H32" s="111">
        <f>0</f>
        <v>0</v>
      </c>
      <c r="I32" s="111">
        <f>0</f>
        <v>0</v>
      </c>
      <c r="J32" s="111">
        <f>0</f>
        <v>0</v>
      </c>
      <c r="K32" s="111">
        <f>0</f>
        <v>0</v>
      </c>
      <c r="L32" s="111">
        <f>0</f>
        <v>0</v>
      </c>
      <c r="M32" s="111">
        <f>0</f>
        <v>0</v>
      </c>
      <c r="N32" s="111">
        <f>0</f>
        <v>0</v>
      </c>
      <c r="O32" s="111">
        <f>0</f>
        <v>0</v>
      </c>
      <c r="P32" s="111">
        <f>0</f>
        <v>0</v>
      </c>
      <c r="Q32" s="111">
        <f>0</f>
        <v>0</v>
      </c>
      <c r="R32" s="111">
        <f>0</f>
        <v>0</v>
      </c>
      <c r="S32" s="111">
        <f>0</f>
        <v>0</v>
      </c>
      <c r="T32" s="111">
        <f>0</f>
        <v>0</v>
      </c>
      <c r="U32" s="111">
        <f>0</f>
        <v>0</v>
      </c>
      <c r="V32" s="111">
        <f>0</f>
        <v>0</v>
      </c>
      <c r="W32" s="111">
        <f>0</f>
        <v>0</v>
      </c>
      <c r="X32" s="111">
        <f>0</f>
        <v>0</v>
      </c>
      <c r="Y32" s="111">
        <f>0</f>
        <v>0</v>
      </c>
      <c r="Z32" s="111">
        <f>0</f>
        <v>0</v>
      </c>
      <c r="AA32" s="111">
        <f>0</f>
        <v>0</v>
      </c>
      <c r="AB32" s="111">
        <v>1</v>
      </c>
      <c r="AC32" s="111">
        <v>1</v>
      </c>
      <c r="AD32" s="108" t="str">
        <f>DEC2BIN(58,7)</f>
        <v>0111010</v>
      </c>
    </row>
    <row r="33" spans="1:30" x14ac:dyDescent="0.35">
      <c r="A33" s="119" t="s">
        <v>140</v>
      </c>
      <c r="B33" s="108" t="str">
        <f>DEC2BIN(58,7)</f>
        <v>0111010</v>
      </c>
      <c r="C33" s="111">
        <v>0</v>
      </c>
      <c r="D33" s="111" t="s">
        <v>79</v>
      </c>
      <c r="E33" s="117">
        <f>0</f>
        <v>0</v>
      </c>
      <c r="F33" s="111">
        <f>0</f>
        <v>0</v>
      </c>
      <c r="G33" s="111">
        <f>0</f>
        <v>0</v>
      </c>
      <c r="H33" s="111">
        <f>0</f>
        <v>0</v>
      </c>
      <c r="I33" s="111">
        <f>0</f>
        <v>0</v>
      </c>
      <c r="J33" s="111">
        <f>0</f>
        <v>0</v>
      </c>
      <c r="K33" s="111">
        <f>0</f>
        <v>0</v>
      </c>
      <c r="L33" s="111">
        <f>0</f>
        <v>0</v>
      </c>
      <c r="M33" s="111">
        <f>0</f>
        <v>0</v>
      </c>
      <c r="N33" s="111">
        <f>0</f>
        <v>0</v>
      </c>
      <c r="O33" s="111">
        <f>0</f>
        <v>0</v>
      </c>
      <c r="P33" s="111">
        <f>0</f>
        <v>0</v>
      </c>
      <c r="Q33" s="111">
        <f>0</f>
        <v>0</v>
      </c>
      <c r="R33" s="111">
        <f>0</f>
        <v>0</v>
      </c>
      <c r="S33" s="111">
        <f>0</f>
        <v>0</v>
      </c>
      <c r="T33" s="111">
        <f>0</f>
        <v>0</v>
      </c>
      <c r="U33" s="111">
        <f>0</f>
        <v>0</v>
      </c>
      <c r="V33" s="111">
        <f>0</f>
        <v>0</v>
      </c>
      <c r="W33" s="111">
        <f>0</f>
        <v>0</v>
      </c>
      <c r="X33" s="111">
        <f>0</f>
        <v>0</v>
      </c>
      <c r="Y33" s="111">
        <f>0</f>
        <v>0</v>
      </c>
      <c r="Z33" s="111">
        <f>0</f>
        <v>0</v>
      </c>
      <c r="AA33" s="111">
        <f>0</f>
        <v>0</v>
      </c>
      <c r="AB33" s="111">
        <v>1</v>
      </c>
      <c r="AC33" s="111">
        <v>1</v>
      </c>
      <c r="AD33" s="108" t="str">
        <f>DEC2BIN(59,7)</f>
        <v>0111011</v>
      </c>
    </row>
    <row r="34" spans="1:30" x14ac:dyDescent="0.35">
      <c r="A34" s="119" t="s">
        <v>141</v>
      </c>
      <c r="B34" s="108" t="str">
        <f>DEC2BIN(59,7)</f>
        <v>0111011</v>
      </c>
      <c r="C34" s="111">
        <v>0</v>
      </c>
      <c r="D34" s="111" t="s">
        <v>79</v>
      </c>
      <c r="E34" s="117">
        <f>0</f>
        <v>0</v>
      </c>
      <c r="F34" s="111">
        <f>0</f>
        <v>0</v>
      </c>
      <c r="G34" s="111">
        <f>0</f>
        <v>0</v>
      </c>
      <c r="H34" s="111">
        <f>0</f>
        <v>0</v>
      </c>
      <c r="I34" s="111">
        <f>0</f>
        <v>0</v>
      </c>
      <c r="J34" s="111">
        <f>0</f>
        <v>0</v>
      </c>
      <c r="K34" s="111">
        <f>0</f>
        <v>0</v>
      </c>
      <c r="L34" s="111">
        <f>0</f>
        <v>0</v>
      </c>
      <c r="M34" s="111">
        <f>0</f>
        <v>0</v>
      </c>
      <c r="N34" s="111">
        <f>0</f>
        <v>0</v>
      </c>
      <c r="O34" s="111">
        <f>0</f>
        <v>0</v>
      </c>
      <c r="P34" s="111">
        <f>0</f>
        <v>0</v>
      </c>
      <c r="Q34" s="111">
        <f>0</f>
        <v>0</v>
      </c>
      <c r="R34" s="111">
        <f>0</f>
        <v>0</v>
      </c>
      <c r="S34" s="111">
        <f>0</f>
        <v>0</v>
      </c>
      <c r="T34" s="111">
        <f>0</f>
        <v>0</v>
      </c>
      <c r="U34" s="111">
        <f>0</f>
        <v>0</v>
      </c>
      <c r="V34" s="111">
        <f>0</f>
        <v>0</v>
      </c>
      <c r="W34" s="111">
        <f>0</f>
        <v>0</v>
      </c>
      <c r="X34" s="111">
        <f>0</f>
        <v>0</v>
      </c>
      <c r="Y34" s="111">
        <f>0</f>
        <v>0</v>
      </c>
      <c r="Z34" s="111">
        <f>0</f>
        <v>0</v>
      </c>
      <c r="AA34" s="111">
        <f>0</f>
        <v>0</v>
      </c>
      <c r="AB34" s="111">
        <v>1</v>
      </c>
      <c r="AC34" s="111">
        <v>1</v>
      </c>
      <c r="AD34" s="108" t="str">
        <f>DEC2BIN(76,7)</f>
        <v>1001100</v>
      </c>
    </row>
    <row r="35" spans="1:30" x14ac:dyDescent="0.35">
      <c r="A35" s="119" t="s">
        <v>142</v>
      </c>
      <c r="B35" s="108" t="str">
        <f>DEC2BIN(76,7)</f>
        <v>1001100</v>
      </c>
      <c r="C35" s="111">
        <v>0</v>
      </c>
      <c r="D35" s="111" t="s">
        <v>79</v>
      </c>
      <c r="E35" s="117">
        <f>0</f>
        <v>0</v>
      </c>
      <c r="F35" s="111">
        <f>0</f>
        <v>0</v>
      </c>
      <c r="G35" s="111">
        <f>0</f>
        <v>0</v>
      </c>
      <c r="H35" s="111">
        <f>0</f>
        <v>0</v>
      </c>
      <c r="I35" s="111">
        <f>0</f>
        <v>0</v>
      </c>
      <c r="J35" s="111">
        <f>0</f>
        <v>0</v>
      </c>
      <c r="K35" s="111">
        <f>0</f>
        <v>0</v>
      </c>
      <c r="L35" s="111">
        <f>0</f>
        <v>0</v>
      </c>
      <c r="M35" s="111">
        <f>0</f>
        <v>0</v>
      </c>
      <c r="N35" s="111">
        <f>0</f>
        <v>0</v>
      </c>
      <c r="O35" s="111">
        <f>0</f>
        <v>0</v>
      </c>
      <c r="P35" s="111">
        <f>0</f>
        <v>0</v>
      </c>
      <c r="Q35" s="111">
        <f>0</f>
        <v>0</v>
      </c>
      <c r="R35" s="111">
        <f>0</f>
        <v>0</v>
      </c>
      <c r="S35" s="111">
        <f>0</f>
        <v>0</v>
      </c>
      <c r="T35" s="111">
        <f>0</f>
        <v>0</v>
      </c>
      <c r="U35" s="111">
        <f>0</f>
        <v>0</v>
      </c>
      <c r="V35" s="111">
        <f>0</f>
        <v>0</v>
      </c>
      <c r="W35" s="111">
        <f>0</f>
        <v>0</v>
      </c>
      <c r="X35" s="111">
        <f>0</f>
        <v>0</v>
      </c>
      <c r="Y35" s="111">
        <f>0</f>
        <v>0</v>
      </c>
      <c r="Z35" s="111">
        <f>0</f>
        <v>0</v>
      </c>
      <c r="AA35" s="111">
        <f>0</f>
        <v>0</v>
      </c>
      <c r="AB35" s="111">
        <v>1</v>
      </c>
      <c r="AC35" s="111">
        <v>1</v>
      </c>
      <c r="AD35" s="107" t="s">
        <v>167</v>
      </c>
    </row>
    <row r="36" spans="1:30" x14ac:dyDescent="0.35">
      <c r="A36" s="120" t="s">
        <v>23</v>
      </c>
      <c r="B36" s="108" t="str">
        <f>DEC2BIN(21,7)</f>
        <v>0010101</v>
      </c>
      <c r="C36" s="111">
        <v>0</v>
      </c>
      <c r="D36" s="111" t="s">
        <v>79</v>
      </c>
      <c r="E36" s="117">
        <f>0</f>
        <v>0</v>
      </c>
      <c r="F36" s="111">
        <f>0</f>
        <v>0</v>
      </c>
      <c r="G36" s="111">
        <v>1</v>
      </c>
      <c r="H36" s="111">
        <f>0</f>
        <v>0</v>
      </c>
      <c r="I36" s="111">
        <f>0</f>
        <v>0</v>
      </c>
      <c r="J36" s="111">
        <v>0</v>
      </c>
      <c r="K36" s="111">
        <v>1</v>
      </c>
      <c r="L36" s="111">
        <v>1</v>
      </c>
      <c r="M36" s="111">
        <f>0</f>
        <v>0</v>
      </c>
      <c r="N36" s="111">
        <f>0</f>
        <v>0</v>
      </c>
      <c r="O36" s="111">
        <f>0</f>
        <v>0</v>
      </c>
      <c r="P36" s="111">
        <f>0</f>
        <v>0</v>
      </c>
      <c r="Q36" s="111">
        <f>0</f>
        <v>0</v>
      </c>
      <c r="R36" s="111">
        <f>0</f>
        <v>0</v>
      </c>
      <c r="S36" s="111">
        <f>0</f>
        <v>0</v>
      </c>
      <c r="T36" s="111">
        <f>0</f>
        <v>0</v>
      </c>
      <c r="U36" s="111">
        <f>0</f>
        <v>0</v>
      </c>
      <c r="V36" s="111">
        <f>0</f>
        <v>0</v>
      </c>
      <c r="W36" s="111">
        <f>0</f>
        <v>0</v>
      </c>
      <c r="X36" s="111">
        <f>0</f>
        <v>0</v>
      </c>
      <c r="Y36" s="111">
        <v>1</v>
      </c>
      <c r="Z36" s="111">
        <f>0</f>
        <v>0</v>
      </c>
      <c r="AA36" s="111">
        <f>0</f>
        <v>0</v>
      </c>
      <c r="AB36" s="111">
        <f>0</f>
        <v>0</v>
      </c>
      <c r="AC36" s="111">
        <f>0</f>
        <v>0</v>
      </c>
      <c r="AD36" s="107" t="s">
        <v>167</v>
      </c>
    </row>
    <row r="37" spans="1:30" x14ac:dyDescent="0.35">
      <c r="A37" s="120" t="s">
        <v>21</v>
      </c>
      <c r="B37" s="108" t="str">
        <f>DEC2BIN(22,7)</f>
        <v>0010110</v>
      </c>
      <c r="C37" s="111">
        <v>0</v>
      </c>
      <c r="D37" s="111" t="s">
        <v>79</v>
      </c>
      <c r="E37" s="117">
        <f>0</f>
        <v>0</v>
      </c>
      <c r="F37" s="111">
        <f>0</f>
        <v>0</v>
      </c>
      <c r="G37" s="111">
        <f>0</f>
        <v>0</v>
      </c>
      <c r="H37" s="111">
        <f>0</f>
        <v>0</v>
      </c>
      <c r="I37" s="111">
        <f>0</f>
        <v>0</v>
      </c>
      <c r="J37" s="111">
        <f>0</f>
        <v>0</v>
      </c>
      <c r="K37" s="111">
        <v>1</v>
      </c>
      <c r="L37" s="111">
        <f>0</f>
        <v>0</v>
      </c>
      <c r="M37" s="111">
        <f>0</f>
        <v>0</v>
      </c>
      <c r="N37" s="111">
        <v>1</v>
      </c>
      <c r="O37" s="111">
        <v>1</v>
      </c>
      <c r="P37" s="111">
        <f>0</f>
        <v>0</v>
      </c>
      <c r="Q37" s="111">
        <f>0</f>
        <v>0</v>
      </c>
      <c r="R37" s="111">
        <f>0</f>
        <v>0</v>
      </c>
      <c r="S37" s="111">
        <f>0</f>
        <v>0</v>
      </c>
      <c r="T37" s="111">
        <f>0</f>
        <v>0</v>
      </c>
      <c r="U37" s="111">
        <f>0</f>
        <v>0</v>
      </c>
      <c r="V37" s="111">
        <f>0</f>
        <v>0</v>
      </c>
      <c r="W37" s="111">
        <f>0</f>
        <v>0</v>
      </c>
      <c r="X37" s="111">
        <f>0</f>
        <v>0</v>
      </c>
      <c r="Y37" s="111">
        <f>0</f>
        <v>0</v>
      </c>
      <c r="Z37" s="111">
        <f>0</f>
        <v>0</v>
      </c>
      <c r="AA37" s="111">
        <f>0</f>
        <v>0</v>
      </c>
      <c r="AB37" s="111">
        <f>0</f>
        <v>0</v>
      </c>
      <c r="AC37" s="111">
        <f>0</f>
        <v>0</v>
      </c>
      <c r="AD37" s="107" t="s">
        <v>167</v>
      </c>
    </row>
    <row r="38" spans="1:30" x14ac:dyDescent="0.35">
      <c r="A38" s="119" t="s">
        <v>25</v>
      </c>
      <c r="B38" s="108" t="str">
        <f>DEC2BIN(45,7)</f>
        <v>0101101</v>
      </c>
      <c r="C38" s="111">
        <v>0</v>
      </c>
      <c r="D38" s="111" t="s">
        <v>79</v>
      </c>
      <c r="E38" s="117">
        <f>0</f>
        <v>0</v>
      </c>
      <c r="F38" s="111">
        <f>0</f>
        <v>0</v>
      </c>
      <c r="G38" s="111">
        <f>0</f>
        <v>0</v>
      </c>
      <c r="H38" s="111">
        <f>0</f>
        <v>0</v>
      </c>
      <c r="I38" s="111">
        <f>0</f>
        <v>0</v>
      </c>
      <c r="J38" s="111">
        <f>0</f>
        <v>0</v>
      </c>
      <c r="K38" s="111">
        <f>0</f>
        <v>0</v>
      </c>
      <c r="L38" s="111">
        <f>0</f>
        <v>0</v>
      </c>
      <c r="M38" s="111">
        <f>0</f>
        <v>0</v>
      </c>
      <c r="N38" s="111">
        <f>0</f>
        <v>0</v>
      </c>
      <c r="O38" s="111">
        <f>0</f>
        <v>0</v>
      </c>
      <c r="P38" s="111">
        <f>0</f>
        <v>0</v>
      </c>
      <c r="Q38" s="111">
        <f>0</f>
        <v>0</v>
      </c>
      <c r="R38" s="111">
        <f>0</f>
        <v>0</v>
      </c>
      <c r="S38" s="111">
        <f>0</f>
        <v>0</v>
      </c>
      <c r="T38" s="111">
        <f>0</f>
        <v>0</v>
      </c>
      <c r="U38" s="111">
        <f>0</f>
        <v>0</v>
      </c>
      <c r="V38" s="111">
        <f>0</f>
        <v>0</v>
      </c>
      <c r="W38" s="111">
        <f>0</f>
        <v>0</v>
      </c>
      <c r="X38" s="111">
        <f>0</f>
        <v>0</v>
      </c>
      <c r="Y38" s="111">
        <f>0</f>
        <v>0</v>
      </c>
      <c r="Z38" s="111">
        <f>0</f>
        <v>0</v>
      </c>
      <c r="AA38" s="111">
        <v>1</v>
      </c>
      <c r="AB38" s="111">
        <f>0</f>
        <v>0</v>
      </c>
      <c r="AC38" s="111">
        <f>0</f>
        <v>0</v>
      </c>
      <c r="AD38" s="107" t="s">
        <v>167</v>
      </c>
    </row>
    <row r="39" spans="1:30" x14ac:dyDescent="0.35">
      <c r="A39" s="119" t="s">
        <v>26</v>
      </c>
      <c r="B39" s="108" t="str">
        <f>DEC2BIN(40,7)</f>
        <v>0101000</v>
      </c>
      <c r="C39" s="111">
        <v>0</v>
      </c>
      <c r="D39" s="111" t="s">
        <v>79</v>
      </c>
      <c r="E39" s="117">
        <f>0</f>
        <v>0</v>
      </c>
      <c r="F39" s="111">
        <f>0</f>
        <v>0</v>
      </c>
      <c r="G39" s="111">
        <f>0</f>
        <v>0</v>
      </c>
      <c r="H39" s="111">
        <f>0</f>
        <v>0</v>
      </c>
      <c r="I39" s="111">
        <v>1</v>
      </c>
      <c r="J39" s="111">
        <f>0</f>
        <v>0</v>
      </c>
      <c r="K39" s="111">
        <f>0</f>
        <v>0</v>
      </c>
      <c r="L39" s="111">
        <f>0</f>
        <v>0</v>
      </c>
      <c r="M39" s="111">
        <f>0</f>
        <v>0</v>
      </c>
      <c r="N39" s="111">
        <f>0</f>
        <v>0</v>
      </c>
      <c r="O39" s="111">
        <f>0</f>
        <v>0</v>
      </c>
      <c r="P39" s="111">
        <f>0</f>
        <v>0</v>
      </c>
      <c r="Q39" s="111">
        <f>0</f>
        <v>0</v>
      </c>
      <c r="R39" s="111">
        <f>0</f>
        <v>0</v>
      </c>
      <c r="S39" s="111">
        <f>0</f>
        <v>0</v>
      </c>
      <c r="T39" s="111">
        <f>0</f>
        <v>0</v>
      </c>
      <c r="U39" s="111">
        <f>0</f>
        <v>0</v>
      </c>
      <c r="V39" s="111">
        <f>0</f>
        <v>0</v>
      </c>
      <c r="W39" s="111">
        <f>0</f>
        <v>0</v>
      </c>
      <c r="X39" s="111">
        <f>0</f>
        <v>0</v>
      </c>
      <c r="Y39" s="111">
        <v>0</v>
      </c>
      <c r="Z39" s="111">
        <v>1</v>
      </c>
      <c r="AA39" s="111">
        <f>0</f>
        <v>0</v>
      </c>
      <c r="AB39" s="111">
        <f>0</f>
        <v>0</v>
      </c>
      <c r="AC39" s="111">
        <f>0</f>
        <v>0</v>
      </c>
      <c r="AD39" s="107" t="s">
        <v>167</v>
      </c>
    </row>
    <row r="40" spans="1:30" x14ac:dyDescent="0.35">
      <c r="A40" s="119" t="s">
        <v>30</v>
      </c>
      <c r="B40" s="108" t="str">
        <f>DEC2BIN(42,7)</f>
        <v>0101010</v>
      </c>
      <c r="C40" s="111">
        <v>0</v>
      </c>
      <c r="D40" s="111">
        <v>1</v>
      </c>
      <c r="E40" s="117">
        <f>0</f>
        <v>0</v>
      </c>
      <c r="F40" s="111">
        <f>0</f>
        <v>0</v>
      </c>
      <c r="G40" s="111">
        <f>0</f>
        <v>0</v>
      </c>
      <c r="H40" s="111">
        <f>0</f>
        <v>0</v>
      </c>
      <c r="I40" s="111">
        <v>1</v>
      </c>
      <c r="J40" s="111">
        <f>0</f>
        <v>0</v>
      </c>
      <c r="K40" s="111">
        <f>0</f>
        <v>0</v>
      </c>
      <c r="L40" s="111">
        <f>0</f>
        <v>0</v>
      </c>
      <c r="M40" s="111">
        <f>0</f>
        <v>0</v>
      </c>
      <c r="N40" s="111">
        <f>0</f>
        <v>0</v>
      </c>
      <c r="O40" s="111">
        <f>0</f>
        <v>0</v>
      </c>
      <c r="P40" s="111">
        <f>0</f>
        <v>0</v>
      </c>
      <c r="Q40" s="111">
        <f>0</f>
        <v>0</v>
      </c>
      <c r="R40" s="111">
        <f>0</f>
        <v>0</v>
      </c>
      <c r="S40" s="111">
        <f>0</f>
        <v>0</v>
      </c>
      <c r="T40" s="111">
        <f>0</f>
        <v>0</v>
      </c>
      <c r="U40" s="111">
        <f>0</f>
        <v>0</v>
      </c>
      <c r="V40" s="111">
        <f>0</f>
        <v>0</v>
      </c>
      <c r="W40" s="111">
        <f>0</f>
        <v>0</v>
      </c>
      <c r="X40" s="111">
        <f>0</f>
        <v>0</v>
      </c>
      <c r="Y40" s="111">
        <v>0</v>
      </c>
      <c r="Z40" s="111">
        <v>1</v>
      </c>
      <c r="AA40" s="111">
        <f>0</f>
        <v>0</v>
      </c>
      <c r="AB40" s="111">
        <f>0</f>
        <v>0</v>
      </c>
      <c r="AC40" s="111">
        <f>0</f>
        <v>0</v>
      </c>
      <c r="AD40" s="107" t="s">
        <v>167</v>
      </c>
    </row>
    <row r="41" spans="1:30" x14ac:dyDescent="0.35">
      <c r="A41" s="119" t="s">
        <v>34</v>
      </c>
      <c r="B41" s="108" t="str">
        <f>DEC2BIN(44,7)</f>
        <v>0101100</v>
      </c>
      <c r="C41" s="111">
        <v>0</v>
      </c>
      <c r="D41" s="111">
        <v>0</v>
      </c>
      <c r="E41" s="117">
        <f>0</f>
        <v>0</v>
      </c>
      <c r="F41" s="111">
        <f>0</f>
        <v>0</v>
      </c>
      <c r="G41" s="111">
        <f>0</f>
        <v>0</v>
      </c>
      <c r="H41" s="111">
        <f>0</f>
        <v>0</v>
      </c>
      <c r="I41" s="111">
        <f>0</f>
        <v>0</v>
      </c>
      <c r="J41" s="111">
        <f>0</f>
        <v>0</v>
      </c>
      <c r="K41" s="111">
        <f>0</f>
        <v>0</v>
      </c>
      <c r="L41" s="111">
        <f>0</f>
        <v>0</v>
      </c>
      <c r="M41" s="111">
        <f>0</f>
        <v>0</v>
      </c>
      <c r="N41" s="111">
        <f>0</f>
        <v>0</v>
      </c>
      <c r="O41" s="111">
        <f>0</f>
        <v>0</v>
      </c>
      <c r="P41" s="111">
        <f>0</f>
        <v>0</v>
      </c>
      <c r="Q41" s="111">
        <f>0</f>
        <v>0</v>
      </c>
      <c r="R41" s="111">
        <f>0</f>
        <v>0</v>
      </c>
      <c r="S41" s="111">
        <f>0</f>
        <v>0</v>
      </c>
      <c r="T41" s="111">
        <f>0</f>
        <v>0</v>
      </c>
      <c r="U41" s="111">
        <f>0</f>
        <v>0</v>
      </c>
      <c r="V41" s="111">
        <f>0</f>
        <v>0</v>
      </c>
      <c r="W41" s="111">
        <f>0</f>
        <v>0</v>
      </c>
      <c r="X41" s="111">
        <f>0</f>
        <v>0</v>
      </c>
      <c r="Y41" s="111">
        <f>0</f>
        <v>0</v>
      </c>
      <c r="Z41" s="111">
        <f>0</f>
        <v>0</v>
      </c>
      <c r="AA41" s="111">
        <f>0</f>
        <v>0</v>
      </c>
      <c r="AB41" s="111">
        <f>0</f>
        <v>0</v>
      </c>
      <c r="AC41" s="111">
        <f>0</f>
        <v>0</v>
      </c>
      <c r="AD41" s="107" t="s">
        <v>167</v>
      </c>
    </row>
    <row r="42" spans="1:30" x14ac:dyDescent="0.35">
      <c r="A42" s="119" t="s">
        <v>39</v>
      </c>
      <c r="B42" s="108" t="str">
        <f>DEC2BIN(32,7)</f>
        <v>0100000</v>
      </c>
      <c r="C42" s="111">
        <v>0</v>
      </c>
      <c r="D42" s="111" t="s">
        <v>79</v>
      </c>
      <c r="E42" s="117">
        <v>1</v>
      </c>
      <c r="F42" s="111">
        <f>0</f>
        <v>0</v>
      </c>
      <c r="G42" s="111">
        <f>0</f>
        <v>0</v>
      </c>
      <c r="H42" s="111">
        <f>0</f>
        <v>0</v>
      </c>
      <c r="I42" s="111">
        <f>0</f>
        <v>0</v>
      </c>
      <c r="J42" s="111">
        <v>1</v>
      </c>
      <c r="K42" s="111">
        <f>0</f>
        <v>0</v>
      </c>
      <c r="L42" s="111">
        <f>0</f>
        <v>0</v>
      </c>
      <c r="M42" s="111">
        <f>0</f>
        <v>0</v>
      </c>
      <c r="N42" s="111">
        <f>0</f>
        <v>0</v>
      </c>
      <c r="O42" s="111">
        <f>0</f>
        <v>0</v>
      </c>
      <c r="P42" s="111">
        <f>0</f>
        <v>0</v>
      </c>
      <c r="Q42" s="111">
        <f>0</f>
        <v>0</v>
      </c>
      <c r="R42" s="111">
        <f>0</f>
        <v>0</v>
      </c>
      <c r="S42" s="111">
        <f>0</f>
        <v>0</v>
      </c>
      <c r="T42" s="111">
        <f>0</f>
        <v>0</v>
      </c>
      <c r="U42" s="111">
        <f>0</f>
        <v>0</v>
      </c>
      <c r="V42" s="111">
        <f>0</f>
        <v>0</v>
      </c>
      <c r="W42" s="111">
        <f>0</f>
        <v>0</v>
      </c>
      <c r="X42" s="111">
        <f>0</f>
        <v>0</v>
      </c>
      <c r="Y42" s="111">
        <f>0</f>
        <v>0</v>
      </c>
      <c r="Z42" s="111">
        <f>0</f>
        <v>0</v>
      </c>
      <c r="AA42" s="111">
        <f>0</f>
        <v>0</v>
      </c>
      <c r="AB42" s="111">
        <f>0</f>
        <v>0</v>
      </c>
      <c r="AC42" s="111">
        <f>0</f>
        <v>0</v>
      </c>
      <c r="AD42" s="107" t="s">
        <v>167</v>
      </c>
    </row>
    <row r="43" spans="1:30" x14ac:dyDescent="0.35">
      <c r="A43" s="119" t="s">
        <v>36</v>
      </c>
      <c r="B43" s="108" t="str">
        <f>DEC2BIN(5,7)</f>
        <v>0000101</v>
      </c>
      <c r="C43" s="111">
        <v>0</v>
      </c>
      <c r="D43" s="111" t="s">
        <v>79</v>
      </c>
      <c r="E43" s="117">
        <f>0</f>
        <v>0</v>
      </c>
      <c r="F43" s="111">
        <f>0</f>
        <v>0</v>
      </c>
      <c r="G43" s="111">
        <f>0</f>
        <v>0</v>
      </c>
      <c r="H43" s="111">
        <f>0</f>
        <v>0</v>
      </c>
      <c r="I43" s="111">
        <f>0</f>
        <v>0</v>
      </c>
      <c r="J43" s="111">
        <f>0</f>
        <v>0</v>
      </c>
      <c r="K43" s="111">
        <v>1</v>
      </c>
      <c r="L43" s="111">
        <f>0</f>
        <v>0</v>
      </c>
      <c r="M43" s="111">
        <f>0</f>
        <v>0</v>
      </c>
      <c r="N43" s="111">
        <v>1</v>
      </c>
      <c r="O43" s="111">
        <f>0</f>
        <v>0</v>
      </c>
      <c r="P43" s="111">
        <f>0</f>
        <v>0</v>
      </c>
      <c r="Q43" s="111">
        <f>0</f>
        <v>0</v>
      </c>
      <c r="R43" s="111">
        <f>0</f>
        <v>0</v>
      </c>
      <c r="S43" s="111">
        <v>1</v>
      </c>
      <c r="T43" s="111">
        <f>0</f>
        <v>0</v>
      </c>
      <c r="U43" s="111">
        <f>0</f>
        <v>0</v>
      </c>
      <c r="V43" s="111">
        <f>0</f>
        <v>0</v>
      </c>
      <c r="W43" s="111">
        <f>0</f>
        <v>0</v>
      </c>
      <c r="X43" s="111">
        <f>0</f>
        <v>0</v>
      </c>
      <c r="Y43" s="111">
        <f>0</f>
        <v>0</v>
      </c>
      <c r="Z43" s="111">
        <f>0</f>
        <v>0</v>
      </c>
      <c r="AA43" s="111">
        <f>0</f>
        <v>0</v>
      </c>
      <c r="AB43" s="111">
        <f>0</f>
        <v>0</v>
      </c>
      <c r="AC43" s="111">
        <f>0</f>
        <v>0</v>
      </c>
      <c r="AD43" s="108" t="str">
        <f>DEC2BIN(6,7)</f>
        <v>0000110</v>
      </c>
    </row>
    <row r="44" spans="1:30" x14ac:dyDescent="0.35">
      <c r="A44" s="119" t="s">
        <v>37</v>
      </c>
      <c r="B44" s="108" t="str">
        <f>DEC2BIN(6,7)</f>
        <v>0000110</v>
      </c>
      <c r="C44" s="111">
        <v>0</v>
      </c>
      <c r="D44" s="111" t="s">
        <v>79</v>
      </c>
      <c r="E44" s="117">
        <f>0</f>
        <v>0</v>
      </c>
      <c r="F44" s="111">
        <f>0</f>
        <v>0</v>
      </c>
      <c r="G44" s="111">
        <f>0</f>
        <v>0</v>
      </c>
      <c r="H44" s="111">
        <f>0</f>
        <v>0</v>
      </c>
      <c r="I44" s="111">
        <f>0</f>
        <v>0</v>
      </c>
      <c r="J44" s="111">
        <f>0</f>
        <v>0</v>
      </c>
      <c r="K44" s="111">
        <v>1</v>
      </c>
      <c r="L44" s="111">
        <f>0</f>
        <v>0</v>
      </c>
      <c r="M44" s="111">
        <f>0</f>
        <v>0</v>
      </c>
      <c r="N44" s="111">
        <v>1</v>
      </c>
      <c r="O44" s="111">
        <f>0</f>
        <v>0</v>
      </c>
      <c r="P44" s="111">
        <v>1</v>
      </c>
      <c r="Q44" s="111">
        <f>0</f>
        <v>0</v>
      </c>
      <c r="R44" s="111">
        <f>0</f>
        <v>0</v>
      </c>
      <c r="S44" s="111">
        <f>0</f>
        <v>0</v>
      </c>
      <c r="T44" s="111">
        <f>0</f>
        <v>0</v>
      </c>
      <c r="U44" s="111">
        <f>0</f>
        <v>0</v>
      </c>
      <c r="V44" s="111">
        <f>0</f>
        <v>0</v>
      </c>
      <c r="W44" s="111">
        <f>0</f>
        <v>0</v>
      </c>
      <c r="X44" s="111">
        <f>0</f>
        <v>0</v>
      </c>
      <c r="Y44" s="111">
        <f>0</f>
        <v>0</v>
      </c>
      <c r="Z44" s="111">
        <f>0</f>
        <v>0</v>
      </c>
      <c r="AA44" s="111">
        <f>0</f>
        <v>0</v>
      </c>
      <c r="AB44" s="111">
        <f>0</f>
        <v>0</v>
      </c>
      <c r="AC44" s="111">
        <f>0</f>
        <v>0</v>
      </c>
      <c r="AD44" s="107" t="s">
        <v>167</v>
      </c>
    </row>
    <row r="45" spans="1:30" x14ac:dyDescent="0.35">
      <c r="A45" s="119" t="s">
        <v>41</v>
      </c>
      <c r="B45" s="108" t="str">
        <f>DEC2BIN(11,7)</f>
        <v>0001011</v>
      </c>
      <c r="C45" s="111">
        <v>0</v>
      </c>
      <c r="D45" s="111" t="s">
        <v>79</v>
      </c>
      <c r="E45" s="117">
        <f>0</f>
        <v>0</v>
      </c>
      <c r="F45" s="111">
        <f>0</f>
        <v>0</v>
      </c>
      <c r="G45" s="111">
        <f>0</f>
        <v>0</v>
      </c>
      <c r="H45" s="111">
        <f>0</f>
        <v>0</v>
      </c>
      <c r="I45" s="111">
        <f>0</f>
        <v>0</v>
      </c>
      <c r="J45" s="111">
        <f>0</f>
        <v>0</v>
      </c>
      <c r="K45" s="111">
        <v>1</v>
      </c>
      <c r="L45" s="111">
        <f>0</f>
        <v>0</v>
      </c>
      <c r="M45" s="111">
        <f>0</f>
        <v>0</v>
      </c>
      <c r="N45" s="111">
        <v>1</v>
      </c>
      <c r="O45" s="111">
        <f>0</f>
        <v>0</v>
      </c>
      <c r="P45" s="111">
        <f>0</f>
        <v>0</v>
      </c>
      <c r="Q45" s="111">
        <f>0</f>
        <v>0</v>
      </c>
      <c r="R45" s="111">
        <v>1</v>
      </c>
      <c r="S45" s="111">
        <v>1</v>
      </c>
      <c r="T45" s="111">
        <f>0</f>
        <v>0</v>
      </c>
      <c r="U45" s="111">
        <f>0</f>
        <v>0</v>
      </c>
      <c r="V45" s="111">
        <f>0</f>
        <v>0</v>
      </c>
      <c r="W45" s="111">
        <f>0</f>
        <v>0</v>
      </c>
      <c r="X45" s="111">
        <f>0</f>
        <v>0</v>
      </c>
      <c r="Y45" s="111">
        <f>0</f>
        <v>0</v>
      </c>
      <c r="Z45" s="111">
        <f>0</f>
        <v>0</v>
      </c>
      <c r="AA45" s="111">
        <f>0</f>
        <v>0</v>
      </c>
      <c r="AB45" s="111">
        <f>0</f>
        <v>0</v>
      </c>
      <c r="AC45" s="111">
        <f>0</f>
        <v>0</v>
      </c>
      <c r="AD45" s="108" t="str">
        <f>DEC2BIN(12,7)</f>
        <v>0001100</v>
      </c>
    </row>
    <row r="46" spans="1:30" x14ac:dyDescent="0.35">
      <c r="A46" s="119" t="s">
        <v>42</v>
      </c>
      <c r="B46" s="108" t="str">
        <f>DEC2BIN(12,7)</f>
        <v>0001100</v>
      </c>
      <c r="C46" s="111">
        <v>0</v>
      </c>
      <c r="D46" s="111" t="s">
        <v>79</v>
      </c>
      <c r="E46" s="117">
        <f>0</f>
        <v>0</v>
      </c>
      <c r="F46" s="111">
        <f>0</f>
        <v>0</v>
      </c>
      <c r="G46" s="111">
        <f>0</f>
        <v>0</v>
      </c>
      <c r="H46" s="111">
        <f>0</f>
        <v>0</v>
      </c>
      <c r="I46" s="111">
        <f>0</f>
        <v>0</v>
      </c>
      <c r="J46" s="111">
        <f>0</f>
        <v>0</v>
      </c>
      <c r="K46" s="111">
        <v>1</v>
      </c>
      <c r="L46" s="111">
        <f>0</f>
        <v>0</v>
      </c>
      <c r="M46" s="111">
        <f>0</f>
        <v>0</v>
      </c>
      <c r="N46" s="111">
        <v>1</v>
      </c>
      <c r="O46" s="111">
        <f>0</f>
        <v>0</v>
      </c>
      <c r="P46" s="111">
        <v>1</v>
      </c>
      <c r="Q46" s="111">
        <f>0</f>
        <v>0</v>
      </c>
      <c r="R46" s="111">
        <f>0</f>
        <v>0</v>
      </c>
      <c r="S46" s="111">
        <f>0</f>
        <v>0</v>
      </c>
      <c r="T46" s="111">
        <f>0</f>
        <v>0</v>
      </c>
      <c r="U46" s="111">
        <f>0</f>
        <v>0</v>
      </c>
      <c r="V46" s="111">
        <f>0</f>
        <v>0</v>
      </c>
      <c r="W46" s="111">
        <f>0</f>
        <v>0</v>
      </c>
      <c r="X46" s="111">
        <f>0</f>
        <v>0</v>
      </c>
      <c r="Y46" s="111">
        <f>0</f>
        <v>0</v>
      </c>
      <c r="Z46" s="111">
        <f>0</f>
        <v>0</v>
      </c>
      <c r="AA46" s="111">
        <f>0</f>
        <v>0</v>
      </c>
      <c r="AB46" s="111">
        <f>0</f>
        <v>0</v>
      </c>
      <c r="AC46" s="111">
        <f>0</f>
        <v>0</v>
      </c>
      <c r="AD46" s="107" t="s">
        <v>167</v>
      </c>
    </row>
    <row r="47" spans="1:30" x14ac:dyDescent="0.35">
      <c r="A47" s="119" t="s">
        <v>44</v>
      </c>
      <c r="B47" s="108" t="str">
        <f>DEC2BIN(8,7)</f>
        <v>0001000</v>
      </c>
      <c r="C47" s="111">
        <v>0</v>
      </c>
      <c r="D47" s="111" t="s">
        <v>79</v>
      </c>
      <c r="E47" s="117">
        <f>0</f>
        <v>0</v>
      </c>
      <c r="F47" s="111">
        <f>0</f>
        <v>0</v>
      </c>
      <c r="G47" s="111">
        <f>0</f>
        <v>0</v>
      </c>
      <c r="H47" s="111">
        <f>0</f>
        <v>0</v>
      </c>
      <c r="I47" s="111">
        <f>0</f>
        <v>0</v>
      </c>
      <c r="J47" s="111">
        <f>0</f>
        <v>0</v>
      </c>
      <c r="K47" s="111">
        <v>1</v>
      </c>
      <c r="L47" s="111">
        <f>0</f>
        <v>0</v>
      </c>
      <c r="M47" s="111">
        <f>0</f>
        <v>0</v>
      </c>
      <c r="N47" s="111">
        <v>1</v>
      </c>
      <c r="O47" s="111">
        <f>0</f>
        <v>0</v>
      </c>
      <c r="P47" s="111">
        <f>0</f>
        <v>0</v>
      </c>
      <c r="Q47" s="111">
        <f>0</f>
        <v>0</v>
      </c>
      <c r="R47" s="111">
        <v>1</v>
      </c>
      <c r="S47" s="111">
        <f>0</f>
        <v>0</v>
      </c>
      <c r="T47" s="111">
        <f>0</f>
        <v>0</v>
      </c>
      <c r="U47" s="111">
        <f>0</f>
        <v>0</v>
      </c>
      <c r="V47" s="111">
        <f>0</f>
        <v>0</v>
      </c>
      <c r="W47" s="111">
        <f>0</f>
        <v>0</v>
      </c>
      <c r="X47" s="111">
        <f>0</f>
        <v>0</v>
      </c>
      <c r="Y47" s="111">
        <f>0</f>
        <v>0</v>
      </c>
      <c r="Z47" s="111">
        <f>0</f>
        <v>0</v>
      </c>
      <c r="AA47" s="111">
        <f>0</f>
        <v>0</v>
      </c>
      <c r="AB47" s="111">
        <f>0</f>
        <v>0</v>
      </c>
      <c r="AC47" s="111">
        <f>0</f>
        <v>0</v>
      </c>
      <c r="AD47" s="108" t="str">
        <f>DEC2BIN(9,7)</f>
        <v>0001001</v>
      </c>
    </row>
    <row r="48" spans="1:30" x14ac:dyDescent="0.35">
      <c r="A48" s="119" t="s">
        <v>45</v>
      </c>
      <c r="B48" s="108" t="str">
        <f>DEC2BIN(9,7)</f>
        <v>0001001</v>
      </c>
      <c r="C48" s="111">
        <v>0</v>
      </c>
      <c r="D48" s="111" t="s">
        <v>79</v>
      </c>
      <c r="E48" s="117">
        <f>0</f>
        <v>0</v>
      </c>
      <c r="F48" s="111">
        <f>0</f>
        <v>0</v>
      </c>
      <c r="G48" s="111">
        <f>0</f>
        <v>0</v>
      </c>
      <c r="H48" s="111">
        <f>0</f>
        <v>0</v>
      </c>
      <c r="I48" s="111">
        <f>0</f>
        <v>0</v>
      </c>
      <c r="J48" s="111">
        <f>0</f>
        <v>0</v>
      </c>
      <c r="K48" s="111">
        <v>1</v>
      </c>
      <c r="L48" s="111">
        <f>0</f>
        <v>0</v>
      </c>
      <c r="M48" s="111">
        <f>0</f>
        <v>0</v>
      </c>
      <c r="N48" s="111">
        <v>1</v>
      </c>
      <c r="O48" s="111">
        <f>0</f>
        <v>0</v>
      </c>
      <c r="P48" s="111">
        <v>1</v>
      </c>
      <c r="Q48" s="111">
        <f>0</f>
        <v>0</v>
      </c>
      <c r="R48" s="111">
        <f>0</f>
        <v>0</v>
      </c>
      <c r="S48" s="111">
        <f>0</f>
        <v>0</v>
      </c>
      <c r="T48" s="111">
        <f>0</f>
        <v>0</v>
      </c>
      <c r="U48" s="111">
        <f>0</f>
        <v>0</v>
      </c>
      <c r="V48" s="111">
        <f>0</f>
        <v>0</v>
      </c>
      <c r="W48" s="111">
        <f>0</f>
        <v>0</v>
      </c>
      <c r="X48" s="111">
        <f>0</f>
        <v>0</v>
      </c>
      <c r="Y48" s="111">
        <f>0</f>
        <v>0</v>
      </c>
      <c r="Z48" s="111">
        <f>0</f>
        <v>0</v>
      </c>
      <c r="AA48" s="111">
        <f>0</f>
        <v>0</v>
      </c>
      <c r="AB48" s="111">
        <f>0</f>
        <v>0</v>
      </c>
      <c r="AC48" s="111">
        <f>0</f>
        <v>0</v>
      </c>
      <c r="AD48" s="107" t="s">
        <v>167</v>
      </c>
    </row>
    <row r="49" spans="1:30" x14ac:dyDescent="0.35">
      <c r="A49" s="119" t="s">
        <v>47</v>
      </c>
      <c r="B49" s="108" t="str">
        <f>DEC2BIN(24,7)</f>
        <v>0011000</v>
      </c>
      <c r="C49" s="111">
        <v>0</v>
      </c>
      <c r="D49" s="111" t="s">
        <v>79</v>
      </c>
      <c r="E49" s="117">
        <f>0</f>
        <v>0</v>
      </c>
      <c r="F49" s="111">
        <f>0</f>
        <v>0</v>
      </c>
      <c r="G49" s="111">
        <f>0</f>
        <v>0</v>
      </c>
      <c r="H49" s="111">
        <f>0</f>
        <v>0</v>
      </c>
      <c r="I49" s="111">
        <f>0</f>
        <v>0</v>
      </c>
      <c r="J49" s="111">
        <f>0</f>
        <v>0</v>
      </c>
      <c r="K49" s="111">
        <v>1</v>
      </c>
      <c r="L49" s="111">
        <f>0</f>
        <v>0</v>
      </c>
      <c r="M49" s="111">
        <f>0</f>
        <v>0</v>
      </c>
      <c r="N49" s="111">
        <v>1</v>
      </c>
      <c r="O49" s="111">
        <f>0</f>
        <v>0</v>
      </c>
      <c r="P49" s="111">
        <f>0</f>
        <v>0</v>
      </c>
      <c r="Q49" s="111">
        <v>1</v>
      </c>
      <c r="R49" s="111">
        <v>0</v>
      </c>
      <c r="S49" s="111">
        <f>0</f>
        <v>0</v>
      </c>
      <c r="T49" s="111">
        <f>0</f>
        <v>0</v>
      </c>
      <c r="U49" s="111">
        <f>0</f>
        <v>0</v>
      </c>
      <c r="V49" s="111">
        <f>0</f>
        <v>0</v>
      </c>
      <c r="W49" s="111">
        <f>0</f>
        <v>0</v>
      </c>
      <c r="X49" s="111">
        <f>0</f>
        <v>0</v>
      </c>
      <c r="Y49" s="111">
        <f>0</f>
        <v>0</v>
      </c>
      <c r="Z49" s="111">
        <f>0</f>
        <v>0</v>
      </c>
      <c r="AA49" s="111">
        <f>0</f>
        <v>0</v>
      </c>
      <c r="AB49" s="111">
        <f>0</f>
        <v>0</v>
      </c>
      <c r="AC49" s="111">
        <f>0</f>
        <v>0</v>
      </c>
      <c r="AD49" s="108" t="str">
        <f>DEC2BIN(25,7)</f>
        <v>0011001</v>
      </c>
    </row>
    <row r="50" spans="1:30" x14ac:dyDescent="0.35">
      <c r="A50" s="119" t="s">
        <v>48</v>
      </c>
      <c r="B50" s="108" t="str">
        <f>DEC2BIN(25,7)</f>
        <v>0011001</v>
      </c>
      <c r="C50" s="111">
        <v>0</v>
      </c>
      <c r="D50" s="111" t="s">
        <v>79</v>
      </c>
      <c r="E50" s="117">
        <f>0</f>
        <v>0</v>
      </c>
      <c r="F50" s="111">
        <f>0</f>
        <v>0</v>
      </c>
      <c r="G50" s="111">
        <f>0</f>
        <v>0</v>
      </c>
      <c r="H50" s="111">
        <f>0</f>
        <v>0</v>
      </c>
      <c r="I50" s="111">
        <f>0</f>
        <v>0</v>
      </c>
      <c r="J50" s="111">
        <f>0</f>
        <v>0</v>
      </c>
      <c r="K50" s="111">
        <v>1</v>
      </c>
      <c r="L50" s="111">
        <f>0</f>
        <v>0</v>
      </c>
      <c r="M50" s="111">
        <f>0</f>
        <v>0</v>
      </c>
      <c r="N50" s="111">
        <v>1</v>
      </c>
      <c r="O50" s="111">
        <f>0</f>
        <v>0</v>
      </c>
      <c r="P50" s="111">
        <v>1</v>
      </c>
      <c r="Q50" s="111">
        <f>0</f>
        <v>0</v>
      </c>
      <c r="R50" s="111">
        <f>0</f>
        <v>0</v>
      </c>
      <c r="S50" s="111">
        <f>0</f>
        <v>0</v>
      </c>
      <c r="T50" s="111">
        <f>0</f>
        <v>0</v>
      </c>
      <c r="U50" s="111">
        <f>0</f>
        <v>0</v>
      </c>
      <c r="V50" s="111">
        <f>0</f>
        <v>0</v>
      </c>
      <c r="W50" s="111">
        <f>0</f>
        <v>0</v>
      </c>
      <c r="X50" s="111">
        <f>0</f>
        <v>0</v>
      </c>
      <c r="Y50" s="111">
        <f>0</f>
        <v>0</v>
      </c>
      <c r="Z50" s="111">
        <f>0</f>
        <v>0</v>
      </c>
      <c r="AA50" s="111">
        <f>0</f>
        <v>0</v>
      </c>
      <c r="AB50" s="111">
        <f>0</f>
        <v>0</v>
      </c>
      <c r="AC50" s="111">
        <f>0</f>
        <v>0</v>
      </c>
      <c r="AD50" s="107" t="s">
        <v>167</v>
      </c>
    </row>
    <row r="51" spans="1:30" x14ac:dyDescent="0.35">
      <c r="A51" s="119" t="s">
        <v>50</v>
      </c>
      <c r="B51" s="108" t="str">
        <f>DEC2BIN(27,7)</f>
        <v>0011011</v>
      </c>
      <c r="C51" s="111">
        <v>0</v>
      </c>
      <c r="D51" s="111" t="s">
        <v>79</v>
      </c>
      <c r="E51" s="117">
        <f>0</f>
        <v>0</v>
      </c>
      <c r="F51" s="111">
        <f>0</f>
        <v>0</v>
      </c>
      <c r="G51" s="111">
        <f>0</f>
        <v>0</v>
      </c>
      <c r="H51" s="111">
        <f>0</f>
        <v>0</v>
      </c>
      <c r="I51" s="111">
        <f>0</f>
        <v>0</v>
      </c>
      <c r="J51" s="111">
        <f>0</f>
        <v>0</v>
      </c>
      <c r="K51" s="111">
        <v>1</v>
      </c>
      <c r="L51" s="111">
        <f>0</f>
        <v>0</v>
      </c>
      <c r="M51" s="111">
        <f>0</f>
        <v>0</v>
      </c>
      <c r="N51" s="111">
        <v>1</v>
      </c>
      <c r="O51" s="111">
        <f>0</f>
        <v>0</v>
      </c>
      <c r="P51" s="111">
        <f>0</f>
        <v>0</v>
      </c>
      <c r="Q51" s="111">
        <v>1</v>
      </c>
      <c r="R51" s="111">
        <f>0</f>
        <v>0</v>
      </c>
      <c r="S51" s="111">
        <v>1</v>
      </c>
      <c r="T51" s="111">
        <f>0</f>
        <v>0</v>
      </c>
      <c r="U51" s="111">
        <f>0</f>
        <v>0</v>
      </c>
      <c r="V51" s="111">
        <f>0</f>
        <v>0</v>
      </c>
      <c r="W51" s="111">
        <f>0</f>
        <v>0</v>
      </c>
      <c r="X51" s="111">
        <f>0</f>
        <v>0</v>
      </c>
      <c r="Y51" s="111">
        <f>0</f>
        <v>0</v>
      </c>
      <c r="Z51" s="111">
        <f>0</f>
        <v>0</v>
      </c>
      <c r="AA51" s="111">
        <f>0</f>
        <v>0</v>
      </c>
      <c r="AB51" s="111">
        <f>0</f>
        <v>0</v>
      </c>
      <c r="AC51" s="111">
        <f>0</f>
        <v>0</v>
      </c>
      <c r="AD51" s="108" t="str">
        <f>DEC2BIN(28,7)</f>
        <v>0011100</v>
      </c>
    </row>
    <row r="52" spans="1:30" ht="15" thickBot="1" x14ac:dyDescent="0.4">
      <c r="A52" s="121" t="s">
        <v>51</v>
      </c>
      <c r="B52" s="110" t="str">
        <f>DEC2BIN(28,7)</f>
        <v>0011100</v>
      </c>
      <c r="C52" s="112">
        <v>0</v>
      </c>
      <c r="D52" s="112" t="s">
        <v>79</v>
      </c>
      <c r="E52" s="112">
        <f>0</f>
        <v>0</v>
      </c>
      <c r="F52" s="112">
        <f>0</f>
        <v>0</v>
      </c>
      <c r="G52" s="112">
        <f>0</f>
        <v>0</v>
      </c>
      <c r="H52" s="112">
        <f>0</f>
        <v>0</v>
      </c>
      <c r="I52" s="112">
        <f>0</f>
        <v>0</v>
      </c>
      <c r="J52" s="112">
        <f>0</f>
        <v>0</v>
      </c>
      <c r="K52" s="112">
        <v>1</v>
      </c>
      <c r="L52" s="112">
        <f>0</f>
        <v>0</v>
      </c>
      <c r="M52" s="112">
        <f>0</f>
        <v>0</v>
      </c>
      <c r="N52" s="112">
        <v>1</v>
      </c>
      <c r="O52" s="112">
        <f>0</f>
        <v>0</v>
      </c>
      <c r="P52" s="112">
        <v>1</v>
      </c>
      <c r="Q52" s="112">
        <f>0</f>
        <v>0</v>
      </c>
      <c r="R52" s="112">
        <f>0</f>
        <v>0</v>
      </c>
      <c r="S52" s="112">
        <f>0</f>
        <v>0</v>
      </c>
      <c r="T52" s="112">
        <f>0</f>
        <v>0</v>
      </c>
      <c r="U52" s="112">
        <f>0</f>
        <v>0</v>
      </c>
      <c r="V52" s="112">
        <f>0</f>
        <v>0</v>
      </c>
      <c r="W52" s="112">
        <f>0</f>
        <v>0</v>
      </c>
      <c r="X52" s="112">
        <f>0</f>
        <v>0</v>
      </c>
      <c r="Y52" s="112">
        <f>0</f>
        <v>0</v>
      </c>
      <c r="Z52" s="112">
        <f>0</f>
        <v>0</v>
      </c>
      <c r="AA52" s="112">
        <f>0</f>
        <v>0</v>
      </c>
      <c r="AB52" s="112">
        <f>0</f>
        <v>0</v>
      </c>
      <c r="AC52" s="112">
        <f>0</f>
        <v>0</v>
      </c>
      <c r="AD52" s="115" t="s">
        <v>167</v>
      </c>
    </row>
    <row r="53" spans="1:30" ht="15.5" x14ac:dyDescent="0.35">
      <c r="A53" s="100"/>
    </row>
    <row r="54" spans="1:30" x14ac:dyDescent="0.35">
      <c r="A54" s="3"/>
    </row>
    <row r="57" spans="1:30" x14ac:dyDescent="0.35">
      <c r="A57" s="103"/>
    </row>
  </sheetData>
  <conditionalFormatting sqref="E2:AC52 K53">
    <cfRule type="colorScale" priority="1">
      <colorScale>
        <cfvo type="num" val="0"/>
        <cfvo type="num" val="1"/>
        <color rgb="FFFF7128"/>
        <color rgb="FFFFEF9C"/>
      </colorScale>
    </cfRule>
  </conditionalFormatting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Sanjula Thiranjaya</cp:lastModifiedBy>
  <cp:lastPrinted>2020-11-14T17:13:42Z</cp:lastPrinted>
  <dcterms:created xsi:type="dcterms:W3CDTF">2020-10-15T14:09:34Z</dcterms:created>
  <dcterms:modified xsi:type="dcterms:W3CDTF">2020-11-14T17:14:18Z</dcterms:modified>
</cp:coreProperties>
</file>