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otoaba/data/"/>
    </mc:Choice>
  </mc:AlternateContent>
  <xr:revisionPtr revIDLastSave="0" documentId="13_ncr:1_{FCB05F66-ACBA-4045-BFCD-714049FFEFC4}" xr6:coauthVersionLast="47" xr6:coauthVersionMax="47" xr10:uidLastSave="{00000000-0000-0000-0000-000000000000}"/>
  <bookViews>
    <workbookView xWindow="15080" yWindow="10080" windowWidth="21340" windowHeight="12600" xr2:uid="{A9F12E21-E1E7-D945-BD15-FB70EC07F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C2" i="1"/>
  <c r="D2" i="1"/>
  <c r="E2" i="1"/>
  <c r="F2" i="1"/>
  <c r="L2" i="1" s="1"/>
  <c r="H2" i="1"/>
  <c r="J2" i="1"/>
  <c r="P2" i="1" l="1"/>
</calcChain>
</file>

<file path=xl/sharedStrings.xml><?xml version="1.0" encoding="utf-8"?>
<sst xmlns="http://schemas.openxmlformats.org/spreadsheetml/2006/main" count="16" uniqueCount="16">
  <si>
    <t>fine</t>
  </si>
  <si>
    <t>totoaba_year</t>
  </si>
  <si>
    <t>vesseldays_year</t>
  </si>
  <si>
    <t>vessel_confiscation_year</t>
  </si>
  <si>
    <t>gear_confiscation_year</t>
  </si>
  <si>
    <t>convictions_year</t>
  </si>
  <si>
    <t>gear_replacement</t>
  </si>
  <si>
    <t>cost_gear_confiscations</t>
  </si>
  <si>
    <t>vessel_replacement</t>
  </si>
  <si>
    <t>cost_vessel_confiscations</t>
  </si>
  <si>
    <t>cost_fines_convictions</t>
  </si>
  <si>
    <t>bribe_per_trip</t>
  </si>
  <si>
    <t>cost_bribes</t>
  </si>
  <si>
    <t>total_earnings</t>
  </si>
  <si>
    <t>revenue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</si>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</sst>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1B7F-8EA4-9140-B923-ABD561194EF2}">
  <dimension ref="A1:P2"/>
  <sheetViews>
    <sheetView tabSelected="1" workbookViewId="0">
      <selection activeCell="N2" sqref="N2"/>
    </sheetView>
  </sheetViews>
  <sheetFormatPr baseColWidth="10" defaultRowHeight="16" x14ac:dyDescent="0.2"/>
  <sheetData>
    <row r="1" spans="1:16" x14ac:dyDescent="0.2">
      <c r="A1" t="s">
        <v>2</v>
      </c>
      <c r="B1" t="s">
        <v>11</v>
      </c>
      <c r="C1" t="s">
        <v>12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10</v>
      </c>
      <c r="M1" t="s">
        <v>1</v>
      </c>
      <c r="N1" t="s">
        <v>15</v>
      </c>
      <c r="O1" t="s">
        <v>13</v>
      </c>
      <c r="P1" t="s">
        <v>14</v>
      </c>
    </row>
    <row r="2" spans="1:16" x14ac:dyDescent="0.2">
      <c r="A2">
        <v>1920</v>
      </c>
      <c r="B2">
        <v>30</v>
      </c>
      <c r="C2">
        <f>A2*B2</f>
        <v>57600</v>
      </c>
      <c r="D2">
        <f>1142/2.75</f>
        <v>415.27272727272725</v>
      </c>
      <c r="E2">
        <f>225/2.75</f>
        <v>81.818181818181813</v>
      </c>
      <c r="F2">
        <f>29/2.75</f>
        <v>10.545454545454545</v>
      </c>
      <c r="G2">
        <v>1600</v>
      </c>
      <c r="H2">
        <f>D2*G2</f>
        <v>664436.36363636365</v>
      </c>
      <c r="I2">
        <v>15000</v>
      </c>
      <c r="J2">
        <f>E2*I2</f>
        <v>1227272.7272727273</v>
      </c>
      <c r="K2">
        <v>7425</v>
      </c>
      <c r="L2">
        <f>F2*K2</f>
        <v>78300</v>
      </c>
      <c r="M2">
        <v>29680</v>
      </c>
      <c r="N2">
        <f>C2+H2+J2+L2</f>
        <v>2027609.0909090908</v>
      </c>
      <c r="O2">
        <f>M2*16045</f>
        <v>476215600</v>
      </c>
      <c r="P2">
        <f>O2-(C2+H2+J2+L2)</f>
        <v>474187990.90909094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Lawson</dc:creator>
  <cp:lastModifiedBy>Julia Lawson</cp:lastModifiedBy>
  <dcterms:created xsi:type="dcterms:W3CDTF">2023-05-10T00:16:05Z</dcterms:created>
  <dcterms:modified xsi:type="dcterms:W3CDTF">2023-05-12T19:21:46Z</dcterms:modified>
</cp:coreProperties>
</file>