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otoaba/data/"/>
    </mc:Choice>
  </mc:AlternateContent>
  <xr:revisionPtr revIDLastSave="0" documentId="13_ncr:1_{112B4D3E-7C02-1142-BDB1-75B9F7652253}" xr6:coauthVersionLast="47" xr6:coauthVersionMax="47" xr10:uidLastSave="{00000000-0000-0000-0000-000000000000}"/>
  <bookViews>
    <workbookView xWindow="200" yWindow="7100" windowWidth="36720" windowHeight="16900" xr2:uid="{66163FAA-139C-CB4A-8F1D-D933DB73E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2" i="1"/>
  <c r="G2" i="1"/>
  <c r="F2" i="1"/>
  <c r="N3" i="1"/>
  <c r="N4" i="1"/>
  <c r="N5" i="1"/>
  <c r="N6" i="1"/>
  <c r="N7" i="1"/>
  <c r="N2" i="1"/>
  <c r="E3" i="1"/>
  <c r="E4" i="1"/>
  <c r="E5" i="1"/>
  <c r="E6" i="1"/>
  <c r="E7" i="1"/>
  <c r="E2" i="1"/>
  <c r="I8" i="1"/>
  <c r="I9" i="1"/>
  <c r="I10" i="1"/>
  <c r="I11" i="1"/>
  <c r="I12" i="1"/>
  <c r="I13" i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L5" i="1" l="1"/>
  <c r="J6" i="1"/>
  <c r="J4" i="1"/>
  <c r="J3" i="1"/>
  <c r="L7" i="1"/>
  <c r="L3" i="1"/>
  <c r="L2" i="1"/>
  <c r="L6" i="1"/>
  <c r="L4" i="1"/>
  <c r="J5" i="1"/>
  <c r="J7" i="1"/>
</calcChain>
</file>

<file path=xl/sharedStrings.xml><?xml version="1.0" encoding="utf-8"?>
<sst xmlns="http://schemas.openxmlformats.org/spreadsheetml/2006/main" count="15" uniqueCount="15">
  <si>
    <t>month</t>
  </si>
  <si>
    <t>vessels</t>
  </si>
  <si>
    <t>days_permonth</t>
  </si>
  <si>
    <t>sets_perday</t>
  </si>
  <si>
    <t>gear_loss_perday</t>
  </si>
  <si>
    <t>prob_fine</t>
  </si>
  <si>
    <t>fine</t>
  </si>
  <si>
    <t>prob_gear_conf</t>
  </si>
  <si>
    <t>gear_conf</t>
  </si>
  <si>
    <t>vesseldays_month</t>
  </si>
  <si>
    <t>prob_vessel_conf</t>
  </si>
  <si>
    <t>vessel_cost</t>
  </si>
  <si>
    <t>bribe_permonth</t>
  </si>
  <si>
    <t>foodfuel_permonth</t>
  </si>
  <si>
    <t>gear_replacement_permonth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</si>
</sst>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F14B-1A37-6944-AD4F-FCFBBD8C6D2B}">
  <dimension ref="A1:O13"/>
  <sheetViews>
    <sheetView tabSelected="1" workbookViewId="0">
      <selection activeCell="J3" sqref="J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  <c r="G1" t="s">
        <v>13</v>
      </c>
      <c r="H1" t="s">
        <v>4</v>
      </c>
      <c r="I1" t="s">
        <v>14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11</v>
      </c>
    </row>
    <row r="2" spans="1:15" x14ac:dyDescent="0.2">
      <c r="A2">
        <v>1</v>
      </c>
      <c r="B2">
        <v>5</v>
      </c>
      <c r="C2">
        <v>4</v>
      </c>
      <c r="D2">
        <v>2</v>
      </c>
      <c r="E2">
        <f>B2*C2</f>
        <v>20</v>
      </c>
      <c r="F2">
        <f>C2*30</f>
        <v>120</v>
      </c>
      <c r="G2">
        <f>525*C2</f>
        <v>2100</v>
      </c>
      <c r="H2">
        <v>0.5</v>
      </c>
      <c r="I2">
        <f>((D2*H2)*1600)*C2</f>
        <v>6400</v>
      </c>
      <c r="J2">
        <f>11/SUM($E$2:$E$7)</f>
        <v>5.7291666666666663E-3</v>
      </c>
      <c r="K2">
        <v>7425</v>
      </c>
      <c r="L2">
        <f>415/SUM($E$2:$E$7)</f>
        <v>0.21614583333333334</v>
      </c>
      <c r="M2">
        <v>1600</v>
      </c>
      <c r="N2">
        <f>(82/SUM($B$2:$B$7))*0.1</f>
        <v>5.4666666666666669E-2</v>
      </c>
      <c r="O2">
        <v>15000</v>
      </c>
    </row>
    <row r="3" spans="1:15" x14ac:dyDescent="0.2">
      <c r="A3">
        <v>2</v>
      </c>
      <c r="B3">
        <v>20</v>
      </c>
      <c r="C3">
        <v>12</v>
      </c>
      <c r="D3">
        <v>3</v>
      </c>
      <c r="E3">
        <f t="shared" ref="E3:E7" si="0">B3*C3</f>
        <v>240</v>
      </c>
      <c r="F3">
        <f t="shared" ref="F3:F13" si="1">C3*30</f>
        <v>360</v>
      </c>
      <c r="G3">
        <f t="shared" ref="G3:G13" si="2">525*C3</f>
        <v>6300</v>
      </c>
      <c r="H3">
        <v>0.5</v>
      </c>
      <c r="I3">
        <f t="shared" ref="I3:I7" si="3">((D3*H3)*1600)*C3</f>
        <v>28800</v>
      </c>
      <c r="J3">
        <f t="shared" ref="J3:J7" si="4">11/SUM($E$2:$E$7)</f>
        <v>5.7291666666666663E-3</v>
      </c>
      <c r="K3">
        <v>7425</v>
      </c>
      <c r="L3">
        <f t="shared" ref="L3:L7" si="5">415/SUM($E$2:$E$7)</f>
        <v>0.21614583333333334</v>
      </c>
      <c r="M3">
        <v>1600</v>
      </c>
      <c r="N3">
        <f t="shared" ref="N3:N7" si="6">(82/SUM($B$2:$B$7))*0.1</f>
        <v>5.4666666666666669E-2</v>
      </c>
      <c r="O3">
        <v>15000</v>
      </c>
    </row>
    <row r="4" spans="1:15" x14ac:dyDescent="0.2">
      <c r="A4">
        <v>3</v>
      </c>
      <c r="B4">
        <v>50</v>
      </c>
      <c r="C4">
        <v>12</v>
      </c>
      <c r="D4">
        <v>3</v>
      </c>
      <c r="E4">
        <f t="shared" si="0"/>
        <v>600</v>
      </c>
      <c r="F4">
        <f t="shared" si="1"/>
        <v>360</v>
      </c>
      <c r="G4">
        <f t="shared" si="2"/>
        <v>6300</v>
      </c>
      <c r="H4">
        <v>0.5</v>
      </c>
      <c r="I4">
        <f t="shared" si="3"/>
        <v>28800</v>
      </c>
      <c r="J4">
        <f t="shared" si="4"/>
        <v>5.7291666666666663E-3</v>
      </c>
      <c r="K4">
        <v>7425</v>
      </c>
      <c r="L4">
        <f t="shared" si="5"/>
        <v>0.21614583333333334</v>
      </c>
      <c r="M4">
        <v>1600</v>
      </c>
      <c r="N4">
        <f t="shared" si="6"/>
        <v>5.4666666666666669E-2</v>
      </c>
      <c r="O4">
        <v>15000</v>
      </c>
    </row>
    <row r="5" spans="1:15" x14ac:dyDescent="0.2">
      <c r="A5">
        <v>4</v>
      </c>
      <c r="B5">
        <v>50</v>
      </c>
      <c r="C5">
        <v>16</v>
      </c>
      <c r="D5">
        <v>3</v>
      </c>
      <c r="E5">
        <f t="shared" si="0"/>
        <v>800</v>
      </c>
      <c r="F5">
        <f t="shared" si="1"/>
        <v>480</v>
      </c>
      <c r="G5">
        <f t="shared" si="2"/>
        <v>8400</v>
      </c>
      <c r="H5">
        <v>0.5</v>
      </c>
      <c r="I5">
        <f t="shared" si="3"/>
        <v>38400</v>
      </c>
      <c r="J5">
        <f t="shared" si="4"/>
        <v>5.7291666666666663E-3</v>
      </c>
      <c r="K5">
        <v>7425</v>
      </c>
      <c r="L5">
        <f t="shared" si="5"/>
        <v>0.21614583333333334</v>
      </c>
      <c r="M5">
        <v>1600</v>
      </c>
      <c r="N5">
        <f t="shared" si="6"/>
        <v>5.4666666666666669E-2</v>
      </c>
      <c r="O5">
        <v>15000</v>
      </c>
    </row>
    <row r="6" spans="1:15" x14ac:dyDescent="0.2">
      <c r="A6">
        <v>5</v>
      </c>
      <c r="B6">
        <v>20</v>
      </c>
      <c r="C6">
        <v>12</v>
      </c>
      <c r="D6">
        <v>3</v>
      </c>
      <c r="E6">
        <f t="shared" si="0"/>
        <v>240</v>
      </c>
      <c r="F6">
        <f t="shared" si="1"/>
        <v>360</v>
      </c>
      <c r="G6">
        <f t="shared" si="2"/>
        <v>6300</v>
      </c>
      <c r="H6">
        <v>0.5</v>
      </c>
      <c r="I6">
        <f t="shared" si="3"/>
        <v>28800</v>
      </c>
      <c r="J6">
        <f t="shared" si="4"/>
        <v>5.7291666666666663E-3</v>
      </c>
      <c r="K6">
        <v>7425</v>
      </c>
      <c r="L6">
        <f t="shared" si="5"/>
        <v>0.21614583333333334</v>
      </c>
      <c r="M6">
        <v>1600</v>
      </c>
      <c r="N6">
        <f t="shared" si="6"/>
        <v>5.4666666666666669E-2</v>
      </c>
      <c r="O6">
        <v>15000</v>
      </c>
    </row>
    <row r="7" spans="1:15" x14ac:dyDescent="0.2">
      <c r="A7">
        <v>6</v>
      </c>
      <c r="B7">
        <v>5</v>
      </c>
      <c r="C7">
        <v>4</v>
      </c>
      <c r="D7">
        <v>2</v>
      </c>
      <c r="E7">
        <f t="shared" si="0"/>
        <v>20</v>
      </c>
      <c r="F7">
        <f t="shared" si="1"/>
        <v>120</v>
      </c>
      <c r="G7">
        <f t="shared" si="2"/>
        <v>2100</v>
      </c>
      <c r="H7">
        <v>0.5</v>
      </c>
      <c r="I7">
        <f t="shared" si="3"/>
        <v>6400</v>
      </c>
      <c r="J7">
        <f t="shared" si="4"/>
        <v>5.7291666666666663E-3</v>
      </c>
      <c r="K7">
        <v>7425</v>
      </c>
      <c r="L7">
        <f t="shared" si="5"/>
        <v>0.21614583333333334</v>
      </c>
      <c r="M7">
        <v>1600</v>
      </c>
      <c r="N7">
        <f t="shared" si="6"/>
        <v>5.4666666666666669E-2</v>
      </c>
      <c r="O7">
        <v>15000</v>
      </c>
    </row>
    <row r="8" spans="1:15" x14ac:dyDescent="0.2">
      <c r="A8">
        <v>7</v>
      </c>
      <c r="B8">
        <v>0</v>
      </c>
      <c r="C8">
        <v>0</v>
      </c>
      <c r="D8">
        <v>0</v>
      </c>
      <c r="E8">
        <v>0</v>
      </c>
      <c r="F8">
        <f t="shared" si="1"/>
        <v>0</v>
      </c>
      <c r="G8">
        <f t="shared" si="2"/>
        <v>0</v>
      </c>
      <c r="H8">
        <v>0</v>
      </c>
      <c r="I8">
        <f t="shared" ref="I8:I13" si="7">(D8*H8)*1600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8</v>
      </c>
      <c r="B9">
        <v>0</v>
      </c>
      <c r="C9">
        <v>0</v>
      </c>
      <c r="D9">
        <v>0</v>
      </c>
      <c r="E9">
        <v>0</v>
      </c>
      <c r="F9">
        <f t="shared" si="1"/>
        <v>0</v>
      </c>
      <c r="G9">
        <f t="shared" si="2"/>
        <v>0</v>
      </c>
      <c r="H9">
        <v>0</v>
      </c>
      <c r="I9">
        <f t="shared" si="7"/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f t="shared" si="1"/>
        <v>0</v>
      </c>
      <c r="G10">
        <f t="shared" si="2"/>
        <v>0</v>
      </c>
      <c r="H10">
        <v>0</v>
      </c>
      <c r="I10">
        <f t="shared" si="7"/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f t="shared" si="1"/>
        <v>0</v>
      </c>
      <c r="G11">
        <f t="shared" si="2"/>
        <v>0</v>
      </c>
      <c r="H11">
        <v>0</v>
      </c>
      <c r="I11">
        <f t="shared" si="7"/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f t="shared" si="1"/>
        <v>0</v>
      </c>
      <c r="G12">
        <f t="shared" si="2"/>
        <v>0</v>
      </c>
      <c r="H12">
        <v>0</v>
      </c>
      <c r="I12">
        <f t="shared" si="7"/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f t="shared" si="1"/>
        <v>0</v>
      </c>
      <c r="G13">
        <f t="shared" si="2"/>
        <v>0</v>
      </c>
      <c r="H13">
        <v>0</v>
      </c>
      <c r="I13">
        <f t="shared" si="7"/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2023-04-19T20:34:25Z</dcterms:created>
  <dcterms:modified xsi:type="dcterms:W3CDTF">2023-04-19T21:32:55Z</dcterms:modified>
</cp:coreProperties>
</file>