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lei/Documents/reciclapp/"/>
    </mc:Choice>
  </mc:AlternateContent>
  <xr:revisionPtr revIDLastSave="0" documentId="8_{DFFA78CF-F9A3-434E-8207-663591AE7F14}" xr6:coauthVersionLast="47" xr6:coauthVersionMax="47" xr10:uidLastSave="{00000000-0000-0000-0000-000000000000}"/>
  <bookViews>
    <workbookView xWindow="0" yWindow="880" windowWidth="36000" windowHeight="21860" xr2:uid="{9B26605F-4B49-B343-9D81-BF6F83EA5059}"/>
  </bookViews>
  <sheets>
    <sheet name="input_reciclapp" sheetId="1" r:id="rId1"/>
  </sheets>
  <externalReferences>
    <externalReference r:id="rId2"/>
  </externalReferences>
  <definedNames>
    <definedName name="Clientes">'[1]Tablas auxiliares'!$A$2:$A$346</definedName>
    <definedName name="Comuna">'[1]Tablas auxiliares'!$D$2:$D$354</definedName>
    <definedName name="Materiales">'[1]Tablas auxiliares'!$B$2:$B$354</definedName>
    <definedName name="Recolector">'[1]Tablas auxiliares'!$C$2:$C$354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1" l="1"/>
  <c r="I32" i="1"/>
  <c r="I30" i="1"/>
  <c r="I29" i="1"/>
  <c r="I28" i="1"/>
  <c r="I27" i="1"/>
  <c r="I26" i="1"/>
  <c r="I25" i="1"/>
  <c r="I18" i="1"/>
  <c r="I17" i="1"/>
  <c r="I16" i="1"/>
  <c r="I15" i="1"/>
  <c r="I10" i="1"/>
  <c r="I9" i="1"/>
</calcChain>
</file>

<file path=xl/sharedStrings.xml><?xml version="1.0" encoding="utf-8"?>
<sst xmlns="http://schemas.openxmlformats.org/spreadsheetml/2006/main" count="283" uniqueCount="63">
  <si>
    <t>Mes</t>
  </si>
  <si>
    <t>Fecha</t>
  </si>
  <si>
    <t>Nombre cliente</t>
  </si>
  <si>
    <t>RUT</t>
  </si>
  <si>
    <t>Comuna</t>
  </si>
  <si>
    <t>Dirección</t>
  </si>
  <si>
    <t>Tipo de residuo</t>
  </si>
  <si>
    <t>Peso mensual (kg)</t>
  </si>
  <si>
    <t>Peso por retiro</t>
  </si>
  <si>
    <t>Razón social empresa transportista</t>
  </si>
  <si>
    <t>RUT reciclador / empresa transportista</t>
  </si>
  <si>
    <t>Patente vehiculo transportista</t>
  </si>
  <si>
    <t>Razón social empresa destinataria</t>
  </si>
  <si>
    <t>RUT empresa destinataria</t>
  </si>
  <si>
    <t>Certificado</t>
  </si>
  <si>
    <t>Comentario</t>
  </si>
  <si>
    <t>ENERO</t>
  </si>
  <si>
    <t>Adidas corporativo</t>
  </si>
  <si>
    <t>77.372.640-K</t>
  </si>
  <si>
    <t>VITACURA</t>
  </si>
  <si>
    <t>Espoz 3150</t>
  </si>
  <si>
    <t>Bastián Arce</t>
  </si>
  <si>
    <t>Cartón</t>
  </si>
  <si>
    <t>ENVIADO POR TIARE</t>
  </si>
  <si>
    <t>Aluminio</t>
  </si>
  <si>
    <t>Plástico PET 1</t>
  </si>
  <si>
    <t>Autofact</t>
  </si>
  <si>
    <t>77.372.850-6</t>
  </si>
  <si>
    <t>PROVIDENCIA</t>
  </si>
  <si>
    <t>Huelén 71</t>
  </si>
  <si>
    <t>Vidrio</t>
  </si>
  <si>
    <t>Awto</t>
  </si>
  <si>
    <t>73.342.860-1</t>
  </si>
  <si>
    <t>Regimiento Cazadores 1268</t>
  </si>
  <si>
    <t>Papel</t>
  </si>
  <si>
    <t xml:space="preserve">Club de Planeadores </t>
  </si>
  <si>
    <t>12.123.443-K</t>
  </si>
  <si>
    <t>Sta. María 6299</t>
  </si>
  <si>
    <t>Regenera</t>
  </si>
  <si>
    <r>
      <rPr>
        <sz val="9"/>
        <rFont val="Montserrat"/>
      </rPr>
      <t xml:space="preserve">regenera completa los datos de retiro en esta tabla </t>
    </r>
    <r>
      <rPr>
        <u/>
        <sz val="9"/>
        <color rgb="FF1155CC"/>
        <rFont val="Montserrat"/>
      </rPr>
      <t>https://docs.google.com/spreadsheets/d/1ReXwGUOpZVnw-o07izJVxvM2En-6YsuxZwdeUHFPnF8/edit#gid=1081523812</t>
    </r>
  </si>
  <si>
    <t>Compass Group</t>
  </si>
  <si>
    <t>67.321.123-0</t>
  </si>
  <si>
    <t>SANTIAGO</t>
  </si>
  <si>
    <t>Miraflores 154</t>
  </si>
  <si>
    <t>Plástico LDPE 4</t>
  </si>
  <si>
    <t>-</t>
  </si>
  <si>
    <t>Dark Kitchen Hood</t>
  </si>
  <si>
    <t>69.696.696-9</t>
  </si>
  <si>
    <t>Diagonal Oriente 13010</t>
  </si>
  <si>
    <t>LISTO PARA ENVIAR</t>
  </si>
  <si>
    <t>Orgánico</t>
  </si>
  <si>
    <t>Confuturo</t>
  </si>
  <si>
    <t>43.977.456-K</t>
  </si>
  <si>
    <t>Monjitas 788</t>
  </si>
  <si>
    <t>Reticlaje</t>
  </si>
  <si>
    <t>ENVIADO POR VALE</t>
  </si>
  <si>
    <t>Tetrapak</t>
  </si>
  <si>
    <t>CONCEPCION</t>
  </si>
  <si>
    <t>Paicaví 1378</t>
  </si>
  <si>
    <t>Recicla Hoy</t>
  </si>
  <si>
    <t>VIÑA DEL MAR</t>
  </si>
  <si>
    <t>12 Norte 1115</t>
  </si>
  <si>
    <t>Gestión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</si>
</sst>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d/mm/yyyy"/>
  </numFmts>
  <fonts count="10" x14ac:knownFonts="1">
    <font>
      <sz val="12"/>
      <color theme="1"/>
      <name val="Calibri"/>
      <family val="2"/>
      <scheme val="minor"/>
    </font>
    <font>
      <b/>
      <sz val="9"/>
      <color rgb="FFFFFFFF"/>
      <name val="Montserrat"/>
    </font>
    <font>
      <b/>
      <sz val="9"/>
      <color theme="0"/>
      <name val="Montserrat"/>
    </font>
    <font>
      <sz val="9"/>
      <color theme="1"/>
      <name val="Montserrat"/>
    </font>
    <font>
      <sz val="10"/>
      <color theme="1"/>
      <name val="Calibri"/>
      <family val="2"/>
      <scheme val="minor"/>
    </font>
    <font>
      <sz val="9"/>
      <color rgb="FF000000"/>
      <name val="Montserrat"/>
      <charset val="1"/>
    </font>
    <font>
      <u/>
      <sz val="9"/>
      <color rgb="FF0000FF"/>
      <name val="Montserrat"/>
    </font>
    <font>
      <sz val="9"/>
      <name val="Montserrat"/>
    </font>
    <font>
      <u/>
      <sz val="9"/>
      <color rgb="FF1155CC"/>
      <name val="Montserrat"/>
    </font>
    <font>
      <sz val="10"/>
      <color theme="1"/>
      <name val="Montserrat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rgb="FF0000FF"/>
      </patternFill>
    </fill>
  </fills>
  <borders count="3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/>
    </xf>
    <xf numFmtId="165" fontId="3" fillId="4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0" fontId="3" fillId="5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/>
    <xf numFmtId="0" fontId="3" fillId="0" borderId="2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64" fontId="1" fillId="7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Users/yelei/Downloads/2023_Reporte%20pesaje%20clientes.xlsx" TargetMode="External"/><Relationship Id="rId1" Type="http://schemas.openxmlformats.org/officeDocument/2006/relationships/externalLinkPath" Target="https://d.docs.live.net/Users/yelei/Downloads/2023_Reporte%20pesaje%20clien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solidado"/>
      <sheetName val="B2B peques_2023"/>
      <sheetName val="FUNERARIA HC"/>
      <sheetName val="CONFUTURO"/>
      <sheetName val="CAJA LOS ANDES-LINKES"/>
      <sheetName val="REDSALUD"/>
      <sheetName val="HOTEL BELLET"/>
      <sheetName val="PCF"/>
      <sheetName val="MOULIE"/>
      <sheetName val="ADIDAS"/>
      <sheetName val="CABIFY"/>
      <sheetName val="RENTOKIL"/>
      <sheetName val="SALFA"/>
      <sheetName val="IANSA"/>
      <sheetName val="GASCO"/>
      <sheetName val="MALL PLAZA"/>
      <sheetName val="KYKLOS"/>
      <sheetName val="Tablas auxilia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Alimentos EcoCare</v>
          </cell>
          <cell r="B2" t="str">
            <v>Aluminio</v>
          </cell>
          <cell r="C2" t="str">
            <v>Regenera</v>
          </cell>
          <cell r="D2" t="str">
            <v>ALGARROBO</v>
          </cell>
        </row>
        <row r="3">
          <cell r="A3" t="str">
            <v>Alta Lima</v>
          </cell>
          <cell r="B3" t="str">
            <v>Cartón</v>
          </cell>
          <cell r="C3" t="str">
            <v>Relivery</v>
          </cell>
          <cell r="D3" t="str">
            <v>ALHUE</v>
          </cell>
        </row>
        <row r="4">
          <cell r="A4" t="str">
            <v>Apiux</v>
          </cell>
          <cell r="B4" t="str">
            <v>Orgánico</v>
          </cell>
          <cell r="C4" t="str">
            <v>Reticlaje</v>
          </cell>
          <cell r="D4" t="str">
            <v>ALTO BIO BIO</v>
          </cell>
        </row>
        <row r="5">
          <cell r="A5" t="str">
            <v>Autofact</v>
          </cell>
          <cell r="B5" t="str">
            <v>Papel</v>
          </cell>
          <cell r="C5" t="str">
            <v>Gestión Verde</v>
          </cell>
          <cell r="D5" t="str">
            <v>ALTO DEL CARMEN</v>
          </cell>
        </row>
        <row r="6">
          <cell r="A6" t="str">
            <v xml:space="preserve">Club de Planeadores </v>
          </cell>
          <cell r="B6" t="str">
            <v>Plástico HDPE 2</v>
          </cell>
          <cell r="C6" t="str">
            <v>Recicla Hoy</v>
          </cell>
          <cell r="D6" t="str">
            <v>ALTO HOSPICIO</v>
          </cell>
        </row>
        <row r="7">
          <cell r="A7" t="str">
            <v>Comercializadora Ramtex</v>
          </cell>
          <cell r="B7" t="str">
            <v>Plástico LDPE 4</v>
          </cell>
          <cell r="C7" t="str">
            <v>Pañiwe</v>
          </cell>
          <cell r="D7" t="str">
            <v>ANCUD</v>
          </cell>
        </row>
        <row r="8">
          <cell r="A8" t="str">
            <v>Compass Group</v>
          </cell>
          <cell r="B8" t="str">
            <v>Plástico PET 1</v>
          </cell>
          <cell r="C8" t="str">
            <v>Bastián Arce</v>
          </cell>
          <cell r="D8" t="str">
            <v>ANDACOLLO</v>
          </cell>
        </row>
        <row r="9">
          <cell r="A9" t="str">
            <v>Comunidad Urbano Echeñique</v>
          </cell>
          <cell r="B9" t="str">
            <v>Plástico PP 5</v>
          </cell>
          <cell r="C9" t="str">
            <v>Mother Earth</v>
          </cell>
          <cell r="D9" t="str">
            <v>ANGOL</v>
          </cell>
        </row>
        <row r="10">
          <cell r="A10" t="str">
            <v>Comunidad Vespucio Sur</v>
          </cell>
          <cell r="B10" t="str">
            <v>Tetra pak</v>
          </cell>
          <cell r="C10" t="str">
            <v>Recinort</v>
          </cell>
          <cell r="D10" t="str">
            <v>ANTÁRTICA</v>
          </cell>
        </row>
        <row r="11">
          <cell r="A11" t="str">
            <v>Dark Kitchen Hood</v>
          </cell>
          <cell r="B11" t="str">
            <v>Vidrio</v>
          </cell>
          <cell r="C11" t="str">
            <v>Pamela Reciclaje</v>
          </cell>
          <cell r="D11" t="str">
            <v>ANTOFAGASTA</v>
          </cell>
        </row>
        <row r="12">
          <cell r="A12" t="str">
            <v>Disign Technology</v>
          </cell>
          <cell r="B12" t="str">
            <v>Chatarra</v>
          </cell>
          <cell r="C12" t="str">
            <v>Reciclo Chile</v>
          </cell>
          <cell r="D12" t="str">
            <v>ANTUCO</v>
          </cell>
        </row>
        <row r="13">
          <cell r="A13" t="str">
            <v>Dualmedia</v>
          </cell>
          <cell r="B13" t="str">
            <v>RAEE</v>
          </cell>
          <cell r="C13" t="str">
            <v>Pa Pachamama</v>
          </cell>
          <cell r="D13" t="str">
            <v>ARAUCO</v>
          </cell>
        </row>
        <row r="14">
          <cell r="A14" t="str">
            <v>Edapi</v>
          </cell>
          <cell r="B14" t="str">
            <v>Plástico mixto</v>
          </cell>
          <cell r="C14" t="str">
            <v>Clean Planet</v>
          </cell>
          <cell r="D14" t="str">
            <v>ARICA</v>
          </cell>
        </row>
        <row r="15">
          <cell r="A15" t="str">
            <v>Element Restaurante</v>
          </cell>
          <cell r="B15" t="str">
            <v>Sin reciclaje</v>
          </cell>
          <cell r="D15" t="str">
            <v>AYSEN / AISEN</v>
          </cell>
        </row>
        <row r="16">
          <cell r="A16" t="str">
            <v>Emporio Tres Almas</v>
          </cell>
          <cell r="B16" t="str">
            <v>No se realiza retiro</v>
          </cell>
          <cell r="D16" t="str">
            <v>BUIN</v>
          </cell>
        </row>
        <row r="17">
          <cell r="A17" t="str">
            <v>Funeraria Hogar de Cristo</v>
          </cell>
          <cell r="B17" t="str">
            <v>Plástico 7 (OTROS)</v>
          </cell>
          <cell r="D17" t="str">
            <v>BULNES</v>
          </cell>
        </row>
        <row r="18">
          <cell r="A18" t="str">
            <v>Distribuidora Magdalena</v>
          </cell>
          <cell r="B18" t="str">
            <v>Materiales húmedos no se puede reciclar</v>
          </cell>
          <cell r="D18" t="str">
            <v>CABILDO</v>
          </cell>
        </row>
        <row r="19">
          <cell r="A19" t="str">
            <v>Jardín Barrie</v>
          </cell>
          <cell r="D19" t="str">
            <v>CABO DE HORNOS</v>
          </cell>
        </row>
        <row r="20">
          <cell r="A20" t="str">
            <v>JKR Color</v>
          </cell>
          <cell r="D20" t="str">
            <v>CABRERO</v>
          </cell>
        </row>
        <row r="21">
          <cell r="A21" t="str">
            <v>Liseven</v>
          </cell>
          <cell r="D21" t="str">
            <v>CALAMA</v>
          </cell>
        </row>
        <row r="22">
          <cell r="A22" t="str">
            <v>ONG Incluye 360</v>
          </cell>
          <cell r="D22" t="str">
            <v>CALBUCO</v>
          </cell>
        </row>
        <row r="23">
          <cell r="A23" t="str">
            <v>Peter Swuan</v>
          </cell>
          <cell r="D23" t="str">
            <v>CALDERA</v>
          </cell>
        </row>
        <row r="24">
          <cell r="A24" t="str">
            <v>Pinpilinpausha</v>
          </cell>
          <cell r="D24" t="str">
            <v>CALERA DE TANGO</v>
          </cell>
        </row>
        <row r="25">
          <cell r="A25" t="str">
            <v>Raylex</v>
          </cell>
          <cell r="D25" t="str">
            <v>CALLE LARGA</v>
          </cell>
        </row>
        <row r="26">
          <cell r="A26" t="str">
            <v>Rentokil Initial</v>
          </cell>
          <cell r="D26" t="str">
            <v>CAMARONES</v>
          </cell>
        </row>
        <row r="27">
          <cell r="A27" t="str">
            <v>Rideshop</v>
          </cell>
          <cell r="D27" t="str">
            <v>CAMIÑA</v>
          </cell>
        </row>
        <row r="28">
          <cell r="A28" t="str">
            <v>Segundo Saque</v>
          </cell>
          <cell r="D28" t="str">
            <v>CANELA</v>
          </cell>
        </row>
        <row r="29">
          <cell r="A29" t="str">
            <v>Specialized Bicicletas</v>
          </cell>
          <cell r="D29" t="str">
            <v>CAÑETE</v>
          </cell>
        </row>
        <row r="30">
          <cell r="A30" t="str">
            <v>Tessa</v>
          </cell>
          <cell r="D30" t="str">
            <v>CARAHUE</v>
          </cell>
        </row>
        <row r="31">
          <cell r="A31" t="str">
            <v>THFIT</v>
          </cell>
          <cell r="D31" t="str">
            <v>CARTAGENA</v>
          </cell>
        </row>
        <row r="32">
          <cell r="A32" t="str">
            <v>Veg&amp;Bake</v>
          </cell>
          <cell r="D32" t="str">
            <v>CASABLANCA</v>
          </cell>
        </row>
        <row r="33">
          <cell r="A33" t="str">
            <v>Verano Capital</v>
          </cell>
          <cell r="D33" t="str">
            <v>CASTRO</v>
          </cell>
        </row>
        <row r="34">
          <cell r="A34" t="str">
            <v>Verde Sazón</v>
          </cell>
          <cell r="D34" t="str">
            <v>CATEMU</v>
          </cell>
        </row>
        <row r="35">
          <cell r="A35" t="str">
            <v>Yasai Vegan Sushi</v>
          </cell>
          <cell r="D35" t="str">
            <v>CAUQUENES</v>
          </cell>
        </row>
        <row r="36">
          <cell r="A36" t="str">
            <v>Mongetun</v>
          </cell>
          <cell r="D36" t="str">
            <v>CERRILLOS</v>
          </cell>
        </row>
        <row r="37">
          <cell r="A37" t="str">
            <v>Salfa Rondizzoni</v>
          </cell>
        </row>
        <row r="38">
          <cell r="A38" t="str">
            <v>Rosa Park</v>
          </cell>
        </row>
        <row r="39">
          <cell r="A39" t="str">
            <v>Confuturo</v>
          </cell>
          <cell r="D39" t="str">
            <v>CERRO NAVIA</v>
          </cell>
        </row>
        <row r="40">
          <cell r="A40" t="str">
            <v>Mas Analytics</v>
          </cell>
          <cell r="D40" t="str">
            <v>CHAITEN</v>
          </cell>
        </row>
        <row r="41">
          <cell r="A41" t="str">
            <v>SB Pay</v>
          </cell>
          <cell r="D41" t="str">
            <v>CHANCO</v>
          </cell>
        </row>
        <row r="42">
          <cell r="A42" t="str">
            <v>Awto</v>
          </cell>
          <cell r="D42" t="str">
            <v>CHAÑARAL</v>
          </cell>
        </row>
        <row r="43">
          <cell r="A43" t="str">
            <v>PC Factory</v>
          </cell>
          <cell r="D43" t="str">
            <v>CHEPICA</v>
          </cell>
        </row>
        <row r="44">
          <cell r="A44" t="str">
            <v>RedSalud</v>
          </cell>
        </row>
        <row r="45">
          <cell r="A45" t="str">
            <v>IANSA</v>
          </cell>
          <cell r="D45" t="str">
            <v>CHICUREO</v>
          </cell>
        </row>
        <row r="46">
          <cell r="A46" t="str">
            <v>Moulie Chocolateria</v>
          </cell>
          <cell r="D46" t="str">
            <v>CHIGUAYANTE</v>
          </cell>
        </row>
        <row r="47">
          <cell r="A47" t="str">
            <v>Adidas</v>
          </cell>
          <cell r="D47" t="str">
            <v>CHILE CHICO</v>
          </cell>
        </row>
        <row r="48">
          <cell r="A48" t="str">
            <v>Mall Plaza</v>
          </cell>
          <cell r="D48" t="str">
            <v>CHILLAN</v>
          </cell>
        </row>
        <row r="49">
          <cell r="A49" t="str">
            <v>Platanus Ventures</v>
          </cell>
        </row>
        <row r="50">
          <cell r="A50" t="str">
            <v>Capital Hotel Bellet inorgánicos</v>
          </cell>
          <cell r="D50" t="str">
            <v>CHILLAN VIEJO</v>
          </cell>
        </row>
        <row r="51">
          <cell r="A51" t="str">
            <v>Symnetics</v>
          </cell>
          <cell r="D51" t="str">
            <v>CHIMBARONGO</v>
          </cell>
        </row>
        <row r="52">
          <cell r="A52" t="str">
            <v>Adidas corporativo</v>
          </cell>
          <cell r="D52" t="str">
            <v>CHOLCHOL</v>
          </cell>
        </row>
        <row r="53">
          <cell r="A53" t="str">
            <v>Iberoamericana Radio</v>
          </cell>
          <cell r="D53" t="str">
            <v>CHONCHI</v>
          </cell>
        </row>
        <row r="54">
          <cell r="A54" t="str">
            <v>Restaurante Don Carlos</v>
          </cell>
          <cell r="D54" t="str">
            <v>CISNES</v>
          </cell>
        </row>
        <row r="55">
          <cell r="A55" t="str">
            <v>Capital Hotel Bellet orgánicos</v>
          </cell>
          <cell r="D55" t="str">
            <v>COBQUECURA</v>
          </cell>
        </row>
        <row r="56">
          <cell r="A56" t="str">
            <v>Condominio Fundo El Descanso</v>
          </cell>
          <cell r="D56" t="str">
            <v>COCHAMO</v>
          </cell>
        </row>
        <row r="57">
          <cell r="D57" t="str">
            <v>COCHRANE</v>
          </cell>
        </row>
        <row r="58">
          <cell r="D58" t="str">
            <v>CODEGUA</v>
          </cell>
        </row>
        <row r="59">
          <cell r="D59" t="str">
            <v>COELEMU</v>
          </cell>
        </row>
        <row r="60">
          <cell r="D60" t="str">
            <v>COIHUECO</v>
          </cell>
        </row>
        <row r="61">
          <cell r="D61" t="str">
            <v>COINCO</v>
          </cell>
        </row>
        <row r="62">
          <cell r="D62" t="str">
            <v>COLBUN</v>
          </cell>
        </row>
        <row r="63">
          <cell r="D63" t="str">
            <v>COLCHANE</v>
          </cell>
        </row>
        <row r="64">
          <cell r="D64" t="str">
            <v>COLINA</v>
          </cell>
        </row>
        <row r="65">
          <cell r="D65" t="str">
            <v>COLLIPULLI</v>
          </cell>
        </row>
        <row r="66">
          <cell r="D66" t="str">
            <v>COLTAUCO</v>
          </cell>
        </row>
        <row r="67">
          <cell r="D67" t="str">
            <v>COMBARBALA</v>
          </cell>
        </row>
        <row r="68">
          <cell r="D68" t="str">
            <v>CONCEPCION</v>
          </cell>
        </row>
        <row r="69">
          <cell r="D69" t="str">
            <v>CONCHALI</v>
          </cell>
        </row>
        <row r="70">
          <cell r="D70" t="str">
            <v>CONCON</v>
          </cell>
        </row>
        <row r="71">
          <cell r="D71" t="str">
            <v>CONSTITUCION</v>
          </cell>
        </row>
        <row r="72">
          <cell r="D72" t="str">
            <v>CONTULMO</v>
          </cell>
        </row>
        <row r="73">
          <cell r="D73" t="str">
            <v>COPIAPO</v>
          </cell>
        </row>
        <row r="74">
          <cell r="D74" t="str">
            <v>COQUIMBO</v>
          </cell>
        </row>
        <row r="75">
          <cell r="D75" t="str">
            <v>CORONEL</v>
          </cell>
        </row>
        <row r="76">
          <cell r="D76" t="str">
            <v>CORRAL</v>
          </cell>
        </row>
        <row r="77">
          <cell r="D77" t="str">
            <v>COYHAIQUE / COIHAIQUE</v>
          </cell>
        </row>
        <row r="78">
          <cell r="D78" t="str">
            <v>CUNCO</v>
          </cell>
        </row>
        <row r="79">
          <cell r="D79" t="str">
            <v>CURACAUTIN</v>
          </cell>
        </row>
        <row r="80">
          <cell r="D80" t="str">
            <v>CURACAVI</v>
          </cell>
        </row>
        <row r="81">
          <cell r="D81" t="str">
            <v>CURACO DE VELEZ</v>
          </cell>
        </row>
        <row r="82">
          <cell r="D82" t="str">
            <v>CURANILAHUE</v>
          </cell>
        </row>
        <row r="83">
          <cell r="D83" t="str">
            <v>CURARREHUE</v>
          </cell>
        </row>
        <row r="84">
          <cell r="D84" t="str">
            <v>CUREPTO</v>
          </cell>
        </row>
        <row r="85">
          <cell r="D85" t="str">
            <v>CURICO</v>
          </cell>
        </row>
        <row r="86">
          <cell r="D86" t="str">
            <v>DALCAHUE</v>
          </cell>
        </row>
        <row r="87">
          <cell r="D87" t="str">
            <v>DIEGO DE ALMAGRO</v>
          </cell>
        </row>
        <row r="88">
          <cell r="D88" t="str">
            <v>DOÑIHUE</v>
          </cell>
        </row>
        <row r="89">
          <cell r="D89" t="str">
            <v>EL BOSQUE</v>
          </cell>
        </row>
        <row r="90">
          <cell r="D90" t="str">
            <v>EL CARMEN</v>
          </cell>
        </row>
        <row r="91">
          <cell r="D91" t="str">
            <v>EL MONTE</v>
          </cell>
        </row>
        <row r="92">
          <cell r="D92" t="str">
            <v>EL QUISCO</v>
          </cell>
        </row>
        <row r="93">
          <cell r="D93" t="str">
            <v>EL TABO</v>
          </cell>
        </row>
        <row r="94">
          <cell r="D94" t="str">
            <v>EMPEDRADO</v>
          </cell>
        </row>
        <row r="95">
          <cell r="D95" t="str">
            <v>ERCILLA</v>
          </cell>
        </row>
        <row r="96">
          <cell r="D96" t="str">
            <v>ESTACION CENTRAL</v>
          </cell>
        </row>
        <row r="97">
          <cell r="D97" t="str">
            <v>FLORIDA</v>
          </cell>
        </row>
        <row r="98">
          <cell r="D98" t="str">
            <v>FREIRE</v>
          </cell>
        </row>
        <row r="99">
          <cell r="D99" t="str">
            <v>FREIRINA</v>
          </cell>
        </row>
        <row r="100">
          <cell r="D100" t="str">
            <v>FRESIA</v>
          </cell>
        </row>
        <row r="101">
          <cell r="D101" t="str">
            <v>FRUTILLAR</v>
          </cell>
        </row>
        <row r="102">
          <cell r="D102" t="str">
            <v>FUTALEUFU</v>
          </cell>
        </row>
        <row r="103">
          <cell r="D103" t="str">
            <v>FUTRONO</v>
          </cell>
        </row>
        <row r="104">
          <cell r="D104" t="str">
            <v>GALVARINO</v>
          </cell>
        </row>
        <row r="105">
          <cell r="D105" t="str">
            <v>GENERAL LAGOS</v>
          </cell>
        </row>
        <row r="106">
          <cell r="D106" t="str">
            <v>GORBEA</v>
          </cell>
        </row>
        <row r="107">
          <cell r="D107" t="str">
            <v>GRANEROS</v>
          </cell>
        </row>
        <row r="108">
          <cell r="D108" t="str">
            <v>GUAITECAS</v>
          </cell>
        </row>
        <row r="109">
          <cell r="D109" t="str">
            <v>HIJUELAS</v>
          </cell>
        </row>
        <row r="110">
          <cell r="D110" t="str">
            <v>HUALAIHUE</v>
          </cell>
        </row>
        <row r="111">
          <cell r="D111" t="str">
            <v>HUALAÑE</v>
          </cell>
        </row>
        <row r="112">
          <cell r="D112" t="str">
            <v>HUALPEN</v>
          </cell>
        </row>
        <row r="113">
          <cell r="D113" t="str">
            <v>HUALQUI</v>
          </cell>
        </row>
        <row r="114">
          <cell r="D114" t="str">
            <v>HUARA</v>
          </cell>
        </row>
        <row r="115">
          <cell r="D115" t="str">
            <v>HUASCO</v>
          </cell>
        </row>
        <row r="116">
          <cell r="D116" t="str">
            <v>HUECHURABA</v>
          </cell>
        </row>
        <row r="117">
          <cell r="D117" t="str">
            <v>ILLAPEL</v>
          </cell>
        </row>
        <row r="118">
          <cell r="D118" t="str">
            <v>INDEPENDENCIA</v>
          </cell>
        </row>
        <row r="119">
          <cell r="D119" t="str">
            <v>IQUIQUE</v>
          </cell>
        </row>
        <row r="120">
          <cell r="D120" t="str">
            <v>ISLA DE MAIPO</v>
          </cell>
        </row>
        <row r="121">
          <cell r="D121" t="str">
            <v>ISLA DE PASCUA</v>
          </cell>
        </row>
        <row r="122">
          <cell r="D122" t="str">
            <v>ISLA JUAN FERNANDEZ</v>
          </cell>
        </row>
        <row r="123">
          <cell r="D123" t="str">
            <v>LA CALERA</v>
          </cell>
        </row>
        <row r="124">
          <cell r="D124" t="str">
            <v>LA CISTERNA</v>
          </cell>
        </row>
        <row r="125">
          <cell r="D125" t="str">
            <v>LA CRUZ</v>
          </cell>
        </row>
        <row r="126">
          <cell r="D126" t="str">
            <v>LA ESTRELLA</v>
          </cell>
        </row>
        <row r="127">
          <cell r="D127" t="str">
            <v>LA FLORIDA</v>
          </cell>
        </row>
        <row r="128">
          <cell r="D128" t="str">
            <v>LA GRANJA</v>
          </cell>
        </row>
        <row r="129">
          <cell r="D129" t="str">
            <v>LA HIGUERA</v>
          </cell>
        </row>
        <row r="130">
          <cell r="D130" t="str">
            <v>LA LIGUA</v>
          </cell>
        </row>
        <row r="131">
          <cell r="D131" t="str">
            <v>LA PINTANA</v>
          </cell>
        </row>
        <row r="132">
          <cell r="D132" t="str">
            <v>LA REINA</v>
          </cell>
        </row>
        <row r="133">
          <cell r="D133" t="str">
            <v>LA SERENA</v>
          </cell>
        </row>
        <row r="134">
          <cell r="D134" t="str">
            <v>LA UNION</v>
          </cell>
        </row>
        <row r="135">
          <cell r="D135" t="str">
            <v>LAGO RANCO</v>
          </cell>
        </row>
        <row r="136">
          <cell r="D136" t="str">
            <v>LAGO VERDE</v>
          </cell>
        </row>
        <row r="137">
          <cell r="D137" t="str">
            <v>LAGUNA BLANCA</v>
          </cell>
        </row>
        <row r="138">
          <cell r="D138" t="str">
            <v>LAJA</v>
          </cell>
        </row>
        <row r="139">
          <cell r="D139" t="str">
            <v>LAMPA</v>
          </cell>
        </row>
        <row r="140">
          <cell r="D140" t="str">
            <v>LANCO</v>
          </cell>
        </row>
        <row r="141">
          <cell r="D141" t="str">
            <v>LAS CABRAS</v>
          </cell>
        </row>
        <row r="142">
          <cell r="D142" t="str">
            <v>LAS CONDES</v>
          </cell>
        </row>
        <row r="143">
          <cell r="D143" t="str">
            <v>LAUTARO</v>
          </cell>
        </row>
        <row r="144">
          <cell r="D144" t="str">
            <v>LEBU</v>
          </cell>
        </row>
        <row r="145">
          <cell r="D145" t="str">
            <v>LICANTEN</v>
          </cell>
        </row>
        <row r="146">
          <cell r="D146" t="str">
            <v>LIMACHE</v>
          </cell>
        </row>
        <row r="147">
          <cell r="D147" t="str">
            <v>LINARES</v>
          </cell>
        </row>
        <row r="148">
          <cell r="D148" t="str">
            <v>LITUECHE</v>
          </cell>
        </row>
        <row r="149">
          <cell r="D149" t="str">
            <v>LLAILLAY / LLAYLLAY</v>
          </cell>
        </row>
        <row r="150">
          <cell r="D150" t="str">
            <v>LLANQUIHUE</v>
          </cell>
        </row>
        <row r="151">
          <cell r="D151" t="str">
            <v>LO BARNECHEA</v>
          </cell>
        </row>
        <row r="152">
          <cell r="D152" t="str">
            <v>LO ESPEJO</v>
          </cell>
        </row>
        <row r="153">
          <cell r="D153" t="str">
            <v>LO PRADO</v>
          </cell>
        </row>
        <row r="154">
          <cell r="D154" t="str">
            <v>LOLOL</v>
          </cell>
        </row>
        <row r="155">
          <cell r="D155" t="str">
            <v>LONCOCHE</v>
          </cell>
        </row>
        <row r="156">
          <cell r="D156" t="str">
            <v>LONGAVI</v>
          </cell>
        </row>
        <row r="157">
          <cell r="D157" t="str">
            <v>LONQUIMAY</v>
          </cell>
        </row>
        <row r="158">
          <cell r="D158" t="str">
            <v>LOS ALAMOS</v>
          </cell>
        </row>
        <row r="159">
          <cell r="D159" t="str">
            <v>LOS ANDES</v>
          </cell>
        </row>
        <row r="160">
          <cell r="D160" t="str">
            <v>LOS ANGELES</v>
          </cell>
        </row>
        <row r="161">
          <cell r="D161" t="str">
            <v>LOS LAGOS</v>
          </cell>
        </row>
        <row r="162">
          <cell r="D162" t="str">
            <v>LOS MUERMOS</v>
          </cell>
        </row>
        <row r="163">
          <cell r="D163" t="str">
            <v>LOS SAUCES</v>
          </cell>
        </row>
        <row r="164">
          <cell r="D164" t="str">
            <v>LOS VILOS</v>
          </cell>
        </row>
        <row r="165">
          <cell r="D165" t="str">
            <v>LOTA</v>
          </cell>
        </row>
        <row r="166">
          <cell r="D166" t="str">
            <v>LUMACO</v>
          </cell>
        </row>
        <row r="167">
          <cell r="D167" t="str">
            <v>MACHALI</v>
          </cell>
        </row>
        <row r="168">
          <cell r="D168" t="str">
            <v>MACUL</v>
          </cell>
        </row>
        <row r="169">
          <cell r="D169" t="str">
            <v>MAFIL</v>
          </cell>
        </row>
        <row r="170">
          <cell r="D170" t="str">
            <v>MAIPU</v>
          </cell>
        </row>
        <row r="171">
          <cell r="D171" t="str">
            <v>MALLOA</v>
          </cell>
        </row>
        <row r="172">
          <cell r="D172" t="str">
            <v>MARCHIHUE</v>
          </cell>
        </row>
        <row r="173">
          <cell r="D173" t="str">
            <v>MARIA ELENA</v>
          </cell>
        </row>
        <row r="174">
          <cell r="D174" t="str">
            <v>MARIA PINTO</v>
          </cell>
        </row>
        <row r="175">
          <cell r="D175" t="str">
            <v>MARIQUINA</v>
          </cell>
        </row>
        <row r="176">
          <cell r="D176" t="str">
            <v>MAULE</v>
          </cell>
        </row>
        <row r="177">
          <cell r="D177" t="str">
            <v>MAULLIN</v>
          </cell>
        </row>
        <row r="178">
          <cell r="D178" t="str">
            <v>MEJILLONES</v>
          </cell>
        </row>
        <row r="179">
          <cell r="D179" t="str">
            <v>MELIPEUCO</v>
          </cell>
        </row>
        <row r="180">
          <cell r="D180" t="str">
            <v>MELIPILLA</v>
          </cell>
        </row>
        <row r="181">
          <cell r="D181" t="str">
            <v>MOLINA</v>
          </cell>
        </row>
        <row r="182">
          <cell r="D182" t="str">
            <v>MONTE PATRIA</v>
          </cell>
        </row>
        <row r="183">
          <cell r="D183" t="str">
            <v>MOSTAZAL</v>
          </cell>
        </row>
        <row r="184">
          <cell r="D184" t="str">
            <v>MULCHEN</v>
          </cell>
        </row>
        <row r="185">
          <cell r="D185" t="str">
            <v>NACIMIENTO</v>
          </cell>
        </row>
        <row r="186">
          <cell r="D186" t="str">
            <v>NANCAGUA</v>
          </cell>
        </row>
        <row r="187">
          <cell r="D187" t="str">
            <v>NATALES</v>
          </cell>
        </row>
        <row r="188">
          <cell r="D188" t="str">
            <v>NAVIDAD</v>
          </cell>
        </row>
        <row r="189">
          <cell r="D189" t="str">
            <v>NEGRETE</v>
          </cell>
        </row>
        <row r="190">
          <cell r="D190" t="str">
            <v>NINHUE</v>
          </cell>
        </row>
        <row r="191">
          <cell r="D191" t="str">
            <v>NOGALES</v>
          </cell>
        </row>
        <row r="192">
          <cell r="D192" t="str">
            <v>NUEVA IMPERIAL</v>
          </cell>
        </row>
        <row r="193">
          <cell r="D193" t="str">
            <v>ÑIQUEN</v>
          </cell>
        </row>
        <row r="194">
          <cell r="D194" t="str">
            <v>ÑUÑOA</v>
          </cell>
        </row>
        <row r="195">
          <cell r="D195" t="str">
            <v>O'HIGGINS</v>
          </cell>
        </row>
        <row r="196">
          <cell r="D196" t="str">
            <v>OLIVAR</v>
          </cell>
        </row>
        <row r="197">
          <cell r="D197" t="str">
            <v>OLLAGÜE</v>
          </cell>
        </row>
        <row r="198">
          <cell r="D198" t="str">
            <v>OLMUE</v>
          </cell>
        </row>
        <row r="199">
          <cell r="D199" t="str">
            <v>OSORNO</v>
          </cell>
        </row>
        <row r="200">
          <cell r="D200" t="str">
            <v>OVALLE</v>
          </cell>
        </row>
        <row r="201">
          <cell r="D201" t="str">
            <v>PADRE HURTADO</v>
          </cell>
        </row>
        <row r="202">
          <cell r="D202" t="str">
            <v>PADRE LAS CASAS</v>
          </cell>
        </row>
        <row r="203">
          <cell r="D203" t="str">
            <v>PAIHUANO</v>
          </cell>
        </row>
        <row r="204">
          <cell r="D204" t="str">
            <v>PAILLACO</v>
          </cell>
        </row>
        <row r="205">
          <cell r="D205" t="str">
            <v>PAINE</v>
          </cell>
        </row>
        <row r="206">
          <cell r="D206" t="str">
            <v>PALENA</v>
          </cell>
        </row>
        <row r="207">
          <cell r="D207" t="str">
            <v>PALMILLA</v>
          </cell>
        </row>
        <row r="208">
          <cell r="D208" t="str">
            <v>PANGUIPULLI</v>
          </cell>
        </row>
        <row r="209">
          <cell r="D209" t="str">
            <v>PANQUEHUE</v>
          </cell>
        </row>
        <row r="210">
          <cell r="D210" t="str">
            <v>PAPUDO</v>
          </cell>
        </row>
        <row r="211">
          <cell r="D211" t="str">
            <v>PAREDONES</v>
          </cell>
        </row>
        <row r="212">
          <cell r="D212" t="str">
            <v>PARRAL</v>
          </cell>
        </row>
        <row r="213">
          <cell r="D213" t="str">
            <v>PEDRO AGUIRRE CERDA</v>
          </cell>
        </row>
        <row r="214">
          <cell r="D214" t="str">
            <v>PELARCO</v>
          </cell>
        </row>
        <row r="215">
          <cell r="D215" t="str">
            <v>PELLUHUE</v>
          </cell>
        </row>
        <row r="216">
          <cell r="D216" t="str">
            <v>PEMUCO</v>
          </cell>
        </row>
        <row r="217">
          <cell r="D217" t="str">
            <v>PENCAHUE</v>
          </cell>
        </row>
        <row r="218">
          <cell r="D218" t="str">
            <v>PENCO</v>
          </cell>
        </row>
        <row r="219">
          <cell r="D219" t="str">
            <v>PEÑAFLOR</v>
          </cell>
        </row>
        <row r="220">
          <cell r="D220" t="str">
            <v>PEÑALOLEN</v>
          </cell>
        </row>
        <row r="221">
          <cell r="D221" t="str">
            <v>PERALILLO</v>
          </cell>
        </row>
        <row r="222">
          <cell r="D222" t="str">
            <v>PERQUENCO</v>
          </cell>
        </row>
        <row r="223">
          <cell r="D223" t="str">
            <v>PETORCA</v>
          </cell>
        </row>
        <row r="224">
          <cell r="D224" t="str">
            <v>PEUMO</v>
          </cell>
        </row>
        <row r="225">
          <cell r="D225" t="str">
            <v>PICA</v>
          </cell>
        </row>
        <row r="226">
          <cell r="D226" t="str">
            <v>PICHIDEGUA</v>
          </cell>
        </row>
        <row r="227">
          <cell r="D227" t="str">
            <v>PICHILEMU</v>
          </cell>
        </row>
        <row r="228">
          <cell r="D228" t="str">
            <v>PINTO</v>
          </cell>
        </row>
        <row r="229">
          <cell r="D229" t="str">
            <v>PIRQUE</v>
          </cell>
        </row>
        <row r="230">
          <cell r="D230" t="str">
            <v>PITRUFQUEN</v>
          </cell>
        </row>
        <row r="231">
          <cell r="D231" t="str">
            <v>PLACILLA</v>
          </cell>
        </row>
        <row r="232">
          <cell r="D232" t="str">
            <v>PORTEZUELO</v>
          </cell>
        </row>
        <row r="233">
          <cell r="D233" t="str">
            <v>PORVENIR</v>
          </cell>
        </row>
        <row r="234">
          <cell r="D234" t="str">
            <v>POZO ALMONTE</v>
          </cell>
        </row>
        <row r="235">
          <cell r="D235" t="str">
            <v>PRIMAVERA</v>
          </cell>
        </row>
        <row r="236">
          <cell r="D236" t="str">
            <v>PROVIDENCIA</v>
          </cell>
        </row>
        <row r="237">
          <cell r="D237" t="str">
            <v>PUCHUNCAVI</v>
          </cell>
        </row>
        <row r="238">
          <cell r="D238" t="str">
            <v>PUCON</v>
          </cell>
        </row>
        <row r="239">
          <cell r="D239" t="str">
            <v>PUDAHUEL</v>
          </cell>
        </row>
        <row r="240">
          <cell r="D240" t="str">
            <v>PUENTE ALTO</v>
          </cell>
        </row>
        <row r="241">
          <cell r="D241" t="str">
            <v>PUERTO MONTT</v>
          </cell>
        </row>
        <row r="242">
          <cell r="D242" t="str">
            <v>PUERTO OCTAY</v>
          </cell>
        </row>
        <row r="243">
          <cell r="D243" t="str">
            <v>PUERTO VARAS</v>
          </cell>
        </row>
        <row r="244">
          <cell r="D244" t="str">
            <v>PUMANQUE</v>
          </cell>
        </row>
        <row r="245">
          <cell r="D245" t="str">
            <v>PUNITAQUI</v>
          </cell>
        </row>
        <row r="246">
          <cell r="D246" t="str">
            <v>PUNTA ARENAS</v>
          </cell>
        </row>
        <row r="247">
          <cell r="D247" t="str">
            <v>PUQUELDON</v>
          </cell>
        </row>
        <row r="248">
          <cell r="D248" t="str">
            <v>PUREN</v>
          </cell>
        </row>
        <row r="249">
          <cell r="D249" t="str">
            <v>PURRANQUE</v>
          </cell>
        </row>
        <row r="250">
          <cell r="D250" t="str">
            <v>PUTAENDO</v>
          </cell>
        </row>
        <row r="251">
          <cell r="D251" t="str">
            <v>PUTRE</v>
          </cell>
        </row>
        <row r="252">
          <cell r="D252" t="str">
            <v>PUYEHUE</v>
          </cell>
        </row>
        <row r="253">
          <cell r="D253" t="str">
            <v>QUEILEN</v>
          </cell>
        </row>
        <row r="254">
          <cell r="D254" t="str">
            <v>QUELLON</v>
          </cell>
        </row>
        <row r="255">
          <cell r="D255" t="str">
            <v>QUEMCHI</v>
          </cell>
        </row>
        <row r="256">
          <cell r="D256" t="str">
            <v>QUILACO</v>
          </cell>
        </row>
        <row r="257">
          <cell r="D257" t="str">
            <v>QUILICURA</v>
          </cell>
        </row>
        <row r="258">
          <cell r="D258" t="str">
            <v>QUILLECO</v>
          </cell>
        </row>
        <row r="259">
          <cell r="D259" t="str">
            <v>QUILLON</v>
          </cell>
        </row>
        <row r="260">
          <cell r="D260" t="str">
            <v>QUILLOTA</v>
          </cell>
        </row>
        <row r="261">
          <cell r="D261" t="str">
            <v>QUILPUE</v>
          </cell>
        </row>
        <row r="262">
          <cell r="D262" t="str">
            <v>QUINCHAO</v>
          </cell>
        </row>
        <row r="263">
          <cell r="D263" t="str">
            <v>QUINTA DE TILCOCO</v>
          </cell>
        </row>
        <row r="264">
          <cell r="D264" t="str">
            <v>QUINTA NORMAL</v>
          </cell>
        </row>
        <row r="265">
          <cell r="D265" t="str">
            <v>QUINTERO</v>
          </cell>
        </row>
        <row r="266">
          <cell r="D266" t="str">
            <v>QUIRIHUE</v>
          </cell>
        </row>
        <row r="267">
          <cell r="D267" t="str">
            <v>RANCAGUA</v>
          </cell>
        </row>
        <row r="268">
          <cell r="D268" t="str">
            <v>RANQUIL</v>
          </cell>
        </row>
        <row r="269">
          <cell r="D269" t="str">
            <v>RAUCO</v>
          </cell>
        </row>
        <row r="270">
          <cell r="D270" t="str">
            <v>RECOLETA</v>
          </cell>
        </row>
        <row r="271">
          <cell r="D271" t="str">
            <v>RENAICO</v>
          </cell>
        </row>
        <row r="272">
          <cell r="D272" t="str">
            <v>RENCA</v>
          </cell>
        </row>
        <row r="273">
          <cell r="D273" t="str">
            <v>RENGO</v>
          </cell>
        </row>
        <row r="274">
          <cell r="D274" t="str">
            <v>REQUINOA</v>
          </cell>
        </row>
        <row r="275">
          <cell r="D275" t="str">
            <v>RETIRO</v>
          </cell>
        </row>
        <row r="276">
          <cell r="D276" t="str">
            <v>RINCONADA</v>
          </cell>
        </row>
        <row r="277">
          <cell r="D277" t="str">
            <v>RIO BUENO</v>
          </cell>
        </row>
        <row r="278">
          <cell r="D278" t="str">
            <v>RIO CLARO</v>
          </cell>
        </row>
        <row r="279">
          <cell r="D279" t="str">
            <v>RIO HURTADO</v>
          </cell>
        </row>
        <row r="280">
          <cell r="D280" t="str">
            <v>RIO IBAÑEZ</v>
          </cell>
        </row>
        <row r="281">
          <cell r="D281" t="str">
            <v>RIO NEGRO</v>
          </cell>
        </row>
        <row r="282">
          <cell r="D282" t="str">
            <v>RIO VERDE</v>
          </cell>
        </row>
        <row r="283">
          <cell r="D283" t="str">
            <v>ROMERAL</v>
          </cell>
        </row>
        <row r="284">
          <cell r="D284" t="str">
            <v>SAAVEDRA</v>
          </cell>
        </row>
        <row r="285">
          <cell r="D285" t="str">
            <v>SAGRADA FAMILIA</v>
          </cell>
        </row>
        <row r="286">
          <cell r="D286" t="str">
            <v>SALAMANCA</v>
          </cell>
        </row>
        <row r="287">
          <cell r="D287" t="str">
            <v>SAN ANTONIO</v>
          </cell>
        </row>
        <row r="288">
          <cell r="D288" t="str">
            <v>SAN BERNARDO</v>
          </cell>
        </row>
        <row r="289">
          <cell r="D289" t="str">
            <v>SAN CARLOS</v>
          </cell>
        </row>
        <row r="290">
          <cell r="D290" t="str">
            <v>SAN CLEMENTE</v>
          </cell>
        </row>
        <row r="291">
          <cell r="D291" t="str">
            <v>SAN ESTEBAN</v>
          </cell>
        </row>
        <row r="292">
          <cell r="D292" t="str">
            <v>SAN FABIAN</v>
          </cell>
        </row>
        <row r="293">
          <cell r="D293" t="str">
            <v>SAN FELIPE</v>
          </cell>
        </row>
        <row r="294">
          <cell r="D294" t="str">
            <v>SAN FERNANDO</v>
          </cell>
        </row>
        <row r="295">
          <cell r="D295" t="str">
            <v>SAN GREGORIO</v>
          </cell>
        </row>
        <row r="296">
          <cell r="D296" t="str">
            <v>SAN IGNACIO</v>
          </cell>
        </row>
        <row r="297">
          <cell r="D297" t="str">
            <v>SAN JAVIER</v>
          </cell>
        </row>
        <row r="298">
          <cell r="D298" t="str">
            <v>SAN JOAQUIN</v>
          </cell>
        </row>
        <row r="299">
          <cell r="D299" t="str">
            <v>SAN JOSE DE MAIPO</v>
          </cell>
        </row>
        <row r="300">
          <cell r="D300" t="str">
            <v>SAN JUAN DE LA COSTA</v>
          </cell>
        </row>
        <row r="301">
          <cell r="D301" t="str">
            <v>SAN MIGUEL</v>
          </cell>
        </row>
        <row r="302">
          <cell r="D302" t="str">
            <v>SAN NICOLAS</v>
          </cell>
        </row>
        <row r="303">
          <cell r="D303" t="str">
            <v>SAN PABLO</v>
          </cell>
        </row>
        <row r="304">
          <cell r="D304" t="str">
            <v>SAN PEDRO</v>
          </cell>
        </row>
        <row r="305">
          <cell r="D305" t="str">
            <v>SAN PEDRO DE ATACAMA</v>
          </cell>
        </row>
        <row r="306">
          <cell r="D306" t="str">
            <v>SAN PEDRO DE LA PAZ</v>
          </cell>
        </row>
        <row r="307">
          <cell r="D307" t="str">
            <v>SAN RAFAEL</v>
          </cell>
        </row>
        <row r="308">
          <cell r="D308" t="str">
            <v>SAN RAMON</v>
          </cell>
        </row>
        <row r="309">
          <cell r="D309" t="str">
            <v>SAN ROSENDO</v>
          </cell>
        </row>
        <row r="310">
          <cell r="D310" t="str">
            <v>SAN VICENTE</v>
          </cell>
        </row>
        <row r="311">
          <cell r="D311" t="str">
            <v>SANTA BARBARA</v>
          </cell>
        </row>
        <row r="312">
          <cell r="D312" t="str">
            <v>SANTA CRUZ</v>
          </cell>
        </row>
        <row r="313">
          <cell r="D313" t="str">
            <v>SANTA JUANA</v>
          </cell>
        </row>
        <row r="314">
          <cell r="D314" t="str">
            <v>SANTA MARIA</v>
          </cell>
        </row>
        <row r="315">
          <cell r="D315" t="str">
            <v>SANTIAGO</v>
          </cell>
        </row>
        <row r="316">
          <cell r="D316" t="str">
            <v>SANTO DOMINGO</v>
          </cell>
        </row>
        <row r="317">
          <cell r="D317" t="str">
            <v>SIERRA GORDA</v>
          </cell>
        </row>
        <row r="318">
          <cell r="D318" t="str">
            <v>TALAGANTE</v>
          </cell>
        </row>
        <row r="319">
          <cell r="D319" t="str">
            <v>TALCA</v>
          </cell>
        </row>
        <row r="320">
          <cell r="D320" t="str">
            <v>TALCAHUANO</v>
          </cell>
        </row>
        <row r="321">
          <cell r="D321" t="str">
            <v>TALTAL</v>
          </cell>
        </row>
        <row r="322">
          <cell r="D322" t="str">
            <v>TEMUCO</v>
          </cell>
        </row>
        <row r="323">
          <cell r="D323" t="str">
            <v>TENO</v>
          </cell>
        </row>
        <row r="324">
          <cell r="D324" t="str">
            <v>TEODORO SCHMIDT</v>
          </cell>
        </row>
        <row r="325">
          <cell r="D325" t="str">
            <v>TIERRA AMARILLA</v>
          </cell>
        </row>
        <row r="326">
          <cell r="D326" t="str">
            <v>TIL TIL</v>
          </cell>
        </row>
        <row r="327">
          <cell r="D327" t="str">
            <v>TIMAUKEL</v>
          </cell>
        </row>
        <row r="328">
          <cell r="D328" t="str">
            <v>TIRUA</v>
          </cell>
        </row>
        <row r="329">
          <cell r="D329" t="str">
            <v>TOCOPILLA</v>
          </cell>
        </row>
        <row r="330">
          <cell r="D330" t="str">
            <v>TOLTEN</v>
          </cell>
        </row>
        <row r="331">
          <cell r="D331" t="str">
            <v>TOME</v>
          </cell>
        </row>
        <row r="332">
          <cell r="D332" t="str">
            <v>TORRES DEL PAINE</v>
          </cell>
        </row>
        <row r="333">
          <cell r="D333" t="str">
            <v>TORTEL</v>
          </cell>
        </row>
        <row r="334">
          <cell r="D334" t="str">
            <v>TRAIGUEN</v>
          </cell>
        </row>
        <row r="335">
          <cell r="D335" t="str">
            <v>TREGUACO / TREHUACO</v>
          </cell>
        </row>
        <row r="336">
          <cell r="D336" t="str">
            <v>TUCAPEL</v>
          </cell>
        </row>
        <row r="337">
          <cell r="D337" t="str">
            <v>VALDIVIA</v>
          </cell>
        </row>
        <row r="338">
          <cell r="D338" t="str">
            <v>VALLENAR</v>
          </cell>
        </row>
        <row r="339">
          <cell r="D339" t="str">
            <v>VALPARAISO</v>
          </cell>
        </row>
        <row r="340">
          <cell r="D340" t="str">
            <v>VICHUQUEN</v>
          </cell>
        </row>
        <row r="341">
          <cell r="D341" t="str">
            <v>VICTORIA</v>
          </cell>
        </row>
        <row r="342">
          <cell r="D342" t="str">
            <v>VICUÑA</v>
          </cell>
        </row>
        <row r="343">
          <cell r="D343" t="str">
            <v>VILCUN</v>
          </cell>
        </row>
        <row r="344">
          <cell r="D344" t="str">
            <v>VILLA ALEGRE</v>
          </cell>
        </row>
        <row r="345">
          <cell r="D345" t="str">
            <v>VILLA ALEMANA</v>
          </cell>
        </row>
        <row r="346">
          <cell r="D346" t="str">
            <v>VILLARRICA</v>
          </cell>
        </row>
        <row r="347">
          <cell r="D347" t="str">
            <v>VIÑA DEL MAR</v>
          </cell>
        </row>
        <row r="348">
          <cell r="D348" t="str">
            <v>VITACURA</v>
          </cell>
        </row>
        <row r="349">
          <cell r="D349" t="str">
            <v>YERBAS BUENAS</v>
          </cell>
        </row>
        <row r="350">
          <cell r="D350" t="str">
            <v>YUMBEL</v>
          </cell>
        </row>
        <row r="351">
          <cell r="D351" t="str">
            <v>YUNGAY</v>
          </cell>
        </row>
        <row r="352">
          <cell r="D352" t="str">
            <v>ZAPALLAR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spreadsheets/d/1ReXwGUOpZVnw-o07izJVxvM2En-6YsuxZwdeUHFPnF8/edit" TargetMode="External"/><Relationship Id="rId1" Type="http://schemas.openxmlformats.org/officeDocument/2006/relationships/hyperlink" Target="https://docs.google.com/spreadsheets/d/1ReXwGUOpZVnw-o07izJVxvM2En-6YsuxZwdeUHFPnF8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1F7E-05F0-FD4C-B41C-A0401CE0191F}">
  <dimension ref="A1:Q34"/>
  <sheetViews>
    <sheetView tabSelected="1" zoomScale="164" workbookViewId="0">
      <selection activeCell="G3" sqref="G3"/>
    </sheetView>
  </sheetViews>
  <sheetFormatPr baseColWidth="10" defaultColWidth="11" defaultRowHeight="16" x14ac:dyDescent="0.2"/>
  <cols>
    <col min="3" max="3" width="17.1640625" bestFit="1" customWidth="1"/>
    <col min="4" max="4" width="10.6640625" bestFit="1" customWidth="1"/>
    <col min="5" max="5" width="12.33203125" bestFit="1" customWidth="1"/>
    <col min="6" max="6" width="27.1640625" customWidth="1"/>
    <col min="16" max="16" width="18.5" bestFit="1" customWidth="1"/>
  </cols>
  <sheetData>
    <row r="1" spans="1:17" ht="60" x14ac:dyDescent="0.2">
      <c r="A1" s="18" t="s">
        <v>0</v>
      </c>
      <c r="B1" s="1" t="s">
        <v>1</v>
      </c>
      <c r="C1" s="18" t="s">
        <v>2</v>
      </c>
      <c r="D1" s="18" t="s">
        <v>3</v>
      </c>
      <c r="E1" s="19" t="s">
        <v>4</v>
      </c>
      <c r="F1" s="19" t="s">
        <v>5</v>
      </c>
      <c r="G1" s="2"/>
      <c r="H1" s="18" t="s">
        <v>6</v>
      </c>
      <c r="I1" s="20" t="s">
        <v>7</v>
      </c>
      <c r="J1" s="2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3" t="s">
        <v>16</v>
      </c>
      <c r="B2" s="4"/>
      <c r="C2" s="5" t="s">
        <v>17</v>
      </c>
      <c r="D2" s="5" t="s">
        <v>18</v>
      </c>
      <c r="E2" s="6" t="s">
        <v>19</v>
      </c>
      <c r="F2" s="6" t="s">
        <v>20</v>
      </c>
      <c r="G2" s="5" t="s">
        <v>21</v>
      </c>
      <c r="H2" s="5" t="s">
        <v>22</v>
      </c>
      <c r="I2" s="7">
        <v>30</v>
      </c>
      <c r="J2" s="8">
        <v>30</v>
      </c>
      <c r="K2" s="9"/>
      <c r="L2" s="6"/>
      <c r="M2" s="6"/>
      <c r="N2" s="6"/>
      <c r="O2" s="6"/>
      <c r="P2" s="10" t="s">
        <v>23</v>
      </c>
      <c r="Q2" s="5"/>
    </row>
    <row r="3" spans="1:17" x14ac:dyDescent="0.2">
      <c r="A3" s="3" t="s">
        <v>16</v>
      </c>
      <c r="B3" s="4"/>
      <c r="C3" s="5" t="s">
        <v>17</v>
      </c>
      <c r="D3" s="5" t="s">
        <v>18</v>
      </c>
      <c r="E3" s="6" t="s">
        <v>19</v>
      </c>
      <c r="F3" s="6" t="s">
        <v>20</v>
      </c>
      <c r="G3" s="5" t="s">
        <v>21</v>
      </c>
      <c r="H3" s="5" t="s">
        <v>24</v>
      </c>
      <c r="I3" s="7">
        <v>1</v>
      </c>
      <c r="J3" s="8">
        <v>1</v>
      </c>
      <c r="K3" s="9"/>
      <c r="L3" s="6"/>
      <c r="M3" s="6"/>
      <c r="N3" s="6"/>
      <c r="O3" s="6"/>
      <c r="P3" s="10" t="s">
        <v>23</v>
      </c>
      <c r="Q3" s="5"/>
    </row>
    <row r="4" spans="1:17" x14ac:dyDescent="0.2">
      <c r="A4" s="3" t="s">
        <v>16</v>
      </c>
      <c r="B4" s="4"/>
      <c r="C4" s="5" t="s">
        <v>17</v>
      </c>
      <c r="D4" s="5" t="s">
        <v>18</v>
      </c>
      <c r="E4" s="6" t="s">
        <v>19</v>
      </c>
      <c r="F4" s="6" t="s">
        <v>20</v>
      </c>
      <c r="G4" s="5" t="s">
        <v>21</v>
      </c>
      <c r="H4" s="5" t="s">
        <v>25</v>
      </c>
      <c r="I4" s="7">
        <v>2</v>
      </c>
      <c r="J4" s="8">
        <v>2</v>
      </c>
      <c r="K4" s="9"/>
      <c r="L4" s="6"/>
      <c r="M4" s="6"/>
      <c r="N4" s="6"/>
      <c r="O4" s="6"/>
      <c r="P4" s="10" t="s">
        <v>23</v>
      </c>
      <c r="Q4" s="5"/>
    </row>
    <row r="5" spans="1:17" x14ac:dyDescent="0.2">
      <c r="A5" s="3" t="s">
        <v>16</v>
      </c>
      <c r="B5" s="4"/>
      <c r="C5" s="5" t="s">
        <v>26</v>
      </c>
      <c r="D5" s="5" t="s">
        <v>27</v>
      </c>
      <c r="E5" s="6" t="s">
        <v>28</v>
      </c>
      <c r="F5" s="6" t="s">
        <v>29</v>
      </c>
      <c r="G5" s="5" t="s">
        <v>21</v>
      </c>
      <c r="H5" s="5" t="s">
        <v>30</v>
      </c>
      <c r="I5" s="7">
        <v>31.5</v>
      </c>
      <c r="J5" s="7"/>
      <c r="K5" s="9"/>
      <c r="L5" s="6"/>
      <c r="M5" s="6"/>
      <c r="N5" s="6"/>
      <c r="O5" s="6"/>
      <c r="P5" s="10" t="s">
        <v>23</v>
      </c>
      <c r="Q5" s="5"/>
    </row>
    <row r="6" spans="1:17" x14ac:dyDescent="0.2">
      <c r="A6" s="3" t="s">
        <v>16</v>
      </c>
      <c r="B6" s="4"/>
      <c r="C6" s="5" t="s">
        <v>26</v>
      </c>
      <c r="D6" s="5" t="s">
        <v>27</v>
      </c>
      <c r="E6" s="6" t="s">
        <v>28</v>
      </c>
      <c r="F6" s="6" t="s">
        <v>29</v>
      </c>
      <c r="G6" s="5" t="s">
        <v>21</v>
      </c>
      <c r="H6" s="5" t="s">
        <v>22</v>
      </c>
      <c r="I6" s="7">
        <v>10</v>
      </c>
      <c r="J6" s="7"/>
      <c r="K6" s="9"/>
      <c r="L6" s="6"/>
      <c r="M6" s="6"/>
      <c r="N6" s="6"/>
      <c r="O6" s="6"/>
      <c r="P6" s="10" t="s">
        <v>23</v>
      </c>
      <c r="Q6" s="5"/>
    </row>
    <row r="7" spans="1:17" x14ac:dyDescent="0.2">
      <c r="A7" s="3" t="s">
        <v>16</v>
      </c>
      <c r="B7" s="4"/>
      <c r="C7" s="5" t="s">
        <v>26</v>
      </c>
      <c r="D7" s="5" t="s">
        <v>27</v>
      </c>
      <c r="E7" s="6" t="s">
        <v>28</v>
      </c>
      <c r="F7" s="6" t="s">
        <v>29</v>
      </c>
      <c r="G7" s="5" t="s">
        <v>21</v>
      </c>
      <c r="H7" s="5" t="s">
        <v>25</v>
      </c>
      <c r="I7" s="7">
        <v>6</v>
      </c>
      <c r="J7" s="7"/>
      <c r="K7" s="9"/>
      <c r="L7" s="6"/>
      <c r="M7" s="6"/>
      <c r="N7" s="6"/>
      <c r="O7" s="6"/>
      <c r="P7" s="10" t="s">
        <v>23</v>
      </c>
      <c r="Q7" s="5"/>
    </row>
    <row r="8" spans="1:17" x14ac:dyDescent="0.2">
      <c r="A8" s="3" t="s">
        <v>16</v>
      </c>
      <c r="B8" s="4"/>
      <c r="C8" s="5" t="s">
        <v>26</v>
      </c>
      <c r="D8" s="5" t="s">
        <v>27</v>
      </c>
      <c r="E8" s="6" t="s">
        <v>28</v>
      </c>
      <c r="F8" s="6" t="s">
        <v>29</v>
      </c>
      <c r="G8" s="5" t="s">
        <v>21</v>
      </c>
      <c r="H8" s="5" t="s">
        <v>24</v>
      </c>
      <c r="I8" s="7">
        <v>3</v>
      </c>
      <c r="J8" s="7"/>
      <c r="K8" s="9"/>
      <c r="L8" s="6"/>
      <c r="M8" s="6"/>
      <c r="N8" s="6"/>
      <c r="O8" s="6"/>
      <c r="P8" s="10" t="s">
        <v>23</v>
      </c>
      <c r="Q8" s="5"/>
    </row>
    <row r="9" spans="1:17" x14ac:dyDescent="0.2">
      <c r="A9" s="3" t="s">
        <v>16</v>
      </c>
      <c r="B9" s="4"/>
      <c r="C9" s="5" t="s">
        <v>31</v>
      </c>
      <c r="D9" s="12" t="s">
        <v>32</v>
      </c>
      <c r="E9" s="6" t="s">
        <v>28</v>
      </c>
      <c r="F9" s="6" t="s">
        <v>33</v>
      </c>
      <c r="G9" s="5" t="s">
        <v>21</v>
      </c>
      <c r="H9" s="5" t="s">
        <v>34</v>
      </c>
      <c r="I9" s="7">
        <f>0.5+0.5</f>
        <v>1</v>
      </c>
      <c r="J9" s="7"/>
      <c r="K9" s="9"/>
      <c r="L9" s="6"/>
      <c r="M9" s="6"/>
      <c r="N9" s="6"/>
      <c r="O9" s="6"/>
      <c r="P9" s="10" t="s">
        <v>23</v>
      </c>
      <c r="Q9" s="5"/>
    </row>
    <row r="10" spans="1:17" x14ac:dyDescent="0.2">
      <c r="A10" s="3" t="s">
        <v>16</v>
      </c>
      <c r="B10" s="4"/>
      <c r="C10" s="5" t="s">
        <v>31</v>
      </c>
      <c r="D10" s="12" t="s">
        <v>32</v>
      </c>
      <c r="E10" s="6" t="s">
        <v>28</v>
      </c>
      <c r="F10" s="6" t="s">
        <v>33</v>
      </c>
      <c r="G10" s="5" t="s">
        <v>21</v>
      </c>
      <c r="H10" s="5" t="s">
        <v>24</v>
      </c>
      <c r="I10" s="7">
        <f>0.1+1</f>
        <v>1.1000000000000001</v>
      </c>
      <c r="J10" s="7"/>
      <c r="K10" s="9"/>
      <c r="L10" s="6"/>
      <c r="M10" s="6"/>
      <c r="N10" s="6"/>
      <c r="O10" s="6"/>
      <c r="P10" s="10" t="s">
        <v>23</v>
      </c>
      <c r="Q10" s="5"/>
    </row>
    <row r="11" spans="1:17" x14ac:dyDescent="0.2">
      <c r="A11" s="3" t="s">
        <v>16</v>
      </c>
      <c r="B11" s="4"/>
      <c r="C11" s="5" t="s">
        <v>31</v>
      </c>
      <c r="D11" s="12" t="s">
        <v>32</v>
      </c>
      <c r="E11" s="6" t="s">
        <v>28</v>
      </c>
      <c r="F11" s="6" t="s">
        <v>33</v>
      </c>
      <c r="G11" s="5" t="s">
        <v>21</v>
      </c>
      <c r="H11" s="5" t="s">
        <v>25</v>
      </c>
      <c r="I11" s="7">
        <v>0.5</v>
      </c>
      <c r="J11" s="7"/>
      <c r="K11" s="9"/>
      <c r="L11" s="6"/>
      <c r="M11" s="6"/>
      <c r="N11" s="6"/>
      <c r="O11" s="6"/>
      <c r="P11" s="10" t="s">
        <v>23</v>
      </c>
      <c r="Q11" s="5"/>
    </row>
    <row r="12" spans="1:17" x14ac:dyDescent="0.2">
      <c r="A12" s="3" t="s">
        <v>16</v>
      </c>
      <c r="B12" s="4"/>
      <c r="C12" s="5" t="s">
        <v>31</v>
      </c>
      <c r="D12" s="12" t="s">
        <v>32</v>
      </c>
      <c r="E12" s="6" t="s">
        <v>28</v>
      </c>
      <c r="F12" s="6" t="s">
        <v>33</v>
      </c>
      <c r="G12" s="5" t="s">
        <v>21</v>
      </c>
      <c r="H12" s="5" t="s">
        <v>22</v>
      </c>
      <c r="I12" s="7">
        <v>0.5</v>
      </c>
      <c r="J12" s="7"/>
      <c r="K12" s="9"/>
      <c r="L12" s="6"/>
      <c r="M12" s="6"/>
      <c r="N12" s="6"/>
      <c r="O12" s="6"/>
      <c r="P12" s="10" t="s">
        <v>23</v>
      </c>
      <c r="Q12" s="5"/>
    </row>
    <row r="13" spans="1:17" x14ac:dyDescent="0.2">
      <c r="A13" s="3" t="s">
        <v>16</v>
      </c>
      <c r="B13" s="4"/>
      <c r="C13" s="5" t="s">
        <v>35</v>
      </c>
      <c r="D13" s="5" t="s">
        <v>36</v>
      </c>
      <c r="E13" s="6" t="s">
        <v>19</v>
      </c>
      <c r="F13" s="6" t="s">
        <v>37</v>
      </c>
      <c r="G13" s="5" t="s">
        <v>38</v>
      </c>
      <c r="H13" s="5" t="s">
        <v>22</v>
      </c>
      <c r="I13" s="7">
        <v>45</v>
      </c>
      <c r="J13" s="7"/>
      <c r="K13" s="9"/>
      <c r="L13" s="6"/>
      <c r="M13" s="6"/>
      <c r="N13" s="6"/>
      <c r="O13" s="6"/>
      <c r="P13" s="10" t="s">
        <v>23</v>
      </c>
      <c r="Q13" s="13" t="s">
        <v>39</v>
      </c>
    </row>
    <row r="14" spans="1:17" x14ac:dyDescent="0.2">
      <c r="A14" s="3" t="s">
        <v>16</v>
      </c>
      <c r="B14" s="4"/>
      <c r="C14" s="5" t="s">
        <v>35</v>
      </c>
      <c r="D14" s="5" t="s">
        <v>36</v>
      </c>
      <c r="E14" s="6" t="s">
        <v>19</v>
      </c>
      <c r="F14" s="6" t="s">
        <v>37</v>
      </c>
      <c r="G14" s="5" t="s">
        <v>38</v>
      </c>
      <c r="H14" s="5" t="s">
        <v>30</v>
      </c>
      <c r="I14" s="7">
        <v>65</v>
      </c>
      <c r="J14" s="7"/>
      <c r="K14" s="9"/>
      <c r="L14" s="6"/>
      <c r="M14" s="6"/>
      <c r="N14" s="6"/>
      <c r="O14" s="6"/>
      <c r="P14" s="10" t="s">
        <v>23</v>
      </c>
      <c r="Q14" s="13" t="s">
        <v>39</v>
      </c>
    </row>
    <row r="15" spans="1:17" x14ac:dyDescent="0.2">
      <c r="A15" s="3" t="s">
        <v>16</v>
      </c>
      <c r="B15" s="4"/>
      <c r="C15" s="5" t="s">
        <v>40</v>
      </c>
      <c r="D15" s="5" t="s">
        <v>41</v>
      </c>
      <c r="E15" s="6" t="s">
        <v>42</v>
      </c>
      <c r="F15" s="6" t="s">
        <v>43</v>
      </c>
      <c r="G15" s="5" t="s">
        <v>21</v>
      </c>
      <c r="H15" s="5" t="s">
        <v>25</v>
      </c>
      <c r="I15" s="7">
        <f>4.5+3+2</f>
        <v>9.5</v>
      </c>
      <c r="J15" s="7"/>
      <c r="K15" s="9"/>
      <c r="L15" s="6"/>
      <c r="M15" s="6"/>
      <c r="N15" s="6"/>
      <c r="O15" s="6"/>
      <c r="P15" s="10" t="s">
        <v>23</v>
      </c>
      <c r="Q15" s="5"/>
    </row>
    <row r="16" spans="1:17" x14ac:dyDescent="0.2">
      <c r="A16" s="3" t="s">
        <v>16</v>
      </c>
      <c r="B16" s="4"/>
      <c r="C16" s="5" t="s">
        <v>40</v>
      </c>
      <c r="D16" s="5" t="s">
        <v>41</v>
      </c>
      <c r="E16" s="6" t="s">
        <v>42</v>
      </c>
      <c r="F16" s="6" t="s">
        <v>43</v>
      </c>
      <c r="G16" s="5" t="s">
        <v>21</v>
      </c>
      <c r="H16" s="5" t="s">
        <v>44</v>
      </c>
      <c r="I16" s="7">
        <f>20+30+15</f>
        <v>65</v>
      </c>
      <c r="J16" s="7"/>
      <c r="K16" s="9"/>
      <c r="L16" s="6"/>
      <c r="M16" s="6"/>
      <c r="N16" s="6"/>
      <c r="O16" s="6"/>
      <c r="P16" s="10" t="s">
        <v>23</v>
      </c>
      <c r="Q16" s="5"/>
    </row>
    <row r="17" spans="1:17" x14ac:dyDescent="0.2">
      <c r="A17" s="3" t="s">
        <v>16</v>
      </c>
      <c r="B17" s="4"/>
      <c r="C17" s="5" t="s">
        <v>40</v>
      </c>
      <c r="D17" s="5" t="s">
        <v>41</v>
      </c>
      <c r="E17" s="6" t="s">
        <v>42</v>
      </c>
      <c r="F17" s="6" t="s">
        <v>43</v>
      </c>
      <c r="G17" s="5" t="s">
        <v>21</v>
      </c>
      <c r="H17" s="5" t="s">
        <v>24</v>
      </c>
      <c r="I17" s="7">
        <f>1+2</f>
        <v>3</v>
      </c>
      <c r="J17" s="7"/>
      <c r="K17" s="9"/>
      <c r="L17" s="6"/>
      <c r="M17" s="6"/>
      <c r="N17" s="6"/>
      <c r="O17" s="6"/>
      <c r="P17" s="10" t="s">
        <v>23</v>
      </c>
      <c r="Q17" s="5"/>
    </row>
    <row r="18" spans="1:17" x14ac:dyDescent="0.2">
      <c r="A18" s="3" t="s">
        <v>16</v>
      </c>
      <c r="B18" s="4"/>
      <c r="C18" s="5" t="s">
        <v>40</v>
      </c>
      <c r="D18" s="5" t="s">
        <v>41</v>
      </c>
      <c r="E18" s="6" t="s">
        <v>42</v>
      </c>
      <c r="F18" s="6" t="s">
        <v>43</v>
      </c>
      <c r="G18" s="5" t="s">
        <v>21</v>
      </c>
      <c r="H18" s="5" t="s">
        <v>34</v>
      </c>
      <c r="I18" s="7">
        <f>36+4+1</f>
        <v>41</v>
      </c>
      <c r="J18" s="7"/>
      <c r="K18" s="9"/>
      <c r="L18" s="6"/>
      <c r="M18" s="6"/>
      <c r="N18" s="6"/>
      <c r="O18" s="6"/>
      <c r="P18" s="10" t="s">
        <v>23</v>
      </c>
      <c r="Q18" s="5"/>
    </row>
    <row r="19" spans="1:17" x14ac:dyDescent="0.2">
      <c r="A19" s="3" t="s">
        <v>16</v>
      </c>
      <c r="B19" s="4"/>
      <c r="C19" s="5" t="s">
        <v>40</v>
      </c>
      <c r="D19" s="5" t="s">
        <v>41</v>
      </c>
      <c r="E19" s="6" t="s">
        <v>42</v>
      </c>
      <c r="F19" s="6" t="s">
        <v>43</v>
      </c>
      <c r="G19" s="5" t="s">
        <v>21</v>
      </c>
      <c r="H19" s="5" t="s">
        <v>22</v>
      </c>
      <c r="I19" s="7" t="s">
        <v>45</v>
      </c>
      <c r="J19" s="7"/>
      <c r="K19" s="9"/>
      <c r="L19" s="6"/>
      <c r="M19" s="6"/>
      <c r="N19" s="6"/>
      <c r="O19" s="6"/>
      <c r="P19" s="10" t="s">
        <v>23</v>
      </c>
      <c r="Q19" s="5"/>
    </row>
    <row r="20" spans="1:17" x14ac:dyDescent="0.2">
      <c r="A20" s="3" t="s">
        <v>16</v>
      </c>
      <c r="B20" s="4"/>
      <c r="C20" s="5" t="s">
        <v>46</v>
      </c>
      <c r="D20" s="5" t="s">
        <v>47</v>
      </c>
      <c r="E20" s="6" t="s">
        <v>28</v>
      </c>
      <c r="F20" s="6" t="s">
        <v>48</v>
      </c>
      <c r="G20" s="5" t="s">
        <v>38</v>
      </c>
      <c r="H20" s="5" t="s">
        <v>22</v>
      </c>
      <c r="I20" s="7">
        <v>32</v>
      </c>
      <c r="J20" s="7"/>
      <c r="K20" s="9"/>
      <c r="L20" s="6"/>
      <c r="M20" s="6"/>
      <c r="N20" s="6"/>
      <c r="O20" s="6"/>
      <c r="P20" s="11" t="s">
        <v>49</v>
      </c>
      <c r="Q20" s="5"/>
    </row>
    <row r="21" spans="1:17" x14ac:dyDescent="0.2">
      <c r="A21" s="3" t="s">
        <v>16</v>
      </c>
      <c r="B21" s="4"/>
      <c r="C21" s="5" t="s">
        <v>46</v>
      </c>
      <c r="D21" s="5" t="s">
        <v>47</v>
      </c>
      <c r="E21" s="6" t="s">
        <v>28</v>
      </c>
      <c r="F21" s="6" t="s">
        <v>48</v>
      </c>
      <c r="G21" s="5" t="s">
        <v>38</v>
      </c>
      <c r="H21" s="5" t="s">
        <v>25</v>
      </c>
      <c r="I21" s="7">
        <v>5</v>
      </c>
      <c r="J21" s="7"/>
      <c r="K21" s="9"/>
      <c r="L21" s="6"/>
      <c r="M21" s="6"/>
      <c r="N21" s="6"/>
      <c r="O21" s="6"/>
      <c r="P21" s="11" t="s">
        <v>49</v>
      </c>
      <c r="Q21" s="5"/>
    </row>
    <row r="22" spans="1:17" x14ac:dyDescent="0.2">
      <c r="A22" s="3" t="s">
        <v>16</v>
      </c>
      <c r="B22" s="4"/>
      <c r="C22" s="5" t="s">
        <v>46</v>
      </c>
      <c r="D22" s="5" t="s">
        <v>47</v>
      </c>
      <c r="E22" s="6" t="s">
        <v>28</v>
      </c>
      <c r="F22" s="14" t="s">
        <v>48</v>
      </c>
      <c r="G22" s="5" t="s">
        <v>38</v>
      </c>
      <c r="H22" s="5" t="s">
        <v>24</v>
      </c>
      <c r="I22" s="7">
        <v>6</v>
      </c>
      <c r="J22" s="7"/>
      <c r="K22" s="9"/>
      <c r="L22" s="6"/>
      <c r="M22" s="6"/>
      <c r="N22" s="6"/>
      <c r="O22" s="6"/>
      <c r="P22" s="11" t="s">
        <v>49</v>
      </c>
      <c r="Q22" s="5"/>
    </row>
    <row r="23" spans="1:17" x14ac:dyDescent="0.2">
      <c r="A23" s="3" t="s">
        <v>16</v>
      </c>
      <c r="B23" s="4"/>
      <c r="C23" s="5" t="s">
        <v>46</v>
      </c>
      <c r="D23" s="5" t="s">
        <v>47</v>
      </c>
      <c r="E23" s="6" t="s">
        <v>28</v>
      </c>
      <c r="F23" s="14" t="s">
        <v>48</v>
      </c>
      <c r="G23" s="5" t="s">
        <v>38</v>
      </c>
      <c r="H23" s="5" t="s">
        <v>30</v>
      </c>
      <c r="I23" s="7">
        <v>58</v>
      </c>
      <c r="J23" s="7"/>
      <c r="K23" s="9"/>
      <c r="L23" s="6"/>
      <c r="M23" s="6"/>
      <c r="N23" s="6"/>
      <c r="O23" s="6"/>
      <c r="P23" s="11" t="s">
        <v>49</v>
      </c>
      <c r="Q23" s="5"/>
    </row>
    <row r="24" spans="1:17" x14ac:dyDescent="0.2">
      <c r="A24" s="3" t="s">
        <v>16</v>
      </c>
      <c r="B24" s="4"/>
      <c r="C24" s="5" t="s">
        <v>46</v>
      </c>
      <c r="D24" s="5" t="s">
        <v>47</v>
      </c>
      <c r="E24" s="6" t="s">
        <v>28</v>
      </c>
      <c r="F24" s="14" t="s">
        <v>48</v>
      </c>
      <c r="G24" s="5" t="s">
        <v>38</v>
      </c>
      <c r="H24" s="5" t="s">
        <v>50</v>
      </c>
      <c r="I24" s="7">
        <v>2</v>
      </c>
      <c r="J24" s="7"/>
      <c r="K24" s="9"/>
      <c r="L24" s="6"/>
      <c r="M24" s="6"/>
      <c r="N24" s="6"/>
      <c r="O24" s="6"/>
      <c r="P24" s="11" t="s">
        <v>49</v>
      </c>
      <c r="Q24" s="5"/>
    </row>
    <row r="25" spans="1:17" x14ac:dyDescent="0.2">
      <c r="A25" s="3" t="s">
        <v>16</v>
      </c>
      <c r="B25" s="4"/>
      <c r="C25" s="5" t="s">
        <v>51</v>
      </c>
      <c r="D25" s="5" t="s">
        <v>52</v>
      </c>
      <c r="E25" s="6" t="s">
        <v>42</v>
      </c>
      <c r="F25" s="6" t="s">
        <v>53</v>
      </c>
      <c r="G25" s="5" t="s">
        <v>54</v>
      </c>
      <c r="H25" s="5" t="s">
        <v>30</v>
      </c>
      <c r="I25" s="7">
        <f>0.3+0.1</f>
        <v>0.4</v>
      </c>
      <c r="J25" s="15"/>
      <c r="K25" s="9"/>
      <c r="L25" s="6"/>
      <c r="M25" s="6"/>
      <c r="N25" s="6"/>
      <c r="O25" s="6"/>
      <c r="P25" s="16" t="s">
        <v>55</v>
      </c>
      <c r="Q25" s="5"/>
    </row>
    <row r="26" spans="1:17" x14ac:dyDescent="0.2">
      <c r="A26" s="3" t="s">
        <v>16</v>
      </c>
      <c r="B26" s="4"/>
      <c r="C26" s="5" t="s">
        <v>51</v>
      </c>
      <c r="D26" s="5" t="s">
        <v>52</v>
      </c>
      <c r="E26" s="6" t="s">
        <v>42</v>
      </c>
      <c r="F26" s="6" t="s">
        <v>53</v>
      </c>
      <c r="G26" s="5" t="s">
        <v>54</v>
      </c>
      <c r="H26" s="5" t="s">
        <v>25</v>
      </c>
      <c r="I26" s="7">
        <f>0.3+0.3+0.5+0.5</f>
        <v>1.6</v>
      </c>
      <c r="J26" s="15"/>
      <c r="K26" s="9"/>
      <c r="L26" s="6"/>
      <c r="M26" s="6"/>
      <c r="N26" s="6"/>
      <c r="O26" s="6"/>
      <c r="P26" s="16" t="s">
        <v>55</v>
      </c>
      <c r="Q26" s="5"/>
    </row>
    <row r="27" spans="1:17" x14ac:dyDescent="0.2">
      <c r="A27" s="3" t="s">
        <v>16</v>
      </c>
      <c r="B27" s="4"/>
      <c r="C27" s="5" t="s">
        <v>51</v>
      </c>
      <c r="D27" s="5" t="s">
        <v>52</v>
      </c>
      <c r="E27" s="6" t="s">
        <v>42</v>
      </c>
      <c r="F27" s="6" t="s">
        <v>53</v>
      </c>
      <c r="G27" s="5" t="s">
        <v>54</v>
      </c>
      <c r="H27" s="5" t="s">
        <v>24</v>
      </c>
      <c r="I27" s="7">
        <f>0.2+0.2</f>
        <v>0.4</v>
      </c>
      <c r="J27" s="15"/>
      <c r="K27" s="9"/>
      <c r="L27" s="6"/>
      <c r="M27" s="6"/>
      <c r="N27" s="6"/>
      <c r="O27" s="6"/>
      <c r="P27" s="16" t="s">
        <v>55</v>
      </c>
      <c r="Q27" s="5"/>
    </row>
    <row r="28" spans="1:17" x14ac:dyDescent="0.2">
      <c r="A28" s="3" t="s">
        <v>16</v>
      </c>
      <c r="B28" s="4"/>
      <c r="C28" s="5" t="s">
        <v>51</v>
      </c>
      <c r="D28" s="5" t="s">
        <v>52</v>
      </c>
      <c r="E28" s="6" t="s">
        <v>42</v>
      </c>
      <c r="F28" s="6" t="s">
        <v>53</v>
      </c>
      <c r="G28" s="5" t="s">
        <v>54</v>
      </c>
      <c r="H28" s="5" t="s">
        <v>56</v>
      </c>
      <c r="I28" s="7">
        <f>0.1+0.1</f>
        <v>0.2</v>
      </c>
      <c r="J28" s="15"/>
      <c r="K28" s="9"/>
      <c r="L28" s="6"/>
      <c r="M28" s="6"/>
      <c r="N28" s="6"/>
      <c r="O28" s="6"/>
      <c r="P28" s="16" t="s">
        <v>55</v>
      </c>
      <c r="Q28" s="5"/>
    </row>
    <row r="29" spans="1:17" x14ac:dyDescent="0.2">
      <c r="A29" s="3" t="s">
        <v>16</v>
      </c>
      <c r="B29" s="4"/>
      <c r="C29" s="5" t="s">
        <v>51</v>
      </c>
      <c r="D29" s="5" t="s">
        <v>52</v>
      </c>
      <c r="E29" s="6" t="s">
        <v>42</v>
      </c>
      <c r="F29" s="6" t="s">
        <v>53</v>
      </c>
      <c r="G29" s="5" t="s">
        <v>54</v>
      </c>
      <c r="H29" s="5" t="s">
        <v>22</v>
      </c>
      <c r="I29" s="7">
        <f>1+0.3+0.2</f>
        <v>1.5</v>
      </c>
      <c r="J29" s="15"/>
      <c r="K29" s="9"/>
      <c r="L29" s="6"/>
      <c r="M29" s="6"/>
      <c r="N29" s="6"/>
      <c r="O29" s="6"/>
      <c r="P29" s="16" t="s">
        <v>55</v>
      </c>
      <c r="Q29" s="5"/>
    </row>
    <row r="30" spans="1:17" x14ac:dyDescent="0.2">
      <c r="A30" s="3" t="s">
        <v>16</v>
      </c>
      <c r="B30" s="4"/>
      <c r="C30" s="5" t="s">
        <v>51</v>
      </c>
      <c r="D30" s="5" t="s">
        <v>52</v>
      </c>
      <c r="E30" s="6" t="s">
        <v>42</v>
      </c>
      <c r="F30" s="6" t="s">
        <v>53</v>
      </c>
      <c r="G30" s="5" t="s">
        <v>54</v>
      </c>
      <c r="H30" s="5" t="s">
        <v>34</v>
      </c>
      <c r="I30" s="7">
        <f>6+6+50+35</f>
        <v>97</v>
      </c>
      <c r="J30" s="15"/>
      <c r="K30" s="9"/>
      <c r="L30" s="6"/>
      <c r="M30" s="6"/>
      <c r="N30" s="6"/>
      <c r="O30" s="6"/>
      <c r="P30" s="16" t="s">
        <v>55</v>
      </c>
      <c r="Q30" s="5"/>
    </row>
    <row r="31" spans="1:17" x14ac:dyDescent="0.2">
      <c r="A31" s="3" t="s">
        <v>16</v>
      </c>
      <c r="B31" s="4"/>
      <c r="C31" s="5" t="s">
        <v>51</v>
      </c>
      <c r="D31" s="5" t="s">
        <v>52</v>
      </c>
      <c r="E31" s="6" t="s">
        <v>57</v>
      </c>
      <c r="F31" s="17" t="s">
        <v>58</v>
      </c>
      <c r="G31" s="5" t="s">
        <v>59</v>
      </c>
      <c r="H31" s="5" t="s">
        <v>25</v>
      </c>
      <c r="I31" s="7">
        <v>1</v>
      </c>
      <c r="J31" s="15"/>
      <c r="K31" s="9"/>
      <c r="L31" s="6"/>
      <c r="M31" s="6"/>
      <c r="N31" s="6"/>
      <c r="O31" s="6"/>
      <c r="P31" s="16" t="s">
        <v>55</v>
      </c>
      <c r="Q31" s="5"/>
    </row>
    <row r="32" spans="1:17" x14ac:dyDescent="0.2">
      <c r="A32" s="3" t="s">
        <v>16</v>
      </c>
      <c r="B32" s="4"/>
      <c r="C32" s="5" t="s">
        <v>51</v>
      </c>
      <c r="D32" s="5" t="s">
        <v>52</v>
      </c>
      <c r="E32" s="6" t="s">
        <v>57</v>
      </c>
      <c r="F32" s="17" t="s">
        <v>58</v>
      </c>
      <c r="G32" s="5" t="s">
        <v>59</v>
      </c>
      <c r="H32" s="5" t="s">
        <v>34</v>
      </c>
      <c r="I32" s="7">
        <f>7+2</f>
        <v>9</v>
      </c>
      <c r="J32" s="15"/>
      <c r="K32" s="9"/>
      <c r="L32" s="6"/>
      <c r="M32" s="6"/>
      <c r="N32" s="6"/>
      <c r="O32" s="6"/>
      <c r="P32" s="16" t="s">
        <v>55</v>
      </c>
      <c r="Q32" s="5"/>
    </row>
    <row r="33" spans="1:17" x14ac:dyDescent="0.2">
      <c r="A33" s="3" t="s">
        <v>16</v>
      </c>
      <c r="B33" s="4"/>
      <c r="C33" s="5" t="s">
        <v>51</v>
      </c>
      <c r="D33" s="5" t="s">
        <v>52</v>
      </c>
      <c r="E33" s="6" t="s">
        <v>60</v>
      </c>
      <c r="F33" s="6" t="s">
        <v>61</v>
      </c>
      <c r="G33" s="5" t="s">
        <v>62</v>
      </c>
      <c r="H33" s="5" t="s">
        <v>34</v>
      </c>
      <c r="I33" s="7">
        <f>7+7+6+7</f>
        <v>27</v>
      </c>
      <c r="J33" s="15"/>
      <c r="K33" s="9"/>
      <c r="L33" s="6"/>
      <c r="M33" s="6"/>
      <c r="N33" s="6"/>
      <c r="O33" s="6"/>
      <c r="P33" s="16" t="s">
        <v>55</v>
      </c>
      <c r="Q33" s="5"/>
    </row>
    <row r="34" spans="1:17" x14ac:dyDescent="0.2">
      <c r="A34" s="3" t="s">
        <v>16</v>
      </c>
      <c r="B34" s="4"/>
      <c r="C34" s="5" t="s">
        <v>51</v>
      </c>
      <c r="D34" s="5" t="s">
        <v>52</v>
      </c>
      <c r="E34" s="6" t="s">
        <v>60</v>
      </c>
      <c r="F34" s="6" t="s">
        <v>61</v>
      </c>
      <c r="G34" s="5" t="s">
        <v>62</v>
      </c>
      <c r="H34" s="5" t="s">
        <v>25</v>
      </c>
      <c r="I34" s="7">
        <v>0.7</v>
      </c>
      <c r="J34" s="15"/>
      <c r="K34" s="9"/>
      <c r="L34" s="6"/>
      <c r="M34" s="6"/>
      <c r="N34" s="6"/>
      <c r="O34" s="6"/>
      <c r="P34" s="16" t="s">
        <v>55</v>
      </c>
      <c r="Q34" s="5"/>
    </row>
  </sheetData>
  <dataValidations count="4">
    <dataValidation type="list" allowBlank="1" showErrorMessage="1" sqref="C2:D4 D5:D8 C5:C34 D13:D34" xr:uid="{15EE180E-FDC5-A049-9A9A-0528122C5D9E}">
      <formula1>Clientes</formula1>
    </dataValidation>
    <dataValidation type="list" allowBlank="1" showErrorMessage="1" sqref="H2:H34" xr:uid="{BF53BE3A-49F0-2542-AD1C-B4AFEA88FB1D}">
      <formula1>Materiales</formula1>
    </dataValidation>
    <dataValidation type="list" allowBlank="1" showErrorMessage="1" sqref="G2:G34" xr:uid="{67D920E0-3218-4840-9B7F-C6E716E6C4C7}">
      <formula1>Recolector</formula1>
    </dataValidation>
    <dataValidation type="list" allowBlank="1" sqref="E2:E24 F2:F21 E31:E32 E25:F30 E33:F34" xr:uid="{0C738B30-6C56-1E4A-8D6B-B48D7365BE9E}">
      <formula1>Comuna</formula1>
    </dataValidation>
  </dataValidations>
  <hyperlinks>
    <hyperlink ref="Q13" r:id="rId1" location="gid=1081523812" xr:uid="{33001CCC-978D-ED4E-B427-80EA03B58903}"/>
    <hyperlink ref="Q14" r:id="rId2" location="gid=1081523812" xr:uid="{990F96F2-AAFF-6C4F-BD22-BC79EC90FB43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input_reciclapp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Julio Rivera</dc:creator>
  <cp:keywords/>
  <dc:description/>
  <cp:lastModifiedBy>Julio Rivera</cp:lastModifiedBy>
  <cp:revision/>
  <dcterms:created xsi:type="dcterms:W3CDTF">2023-09-03T14:44:53Z</dcterms:created>
  <dcterms:modified xsi:type="dcterms:W3CDTF">2023-09-06T18:04:07Z</dcterms:modified>
  <cp:category/>
  <cp:contentStatus/>
</cp:coreProperties>
</file>