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es\Desktop\KUL\Master 2\Fundamenten MMI\"/>
    </mc:Choice>
  </mc:AlternateContent>
  <xr:revisionPtr revIDLastSave="0" documentId="13_ncr:1_{C8A118A8-986D-4D0B-8F43-2096F517726F}" xr6:coauthVersionLast="47" xr6:coauthVersionMax="47" xr10:uidLastSave="{00000000-0000-0000-0000-000000000000}"/>
  <bookViews>
    <workbookView xWindow="14295" yWindow="0" windowWidth="14610" windowHeight="15585" xr2:uid="{033E40BB-B589-476B-9169-FC74C7891DE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3" i="1" l="1"/>
  <c r="R204" i="1"/>
  <c r="R205" i="1"/>
  <c r="R206" i="1"/>
  <c r="R207" i="1"/>
  <c r="R208" i="1"/>
  <c r="R209" i="1"/>
  <c r="R210" i="1"/>
  <c r="R211" i="1"/>
  <c r="R202" i="1"/>
  <c r="R193" i="1"/>
  <c r="R194" i="1"/>
  <c r="R195" i="1"/>
  <c r="R196" i="1"/>
  <c r="R197" i="1"/>
  <c r="R198" i="1"/>
  <c r="R199" i="1"/>
  <c r="R200" i="1"/>
  <c r="R201" i="1"/>
  <c r="R192" i="1"/>
  <c r="R183" i="1"/>
  <c r="R184" i="1"/>
  <c r="R185" i="1"/>
  <c r="R186" i="1"/>
  <c r="R187" i="1"/>
  <c r="R188" i="1"/>
  <c r="R189" i="1"/>
  <c r="R190" i="1"/>
  <c r="R191" i="1"/>
  <c r="R182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180" i="1"/>
  <c r="I183" i="1"/>
  <c r="I184" i="1"/>
  <c r="I185" i="1"/>
  <c r="I186" i="1"/>
  <c r="I187" i="1"/>
  <c r="I188" i="1"/>
  <c r="I189" i="1"/>
  <c r="I190" i="1"/>
  <c r="I191" i="1"/>
  <c r="I182" i="1"/>
  <c r="H207" i="1"/>
  <c r="H180" i="1"/>
  <c r="R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1" i="1"/>
  <c r="Q132" i="1"/>
  <c r="Q109" i="1"/>
  <c r="R105" i="1" s="1"/>
  <c r="H136" i="1"/>
  <c r="H140" i="1"/>
  <c r="H158" i="1"/>
  <c r="H161" i="1"/>
  <c r="H162" i="1"/>
  <c r="H163" i="1"/>
  <c r="H166" i="1"/>
  <c r="H168" i="1"/>
  <c r="H173" i="1"/>
  <c r="H174" i="1"/>
  <c r="H175" i="1"/>
  <c r="V7" i="1"/>
  <c r="V6" i="1"/>
  <c r="R123" i="1"/>
  <c r="R124" i="1"/>
  <c r="R125" i="1"/>
  <c r="R126" i="1"/>
  <c r="R127" i="1"/>
  <c r="R128" i="1"/>
  <c r="R129" i="1"/>
  <c r="R130" i="1"/>
  <c r="R122" i="1"/>
  <c r="R113" i="1"/>
  <c r="R114" i="1"/>
  <c r="R115" i="1"/>
  <c r="R116" i="1"/>
  <c r="R117" i="1"/>
  <c r="R118" i="1"/>
  <c r="R119" i="1"/>
  <c r="R120" i="1"/>
  <c r="R121" i="1"/>
  <c r="R112" i="1"/>
  <c r="R93" i="1"/>
  <c r="R94" i="1"/>
  <c r="R95" i="1"/>
  <c r="R96" i="1"/>
  <c r="R97" i="1"/>
  <c r="R98" i="1"/>
  <c r="R99" i="1"/>
  <c r="R100" i="1"/>
  <c r="R101" i="1"/>
  <c r="R92" i="1"/>
  <c r="R83" i="1"/>
  <c r="R84" i="1"/>
  <c r="R85" i="1"/>
  <c r="R86" i="1"/>
  <c r="R87" i="1"/>
  <c r="R88" i="1"/>
  <c r="R89" i="1"/>
  <c r="R90" i="1"/>
  <c r="R91" i="1"/>
  <c r="R82" i="1"/>
  <c r="R73" i="1"/>
  <c r="R74" i="1"/>
  <c r="R75" i="1"/>
  <c r="R76" i="1"/>
  <c r="R77" i="1"/>
  <c r="R78" i="1"/>
  <c r="R79" i="1"/>
  <c r="R80" i="1"/>
  <c r="R81" i="1"/>
  <c r="R72" i="1"/>
  <c r="R63" i="1"/>
  <c r="R64" i="1"/>
  <c r="R65" i="1"/>
  <c r="R66" i="1"/>
  <c r="R67" i="1"/>
  <c r="R68" i="1"/>
  <c r="R69" i="1"/>
  <c r="R70" i="1"/>
  <c r="R71" i="1"/>
  <c r="R62" i="1"/>
  <c r="Q54" i="1"/>
  <c r="I123" i="1"/>
  <c r="I124" i="1"/>
  <c r="I125" i="1"/>
  <c r="I126" i="1"/>
  <c r="I127" i="1"/>
  <c r="I128" i="1"/>
  <c r="I129" i="1"/>
  <c r="I130" i="1"/>
  <c r="I131" i="1"/>
  <c r="I122" i="1"/>
  <c r="I112" i="1"/>
  <c r="I113" i="1"/>
  <c r="I114" i="1"/>
  <c r="I115" i="1"/>
  <c r="I116" i="1"/>
  <c r="I117" i="1"/>
  <c r="I118" i="1"/>
  <c r="I119" i="1"/>
  <c r="I120" i="1"/>
  <c r="I121" i="1"/>
  <c r="I103" i="1"/>
  <c r="I104" i="1"/>
  <c r="I105" i="1"/>
  <c r="I106" i="1"/>
  <c r="I107" i="1"/>
  <c r="I108" i="1"/>
  <c r="I109" i="1"/>
  <c r="I110" i="1"/>
  <c r="I111" i="1"/>
  <c r="I102" i="1"/>
  <c r="I95" i="1"/>
  <c r="I93" i="1"/>
  <c r="I94" i="1"/>
  <c r="I96" i="1"/>
  <c r="I97" i="1"/>
  <c r="I98" i="1"/>
  <c r="I99" i="1"/>
  <c r="I100" i="1"/>
  <c r="I101" i="1"/>
  <c r="I92" i="1"/>
  <c r="I83" i="1"/>
  <c r="I84" i="1"/>
  <c r="I85" i="1"/>
  <c r="I86" i="1"/>
  <c r="I87" i="1"/>
  <c r="I88" i="1"/>
  <c r="I89" i="1"/>
  <c r="I90" i="1"/>
  <c r="I91" i="1"/>
  <c r="I82" i="1"/>
  <c r="I73" i="1"/>
  <c r="I74" i="1"/>
  <c r="I75" i="1"/>
  <c r="I76" i="1"/>
  <c r="I77" i="1"/>
  <c r="I78" i="1"/>
  <c r="I79" i="1"/>
  <c r="I80" i="1"/>
  <c r="I81" i="1"/>
  <c r="I72" i="1"/>
  <c r="I71" i="1"/>
  <c r="I62" i="1"/>
  <c r="I63" i="1"/>
  <c r="I64" i="1"/>
  <c r="I65" i="1"/>
  <c r="I66" i="1"/>
  <c r="I67" i="1"/>
  <c r="I68" i="1"/>
  <c r="I69" i="1"/>
  <c r="I70" i="1"/>
  <c r="I61" i="1"/>
  <c r="R43" i="1"/>
  <c r="R44" i="1"/>
  <c r="R45" i="1"/>
  <c r="R46" i="1"/>
  <c r="R47" i="1"/>
  <c r="R48" i="1"/>
  <c r="R49" i="1"/>
  <c r="R50" i="1"/>
  <c r="R51" i="1"/>
  <c r="R42" i="1"/>
  <c r="Q55" i="1"/>
  <c r="Q40" i="1"/>
  <c r="I53" i="1"/>
  <c r="I54" i="1"/>
  <c r="I55" i="1"/>
  <c r="I56" i="1"/>
  <c r="I57" i="1"/>
  <c r="I58" i="1"/>
  <c r="I59" i="1"/>
  <c r="I60" i="1"/>
  <c r="I52" i="1"/>
  <c r="I43" i="1"/>
  <c r="I44" i="1"/>
  <c r="I45" i="1"/>
  <c r="I46" i="1"/>
  <c r="I47" i="1"/>
  <c r="I48" i="1"/>
  <c r="I49" i="1"/>
  <c r="I50" i="1"/>
  <c r="I51" i="1"/>
  <c r="I42" i="1"/>
  <c r="Q23" i="1"/>
  <c r="Q24" i="1"/>
  <c r="Q25" i="1"/>
  <c r="Q26" i="1"/>
  <c r="Q27" i="1"/>
  <c r="Q28" i="1"/>
  <c r="Q29" i="1"/>
  <c r="Q30" i="1"/>
  <c r="Q31" i="1"/>
  <c r="Q33" i="1"/>
  <c r="Q34" i="1"/>
  <c r="Q35" i="1"/>
  <c r="Q22" i="1"/>
  <c r="Q19" i="1"/>
  <c r="I33" i="1"/>
  <c r="I34" i="1"/>
  <c r="I35" i="1"/>
  <c r="I36" i="1"/>
  <c r="I37" i="1"/>
  <c r="I38" i="1"/>
  <c r="I39" i="1"/>
  <c r="I40" i="1"/>
  <c r="I41" i="1"/>
  <c r="I32" i="1"/>
  <c r="I23" i="1"/>
  <c r="I24" i="1"/>
  <c r="I25" i="1"/>
  <c r="I26" i="1"/>
  <c r="I27" i="1"/>
  <c r="I28" i="1"/>
  <c r="I29" i="1"/>
  <c r="I30" i="1"/>
  <c r="I31" i="1"/>
  <c r="I22" i="1"/>
  <c r="Q13" i="1"/>
  <c r="Q17" i="1"/>
  <c r="Q10" i="1"/>
  <c r="I13" i="1"/>
  <c r="I14" i="1"/>
  <c r="I15" i="1"/>
  <c r="I16" i="1"/>
  <c r="I17" i="1"/>
  <c r="I18" i="1"/>
  <c r="I19" i="1"/>
  <c r="I20" i="1"/>
  <c r="I21" i="1"/>
  <c r="I12" i="1"/>
  <c r="I2" i="1"/>
  <c r="L3" i="1"/>
  <c r="M3" i="1"/>
  <c r="N3" i="1"/>
  <c r="O3" i="1"/>
  <c r="P3" i="1"/>
  <c r="Q3" i="1"/>
  <c r="L4" i="1"/>
  <c r="M4" i="1"/>
  <c r="N4" i="1"/>
  <c r="O4" i="1"/>
  <c r="P4" i="1"/>
  <c r="L5" i="1"/>
  <c r="M5" i="1"/>
  <c r="N5" i="1"/>
  <c r="O5" i="1"/>
  <c r="P5" i="1"/>
  <c r="Q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Q2" i="1"/>
  <c r="P2" i="1"/>
  <c r="O2" i="1"/>
  <c r="N2" i="1"/>
  <c r="M2" i="1"/>
  <c r="L2" i="1"/>
  <c r="I3" i="1"/>
  <c r="I4" i="1"/>
  <c r="I5" i="1"/>
  <c r="I6" i="1"/>
  <c r="I7" i="1"/>
  <c r="I8" i="1"/>
  <c r="I9" i="1"/>
  <c r="I10" i="1"/>
  <c r="I11" i="1"/>
  <c r="AA7" i="1" l="1"/>
  <c r="R141" i="1"/>
  <c r="R153" i="1"/>
  <c r="R147" i="1"/>
  <c r="R179" i="1"/>
  <c r="R167" i="1"/>
  <c r="R155" i="1"/>
  <c r="R175" i="1"/>
  <c r="R163" i="1"/>
  <c r="R151" i="1"/>
  <c r="R139" i="1"/>
  <c r="R140" i="1"/>
  <c r="R181" i="1"/>
  <c r="R162" i="1"/>
  <c r="R150" i="1"/>
  <c r="R137" i="1"/>
  <c r="R152" i="1"/>
  <c r="R173" i="1"/>
  <c r="R161" i="1"/>
  <c r="R149" i="1"/>
  <c r="R136" i="1"/>
  <c r="R172" i="1"/>
  <c r="R160" i="1"/>
  <c r="R148" i="1"/>
  <c r="R177" i="1"/>
  <c r="R171" i="1"/>
  <c r="R159" i="1"/>
  <c r="R135" i="1"/>
  <c r="R165" i="1"/>
  <c r="R132" i="1"/>
  <c r="R170" i="1"/>
  <c r="R158" i="1"/>
  <c r="R146" i="1"/>
  <c r="R134" i="1"/>
  <c r="R176" i="1"/>
  <c r="R169" i="1"/>
  <c r="R157" i="1"/>
  <c r="R133" i="1"/>
  <c r="R164" i="1"/>
  <c r="R168" i="1"/>
  <c r="R156" i="1"/>
  <c r="R143" i="1"/>
  <c r="R178" i="1"/>
  <c r="R166" i="1"/>
  <c r="R154" i="1"/>
  <c r="R142" i="1"/>
  <c r="R138" i="1"/>
  <c r="R144" i="1"/>
  <c r="R180" i="1"/>
  <c r="R145" i="1"/>
  <c r="R174" i="1"/>
  <c r="I166" i="1"/>
  <c r="I168" i="1"/>
  <c r="I163" i="1"/>
  <c r="I165" i="1"/>
  <c r="I167" i="1"/>
  <c r="I170" i="1"/>
  <c r="I171" i="1"/>
  <c r="I169" i="1"/>
  <c r="I162" i="1"/>
  <c r="I164" i="1"/>
  <c r="I161" i="1"/>
  <c r="I155" i="1"/>
  <c r="I160" i="1"/>
  <c r="I159" i="1"/>
  <c r="I158" i="1"/>
  <c r="I157" i="1"/>
  <c r="I156" i="1"/>
  <c r="I152" i="1"/>
  <c r="I154" i="1"/>
  <c r="I153" i="1"/>
  <c r="I140" i="1"/>
  <c r="I132" i="1"/>
  <c r="I141" i="1"/>
  <c r="I139" i="1"/>
  <c r="I138" i="1"/>
  <c r="I137" i="1"/>
  <c r="I136" i="1"/>
  <c r="I135" i="1"/>
  <c r="I134" i="1"/>
  <c r="I133" i="1"/>
  <c r="R104" i="1"/>
  <c r="R103" i="1"/>
  <c r="R102" i="1"/>
  <c r="R111" i="1"/>
  <c r="R110" i="1"/>
  <c r="R109" i="1"/>
  <c r="R108" i="1"/>
  <c r="R107" i="1"/>
  <c r="R106" i="1"/>
  <c r="R52" i="1"/>
  <c r="R55" i="1"/>
  <c r="R59" i="1"/>
  <c r="R58" i="1"/>
  <c r="R57" i="1"/>
  <c r="R61" i="1"/>
  <c r="R56" i="1"/>
  <c r="R54" i="1"/>
  <c r="R53" i="1"/>
  <c r="R60" i="1"/>
  <c r="R34" i="1"/>
  <c r="R22" i="1"/>
  <c r="R35" i="1"/>
  <c r="R31" i="1"/>
  <c r="R30" i="1"/>
  <c r="R29" i="1"/>
  <c r="R33" i="1"/>
  <c r="R28" i="1"/>
  <c r="R26" i="1"/>
  <c r="R27" i="1"/>
  <c r="R25" i="1"/>
  <c r="R24" i="1"/>
  <c r="R41" i="1"/>
  <c r="R32" i="1"/>
  <c r="R40" i="1"/>
  <c r="R39" i="1"/>
  <c r="R38" i="1"/>
  <c r="R37" i="1"/>
  <c r="R36" i="1"/>
  <c r="R23" i="1"/>
  <c r="R19" i="1"/>
  <c r="R17" i="1"/>
  <c r="R13" i="1"/>
  <c r="R5" i="1"/>
  <c r="R12" i="1"/>
  <c r="R21" i="1"/>
  <c r="R20" i="1"/>
  <c r="R18" i="1"/>
  <c r="R16" i="1"/>
  <c r="R15" i="1"/>
  <c r="R14" i="1"/>
  <c r="R2" i="1"/>
  <c r="R10" i="1"/>
  <c r="R11" i="1"/>
  <c r="R9" i="1"/>
  <c r="R8" i="1"/>
  <c r="R7" i="1"/>
  <c r="R6" i="1"/>
  <c r="R3" i="1"/>
  <c r="R4" i="1"/>
  <c r="H144" i="1"/>
  <c r="H151" i="1"/>
  <c r="I151" i="1" s="1"/>
  <c r="H177" i="1"/>
  <c r="I177" i="1" s="1"/>
  <c r="H172" i="1"/>
  <c r="I180" i="1" l="1"/>
  <c r="I174" i="1"/>
  <c r="I173" i="1"/>
  <c r="I176" i="1"/>
  <c r="I178" i="1"/>
  <c r="I179" i="1"/>
  <c r="I181" i="1"/>
  <c r="I175" i="1"/>
  <c r="I172" i="1"/>
  <c r="I143" i="1"/>
  <c r="I144" i="1"/>
  <c r="I145" i="1"/>
  <c r="I146" i="1"/>
  <c r="I147" i="1"/>
  <c r="I148" i="1"/>
  <c r="I149" i="1"/>
  <c r="I150" i="1"/>
  <c r="I142" i="1"/>
  <c r="H199" i="1"/>
  <c r="H204" i="1"/>
  <c r="H197" i="1"/>
  <c r="H210" i="1"/>
  <c r="I210" i="1" s="1"/>
  <c r="I203" i="1" l="1"/>
  <c r="I204" i="1"/>
  <c r="I205" i="1"/>
  <c r="I206" i="1"/>
  <c r="I208" i="1"/>
  <c r="I209" i="1"/>
  <c r="I211" i="1"/>
  <c r="I207" i="1"/>
  <c r="I202" i="1"/>
  <c r="I192" i="1"/>
  <c r="I193" i="1"/>
  <c r="I194" i="1"/>
  <c r="I195" i="1"/>
  <c r="I196" i="1"/>
  <c r="I197" i="1"/>
  <c r="I198" i="1"/>
  <c r="I200" i="1"/>
  <c r="I201" i="1"/>
  <c r="I199" i="1"/>
</calcChain>
</file>

<file path=xl/sharedStrings.xml><?xml version="1.0" encoding="utf-8"?>
<sst xmlns="http://schemas.openxmlformats.org/spreadsheetml/2006/main" count="480" uniqueCount="331">
  <si>
    <t>Test</t>
  </si>
  <si>
    <t>without</t>
  </si>
  <si>
    <t>with</t>
  </si>
  <si>
    <t>cal/meal</t>
  </si>
  <si>
    <t>sug/meal</t>
  </si>
  <si>
    <t>fat/meal</t>
  </si>
  <si>
    <t>sod/meal</t>
  </si>
  <si>
    <t>overal</t>
  </si>
  <si>
    <t>overal scaled</t>
  </si>
  <si>
    <t>Spicy tofu stir fry</t>
  </si>
  <si>
    <t>Deep fried tofu</t>
  </si>
  <si>
    <t>Roasted napa cabbage</t>
  </si>
  <si>
    <t>Zucchini Bean Salad</t>
  </si>
  <si>
    <t>Baicai Doufu Tang</t>
  </si>
  <si>
    <t>Chinese green beans</t>
  </si>
  <si>
    <t>Amazing vegetable soup</t>
  </si>
  <si>
    <t>Stir-fried green beans</t>
  </si>
  <si>
    <t>Spicy garlic roasted green beans</t>
  </si>
  <si>
    <t>ma-po tofu</t>
  </si>
  <si>
    <t>Chinese chili pasta with garlic &amp; ginger</t>
  </si>
  <si>
    <t>spicy garlic roasted green beans</t>
  </si>
  <si>
    <t>Pf chang's spicy green beans</t>
  </si>
  <si>
    <t>green beans with garlic sauce</t>
  </si>
  <si>
    <t>greek green beans</t>
  </si>
  <si>
    <t>asian-style green beans</t>
  </si>
  <si>
    <t>chinese green beans</t>
  </si>
  <si>
    <t>ranked</t>
  </si>
  <si>
    <t>chosen</t>
  </si>
  <si>
    <t>Zucchini beef soup</t>
  </si>
  <si>
    <t>Italian sausage &amp; Cheese tortellini Minestrone</t>
  </si>
  <si>
    <t>italian bean soup</t>
  </si>
  <si>
    <t>chinese pork chops</t>
  </si>
  <si>
    <t>the best marinade for kabobs!</t>
  </si>
  <si>
    <t>chinese take-out spicy green beans with pork</t>
  </si>
  <si>
    <t>lamb or beef stew</t>
  </si>
  <si>
    <t>meat shreds with green beans</t>
  </si>
  <si>
    <t>salmon with ginger and black bean</t>
  </si>
  <si>
    <t>italian style vegetables</t>
  </si>
  <si>
    <t>italian green beans</t>
  </si>
  <si>
    <t>garlic italian green beans</t>
  </si>
  <si>
    <t>japanese rice side dish</t>
  </si>
  <si>
    <t>chicken fried rice II</t>
  </si>
  <si>
    <t>chinese chicken and green beans</t>
  </si>
  <si>
    <t>spicy chicken &amp; black beans with rice</t>
  </si>
  <si>
    <t>thai chicken stir fry - 4 points</t>
  </si>
  <si>
    <t>fried rice with cilantro</t>
  </si>
  <si>
    <t>chicken fried rice</t>
  </si>
  <si>
    <t>chicken and veggie stir-fry for two</t>
  </si>
  <si>
    <t>chicken and green beans in spicy peanut sauce!</t>
  </si>
  <si>
    <t>shrimp italian</t>
  </si>
  <si>
    <t>greek pasta with shrimp &amp; olives</t>
  </si>
  <si>
    <t>shrimp with bow tie pasta</t>
  </si>
  <si>
    <t>mushroom pasta scampi</t>
  </si>
  <si>
    <t>creamy italian shrimp pasta</t>
  </si>
  <si>
    <t>greek style shrimp with pasta</t>
  </si>
  <si>
    <t>shrimp asparagus pasta sauce</t>
  </si>
  <si>
    <t>grecian shrimp over pasta</t>
  </si>
  <si>
    <t>greek scampi pasta</t>
  </si>
  <si>
    <t>easy shrimp pasta salad</t>
  </si>
  <si>
    <t>greek pasta salad with shrimp &amp; olives</t>
  </si>
  <si>
    <t>warm italian shrimp pasta salad</t>
  </si>
  <si>
    <t>greek pasta with shrimp</t>
  </si>
  <si>
    <t>greek style shrimp scampi- from cooking light</t>
  </si>
  <si>
    <t>shrimp pomodoro pasta</t>
  </si>
  <si>
    <t>greek shrimp pasta salad</t>
  </si>
  <si>
    <t>southwestern tilapia</t>
  </si>
  <si>
    <t>spicy mexican rice and corn with beans</t>
  </si>
  <si>
    <t>baja black beans, corn and rice</t>
  </si>
  <si>
    <t>mexican chicken and rice</t>
  </si>
  <si>
    <t>black beans over dirty rice</t>
  </si>
  <si>
    <t>rice and black beans (rice cooker)</t>
  </si>
  <si>
    <t>cilantro mexican rice</t>
  </si>
  <si>
    <t>easy santa fe rice and chicken</t>
  </si>
  <si>
    <t>mexican chopped chicken salad</t>
  </si>
  <si>
    <t>chicken burritos</t>
  </si>
  <si>
    <t>crock pot mexican chicken</t>
  </si>
  <si>
    <t>southwest chicken wraps</t>
  </si>
  <si>
    <t>quick and easy black bean and cheese tostadas</t>
  </si>
  <si>
    <t>comfort food diet italian chicken wraps</t>
  </si>
  <si>
    <t>chicken tortilla soup</t>
  </si>
  <si>
    <t>reduced calorie chicken tacos</t>
  </si>
  <si>
    <t>mild chicken enchiladas</t>
  </si>
  <si>
    <t>chicken-bean burritos (crock pot)</t>
  </si>
  <si>
    <t>deep fried tofu with tomatoes</t>
  </si>
  <si>
    <t>vegetarian chili</t>
  </si>
  <si>
    <t>tofu stuffed cherry tomatoes</t>
  </si>
  <si>
    <t>hot and spicy tofu soup</t>
  </si>
  <si>
    <t>lemon tofu spaghetti</t>
  </si>
  <si>
    <t>cheesy vegetarian taco soup</t>
  </si>
  <si>
    <t>tofu provencal</t>
  </si>
  <si>
    <t>delicious scrambled tofu</t>
  </si>
  <si>
    <t>vietnamese tofu</t>
  </si>
  <si>
    <t>tofu sandwich on whole weat</t>
  </si>
  <si>
    <t>curried tofu and chickpeas</t>
  </si>
  <si>
    <t>yummy vegetarian tofu chili</t>
  </si>
  <si>
    <t>tofu and black beans</t>
  </si>
  <si>
    <t>green beans chickpea and tomato salad</t>
  </si>
  <si>
    <t>pawtucket chili</t>
  </si>
  <si>
    <t>curried chickpeas and tofu</t>
  </si>
  <si>
    <t>congo tofu (or chicken)</t>
  </si>
  <si>
    <t>hearty vegetarian tofu chili</t>
  </si>
  <si>
    <t>125.4</t>
  </si>
  <si>
    <t>379.4</t>
  </si>
  <si>
    <t>89.1</t>
  </si>
  <si>
    <t>60.2</t>
  </si>
  <si>
    <t>19.2</t>
  </si>
  <si>
    <t>185.9</t>
  </si>
  <si>
    <t>3.1</t>
  </si>
  <si>
    <t>28.9</t>
  </si>
  <si>
    <t>24.6</t>
  </si>
  <si>
    <t>40.3</t>
  </si>
  <si>
    <t>9.2</t>
  </si>
  <si>
    <t>12.6</t>
  </si>
  <si>
    <t>11.3</t>
  </si>
  <si>
    <t>37.1</t>
  </si>
  <si>
    <t>26.7</t>
  </si>
  <si>
    <t>21.0</t>
  </si>
  <si>
    <t>53.1</t>
  </si>
  <si>
    <t>14.4</t>
  </si>
  <si>
    <t>66.0</t>
  </si>
  <si>
    <t>12.5</t>
  </si>
  <si>
    <t>41.4</t>
  </si>
  <si>
    <t>6.3</t>
  </si>
  <si>
    <t>113.9</t>
  </si>
  <si>
    <t>18.9</t>
  </si>
  <si>
    <t>19.8</t>
  </si>
  <si>
    <t>36.9</t>
  </si>
  <si>
    <t>38.8</t>
  </si>
  <si>
    <t>14.8</t>
  </si>
  <si>
    <t>22.2</t>
  </si>
  <si>
    <t>31.5</t>
  </si>
  <si>
    <t>1.1</t>
  </si>
  <si>
    <t>61.1</t>
  </si>
  <si>
    <t>117.9</t>
  </si>
  <si>
    <t>50.9</t>
  </si>
  <si>
    <t>f</t>
  </si>
  <si>
    <t>Hoe hoge gekozen hoe gezonder!! (hoge scale = veel kcal)</t>
  </si>
  <si>
    <t>Helpte de motivatie?</t>
  </si>
  <si>
    <t>Indian Rice</t>
  </si>
  <si>
    <t xml:space="preserve">Simple Fried Rice </t>
  </si>
  <si>
    <t xml:space="preserve">Coconut Rice </t>
  </si>
  <si>
    <t xml:space="preserve">Kheer </t>
  </si>
  <si>
    <t>Indianc Rice Pudding</t>
  </si>
  <si>
    <t>Cinnamon Basmati Rice</t>
  </si>
  <si>
    <t>Quick and Easy Basmati Rice</t>
  </si>
  <si>
    <t>T’s Sausage &amp; Rice</t>
  </si>
  <si>
    <t>Simple Turmeric Rice</t>
  </si>
  <si>
    <t>Golden Basmati Rice and Peas in Rice Cooker</t>
  </si>
  <si>
    <t>Thai Green Curry Sauce</t>
  </si>
  <si>
    <t>Thai Red Pumpkin Curry</t>
  </si>
  <si>
    <t>Thai Red Curry</t>
  </si>
  <si>
    <t xml:space="preserve">Ww Thai red chicken Curry </t>
  </si>
  <si>
    <t>Thai Red Curry Sauce</t>
  </si>
  <si>
    <t xml:space="preserve">Creamy Thai Carrot Soup </t>
  </si>
  <si>
    <t>Easy Peasy Red Thai Salmon Curry</t>
  </si>
  <si>
    <t>Thai beef curry</t>
  </si>
  <si>
    <t>Thai curry</t>
  </si>
  <si>
    <t>Thai peanut curry sauce</t>
  </si>
  <si>
    <t>Double Cheese Cauliflower Soup</t>
  </si>
  <si>
    <t xml:space="preserve">Cauliflower Pizza Crust </t>
  </si>
  <si>
    <t>Salmon stuffed french rolls</t>
  </si>
  <si>
    <t>french fried cauliflower</t>
  </si>
  <si>
    <t xml:space="preserve">smoked salmon wheels </t>
  </si>
  <si>
    <t>cajun creamed cauliflower</t>
  </si>
  <si>
    <t>cauliflower- cheese bake</t>
  </si>
  <si>
    <t>heart attack cauliflower grits</t>
  </si>
  <si>
    <t xml:space="preserve">italian breaded cauliflower </t>
  </si>
  <si>
    <t>italian roasted cauliflower</t>
  </si>
  <si>
    <t>Chicken and Greens in Coconut milk</t>
  </si>
  <si>
    <t xml:space="preserve">Coconut chicken soup </t>
  </si>
  <si>
    <t>chicken in coconut sauce</t>
  </si>
  <si>
    <t>chicken stew with coconut milk</t>
  </si>
  <si>
    <t>coconut chicken</t>
  </si>
  <si>
    <t xml:space="preserve">thai coconut chicken </t>
  </si>
  <si>
    <t>gingery coconut chicken</t>
  </si>
  <si>
    <t>coconut chicken soup</t>
  </si>
  <si>
    <t>coconut chicken and rice</t>
  </si>
  <si>
    <t>indian chicken curry</t>
  </si>
  <si>
    <t xml:space="preserve">Pasta with eggplant sauce </t>
  </si>
  <si>
    <t>Balsami mushroom stuffed tomato over pasta</t>
  </si>
  <si>
    <t xml:space="preserve">tomato eggplant </t>
  </si>
  <si>
    <t xml:space="preserve">italian mushroom and eggplant </t>
  </si>
  <si>
    <t>pasta with eggplant sauce</t>
  </si>
  <si>
    <t>italian style pasta pan</t>
  </si>
  <si>
    <t>coco - banana’s mushroom pasta sauce</t>
  </si>
  <si>
    <t>roasted eggplant and tomato pasta with stilton</t>
  </si>
  <si>
    <t>lemon pasta with eggplant and tomato</t>
  </si>
  <si>
    <t>Tomato Pasta</t>
  </si>
  <si>
    <t>Four Cheese Pasta &amp; Beef</t>
  </si>
  <si>
    <t>Pasta With Roasted Vegetables and cream cheese</t>
  </si>
  <si>
    <t>pasta shells and peppers</t>
  </si>
  <si>
    <t>not your usual four cheese pasta</t>
  </si>
  <si>
    <t>creamy tomato tortellini</t>
  </si>
  <si>
    <t>pasta, chicken, tomato creation</t>
  </si>
  <si>
    <t>fusilli and cream cheese sauce</t>
  </si>
  <si>
    <t>baked pasta with spinach</t>
  </si>
  <si>
    <t>3 cheese pasta bake</t>
  </si>
  <si>
    <t xml:space="preserve">Ratatouille Rice </t>
  </si>
  <si>
    <t>Italian Hotpot</t>
  </si>
  <si>
    <t>Thai Rice</t>
  </si>
  <si>
    <t xml:space="preserve">Italian Mushroom and Eggplant </t>
  </si>
  <si>
    <t>Mushroom and Tomato Recipe</t>
  </si>
  <si>
    <t>Mexican Rice</t>
  </si>
  <si>
    <t>Eggplant (Aubergine) Mozzarella Bake</t>
  </si>
  <si>
    <t xml:space="preserve">Kenyan Coconut Rice </t>
  </si>
  <si>
    <t>Coconut Ginger Rice</t>
  </si>
  <si>
    <t>Thai Coconut Black Sticky Rice</t>
  </si>
  <si>
    <t>Rice With Coconut Milk</t>
  </si>
  <si>
    <t>Coconut Rice</t>
  </si>
  <si>
    <t>Quick Coconut Basmati Rice</t>
  </si>
  <si>
    <t>Light Coconut Basmati Rice</t>
  </si>
  <si>
    <t>Thai Coconut Mango Sticky Rice</t>
  </si>
  <si>
    <t>Coconut Thai Rice</t>
  </si>
  <si>
    <t>eggplant (aubergine) sauce for pasta</t>
  </si>
  <si>
    <t>tomato eggplant (aubergine) pasta</t>
  </si>
  <si>
    <t xml:space="preserve">Bear claw french toast </t>
  </si>
  <si>
    <t>diet (low carb) vanilla coke (alcoholic)</t>
  </si>
  <si>
    <t>vanilla almond butter</t>
  </si>
  <si>
    <t>how to make your own almond meal &amp; almond flour</t>
  </si>
  <si>
    <t>vanilla amond butter</t>
  </si>
  <si>
    <t>french vanilla snickerdoodles</t>
  </si>
  <si>
    <t>nutty french toast</t>
  </si>
  <si>
    <t>4 Points - Diet Soda Cake</t>
  </si>
  <si>
    <t>hard cream soda (diet)</t>
  </si>
  <si>
    <t>french dressing</t>
  </si>
  <si>
    <t xml:space="preserve">Camareo grelhado piri piri </t>
  </si>
  <si>
    <t>pili pili piri piri sauce</t>
  </si>
  <si>
    <t xml:space="preserve">algerian toasted semolina </t>
  </si>
  <si>
    <t>semolina porridge</t>
  </si>
  <si>
    <t>diet soda floats</t>
  </si>
  <si>
    <t xml:space="preserve">semolina with banana </t>
  </si>
  <si>
    <t>ethiopian tomato salad</t>
  </si>
  <si>
    <t>ethiopian party punch</t>
  </si>
  <si>
    <t xml:space="preserve">semolina cereal </t>
  </si>
  <si>
    <t>mango lamb saute</t>
  </si>
  <si>
    <t xml:space="preserve">lubee </t>
  </si>
  <si>
    <t xml:space="preserve">mango smoothie </t>
  </si>
  <si>
    <t xml:space="preserve">tortillas with spicy lamb </t>
  </si>
  <si>
    <t>lebanese lamb and rice</t>
  </si>
  <si>
    <t xml:space="preserve">lebanese lamb kefta </t>
  </si>
  <si>
    <t>mango lassi</t>
  </si>
  <si>
    <t xml:space="preserve">lamb chops in wine sauce </t>
  </si>
  <si>
    <t>mangoes</t>
  </si>
  <si>
    <t>lamb korma curry</t>
  </si>
  <si>
    <t xml:space="preserve">lemon cake </t>
  </si>
  <si>
    <t>diet herb dip</t>
  </si>
  <si>
    <t>italian baked french fries</t>
  </si>
  <si>
    <t>delicious diet coleslaw</t>
  </si>
  <si>
    <t>low cal diet soda fruit mixer</t>
  </si>
  <si>
    <t>fresh lemon</t>
  </si>
  <si>
    <t>lemoney french bread grilled</t>
  </si>
  <si>
    <t xml:space="preserve">avocado dip </t>
  </si>
  <si>
    <t>summer mexican corn salad</t>
  </si>
  <si>
    <t>guacamole</t>
  </si>
  <si>
    <t>avocado tacos</t>
  </si>
  <si>
    <t>avocado, tomato, and jack cheese salsa</t>
  </si>
  <si>
    <t>low sodium guacamole dip</t>
  </si>
  <si>
    <t>perfect soft guacamole</t>
  </si>
  <si>
    <t>arizona avocado salad</t>
  </si>
  <si>
    <t>veggie guacamole submarine sandwich</t>
  </si>
  <si>
    <t>creamy italian pasta</t>
  </si>
  <si>
    <t>killer lasagna</t>
  </si>
  <si>
    <t>vegetarian lasagna</t>
  </si>
  <si>
    <t>diet soda cake</t>
  </si>
  <si>
    <t>chicken noodle goulash</t>
  </si>
  <si>
    <t>lasagna</t>
  </si>
  <si>
    <t>moms meaty lasagna</t>
  </si>
  <si>
    <t>pad thai whole wheat noodles</t>
  </si>
  <si>
    <t>pad thai</t>
  </si>
  <si>
    <t>fish baked in pad thai coconut sauce</t>
  </si>
  <si>
    <t>thai peanut sauce</t>
  </si>
  <si>
    <t>easy chicken pad thai without tamarind</t>
  </si>
  <si>
    <t>thai dressing</t>
  </si>
  <si>
    <t>pad thai sauce</t>
  </si>
  <si>
    <t>thai peanut sauce for satay</t>
  </si>
  <si>
    <t>cheat's thai dressing for chicken salad</t>
  </si>
  <si>
    <t>Japanese eggplant (aubergine) saute</t>
  </si>
  <si>
    <t>ww 2 points - japanese grilled eggplant (aubergine)</t>
  </si>
  <si>
    <t>japanese glazed eggplant (aubergine)</t>
  </si>
  <si>
    <t>japanese eggplant with garlic, olive oil and tomatoes</t>
  </si>
  <si>
    <t>japanese country-style eggplant (nasu no inaka-ni)</t>
  </si>
  <si>
    <t>miso-garlic broiled eggplant</t>
  </si>
  <si>
    <t>4 points - diet soda cake</t>
  </si>
  <si>
    <t>sesame eggplant parmesan from diet for a small planet</t>
  </si>
  <si>
    <t>japanese grilled eggplant (aubergine) (yaki nasu)</t>
  </si>
  <si>
    <t>Belgian carrots</t>
  </si>
  <si>
    <t>mom's yummy cream cheese pesto pasta sauce</t>
  </si>
  <si>
    <t>Belgian meatballs</t>
  </si>
  <si>
    <t>mediterranean lemon pasta salad</t>
  </si>
  <si>
    <t>pizza warp (south beach diet phase 2)</t>
  </si>
  <si>
    <t>Mediterranean lemon pasta salad</t>
  </si>
  <si>
    <t>diet cola chicken</t>
  </si>
  <si>
    <t>belgian carrots</t>
  </si>
  <si>
    <t>high-protein milk</t>
  </si>
  <si>
    <t>pasta salad</t>
  </si>
  <si>
    <t>bombay chicken 'n' rice (abs diet)</t>
  </si>
  <si>
    <t>smoked salmon wheels</t>
  </si>
  <si>
    <t>diet coke salmon</t>
  </si>
  <si>
    <t>speedy salmon casserole</t>
  </si>
  <si>
    <t>griled or baked salmon with lavender</t>
  </si>
  <si>
    <t>baked mediterreanen salmon</t>
  </si>
  <si>
    <t>baked salmon</t>
  </si>
  <si>
    <t>salmon steak tartare</t>
  </si>
  <si>
    <t>two salmons tartre</t>
  </si>
  <si>
    <t>salmon sheperds pie</t>
  </si>
  <si>
    <t>asian ginger</t>
  </si>
  <si>
    <t>baked steak</t>
  </si>
  <si>
    <t>italian style steak</t>
  </si>
  <si>
    <t xml:space="preserve">carne desmechada </t>
  </si>
  <si>
    <t>ginger flank steak</t>
  </si>
  <si>
    <t>italian barbecue steak</t>
  </si>
  <si>
    <t>shaker flank steak</t>
  </si>
  <si>
    <t>tender texas style steak</t>
  </si>
  <si>
    <t>goya chickpea salad</t>
  </si>
  <si>
    <t>italian chickpea spread</t>
  </si>
  <si>
    <t>drunken italian broccoli</t>
  </si>
  <si>
    <t>thai cucumber salad</t>
  </si>
  <si>
    <t>chikpea salad</t>
  </si>
  <si>
    <t>indian spiced whole wheat cousocus with chickpeas</t>
  </si>
  <si>
    <t>apple crisp</t>
  </si>
  <si>
    <t>anna's apple crisp</t>
  </si>
  <si>
    <t>apple crumble</t>
  </si>
  <si>
    <t>walnut and cinnamon baked apples,</t>
  </si>
  <si>
    <t>apple milk drink</t>
  </si>
  <si>
    <t>lulu apple cirsp</t>
  </si>
  <si>
    <t>savory grilled tournedos</t>
  </si>
  <si>
    <t>savoury steak and onions</t>
  </si>
  <si>
    <t>agave curried crock pot chickpeas</t>
  </si>
  <si>
    <t>broccoli chickpea and cherry tomato salad</t>
  </si>
  <si>
    <t>cracker barrel fried apples</t>
  </si>
  <si>
    <t>mediterranean salsa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</si>
</sst>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4EA72E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3"/>
    <xf numFmtId="0" fontId="5" fillId="0" borderId="0" xfId="3" applyFont="1"/>
    <xf numFmtId="0" fontId="6" fillId="0" borderId="0" xfId="3" applyFont="1"/>
    <xf numFmtId="0" fontId="2" fillId="0" borderId="1" xfId="2" applyAlignment="1">
      <alignment vertical="center"/>
    </xf>
    <xf numFmtId="0" fontId="2" fillId="0" borderId="1" xfId="2"/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1" xfId="2" applyNumberFormat="1"/>
    <xf numFmtId="9" fontId="2" fillId="0" borderId="1" xfId="1" applyFont="1" applyBorder="1"/>
    <xf numFmtId="9" fontId="0" fillId="0" borderId="0" xfId="1" applyFont="1"/>
    <xf numFmtId="0" fontId="2" fillId="0" borderId="1" xfId="2" applyAlignment="1">
      <alignment horizontal="center" vertical="center"/>
    </xf>
    <xf numFmtId="177" fontId="0" fillId="0" borderId="0" xfId="0" applyNumberFormat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</cellXfs>
  <cellStyles count="4">
    <cellStyle name="Kop 1" xfId="2" builtinId="16"/>
    <cellStyle name="Procent" xfId="1" builtinId="5"/>
    <cellStyle name="Standaard" xfId="0" builtinId="0"/>
    <cellStyle name="Standaard 2" xfId="3" xr:uid="{CF0FAFC5-A59F-4821-96EE-94092F8E1A4A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319F-DAD7-409D-B285-F11530E0359D}">
  <dimension ref="A1:AA391"/>
  <sheetViews>
    <sheetView tabSelected="1" topLeftCell="S1" workbookViewId="0">
      <selection activeCell="S212" sqref="S212"/>
    </sheetView>
  </sheetViews>
  <sheetFormatPr defaultRowHeight="15" x14ac:dyDescent="0.25"/>
  <cols>
    <col min="1" max="1" width="9.140625" style="3"/>
    <col min="2" max="2" width="44.7109375" bestFit="1" customWidth="1"/>
    <col min="3" max="3" width="11.7109375" style="15" hidden="1" customWidth="1"/>
    <col min="4" max="4" width="12.42578125" style="15" hidden="1" customWidth="1"/>
    <col min="5" max="5" width="11.28515625" style="15" hidden="1" customWidth="1"/>
    <col min="6" max="6" width="12.42578125" style="15" hidden="1" customWidth="1"/>
    <col min="7" max="7" width="8.5703125" style="12" hidden="1" customWidth="1"/>
    <col min="8" max="8" width="17.28515625" style="12" bestFit="1" customWidth="1"/>
    <col min="9" max="9" width="13.140625" bestFit="1" customWidth="1"/>
    <col min="11" max="11" width="44.140625" bestFit="1" customWidth="1"/>
    <col min="12" max="12" width="11.7109375" hidden="1" customWidth="1"/>
    <col min="13" max="13" width="12.28515625" hidden="1" customWidth="1"/>
    <col min="14" max="14" width="11.28515625" hidden="1" customWidth="1"/>
    <col min="15" max="15" width="12.42578125" hidden="1" customWidth="1"/>
    <col min="16" max="16" width="8.5703125" hidden="1" customWidth="1"/>
    <col min="17" max="17" width="17.140625" bestFit="1" customWidth="1"/>
    <col min="18" max="18" width="10.140625" bestFit="1" customWidth="1"/>
    <col min="21" max="21" width="30.5703125" customWidth="1"/>
    <col min="22" max="22" width="21.28515625" customWidth="1"/>
  </cols>
  <sheetData>
    <row r="1" spans="1:27" ht="20.25" thickBot="1" x14ac:dyDescent="0.35">
      <c r="A1" s="8" t="s">
        <v>0</v>
      </c>
      <c r="B1" s="9" t="s">
        <v>1</v>
      </c>
      <c r="C1" s="14" t="s">
        <v>3</v>
      </c>
      <c r="D1" s="14" t="s">
        <v>4</v>
      </c>
      <c r="E1" s="14" t="s">
        <v>5</v>
      </c>
      <c r="F1" s="14" t="s">
        <v>6</v>
      </c>
      <c r="G1" s="13" t="s">
        <v>7</v>
      </c>
      <c r="H1" s="13" t="s">
        <v>8</v>
      </c>
      <c r="I1" s="9" t="s">
        <v>26</v>
      </c>
      <c r="J1" s="9" t="s">
        <v>27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9" t="s">
        <v>26</v>
      </c>
      <c r="S1" s="9" t="s">
        <v>27</v>
      </c>
    </row>
    <row r="2" spans="1:27" ht="16.5" thickTop="1" thickBot="1" x14ac:dyDescent="0.3">
      <c r="A2" s="16">
        <v>1</v>
      </c>
      <c r="B2" s="1" t="s">
        <v>9</v>
      </c>
      <c r="C2" s="15">
        <v>44.9</v>
      </c>
      <c r="D2" s="15">
        <v>40.799999999999997</v>
      </c>
      <c r="E2" s="15">
        <v>85.5</v>
      </c>
      <c r="F2" s="15">
        <v>305.8</v>
      </c>
      <c r="G2" s="12">
        <v>476.98500000000001</v>
      </c>
      <c r="H2" s="17">
        <v>1.1919999999999999</v>
      </c>
      <c r="I2">
        <f>RANK(H2,$H$2:$H$11)</f>
        <v>2</v>
      </c>
      <c r="J2" s="18">
        <v>2</v>
      </c>
      <c r="K2" s="1" t="s">
        <v>16</v>
      </c>
      <c r="L2" t="str">
        <f>VLOOKUP(K2,$B$2:$I$186,2,FALSE)</f>
        <v>18.9</v>
      </c>
      <c r="M2" t="str">
        <f>VLOOKUP(K2,$B$2:$I$186,3,FALSE)</f>
        <v>19.8</v>
      </c>
      <c r="N2" t="str">
        <f>VLOOKUP(K2,$B$2:$I$186,4,FALSE)</f>
        <v>36.9</v>
      </c>
      <c r="O2" t="str">
        <f>VLOOKUP(K2,$B$2:$I$186,5,FALSE)</f>
        <v>38.8</v>
      </c>
      <c r="P2">
        <f>VLOOKUP(K2,$B$2:$I$186,6,FALSE)</f>
        <v>114405</v>
      </c>
      <c r="Q2">
        <f>VLOOKUP(K2,$B$2:$I$186,7,FALSE)</f>
        <v>0.28599999999999998</v>
      </c>
      <c r="R2">
        <f>RANK(Q2,$Q$2:$Q$11)</f>
        <v>8</v>
      </c>
      <c r="S2" s="18">
        <v>8</v>
      </c>
    </row>
    <row r="3" spans="1:27" ht="16.5" thickTop="1" thickBot="1" x14ac:dyDescent="0.3">
      <c r="A3" s="16"/>
      <c r="B3" s="5" t="s">
        <v>10</v>
      </c>
      <c r="C3" s="15" t="s">
        <v>101</v>
      </c>
      <c r="D3" s="15" t="s">
        <v>119</v>
      </c>
      <c r="E3" s="15" t="s">
        <v>102</v>
      </c>
      <c r="F3" s="15" t="s">
        <v>103</v>
      </c>
      <c r="G3" s="12">
        <v>659.83500000000004</v>
      </c>
      <c r="H3" s="11">
        <v>1.65</v>
      </c>
      <c r="I3">
        <f t="shared" ref="I3:I11" si="0">RANK(H3,$H$2:$H$11)</f>
        <v>1</v>
      </c>
      <c r="J3" s="2"/>
      <c r="K3" t="s">
        <v>14</v>
      </c>
      <c r="L3" t="str">
        <f t="shared" ref="L3:L12" si="1">VLOOKUP(K3,$B$2:$I$186,2,FALSE)</f>
        <v>26.7</v>
      </c>
      <c r="M3" t="str">
        <f t="shared" ref="M3:M12" si="2">VLOOKUP(K3,$B$2:$I$186,3,FALSE)</f>
        <v>21.0</v>
      </c>
      <c r="N3" t="str">
        <f t="shared" ref="N3:N12" si="3">VLOOKUP(K3,$B$2:$I$186,4,FALSE)</f>
        <v>53.1</v>
      </c>
      <c r="O3" t="str">
        <f t="shared" ref="O3:O12" si="4">VLOOKUP(K3,$B$2:$I$186,5,FALSE)</f>
        <v>14.4</v>
      </c>
      <c r="P3">
        <f t="shared" ref="P3:P12" si="5">VLOOKUP(K3,$B$2:$I$186,6,FALSE)</f>
        <v>115.2</v>
      </c>
      <c r="Q3">
        <f t="shared" ref="Q3:Q12" si="6">VLOOKUP(K3,$B$2:$I$186,7,FALSE)</f>
        <v>0.28799999999999998</v>
      </c>
      <c r="R3">
        <f>RANK(Q3,$Q$2:$Q$11)</f>
        <v>6</v>
      </c>
      <c r="S3" s="2"/>
    </row>
    <row r="4" spans="1:27" ht="16.5" thickTop="1" thickBot="1" x14ac:dyDescent="0.3">
      <c r="A4" s="16"/>
      <c r="B4" s="5" t="s">
        <v>11</v>
      </c>
      <c r="C4" s="15" t="s">
        <v>104</v>
      </c>
      <c r="D4" s="15" t="s">
        <v>105</v>
      </c>
      <c r="E4" s="15" t="s">
        <v>106</v>
      </c>
      <c r="F4" s="15" t="s">
        <v>107</v>
      </c>
      <c r="G4" s="12">
        <v>268.44</v>
      </c>
      <c r="H4" s="11">
        <v>0.67100000000000004</v>
      </c>
      <c r="I4">
        <f t="shared" si="0"/>
        <v>3</v>
      </c>
      <c r="J4" s="2"/>
      <c r="K4" t="s">
        <v>19</v>
      </c>
      <c r="L4" t="e">
        <f t="shared" si="1"/>
        <v>#N/A</v>
      </c>
      <c r="M4" t="e">
        <f t="shared" si="2"/>
        <v>#N/A</v>
      </c>
      <c r="N4" t="e">
        <f t="shared" si="3"/>
        <v>#N/A</v>
      </c>
      <c r="O4" t="e">
        <f t="shared" si="4"/>
        <v>#N/A</v>
      </c>
      <c r="P4" t="e">
        <f t="shared" si="5"/>
        <v>#N/A</v>
      </c>
      <c r="Q4">
        <v>0.55800000000000005</v>
      </c>
      <c r="R4">
        <f>RANK(Q4,$Q$2:$Q$11)</f>
        <v>2</v>
      </c>
      <c r="S4" s="2"/>
    </row>
    <row r="5" spans="1:27" ht="16.5" thickTop="1" thickBot="1" x14ac:dyDescent="0.3">
      <c r="A5" s="16"/>
      <c r="B5" s="5" t="s">
        <v>12</v>
      </c>
      <c r="C5" s="15" t="s">
        <v>108</v>
      </c>
      <c r="D5" s="15" t="s">
        <v>109</v>
      </c>
      <c r="E5" s="15" t="s">
        <v>109</v>
      </c>
      <c r="F5" s="15" t="s">
        <v>110</v>
      </c>
      <c r="G5" s="12">
        <v>146.01</v>
      </c>
      <c r="H5" s="11">
        <v>0.36499999999999999</v>
      </c>
      <c r="I5">
        <f t="shared" si="0"/>
        <v>6</v>
      </c>
      <c r="J5" s="2"/>
      <c r="K5" t="s">
        <v>20</v>
      </c>
      <c r="L5" t="str">
        <f t="shared" si="1"/>
        <v>14.8</v>
      </c>
      <c r="M5" t="str">
        <f t="shared" si="2"/>
        <v>22.2</v>
      </c>
      <c r="N5" t="str">
        <f t="shared" si="3"/>
        <v>31.5</v>
      </c>
      <c r="O5" t="str">
        <f t="shared" si="4"/>
        <v>1.1</v>
      </c>
      <c r="P5">
        <f t="shared" si="5"/>
        <v>69585</v>
      </c>
      <c r="Q5">
        <f t="shared" si="6"/>
        <v>0.17399999999999999</v>
      </c>
      <c r="R5">
        <f>RANK(Q5,$Q$2:$Q$11)</f>
        <v>9</v>
      </c>
      <c r="S5" s="2"/>
      <c r="U5" s="19" t="s">
        <v>136</v>
      </c>
      <c r="V5" s="19"/>
    </row>
    <row r="6" spans="1:27" ht="16.5" thickTop="1" thickBot="1" x14ac:dyDescent="0.3">
      <c r="A6" s="16"/>
      <c r="B6" s="5" t="s">
        <v>13</v>
      </c>
      <c r="C6" s="15" t="s">
        <v>111</v>
      </c>
      <c r="D6" s="15" t="s">
        <v>112</v>
      </c>
      <c r="E6" s="15" t="s">
        <v>113</v>
      </c>
      <c r="F6" s="15" t="s">
        <v>114</v>
      </c>
      <c r="G6" s="12">
        <v>701.7</v>
      </c>
      <c r="H6" s="11">
        <v>0.17499999999999999</v>
      </c>
      <c r="I6">
        <f t="shared" si="0"/>
        <v>9</v>
      </c>
      <c r="J6" s="2"/>
      <c r="K6" s="5" t="s">
        <v>21</v>
      </c>
      <c r="L6" t="e">
        <f t="shared" si="1"/>
        <v>#N/A</v>
      </c>
      <c r="M6" t="e">
        <f t="shared" si="2"/>
        <v>#N/A</v>
      </c>
      <c r="N6" t="e">
        <f t="shared" si="3"/>
        <v>#N/A</v>
      </c>
      <c r="O6" t="e">
        <f t="shared" si="4"/>
        <v>#N/A</v>
      </c>
      <c r="P6" t="e">
        <f t="shared" si="5"/>
        <v>#N/A</v>
      </c>
      <c r="Q6">
        <v>0.40600000000000003</v>
      </c>
      <c r="R6">
        <f t="shared" ref="R3:R11" si="7">RANK(Q6,$Q$2:$Q$11)</f>
        <v>3</v>
      </c>
      <c r="S6" s="2"/>
      <c r="U6" t="s">
        <v>1</v>
      </c>
      <c r="V6">
        <f>AVERAGE(J2:J256)</f>
        <v>5.333333333333333</v>
      </c>
    </row>
    <row r="7" spans="1:27" ht="16.5" thickTop="1" thickBot="1" x14ac:dyDescent="0.3">
      <c r="A7" s="16"/>
      <c r="B7" s="5" t="s">
        <v>14</v>
      </c>
      <c r="C7" s="15" t="s">
        <v>115</v>
      </c>
      <c r="D7" s="15" t="s">
        <v>116</v>
      </c>
      <c r="E7" s="15" t="s">
        <v>117</v>
      </c>
      <c r="F7" s="15" t="s">
        <v>118</v>
      </c>
      <c r="G7" s="12">
        <v>115.2</v>
      </c>
      <c r="H7" s="11">
        <v>0.28799999999999998</v>
      </c>
      <c r="I7">
        <f t="shared" si="0"/>
        <v>7</v>
      </c>
      <c r="J7" s="2"/>
      <c r="K7" t="s">
        <v>22</v>
      </c>
      <c r="L7" t="e">
        <f t="shared" si="1"/>
        <v>#N/A</v>
      </c>
      <c r="M7" t="e">
        <f t="shared" si="2"/>
        <v>#N/A</v>
      </c>
      <c r="N7" t="e">
        <f t="shared" si="3"/>
        <v>#N/A</v>
      </c>
      <c r="O7" t="e">
        <f t="shared" si="4"/>
        <v>#N/A</v>
      </c>
      <c r="P7" t="e">
        <f t="shared" si="5"/>
        <v>#N/A</v>
      </c>
      <c r="Q7">
        <v>0.318</v>
      </c>
      <c r="R7">
        <f t="shared" si="7"/>
        <v>5</v>
      </c>
      <c r="S7" s="2"/>
      <c r="U7" t="s">
        <v>2</v>
      </c>
      <c r="V7">
        <f>AVERAGE(S2:S297)</f>
        <v>5.3809523809523814</v>
      </c>
      <c r="X7" t="s">
        <v>137</v>
      </c>
      <c r="AA7" t="b">
        <f>V7&gt;V6</f>
        <v>1</v>
      </c>
    </row>
    <row r="8" spans="1:27" ht="16.5" thickTop="1" thickBot="1" x14ac:dyDescent="0.3">
      <c r="A8" s="16"/>
      <c r="B8" s="5" t="s">
        <v>15</v>
      </c>
      <c r="C8" s="15" t="s">
        <v>120</v>
      </c>
      <c r="D8" s="15" t="s">
        <v>121</v>
      </c>
      <c r="E8" s="15" t="s">
        <v>122</v>
      </c>
      <c r="F8" s="15" t="s">
        <v>123</v>
      </c>
      <c r="G8" s="10">
        <v>174015</v>
      </c>
      <c r="H8" s="11">
        <v>0.435</v>
      </c>
      <c r="I8">
        <f t="shared" si="0"/>
        <v>5</v>
      </c>
      <c r="J8" s="2"/>
      <c r="K8" t="s">
        <v>23</v>
      </c>
      <c r="L8" t="e">
        <f t="shared" si="1"/>
        <v>#N/A</v>
      </c>
      <c r="M8" t="e">
        <f t="shared" si="2"/>
        <v>#N/A</v>
      </c>
      <c r="N8" t="e">
        <f t="shared" si="3"/>
        <v>#N/A</v>
      </c>
      <c r="O8" t="e">
        <f t="shared" si="4"/>
        <v>#N/A</v>
      </c>
      <c r="P8" t="e">
        <f t="shared" si="5"/>
        <v>#N/A</v>
      </c>
      <c r="Q8">
        <v>0.76600000000000001</v>
      </c>
      <c r="R8">
        <f t="shared" si="7"/>
        <v>1</v>
      </c>
      <c r="S8" s="2"/>
    </row>
    <row r="9" spans="1:27" ht="16.5" thickTop="1" thickBot="1" x14ac:dyDescent="0.3">
      <c r="A9" s="16"/>
      <c r="B9" s="5" t="s">
        <v>16</v>
      </c>
      <c r="C9" s="15" t="s">
        <v>124</v>
      </c>
      <c r="D9" s="15" t="s">
        <v>125</v>
      </c>
      <c r="E9" s="15" t="s">
        <v>126</v>
      </c>
      <c r="F9" s="15" t="s">
        <v>127</v>
      </c>
      <c r="G9" s="10">
        <v>114405</v>
      </c>
      <c r="H9" s="11">
        <v>0.28599999999999998</v>
      </c>
      <c r="I9">
        <f t="shared" si="0"/>
        <v>8</v>
      </c>
      <c r="J9" s="2"/>
      <c r="K9" t="s">
        <v>24</v>
      </c>
      <c r="L9" t="e">
        <f t="shared" si="1"/>
        <v>#N/A</v>
      </c>
      <c r="M9" t="e">
        <f t="shared" si="2"/>
        <v>#N/A</v>
      </c>
      <c r="N9" t="e">
        <f t="shared" si="3"/>
        <v>#N/A</v>
      </c>
      <c r="O9" t="e">
        <f t="shared" si="4"/>
        <v>#N/A</v>
      </c>
      <c r="P9" t="e">
        <f t="shared" si="5"/>
        <v>#N/A</v>
      </c>
      <c r="Q9">
        <v>0.161</v>
      </c>
      <c r="R9">
        <f t="shared" si="7"/>
        <v>10</v>
      </c>
      <c r="S9" s="2"/>
    </row>
    <row r="10" spans="1:27" ht="16.5" thickTop="1" thickBot="1" x14ac:dyDescent="0.3">
      <c r="A10" s="16"/>
      <c r="B10" s="5" t="s">
        <v>17</v>
      </c>
      <c r="C10" s="15" t="s">
        <v>128</v>
      </c>
      <c r="D10" s="15" t="s">
        <v>129</v>
      </c>
      <c r="E10" s="15" t="s">
        <v>130</v>
      </c>
      <c r="F10" s="15" t="s">
        <v>131</v>
      </c>
      <c r="G10" s="10">
        <v>69585</v>
      </c>
      <c r="H10" s="11">
        <v>0.17399999999999999</v>
      </c>
      <c r="I10">
        <f t="shared" si="0"/>
        <v>10</v>
      </c>
      <c r="J10" s="2"/>
      <c r="K10" t="s">
        <v>25</v>
      </c>
      <c r="L10" t="str">
        <f t="shared" si="1"/>
        <v>26.7</v>
      </c>
      <c r="M10" t="str">
        <f t="shared" si="2"/>
        <v>21.0</v>
      </c>
      <c r="N10" t="str">
        <f t="shared" si="3"/>
        <v>53.1</v>
      </c>
      <c r="O10" t="str">
        <f t="shared" si="4"/>
        <v>14.4</v>
      </c>
      <c r="P10">
        <f t="shared" si="5"/>
        <v>115.2</v>
      </c>
      <c r="Q10">
        <f>VLOOKUP(K10,$B$2:$I$186,7,FALSE)</f>
        <v>0.28799999999999998</v>
      </c>
      <c r="R10">
        <f t="shared" si="7"/>
        <v>6</v>
      </c>
      <c r="S10" s="2"/>
    </row>
    <row r="11" spans="1:27" ht="16.5" thickTop="1" thickBot="1" x14ac:dyDescent="0.3">
      <c r="A11" s="16"/>
      <c r="B11" s="5" t="s">
        <v>18</v>
      </c>
      <c r="C11" s="15" t="s">
        <v>132</v>
      </c>
      <c r="D11" s="15" t="s">
        <v>125</v>
      </c>
      <c r="E11" s="15" t="s">
        <v>133</v>
      </c>
      <c r="F11" s="15" t="s">
        <v>134</v>
      </c>
      <c r="G11" s="10">
        <v>249660</v>
      </c>
      <c r="H11" s="11">
        <v>0.624</v>
      </c>
      <c r="I11">
        <f t="shared" si="0"/>
        <v>4</v>
      </c>
      <c r="J11" s="2"/>
      <c r="K11" s="5" t="s">
        <v>21</v>
      </c>
      <c r="L11" t="e">
        <f t="shared" si="1"/>
        <v>#N/A</v>
      </c>
      <c r="M11" t="e">
        <f t="shared" si="2"/>
        <v>#N/A</v>
      </c>
      <c r="N11" t="e">
        <f t="shared" si="3"/>
        <v>#N/A</v>
      </c>
      <c r="O11" t="e">
        <f t="shared" si="4"/>
        <v>#N/A</v>
      </c>
      <c r="P11" t="e">
        <f t="shared" si="5"/>
        <v>#N/A</v>
      </c>
      <c r="Q11">
        <v>0.40600000000000003</v>
      </c>
      <c r="R11">
        <f t="shared" si="7"/>
        <v>3</v>
      </c>
      <c r="S11" s="2"/>
    </row>
    <row r="12" spans="1:27" ht="16.5" thickTop="1" thickBot="1" x14ac:dyDescent="0.3">
      <c r="A12" s="16">
        <v>2</v>
      </c>
      <c r="B12" s="5" t="s">
        <v>28</v>
      </c>
      <c r="H12" s="12">
        <v>0.51100000000000001</v>
      </c>
      <c r="I12">
        <f>RANK(H12,$H$12:$H$21)</f>
        <v>5</v>
      </c>
      <c r="J12" s="2">
        <v>9</v>
      </c>
      <c r="K12" s="5" t="s">
        <v>36</v>
      </c>
      <c r="L12" t="e">
        <f t="shared" si="1"/>
        <v>#N/A</v>
      </c>
      <c r="M12" t="e">
        <f t="shared" si="2"/>
        <v>#N/A</v>
      </c>
      <c r="N12" t="e">
        <f t="shared" si="3"/>
        <v>#N/A</v>
      </c>
      <c r="O12" t="e">
        <f t="shared" si="4"/>
        <v>#N/A</v>
      </c>
      <c r="P12" t="e">
        <f t="shared" si="5"/>
        <v>#N/A</v>
      </c>
      <c r="Q12">
        <v>0.45200000000000001</v>
      </c>
      <c r="R12">
        <f>RANK(Q12,$Q$12:$Q$21)</f>
        <v>2</v>
      </c>
    </row>
    <row r="13" spans="1:27" ht="16.5" thickTop="1" thickBot="1" x14ac:dyDescent="0.3">
      <c r="A13" s="16"/>
      <c r="B13" s="5" t="s">
        <v>29</v>
      </c>
      <c r="H13" s="17">
        <v>1.2749999999999999</v>
      </c>
      <c r="I13">
        <f t="shared" ref="I13:I21" si="8">RANK(H13,$H$12:$H$21)</f>
        <v>3</v>
      </c>
      <c r="J13" s="2"/>
      <c r="K13" s="5" t="s">
        <v>14</v>
      </c>
      <c r="Q13">
        <f t="shared" ref="Q13:Q21" si="9">VLOOKUP(K13,$B$2:$I$186,7,FALSE)</f>
        <v>0.28799999999999998</v>
      </c>
      <c r="R13">
        <f t="shared" ref="R13:R21" si="10">RANK(Q13,$Q$12:$Q$21)</f>
        <v>6</v>
      </c>
      <c r="S13" s="2">
        <v>10</v>
      </c>
    </row>
    <row r="14" spans="1:27" ht="16.5" thickTop="1" thickBot="1" x14ac:dyDescent="0.3">
      <c r="A14" s="16"/>
      <c r="B14" s="5" t="s">
        <v>14</v>
      </c>
      <c r="E14" s="15" t="s">
        <v>135</v>
      </c>
      <c r="H14" s="11">
        <v>0.28799999999999998</v>
      </c>
      <c r="I14">
        <f t="shared" si="8"/>
        <v>8</v>
      </c>
      <c r="J14" s="2"/>
      <c r="K14" s="5" t="s">
        <v>21</v>
      </c>
      <c r="Q14">
        <v>0.40600000000000003</v>
      </c>
      <c r="R14">
        <f t="shared" si="10"/>
        <v>3</v>
      </c>
      <c r="S14" s="2"/>
    </row>
    <row r="15" spans="1:27" ht="16.5" thickTop="1" thickBot="1" x14ac:dyDescent="0.3">
      <c r="A15" s="16"/>
      <c r="B15" s="5" t="s">
        <v>30</v>
      </c>
      <c r="H15" s="12">
        <v>0.14699999999999999</v>
      </c>
      <c r="I15">
        <f t="shared" si="8"/>
        <v>10</v>
      </c>
      <c r="J15" s="2"/>
      <c r="K15" s="5" t="s">
        <v>22</v>
      </c>
      <c r="Q15">
        <v>0.318</v>
      </c>
      <c r="R15">
        <f t="shared" si="10"/>
        <v>5</v>
      </c>
      <c r="S15" s="2"/>
    </row>
    <row r="16" spans="1:27" ht="16.5" thickTop="1" thickBot="1" x14ac:dyDescent="0.3">
      <c r="A16" s="16"/>
      <c r="B16" s="5" t="s">
        <v>15</v>
      </c>
      <c r="H16" s="11">
        <v>0.435</v>
      </c>
      <c r="I16">
        <f t="shared" si="8"/>
        <v>7</v>
      </c>
      <c r="J16" s="2"/>
      <c r="K16" s="5" t="s">
        <v>37</v>
      </c>
      <c r="Q16">
        <v>0.35399999999999998</v>
      </c>
      <c r="R16">
        <f t="shared" si="10"/>
        <v>4</v>
      </c>
      <c r="S16" s="2"/>
    </row>
    <row r="17" spans="1:19" ht="16.5" thickTop="1" thickBot="1" x14ac:dyDescent="0.3">
      <c r="A17" s="16"/>
      <c r="B17" s="5" t="s">
        <v>31</v>
      </c>
      <c r="H17" s="12">
        <v>0.45800000000000002</v>
      </c>
      <c r="I17">
        <f t="shared" si="8"/>
        <v>6</v>
      </c>
      <c r="J17" s="2"/>
      <c r="K17" s="5" t="s">
        <v>16</v>
      </c>
      <c r="Q17">
        <f t="shared" si="9"/>
        <v>0.28599999999999998</v>
      </c>
      <c r="R17">
        <f t="shared" si="10"/>
        <v>8</v>
      </c>
      <c r="S17" s="2"/>
    </row>
    <row r="18" spans="1:19" ht="16.5" thickTop="1" thickBot="1" x14ac:dyDescent="0.3">
      <c r="A18" s="16"/>
      <c r="B18" s="5" t="s">
        <v>32</v>
      </c>
      <c r="H18" s="12">
        <v>4.0330000000000004</v>
      </c>
      <c r="I18">
        <f t="shared" si="8"/>
        <v>1</v>
      </c>
      <c r="J18" s="2"/>
      <c r="K18" s="7" t="s">
        <v>38</v>
      </c>
      <c r="Q18">
        <v>0.155</v>
      </c>
      <c r="R18">
        <f t="shared" si="10"/>
        <v>10</v>
      </c>
      <c r="S18" s="2"/>
    </row>
    <row r="19" spans="1:19" ht="16.5" thickTop="1" thickBot="1" x14ac:dyDescent="0.3">
      <c r="A19" s="16"/>
      <c r="B19" s="5" t="s">
        <v>33</v>
      </c>
      <c r="H19" s="12">
        <v>0.86399999999999999</v>
      </c>
      <c r="I19">
        <f t="shared" si="8"/>
        <v>4</v>
      </c>
      <c r="J19" s="2"/>
      <c r="K19" s="5" t="s">
        <v>14</v>
      </c>
      <c r="Q19">
        <f>VLOOKUP(K19,$B$2:$I$186,7,FALSE)</f>
        <v>0.28799999999999998</v>
      </c>
      <c r="R19">
        <f t="shared" si="10"/>
        <v>6</v>
      </c>
      <c r="S19" s="2"/>
    </row>
    <row r="20" spans="1:19" ht="16.5" thickTop="1" thickBot="1" x14ac:dyDescent="0.3">
      <c r="A20" s="16"/>
      <c r="B20" s="7" t="s">
        <v>34</v>
      </c>
      <c r="H20" s="12">
        <v>0.193</v>
      </c>
      <c r="I20">
        <f t="shared" si="8"/>
        <v>9</v>
      </c>
      <c r="J20" s="2"/>
      <c r="K20" s="5" t="s">
        <v>39</v>
      </c>
      <c r="Q20">
        <v>0.24</v>
      </c>
      <c r="R20">
        <f t="shared" si="10"/>
        <v>9</v>
      </c>
      <c r="S20" s="2"/>
    </row>
    <row r="21" spans="1:19" ht="16.5" thickTop="1" thickBot="1" x14ac:dyDescent="0.3">
      <c r="A21" s="16"/>
      <c r="B21" s="5" t="s">
        <v>35</v>
      </c>
      <c r="H21" s="12">
        <v>1.4339999999999999</v>
      </c>
      <c r="I21">
        <f t="shared" si="8"/>
        <v>2</v>
      </c>
      <c r="J21" s="2"/>
      <c r="K21" s="5" t="s">
        <v>19</v>
      </c>
      <c r="Q21">
        <v>0.55800000000000005</v>
      </c>
      <c r="R21">
        <f t="shared" si="10"/>
        <v>1</v>
      </c>
      <c r="S21" s="2"/>
    </row>
    <row r="22" spans="1:19" ht="16.5" thickTop="1" thickBot="1" x14ac:dyDescent="0.3">
      <c r="A22" s="16">
        <v>3</v>
      </c>
      <c r="B22" s="5" t="s">
        <v>40</v>
      </c>
      <c r="H22" s="12">
        <v>0.08</v>
      </c>
      <c r="I22">
        <f>RANK(H22,$H$22:$H$31)</f>
        <v>10</v>
      </c>
      <c r="J22" s="2">
        <v>4</v>
      </c>
      <c r="K22" s="5" t="s">
        <v>40</v>
      </c>
      <c r="Q22">
        <f>VLOOKUP(K22,$B$2:$I$186,7,FALSE)</f>
        <v>0.08</v>
      </c>
      <c r="R22">
        <f>RANK(Q22,$Q$22:$Q$31)</f>
        <v>10</v>
      </c>
      <c r="S22" s="2">
        <v>5</v>
      </c>
    </row>
    <row r="23" spans="1:19" ht="16.5" thickTop="1" thickBot="1" x14ac:dyDescent="0.3">
      <c r="A23" s="16"/>
      <c r="B23" s="5" t="s">
        <v>41</v>
      </c>
      <c r="H23" s="12">
        <v>0.53200000000000003</v>
      </c>
      <c r="I23">
        <f t="shared" ref="I23:I31" si="11">RANK(H23,$H$22:$H$31)</f>
        <v>6</v>
      </c>
      <c r="J23" s="2"/>
      <c r="K23" s="5" t="s">
        <v>41</v>
      </c>
      <c r="Q23">
        <f t="shared" ref="Q23:Q41" si="12">VLOOKUP(K23,$B$2:$I$186,7,FALSE)</f>
        <v>0.53200000000000003</v>
      </c>
      <c r="R23">
        <f t="shared" ref="R23:R31" si="13">RANK(Q23,$Q$22:$Q$31)</f>
        <v>6</v>
      </c>
      <c r="S23" s="2"/>
    </row>
    <row r="24" spans="1:19" ht="16.5" thickTop="1" thickBot="1" x14ac:dyDescent="0.3">
      <c r="A24" s="16"/>
      <c r="B24" s="5" t="s">
        <v>42</v>
      </c>
      <c r="H24" s="12">
        <v>1.101</v>
      </c>
      <c r="I24">
        <f t="shared" si="11"/>
        <v>3</v>
      </c>
      <c r="J24" s="2"/>
      <c r="K24" s="5" t="s">
        <v>42</v>
      </c>
      <c r="Q24">
        <f t="shared" si="12"/>
        <v>1.101</v>
      </c>
      <c r="R24">
        <f t="shared" si="13"/>
        <v>3</v>
      </c>
      <c r="S24" s="2"/>
    </row>
    <row r="25" spans="1:19" ht="16.5" thickTop="1" thickBot="1" x14ac:dyDescent="0.3">
      <c r="A25" s="16"/>
      <c r="B25" s="5" t="s">
        <v>43</v>
      </c>
      <c r="H25" s="12">
        <v>1.5649999999999999</v>
      </c>
      <c r="I25">
        <f t="shared" si="11"/>
        <v>2</v>
      </c>
      <c r="J25" s="2"/>
      <c r="K25" s="5" t="s">
        <v>43</v>
      </c>
      <c r="Q25">
        <f t="shared" si="12"/>
        <v>1.5649999999999999</v>
      </c>
      <c r="R25">
        <f t="shared" si="13"/>
        <v>2</v>
      </c>
      <c r="S25" s="2"/>
    </row>
    <row r="26" spans="1:19" ht="16.5" thickTop="1" thickBot="1" x14ac:dyDescent="0.3">
      <c r="A26" s="16"/>
      <c r="B26" s="5" t="s">
        <v>44</v>
      </c>
      <c r="H26" s="12">
        <v>1.6419999999999999</v>
      </c>
      <c r="I26">
        <f t="shared" si="11"/>
        <v>1</v>
      </c>
      <c r="J26" s="2"/>
      <c r="K26" s="5" t="s">
        <v>44</v>
      </c>
      <c r="Q26">
        <f t="shared" si="12"/>
        <v>1.6419999999999999</v>
      </c>
      <c r="R26">
        <f t="shared" si="13"/>
        <v>1</v>
      </c>
      <c r="S26" s="2"/>
    </row>
    <row r="27" spans="1:19" ht="16.5" thickTop="1" thickBot="1" x14ac:dyDescent="0.3">
      <c r="A27" s="16"/>
      <c r="B27" s="5" t="s">
        <v>45</v>
      </c>
      <c r="H27" s="12">
        <v>0.54500000000000004</v>
      </c>
      <c r="I27">
        <f t="shared" si="11"/>
        <v>5</v>
      </c>
      <c r="J27" s="2"/>
      <c r="K27" s="7" t="s">
        <v>45</v>
      </c>
      <c r="Q27">
        <f t="shared" si="12"/>
        <v>0.54500000000000004</v>
      </c>
      <c r="R27">
        <f t="shared" si="13"/>
        <v>5</v>
      </c>
      <c r="S27" s="2"/>
    </row>
    <row r="28" spans="1:19" ht="16.5" thickTop="1" thickBot="1" x14ac:dyDescent="0.3">
      <c r="A28" s="16"/>
      <c r="B28" s="5" t="s">
        <v>46</v>
      </c>
      <c r="H28" s="12">
        <v>0.53200000000000003</v>
      </c>
      <c r="I28">
        <f t="shared" si="11"/>
        <v>6</v>
      </c>
      <c r="J28" s="2"/>
      <c r="K28" s="5" t="s">
        <v>46</v>
      </c>
      <c r="Q28">
        <f t="shared" si="12"/>
        <v>0.53200000000000003</v>
      </c>
      <c r="R28">
        <f t="shared" si="13"/>
        <v>6</v>
      </c>
      <c r="S28" s="2"/>
    </row>
    <row r="29" spans="1:19" ht="16.5" thickTop="1" thickBot="1" x14ac:dyDescent="0.3">
      <c r="A29" s="16"/>
      <c r="B29" s="5" t="s">
        <v>47</v>
      </c>
      <c r="H29" s="12">
        <v>0.50800000000000001</v>
      </c>
      <c r="I29">
        <f t="shared" si="11"/>
        <v>9</v>
      </c>
      <c r="J29" s="2"/>
      <c r="K29" s="5" t="s">
        <v>47</v>
      </c>
      <c r="Q29">
        <f t="shared" si="12"/>
        <v>0.50800000000000001</v>
      </c>
      <c r="R29">
        <f t="shared" si="13"/>
        <v>9</v>
      </c>
      <c r="S29" s="2"/>
    </row>
    <row r="30" spans="1:19" ht="16.5" thickTop="1" thickBot="1" x14ac:dyDescent="0.3">
      <c r="A30" s="16"/>
      <c r="B30" s="5" t="s">
        <v>46</v>
      </c>
      <c r="H30" s="12">
        <v>0.53200000000000003</v>
      </c>
      <c r="I30">
        <f t="shared" si="11"/>
        <v>6</v>
      </c>
      <c r="J30" s="2"/>
      <c r="K30" s="5" t="s">
        <v>46</v>
      </c>
      <c r="Q30">
        <f t="shared" si="12"/>
        <v>0.53200000000000003</v>
      </c>
      <c r="R30">
        <f t="shared" si="13"/>
        <v>6</v>
      </c>
      <c r="S30" s="2"/>
    </row>
    <row r="31" spans="1:19" ht="16.5" thickTop="1" thickBot="1" x14ac:dyDescent="0.3">
      <c r="A31" s="16"/>
      <c r="B31" s="7" t="s">
        <v>48</v>
      </c>
      <c r="H31" s="12">
        <v>0.66400000000000003</v>
      </c>
      <c r="I31">
        <f t="shared" si="11"/>
        <v>4</v>
      </c>
      <c r="J31" s="2"/>
      <c r="K31" s="5" t="s">
        <v>48</v>
      </c>
      <c r="Q31">
        <f t="shared" si="12"/>
        <v>0.66400000000000003</v>
      </c>
      <c r="R31">
        <f t="shared" si="13"/>
        <v>4</v>
      </c>
      <c r="S31" s="2"/>
    </row>
    <row r="32" spans="1:19" ht="16.5" thickTop="1" thickBot="1" x14ac:dyDescent="0.3">
      <c r="A32" s="16">
        <v>4</v>
      </c>
      <c r="B32" s="5" t="s">
        <v>49</v>
      </c>
      <c r="H32" s="12">
        <v>0.83399999999999996</v>
      </c>
      <c r="I32">
        <f>RANK(H32,$H$32:$H$41)</f>
        <v>5</v>
      </c>
      <c r="J32" s="2">
        <v>6</v>
      </c>
      <c r="K32" s="5" t="s">
        <v>59</v>
      </c>
      <c r="Q32" s="12">
        <v>0.878</v>
      </c>
      <c r="R32">
        <f>RANK(Q32,$Q$32:$Q$41)</f>
        <v>4</v>
      </c>
      <c r="S32" s="2">
        <v>3</v>
      </c>
    </row>
    <row r="33" spans="1:19" ht="16.5" thickTop="1" thickBot="1" x14ac:dyDescent="0.3">
      <c r="A33" s="16"/>
      <c r="B33" s="5" t="s">
        <v>50</v>
      </c>
      <c r="H33" s="12">
        <v>0.878</v>
      </c>
      <c r="I33">
        <f t="shared" ref="I33:I41" si="14">RANK(H33,$H$32:$H$41)</f>
        <v>4</v>
      </c>
      <c r="J33" s="2"/>
      <c r="K33" s="5" t="s">
        <v>54</v>
      </c>
      <c r="Q33">
        <f t="shared" si="12"/>
        <v>1.31</v>
      </c>
      <c r="R33">
        <f t="shared" ref="R33:R41" si="15">RANK(Q33,$Q$32:$Q$41)</f>
        <v>1</v>
      </c>
      <c r="S33" s="2"/>
    </row>
    <row r="34" spans="1:19" ht="16.5" thickTop="1" thickBot="1" x14ac:dyDescent="0.3">
      <c r="A34" s="16"/>
      <c r="B34" s="5" t="s">
        <v>51</v>
      </c>
      <c r="H34" s="12">
        <v>1.284</v>
      </c>
      <c r="I34">
        <f t="shared" si="14"/>
        <v>3</v>
      </c>
      <c r="J34" s="2"/>
      <c r="K34" s="5" t="s">
        <v>57</v>
      </c>
      <c r="Q34">
        <f t="shared" si="12"/>
        <v>0.71699999999999997</v>
      </c>
      <c r="R34">
        <f t="shared" si="15"/>
        <v>6</v>
      </c>
      <c r="S34" s="2"/>
    </row>
    <row r="35" spans="1:19" ht="16.5" thickTop="1" thickBot="1" x14ac:dyDescent="0.3">
      <c r="A35" s="16"/>
      <c r="B35" s="5" t="s">
        <v>52</v>
      </c>
      <c r="H35" s="12">
        <v>0.48499999999999999</v>
      </c>
      <c r="I35">
        <f t="shared" si="14"/>
        <v>8</v>
      </c>
      <c r="J35" s="2"/>
      <c r="K35" s="5" t="s">
        <v>58</v>
      </c>
      <c r="Q35">
        <f t="shared" si="12"/>
        <v>0.23499999999999999</v>
      </c>
      <c r="R35">
        <f t="shared" si="15"/>
        <v>10</v>
      </c>
      <c r="S35" s="2"/>
    </row>
    <row r="36" spans="1:19" ht="16.5" thickTop="1" thickBot="1" x14ac:dyDescent="0.3">
      <c r="A36" s="16"/>
      <c r="B36" s="5" t="s">
        <v>53</v>
      </c>
      <c r="H36" s="12">
        <v>1.3540000000000001</v>
      </c>
      <c r="I36">
        <f t="shared" si="14"/>
        <v>1</v>
      </c>
      <c r="J36" s="2"/>
      <c r="K36" s="5" t="s">
        <v>60</v>
      </c>
      <c r="Q36">
        <v>0.43099999999999999</v>
      </c>
      <c r="R36">
        <f t="shared" si="15"/>
        <v>8</v>
      </c>
      <c r="S36" s="2"/>
    </row>
    <row r="37" spans="1:19" ht="16.5" thickTop="1" thickBot="1" x14ac:dyDescent="0.3">
      <c r="A37" s="16"/>
      <c r="B37" s="5" t="s">
        <v>54</v>
      </c>
      <c r="H37" s="12">
        <v>1.31</v>
      </c>
      <c r="I37">
        <f t="shared" si="14"/>
        <v>2</v>
      </c>
      <c r="J37" s="2"/>
      <c r="K37" s="5" t="s">
        <v>61</v>
      </c>
      <c r="Q37">
        <v>0.878</v>
      </c>
      <c r="R37">
        <f t="shared" si="15"/>
        <v>4</v>
      </c>
      <c r="S37" s="2"/>
    </row>
    <row r="38" spans="1:19" ht="16.5" thickTop="1" thickBot="1" x14ac:dyDescent="0.3">
      <c r="A38" s="16"/>
      <c r="B38" s="5" t="s">
        <v>55</v>
      </c>
      <c r="H38" s="12">
        <v>0.621</v>
      </c>
      <c r="I38">
        <f t="shared" si="14"/>
        <v>7</v>
      </c>
      <c r="J38" s="2"/>
      <c r="K38" s="5" t="s">
        <v>62</v>
      </c>
      <c r="Q38">
        <v>0.41</v>
      </c>
      <c r="R38">
        <f t="shared" si="15"/>
        <v>9</v>
      </c>
      <c r="S38" s="2"/>
    </row>
    <row r="39" spans="1:19" ht="16.5" thickTop="1" thickBot="1" x14ac:dyDescent="0.3">
      <c r="A39" s="16"/>
      <c r="B39" s="5" t="s">
        <v>56</v>
      </c>
      <c r="H39" s="12">
        <v>0.38100000000000001</v>
      </c>
      <c r="I39">
        <f t="shared" si="14"/>
        <v>9</v>
      </c>
      <c r="J39" s="2"/>
      <c r="K39" s="7" t="s">
        <v>63</v>
      </c>
      <c r="Q39">
        <v>0.93700000000000006</v>
      </c>
      <c r="R39">
        <f t="shared" si="15"/>
        <v>3</v>
      </c>
      <c r="S39" s="2"/>
    </row>
    <row r="40" spans="1:19" ht="16.5" thickTop="1" thickBot="1" x14ac:dyDescent="0.3">
      <c r="A40" s="16"/>
      <c r="B40" s="7" t="s">
        <v>57</v>
      </c>
      <c r="H40" s="12">
        <v>0.71699999999999997</v>
      </c>
      <c r="I40">
        <f t="shared" si="14"/>
        <v>6</v>
      </c>
      <c r="J40" s="2"/>
      <c r="K40" s="5" t="s">
        <v>51</v>
      </c>
      <c r="Q40">
        <f>VLOOKUP(K40,$B$2:$I$186,7,FALSE)</f>
        <v>1.284</v>
      </c>
      <c r="R40">
        <f t="shared" si="15"/>
        <v>2</v>
      </c>
      <c r="S40" s="2"/>
    </row>
    <row r="41" spans="1:19" ht="16.5" thickTop="1" thickBot="1" x14ac:dyDescent="0.3">
      <c r="A41" s="16"/>
      <c r="B41" s="5" t="s">
        <v>58</v>
      </c>
      <c r="H41">
        <v>0.23499999999999999</v>
      </c>
      <c r="I41">
        <f t="shared" si="14"/>
        <v>10</v>
      </c>
      <c r="J41" s="2"/>
      <c r="K41" s="5" t="s">
        <v>64</v>
      </c>
      <c r="Q41">
        <v>0.71599999999999997</v>
      </c>
      <c r="R41">
        <f t="shared" si="15"/>
        <v>7</v>
      </c>
      <c r="S41" s="2"/>
    </row>
    <row r="42" spans="1:19" ht="16.5" thickTop="1" thickBot="1" x14ac:dyDescent="0.3">
      <c r="A42" s="16">
        <v>5</v>
      </c>
      <c r="B42" s="5" t="s">
        <v>65</v>
      </c>
      <c r="H42" s="12">
        <v>0.59499999999999997</v>
      </c>
      <c r="I42">
        <f>RANK(H42,$H$42:$H$51)</f>
        <v>2</v>
      </c>
      <c r="J42" s="2">
        <v>9</v>
      </c>
      <c r="K42" s="5" t="s">
        <v>73</v>
      </c>
      <c r="Q42">
        <v>0.59399999999999997</v>
      </c>
      <c r="R42">
        <f>RANK(Q42,$Q$42:$Q$51)</f>
        <v>8</v>
      </c>
      <c r="S42" s="2">
        <v>2</v>
      </c>
    </row>
    <row r="43" spans="1:19" ht="16.5" thickTop="1" thickBot="1" x14ac:dyDescent="0.3">
      <c r="A43" s="16"/>
      <c r="B43" s="5" t="s">
        <v>66</v>
      </c>
      <c r="H43" s="12">
        <v>0.23699999999999999</v>
      </c>
      <c r="I43">
        <f t="shared" ref="I43:I51" si="16">RANK(H43,$H$42:$H$51)</f>
        <v>7</v>
      </c>
      <c r="J43" s="2"/>
      <c r="K43" s="7" t="s">
        <v>74</v>
      </c>
      <c r="Q43">
        <v>1.8120000000000001</v>
      </c>
      <c r="R43">
        <f t="shared" ref="R43:R51" si="17">RANK(Q43,$Q$42:$Q$51)</f>
        <v>2</v>
      </c>
      <c r="S43" s="2"/>
    </row>
    <row r="44" spans="1:19" ht="16.5" thickTop="1" thickBot="1" x14ac:dyDescent="0.3">
      <c r="A44" s="16"/>
      <c r="B44" s="5" t="s">
        <v>67</v>
      </c>
      <c r="H44" s="12">
        <v>0.377</v>
      </c>
      <c r="I44">
        <f t="shared" si="16"/>
        <v>3</v>
      </c>
      <c r="J44" s="2"/>
      <c r="K44" s="5" t="s">
        <v>75</v>
      </c>
      <c r="Q44">
        <v>1.585</v>
      </c>
      <c r="R44">
        <f t="shared" si="17"/>
        <v>3</v>
      </c>
      <c r="S44" s="2"/>
    </row>
    <row r="45" spans="1:19" ht="16.5" thickTop="1" thickBot="1" x14ac:dyDescent="0.3">
      <c r="A45" s="16"/>
      <c r="B45" s="5" t="s">
        <v>68</v>
      </c>
      <c r="H45" s="12">
        <v>0.36899999999999999</v>
      </c>
      <c r="I45">
        <f t="shared" si="16"/>
        <v>4</v>
      </c>
      <c r="J45" s="2"/>
      <c r="K45" s="5" t="s">
        <v>76</v>
      </c>
      <c r="Q45">
        <v>0.80100000000000005</v>
      </c>
      <c r="R45">
        <f t="shared" si="17"/>
        <v>6</v>
      </c>
      <c r="S45" s="2"/>
    </row>
    <row r="46" spans="1:19" ht="16.5" thickTop="1" thickBot="1" x14ac:dyDescent="0.3">
      <c r="A46" s="16"/>
      <c r="B46" s="5" t="s">
        <v>68</v>
      </c>
      <c r="H46" s="12">
        <v>0.36899999999999999</v>
      </c>
      <c r="I46">
        <f t="shared" si="16"/>
        <v>4</v>
      </c>
      <c r="J46" s="2"/>
      <c r="K46" s="5" t="s">
        <v>77</v>
      </c>
      <c r="Q46">
        <v>7.6999999999999999E-2</v>
      </c>
      <c r="R46">
        <f t="shared" si="17"/>
        <v>10</v>
      </c>
      <c r="S46" s="2"/>
    </row>
    <row r="47" spans="1:19" ht="16.5" thickTop="1" thickBot="1" x14ac:dyDescent="0.3">
      <c r="A47" s="16"/>
      <c r="B47" s="7" t="s">
        <v>69</v>
      </c>
      <c r="H47" s="12">
        <v>0.157</v>
      </c>
      <c r="I47">
        <f t="shared" si="16"/>
        <v>9</v>
      </c>
      <c r="J47" s="2"/>
      <c r="K47" s="5" t="s">
        <v>78</v>
      </c>
      <c r="Q47">
        <v>0.47599999999999998</v>
      </c>
      <c r="R47">
        <f t="shared" si="17"/>
        <v>9</v>
      </c>
      <c r="S47" s="2"/>
    </row>
    <row r="48" spans="1:19" ht="16.5" thickTop="1" thickBot="1" x14ac:dyDescent="0.3">
      <c r="A48" s="16"/>
      <c r="B48" s="5" t="s">
        <v>70</v>
      </c>
      <c r="H48" s="12">
        <v>0.68700000000000006</v>
      </c>
      <c r="I48">
        <f t="shared" si="16"/>
        <v>1</v>
      </c>
      <c r="J48" s="2"/>
      <c r="K48" s="5" t="s">
        <v>79</v>
      </c>
      <c r="Q48">
        <v>2.3740000000000001</v>
      </c>
      <c r="R48">
        <f t="shared" si="17"/>
        <v>1</v>
      </c>
      <c r="S48" s="2"/>
    </row>
    <row r="49" spans="1:19" ht="16.5" thickTop="1" thickBot="1" x14ac:dyDescent="0.3">
      <c r="A49" s="16"/>
      <c r="B49" s="5" t="s">
        <v>71</v>
      </c>
      <c r="H49" s="12">
        <v>0.36899999999999999</v>
      </c>
      <c r="I49">
        <f t="shared" si="16"/>
        <v>4</v>
      </c>
      <c r="J49" s="2"/>
      <c r="K49" s="5" t="s">
        <v>80</v>
      </c>
      <c r="Q49">
        <v>0.878</v>
      </c>
      <c r="R49">
        <f t="shared" si="17"/>
        <v>5</v>
      </c>
      <c r="S49" s="2"/>
    </row>
    <row r="50" spans="1:19" ht="16.5" thickTop="1" thickBot="1" x14ac:dyDescent="0.3">
      <c r="A50" s="16"/>
      <c r="B50" s="5" t="s">
        <v>72</v>
      </c>
      <c r="H50" s="12">
        <v>0.23499999999999999</v>
      </c>
      <c r="I50">
        <f t="shared" si="16"/>
        <v>8</v>
      </c>
      <c r="J50" s="2"/>
      <c r="K50" s="5" t="s">
        <v>81</v>
      </c>
      <c r="Q50">
        <v>1.2949999999999999</v>
      </c>
      <c r="R50">
        <f t="shared" si="17"/>
        <v>4</v>
      </c>
      <c r="S50" s="2"/>
    </row>
    <row r="51" spans="1:19" ht="16.5" thickTop="1" thickBot="1" x14ac:dyDescent="0.3">
      <c r="A51" s="16"/>
      <c r="B51" s="5" t="s">
        <v>30</v>
      </c>
      <c r="H51" s="12">
        <v>0.14699999999999999</v>
      </c>
      <c r="I51">
        <f t="shared" si="16"/>
        <v>10</v>
      </c>
      <c r="J51" s="2"/>
      <c r="K51" s="5" t="s">
        <v>82</v>
      </c>
      <c r="Q51">
        <v>0.77100000000000002</v>
      </c>
      <c r="R51">
        <f t="shared" si="17"/>
        <v>7</v>
      </c>
      <c r="S51" s="2"/>
    </row>
    <row r="52" spans="1:19" ht="16.5" thickTop="1" thickBot="1" x14ac:dyDescent="0.3">
      <c r="A52" s="16">
        <v>6</v>
      </c>
      <c r="B52" s="5" t="s">
        <v>83</v>
      </c>
      <c r="H52" s="12">
        <v>0.64600000000000002</v>
      </c>
      <c r="I52">
        <f>RANK(H52,$H$52:$H$61)</f>
        <v>2</v>
      </c>
      <c r="J52" s="2">
        <v>3</v>
      </c>
      <c r="K52" s="5" t="s">
        <v>93</v>
      </c>
      <c r="Q52">
        <v>0.32300000000000001</v>
      </c>
      <c r="R52">
        <f>RANK(Q52,$Q$52:$Q$61)</f>
        <v>8</v>
      </c>
      <c r="S52" s="2">
        <v>2</v>
      </c>
    </row>
    <row r="53" spans="1:19" ht="16.5" thickTop="1" thickBot="1" x14ac:dyDescent="0.3">
      <c r="A53" s="16"/>
      <c r="B53" s="5" t="s">
        <v>84</v>
      </c>
      <c r="H53" s="12">
        <v>0.308</v>
      </c>
      <c r="I53">
        <f t="shared" ref="I53:I70" si="18">RANK(H53,$H$52:$H$61)</f>
        <v>6</v>
      </c>
      <c r="J53" s="2"/>
      <c r="K53" s="7" t="s">
        <v>94</v>
      </c>
      <c r="Q53">
        <v>0.81599999999999995</v>
      </c>
      <c r="R53">
        <f t="shared" ref="R53:R62" si="19">RANK(Q53,$Q$52:$Q$61)</f>
        <v>2</v>
      </c>
      <c r="S53" s="2"/>
    </row>
    <row r="54" spans="1:19" ht="16.5" thickTop="1" thickBot="1" x14ac:dyDescent="0.3">
      <c r="A54" s="16"/>
      <c r="B54" s="5" t="s">
        <v>85</v>
      </c>
      <c r="H54" s="12">
        <v>7.4999999999999997E-2</v>
      </c>
      <c r="I54">
        <f t="shared" si="18"/>
        <v>10</v>
      </c>
      <c r="J54" s="2"/>
      <c r="K54" s="5" t="s">
        <v>84</v>
      </c>
      <c r="Q54">
        <f>VLOOKUP(K54,$B$2:$I$186,7,FALSE)</f>
        <v>0.308</v>
      </c>
      <c r="R54">
        <f t="shared" si="19"/>
        <v>9</v>
      </c>
      <c r="S54" s="2"/>
    </row>
    <row r="55" spans="1:19" ht="16.5" thickTop="1" thickBot="1" x14ac:dyDescent="0.3">
      <c r="A55" s="16"/>
      <c r="B55" s="7" t="s">
        <v>86</v>
      </c>
      <c r="H55" s="12">
        <v>0.61299999999999999</v>
      </c>
      <c r="I55">
        <f t="shared" si="18"/>
        <v>3</v>
      </c>
      <c r="J55" s="2"/>
      <c r="K55" s="5" t="s">
        <v>89</v>
      </c>
      <c r="Q55">
        <f t="shared" ref="Q43:Q61" si="20">VLOOKUP(K55,$B$2:$I$186,7,FALSE)</f>
        <v>0.186</v>
      </c>
      <c r="R55">
        <f t="shared" si="19"/>
        <v>10</v>
      </c>
      <c r="S55" s="2"/>
    </row>
    <row r="56" spans="1:19" ht="16.5" thickTop="1" thickBot="1" x14ac:dyDescent="0.3">
      <c r="A56" s="16"/>
      <c r="B56" s="5" t="s">
        <v>87</v>
      </c>
      <c r="H56" s="12">
        <v>0.46400000000000002</v>
      </c>
      <c r="I56">
        <f t="shared" si="18"/>
        <v>4</v>
      </c>
      <c r="J56" s="2"/>
      <c r="K56" s="5" t="s">
        <v>95</v>
      </c>
      <c r="Q56">
        <v>0.34</v>
      </c>
      <c r="R56">
        <f t="shared" si="19"/>
        <v>7</v>
      </c>
      <c r="S56" s="2"/>
    </row>
    <row r="57" spans="1:19" ht="16.5" thickTop="1" thickBot="1" x14ac:dyDescent="0.3">
      <c r="A57" s="16"/>
      <c r="B57" s="5" t="s">
        <v>88</v>
      </c>
      <c r="H57" s="12">
        <v>0.35399999999999998</v>
      </c>
      <c r="I57">
        <f t="shared" si="18"/>
        <v>5</v>
      </c>
      <c r="J57" s="2"/>
      <c r="K57" s="5" t="s">
        <v>96</v>
      </c>
      <c r="Q57">
        <v>0.56599999999999995</v>
      </c>
      <c r="R57">
        <f t="shared" si="19"/>
        <v>4</v>
      </c>
      <c r="S57" s="2"/>
    </row>
    <row r="58" spans="1:19" ht="16.5" thickTop="1" thickBot="1" x14ac:dyDescent="0.3">
      <c r="A58" s="16"/>
      <c r="B58" s="5" t="s">
        <v>89</v>
      </c>
      <c r="H58" s="12">
        <v>0.186</v>
      </c>
      <c r="I58">
        <f t="shared" si="18"/>
        <v>8</v>
      </c>
      <c r="J58" s="2"/>
      <c r="K58" s="5" t="s">
        <v>97</v>
      </c>
      <c r="Q58">
        <v>0.50700000000000001</v>
      </c>
      <c r="R58">
        <f t="shared" si="19"/>
        <v>5</v>
      </c>
      <c r="S58" s="2"/>
    </row>
    <row r="59" spans="1:19" ht="16.5" thickTop="1" thickBot="1" x14ac:dyDescent="0.3">
      <c r="A59" s="16"/>
      <c r="B59" s="5" t="s">
        <v>90</v>
      </c>
      <c r="H59" s="12">
        <v>0.22900000000000001</v>
      </c>
      <c r="I59">
        <f t="shared" si="18"/>
        <v>7</v>
      </c>
      <c r="J59" s="2"/>
      <c r="K59" s="5" t="s">
        <v>98</v>
      </c>
      <c r="Q59">
        <v>0.47699999999999998</v>
      </c>
      <c r="R59">
        <f t="shared" si="19"/>
        <v>6</v>
      </c>
      <c r="S59" s="2"/>
    </row>
    <row r="60" spans="1:19" ht="16.5" thickTop="1" thickBot="1" x14ac:dyDescent="0.3">
      <c r="A60" s="16"/>
      <c r="B60" s="5" t="s">
        <v>91</v>
      </c>
      <c r="H60" s="12">
        <v>0.96699999999999997</v>
      </c>
      <c r="I60">
        <f t="shared" si="18"/>
        <v>1</v>
      </c>
      <c r="J60" s="2"/>
      <c r="K60" s="5" t="s">
        <v>99</v>
      </c>
      <c r="Q60">
        <v>1.244</v>
      </c>
      <c r="R60">
        <f t="shared" si="19"/>
        <v>1</v>
      </c>
      <c r="S60" s="2"/>
    </row>
    <row r="61" spans="1:19" ht="16.5" thickTop="1" thickBot="1" x14ac:dyDescent="0.3">
      <c r="A61" s="16"/>
      <c r="B61" s="5" t="s">
        <v>92</v>
      </c>
      <c r="H61" s="12">
        <v>9.5000000000000001E-2</v>
      </c>
      <c r="I61">
        <f>RANK(H61,$H$61:$H$70)</f>
        <v>10</v>
      </c>
      <c r="J61" s="2"/>
      <c r="K61" s="5" t="s">
        <v>100</v>
      </c>
      <c r="Q61">
        <v>0.75800000000000001</v>
      </c>
      <c r="R61">
        <f t="shared" si="19"/>
        <v>3</v>
      </c>
      <c r="S61" s="2"/>
    </row>
    <row r="62" spans="1:19" ht="16.5" thickTop="1" thickBot="1" x14ac:dyDescent="0.3">
      <c r="A62" s="16">
        <v>7</v>
      </c>
      <c r="B62" s="6" t="s">
        <v>151</v>
      </c>
      <c r="H62" s="12">
        <v>0.61499999999999999</v>
      </c>
      <c r="I62">
        <f t="shared" ref="I62:I71" si="21">RANK(H62,$H$61:$H$70)</f>
        <v>6</v>
      </c>
      <c r="J62" s="2">
        <v>6</v>
      </c>
      <c r="K62" s="5" t="s">
        <v>138</v>
      </c>
      <c r="Q62">
        <v>0.51900000000000002</v>
      </c>
      <c r="R62">
        <f>RANK(Q62,$Q$62:$Q$71)</f>
        <v>4</v>
      </c>
      <c r="S62" s="2">
        <v>7</v>
      </c>
    </row>
    <row r="63" spans="1:19" ht="16.5" thickTop="1" thickBot="1" x14ac:dyDescent="0.3">
      <c r="A63" s="16"/>
      <c r="B63" s="5" t="s">
        <v>148</v>
      </c>
      <c r="H63" s="12">
        <v>1.325</v>
      </c>
      <c r="I63">
        <f t="shared" si="21"/>
        <v>2</v>
      </c>
      <c r="J63" s="2"/>
      <c r="K63" s="5" t="s">
        <v>139</v>
      </c>
      <c r="Q63">
        <v>0.51900000000000002</v>
      </c>
      <c r="R63">
        <f t="shared" ref="R63:R72" si="22">RANK(Q63,$Q$62:$Q$71)</f>
        <v>4</v>
      </c>
      <c r="S63" s="2"/>
    </row>
    <row r="64" spans="1:19" ht="16.5" thickTop="1" thickBot="1" x14ac:dyDescent="0.3">
      <c r="A64" s="16"/>
      <c r="B64" s="5" t="s">
        <v>149</v>
      </c>
      <c r="H64" s="12">
        <v>0.54100000000000004</v>
      </c>
      <c r="I64">
        <f t="shared" si="21"/>
        <v>7</v>
      </c>
      <c r="J64" s="2"/>
      <c r="K64" s="6" t="s">
        <v>140</v>
      </c>
      <c r="Q64">
        <v>0.45200000000000001</v>
      </c>
      <c r="R64">
        <f t="shared" si="22"/>
        <v>7</v>
      </c>
      <c r="S64" s="2"/>
    </row>
    <row r="65" spans="1:19" ht="16.5" thickTop="1" thickBot="1" x14ac:dyDescent="0.3">
      <c r="A65" s="16"/>
      <c r="B65" s="5" t="s">
        <v>150</v>
      </c>
      <c r="H65" s="12">
        <v>1.492</v>
      </c>
      <c r="I65">
        <f t="shared" si="21"/>
        <v>1</v>
      </c>
      <c r="J65" s="2"/>
      <c r="K65" s="5" t="s">
        <v>141</v>
      </c>
      <c r="Q65">
        <v>0.20300000000000001</v>
      </c>
      <c r="R65">
        <f t="shared" si="22"/>
        <v>8</v>
      </c>
      <c r="S65" s="2"/>
    </row>
    <row r="66" spans="1:19" ht="16.5" thickTop="1" thickBot="1" x14ac:dyDescent="0.3">
      <c r="A66" s="16"/>
      <c r="B66" s="5" t="s">
        <v>152</v>
      </c>
      <c r="H66" s="12">
        <v>0.27200000000000002</v>
      </c>
      <c r="I66">
        <f t="shared" si="21"/>
        <v>9</v>
      </c>
      <c r="J66" s="2"/>
      <c r="K66" s="5" t="s">
        <v>142</v>
      </c>
      <c r="Q66">
        <v>1.123</v>
      </c>
      <c r="R66">
        <f t="shared" si="22"/>
        <v>1</v>
      </c>
      <c r="S66" s="2"/>
    </row>
    <row r="67" spans="1:19" ht="16.5" thickTop="1" thickBot="1" x14ac:dyDescent="0.3">
      <c r="A67" s="16"/>
      <c r="B67" s="5" t="s">
        <v>153</v>
      </c>
      <c r="H67" s="12">
        <v>0.28799999999999998</v>
      </c>
      <c r="I67">
        <f t="shared" si="21"/>
        <v>8</v>
      </c>
      <c r="J67" s="2"/>
      <c r="K67" s="5" t="s">
        <v>143</v>
      </c>
      <c r="Q67">
        <v>0.505</v>
      </c>
      <c r="R67">
        <f t="shared" si="22"/>
        <v>6</v>
      </c>
      <c r="S67" s="2"/>
    </row>
    <row r="68" spans="1:19" ht="16.5" thickTop="1" thickBot="1" x14ac:dyDescent="0.3">
      <c r="A68" s="16"/>
      <c r="B68" s="5" t="s">
        <v>154</v>
      </c>
      <c r="H68" s="12">
        <v>0.89300000000000002</v>
      </c>
      <c r="I68">
        <f t="shared" si="21"/>
        <v>3</v>
      </c>
      <c r="J68" s="2"/>
      <c r="K68" s="5" t="s">
        <v>144</v>
      </c>
      <c r="Q68">
        <v>0.193</v>
      </c>
      <c r="R68">
        <f t="shared" si="22"/>
        <v>9</v>
      </c>
      <c r="S68" s="2"/>
    </row>
    <row r="69" spans="1:19" ht="16.5" thickTop="1" thickBot="1" x14ac:dyDescent="0.3">
      <c r="A69" s="16"/>
      <c r="B69" s="5" t="s">
        <v>155</v>
      </c>
      <c r="H69" s="12">
        <v>0.78800000000000003</v>
      </c>
      <c r="I69">
        <f t="shared" si="21"/>
        <v>5</v>
      </c>
      <c r="J69" s="2"/>
      <c r="K69" s="5" t="s">
        <v>145</v>
      </c>
      <c r="Q69">
        <v>0.78700000000000003</v>
      </c>
      <c r="R69">
        <f t="shared" si="22"/>
        <v>2</v>
      </c>
      <c r="S69" s="2"/>
    </row>
    <row r="70" spans="1:19" ht="16.5" thickTop="1" thickBot="1" x14ac:dyDescent="0.3">
      <c r="A70" s="16"/>
      <c r="B70" s="5" t="s">
        <v>156</v>
      </c>
      <c r="H70" s="12">
        <v>0.88700000000000001</v>
      </c>
      <c r="I70">
        <f t="shared" si="21"/>
        <v>4</v>
      </c>
      <c r="J70" s="2"/>
      <c r="K70" s="5" t="s">
        <v>146</v>
      </c>
      <c r="Q70">
        <v>8.8999999999999996E-2</v>
      </c>
      <c r="R70">
        <f t="shared" si="22"/>
        <v>10</v>
      </c>
      <c r="S70" s="2"/>
    </row>
    <row r="71" spans="1:19" ht="16.5" thickTop="1" thickBot="1" x14ac:dyDescent="0.3">
      <c r="A71" s="16"/>
      <c r="B71" s="5" t="s">
        <v>157</v>
      </c>
      <c r="H71" s="12">
        <v>0.29899999999999999</v>
      </c>
      <c r="I71">
        <f>RANK(H71,$H$71:$H$80)</f>
        <v>6</v>
      </c>
      <c r="J71" s="2"/>
      <c r="K71" s="5" t="s">
        <v>147</v>
      </c>
      <c r="Q71">
        <v>0.70499999999999996</v>
      </c>
      <c r="R71">
        <f t="shared" si="22"/>
        <v>3</v>
      </c>
      <c r="S71" s="2"/>
    </row>
    <row r="72" spans="1:19" ht="16.5" thickTop="1" thickBot="1" x14ac:dyDescent="0.3">
      <c r="A72" s="16">
        <v>8</v>
      </c>
      <c r="B72" s="5" t="s">
        <v>158</v>
      </c>
      <c r="H72" s="12">
        <v>1.3240000000000001</v>
      </c>
      <c r="I72">
        <f>RANK(H72,$H$72:$H$81)</f>
        <v>1</v>
      </c>
      <c r="J72" s="2">
        <v>8</v>
      </c>
      <c r="K72" s="5" t="s">
        <v>168</v>
      </c>
      <c r="Q72">
        <v>2.129</v>
      </c>
      <c r="R72">
        <f>RANK(Q72,$Q$72:$Q$81)</f>
        <v>2</v>
      </c>
      <c r="S72" s="2">
        <v>6</v>
      </c>
    </row>
    <row r="73" spans="1:19" ht="16.5" thickTop="1" thickBot="1" x14ac:dyDescent="0.3">
      <c r="A73" s="16"/>
      <c r="B73" s="5" t="s">
        <v>159</v>
      </c>
      <c r="H73" s="12">
        <v>8.3000000000000004E-2</v>
      </c>
      <c r="I73">
        <f t="shared" ref="I73:I82" si="23">RANK(H73,$H$72:$H$81)</f>
        <v>10</v>
      </c>
      <c r="J73" s="2"/>
      <c r="K73" s="6" t="s">
        <v>169</v>
      </c>
      <c r="Q73">
        <v>0.64800000000000002</v>
      </c>
      <c r="R73">
        <f t="shared" ref="R73:R82" si="24">RANK(Q73,$Q$72:$Q$81)</f>
        <v>6</v>
      </c>
      <c r="S73" s="2"/>
    </row>
    <row r="74" spans="1:19" ht="16.5" thickTop="1" thickBot="1" x14ac:dyDescent="0.3">
      <c r="A74" s="16"/>
      <c r="B74" s="5" t="s">
        <v>160</v>
      </c>
      <c r="H74" s="12">
        <v>0.33100000000000002</v>
      </c>
      <c r="I74">
        <f t="shared" si="23"/>
        <v>5</v>
      </c>
      <c r="J74" s="2"/>
      <c r="K74" s="5" t="s">
        <v>170</v>
      </c>
      <c r="Q74">
        <v>0.53700000000000003</v>
      </c>
      <c r="R74">
        <f t="shared" si="24"/>
        <v>9</v>
      </c>
      <c r="S74" s="2"/>
    </row>
    <row r="75" spans="1:19" ht="16.5" thickTop="1" thickBot="1" x14ac:dyDescent="0.3">
      <c r="A75" s="16"/>
      <c r="B75" s="5" t="s">
        <v>161</v>
      </c>
      <c r="H75" s="12">
        <v>0.25</v>
      </c>
      <c r="I75">
        <f t="shared" si="23"/>
        <v>7</v>
      </c>
      <c r="J75" s="2"/>
      <c r="K75" s="5" t="s">
        <v>171</v>
      </c>
      <c r="Q75">
        <v>2.165</v>
      </c>
      <c r="R75">
        <f t="shared" si="24"/>
        <v>1</v>
      </c>
      <c r="S75" s="2"/>
    </row>
    <row r="76" spans="1:19" ht="16.5" thickTop="1" thickBot="1" x14ac:dyDescent="0.3">
      <c r="A76" s="16"/>
      <c r="B76" s="5" t="s">
        <v>162</v>
      </c>
      <c r="H76" s="12">
        <v>0.192</v>
      </c>
      <c r="I76">
        <f t="shared" si="23"/>
        <v>9</v>
      </c>
      <c r="J76" s="2"/>
      <c r="K76" s="5" t="s">
        <v>172</v>
      </c>
      <c r="Q76">
        <v>1.772</v>
      </c>
      <c r="R76">
        <f t="shared" si="24"/>
        <v>3</v>
      </c>
      <c r="S76" s="2"/>
    </row>
    <row r="77" spans="1:19" ht="16.5" thickTop="1" thickBot="1" x14ac:dyDescent="0.3">
      <c r="A77" s="16"/>
      <c r="B77" s="5" t="s">
        <v>163</v>
      </c>
      <c r="H77" s="12">
        <v>0.49199999999999999</v>
      </c>
      <c r="I77">
        <f t="shared" si="23"/>
        <v>3</v>
      </c>
      <c r="J77" s="2"/>
      <c r="K77" s="5" t="s">
        <v>173</v>
      </c>
      <c r="Q77">
        <v>0.64800000000000002</v>
      </c>
      <c r="R77">
        <f t="shared" si="24"/>
        <v>6</v>
      </c>
      <c r="S77" s="2"/>
    </row>
    <row r="78" spans="1:19" ht="16.5" thickTop="1" thickBot="1" x14ac:dyDescent="0.3">
      <c r="A78" s="16"/>
      <c r="B78" s="5" t="s">
        <v>164</v>
      </c>
      <c r="H78" s="12">
        <v>0.376</v>
      </c>
      <c r="I78">
        <f t="shared" si="23"/>
        <v>4</v>
      </c>
      <c r="J78" s="2"/>
      <c r="K78" s="5" t="s">
        <v>174</v>
      </c>
      <c r="Q78">
        <v>1.403</v>
      </c>
      <c r="R78">
        <f t="shared" si="24"/>
        <v>4</v>
      </c>
      <c r="S78" s="2"/>
    </row>
    <row r="79" spans="1:19" ht="16.5" thickTop="1" thickBot="1" x14ac:dyDescent="0.3">
      <c r="A79" s="16"/>
      <c r="B79" s="5" t="s">
        <v>165</v>
      </c>
      <c r="H79" s="12">
        <v>0.63600000000000001</v>
      </c>
      <c r="I79">
        <f t="shared" si="23"/>
        <v>2</v>
      </c>
      <c r="J79" s="2"/>
      <c r="K79" s="5" t="s">
        <v>175</v>
      </c>
      <c r="Q79">
        <v>0.64800000000000002</v>
      </c>
      <c r="R79">
        <f t="shared" si="24"/>
        <v>6</v>
      </c>
      <c r="S79" s="2"/>
    </row>
    <row r="80" spans="1:19" ht="16.5" thickTop="1" thickBot="1" x14ac:dyDescent="0.3">
      <c r="A80" s="16"/>
      <c r="B80" s="6" t="s">
        <v>166</v>
      </c>
      <c r="H80" s="12">
        <v>0.20200000000000001</v>
      </c>
      <c r="I80">
        <f t="shared" si="23"/>
        <v>8</v>
      </c>
      <c r="J80" s="2"/>
      <c r="K80" s="5" t="s">
        <v>176</v>
      </c>
      <c r="Q80">
        <v>0.374</v>
      </c>
      <c r="R80">
        <f t="shared" si="24"/>
        <v>10</v>
      </c>
      <c r="S80" s="2"/>
    </row>
    <row r="81" spans="1:19" ht="16.5" thickTop="1" thickBot="1" x14ac:dyDescent="0.3">
      <c r="A81" s="16"/>
      <c r="B81" s="5" t="s">
        <v>167</v>
      </c>
      <c r="H81" s="12">
        <v>0.26900000000000002</v>
      </c>
      <c r="I81">
        <f t="shared" si="23"/>
        <v>6</v>
      </c>
      <c r="J81" s="2"/>
      <c r="K81" s="5" t="s">
        <v>177</v>
      </c>
      <c r="Q81">
        <v>1.0589999999999999</v>
      </c>
      <c r="R81">
        <f t="shared" si="24"/>
        <v>5</v>
      </c>
      <c r="S81" s="2"/>
    </row>
    <row r="82" spans="1:19" ht="16.5" thickTop="1" thickBot="1" x14ac:dyDescent="0.3">
      <c r="A82" s="16">
        <v>9</v>
      </c>
      <c r="B82" s="6" t="s">
        <v>178</v>
      </c>
      <c r="H82" s="12">
        <v>0.63400000000000001</v>
      </c>
      <c r="I82">
        <f>RANK(H82,$H$82:$H$91)</f>
        <v>4</v>
      </c>
      <c r="J82" s="2">
        <v>4</v>
      </c>
      <c r="K82" s="6" t="s">
        <v>187</v>
      </c>
      <c r="Q82">
        <v>0.59</v>
      </c>
      <c r="R82">
        <f>RANK(Q82,$Q$82:$Q$91)</f>
        <v>10</v>
      </c>
      <c r="S82" s="2">
        <v>10</v>
      </c>
    </row>
    <row r="83" spans="1:19" ht="16.5" thickTop="1" thickBot="1" x14ac:dyDescent="0.3">
      <c r="A83" s="16"/>
      <c r="B83" s="5" t="s">
        <v>179</v>
      </c>
      <c r="H83" s="12">
        <v>0.69299999999999995</v>
      </c>
      <c r="I83">
        <f t="shared" ref="I83:I92" si="25">RANK(H83,$H$82:$H$91)</f>
        <v>3</v>
      </c>
      <c r="J83" s="2"/>
      <c r="K83" s="5" t="s">
        <v>188</v>
      </c>
      <c r="Q83">
        <v>1.179</v>
      </c>
      <c r="R83">
        <f t="shared" ref="R83:R92" si="26">RANK(Q83,$Q$82:$Q$91)</f>
        <v>4</v>
      </c>
      <c r="S83" s="2"/>
    </row>
    <row r="84" spans="1:19" ht="16.5" thickTop="1" thickBot="1" x14ac:dyDescent="0.3">
      <c r="A84" s="16"/>
      <c r="B84" s="5" t="s">
        <v>180</v>
      </c>
      <c r="H84" s="12">
        <v>0.51700000000000002</v>
      </c>
      <c r="I84">
        <f t="shared" si="25"/>
        <v>8</v>
      </c>
      <c r="J84" s="2"/>
      <c r="K84" s="5" t="s">
        <v>189</v>
      </c>
      <c r="Q84">
        <v>1.6080000000000001</v>
      </c>
      <c r="R84">
        <f t="shared" si="26"/>
        <v>1</v>
      </c>
      <c r="S84" s="2"/>
    </row>
    <row r="85" spans="1:19" ht="16.5" thickTop="1" thickBot="1" x14ac:dyDescent="0.3">
      <c r="A85" s="16"/>
      <c r="B85" s="5" t="s">
        <v>182</v>
      </c>
      <c r="H85" s="12">
        <v>0.63400000000000001</v>
      </c>
      <c r="I85">
        <f t="shared" si="25"/>
        <v>4</v>
      </c>
      <c r="J85" s="2"/>
      <c r="K85" s="5" t="s">
        <v>190</v>
      </c>
      <c r="Q85">
        <v>1.407</v>
      </c>
      <c r="R85">
        <f t="shared" si="26"/>
        <v>3</v>
      </c>
      <c r="S85" s="2"/>
    </row>
    <row r="86" spans="1:19" ht="16.5" thickTop="1" thickBot="1" x14ac:dyDescent="0.3">
      <c r="A86" s="16"/>
      <c r="B86" s="5" t="s">
        <v>181</v>
      </c>
      <c r="H86" s="12">
        <v>0.60599999999999998</v>
      </c>
      <c r="I86">
        <f t="shared" si="25"/>
        <v>7</v>
      </c>
      <c r="J86" s="2"/>
      <c r="K86" s="5" t="s">
        <v>191</v>
      </c>
      <c r="Q86">
        <v>1.4750000000000001</v>
      </c>
      <c r="R86">
        <f t="shared" si="26"/>
        <v>2</v>
      </c>
      <c r="S86" s="2"/>
    </row>
    <row r="87" spans="1:19" ht="16.5" thickTop="1" thickBot="1" x14ac:dyDescent="0.3">
      <c r="A87" s="16"/>
      <c r="B87" s="5" t="s">
        <v>182</v>
      </c>
      <c r="H87" s="12">
        <v>0.63400000000000001</v>
      </c>
      <c r="I87">
        <f t="shared" si="25"/>
        <v>4</v>
      </c>
      <c r="J87" s="2"/>
      <c r="K87" s="5" t="s">
        <v>192</v>
      </c>
      <c r="Q87">
        <v>0.98699999999999999</v>
      </c>
      <c r="R87">
        <f t="shared" si="26"/>
        <v>6</v>
      </c>
      <c r="S87" s="2"/>
    </row>
    <row r="88" spans="1:19" ht="16.5" thickTop="1" thickBot="1" x14ac:dyDescent="0.3">
      <c r="A88" s="16"/>
      <c r="B88" s="5" t="s">
        <v>183</v>
      </c>
      <c r="H88" s="12">
        <v>1.4910000000000001</v>
      </c>
      <c r="I88">
        <f t="shared" si="25"/>
        <v>1</v>
      </c>
      <c r="J88" s="2"/>
      <c r="K88" s="5" t="s">
        <v>193</v>
      </c>
      <c r="Q88">
        <v>0.98199999999999998</v>
      </c>
      <c r="R88">
        <f t="shared" si="26"/>
        <v>7</v>
      </c>
      <c r="S88" s="2"/>
    </row>
    <row r="89" spans="1:19" ht="16.5" thickTop="1" thickBot="1" x14ac:dyDescent="0.3">
      <c r="A89" s="16"/>
      <c r="B89" s="5" t="s">
        <v>184</v>
      </c>
      <c r="H89" s="12">
        <v>0.126</v>
      </c>
      <c r="I89">
        <f t="shared" si="25"/>
        <v>10</v>
      </c>
      <c r="J89" s="2"/>
      <c r="K89" s="5" t="s">
        <v>194</v>
      </c>
      <c r="Q89">
        <v>0.78700000000000003</v>
      </c>
      <c r="R89">
        <f t="shared" si="26"/>
        <v>9</v>
      </c>
      <c r="S89" s="2"/>
    </row>
    <row r="90" spans="1:19" ht="16.5" thickTop="1" thickBot="1" x14ac:dyDescent="0.3">
      <c r="A90" s="16"/>
      <c r="B90" s="5" t="s">
        <v>185</v>
      </c>
      <c r="H90" s="12">
        <v>0.86499999999999999</v>
      </c>
      <c r="I90">
        <f t="shared" si="25"/>
        <v>2</v>
      </c>
      <c r="J90" s="2"/>
      <c r="K90" s="5" t="s">
        <v>195</v>
      </c>
      <c r="Q90">
        <v>1.0229999999999999</v>
      </c>
      <c r="R90">
        <f t="shared" si="26"/>
        <v>5</v>
      </c>
      <c r="S90" s="2"/>
    </row>
    <row r="91" spans="1:19" ht="16.5" thickTop="1" thickBot="1" x14ac:dyDescent="0.3">
      <c r="A91" s="16"/>
      <c r="B91" s="5" t="s">
        <v>186</v>
      </c>
      <c r="H91" s="12">
        <v>0.49</v>
      </c>
      <c r="I91">
        <f t="shared" si="25"/>
        <v>9</v>
      </c>
      <c r="J91" s="2"/>
      <c r="K91" s="5" t="s">
        <v>196</v>
      </c>
      <c r="Q91">
        <v>0.96099999999999997</v>
      </c>
      <c r="R91">
        <f t="shared" si="26"/>
        <v>8</v>
      </c>
      <c r="S91" s="2"/>
    </row>
    <row r="92" spans="1:19" ht="16.5" thickTop="1" thickBot="1" x14ac:dyDescent="0.3">
      <c r="A92" s="16">
        <v>10</v>
      </c>
      <c r="B92" s="6" t="s">
        <v>197</v>
      </c>
      <c r="H92" s="12">
        <v>0.46500000000000002</v>
      </c>
      <c r="I92">
        <f>RANK(H92,$H$92:$H$101)</f>
        <v>10</v>
      </c>
      <c r="J92" s="2">
        <v>10</v>
      </c>
      <c r="K92" s="6" t="s">
        <v>204</v>
      </c>
      <c r="Q92">
        <v>0.59799999999999998</v>
      </c>
      <c r="R92">
        <f>RANK(Q92,$Q$92:$Q$101)</f>
        <v>3</v>
      </c>
      <c r="S92" s="2">
        <v>3</v>
      </c>
    </row>
    <row r="93" spans="1:19" ht="16.5" thickTop="1" thickBot="1" x14ac:dyDescent="0.3">
      <c r="A93" s="16"/>
      <c r="B93" s="5" t="s">
        <v>198</v>
      </c>
      <c r="H93" s="12">
        <v>0.55400000000000005</v>
      </c>
      <c r="I93">
        <f t="shared" ref="I93:I102" si="27">RANK(H93,$H$92:$H$101)</f>
        <v>8</v>
      </c>
      <c r="J93" s="2"/>
      <c r="K93" s="5" t="s">
        <v>205</v>
      </c>
      <c r="Q93">
        <v>0.17699999999999999</v>
      </c>
      <c r="R93">
        <f t="shared" ref="R93:R102" si="28">RANK(Q93,$Q$92:$Q$101)</f>
        <v>10</v>
      </c>
      <c r="S93" s="2"/>
    </row>
    <row r="94" spans="1:19" ht="16.5" thickTop="1" thickBot="1" x14ac:dyDescent="0.3">
      <c r="A94" s="16"/>
      <c r="B94" s="5" t="s">
        <v>199</v>
      </c>
      <c r="H94" s="12">
        <v>0.48599999999999999</v>
      </c>
      <c r="I94">
        <f t="shared" si="27"/>
        <v>9</v>
      </c>
      <c r="J94" s="2"/>
      <c r="K94" s="5" t="s">
        <v>206</v>
      </c>
      <c r="Q94">
        <v>0.59799999999999998</v>
      </c>
      <c r="R94">
        <f t="shared" si="28"/>
        <v>3</v>
      </c>
      <c r="S94" s="2"/>
    </row>
    <row r="95" spans="1:19" ht="16.5" thickTop="1" thickBot="1" x14ac:dyDescent="0.3">
      <c r="A95" s="16"/>
      <c r="B95" s="5" t="s">
        <v>200</v>
      </c>
      <c r="H95" s="12">
        <v>0.60599999999999998</v>
      </c>
      <c r="I95">
        <f>RANK(H95,$H$92:$H$101)</f>
        <v>3</v>
      </c>
      <c r="J95" s="2"/>
      <c r="K95" s="5" t="s">
        <v>207</v>
      </c>
      <c r="Q95">
        <v>0.214</v>
      </c>
      <c r="R95">
        <f t="shared" si="28"/>
        <v>8</v>
      </c>
      <c r="S95" s="2"/>
    </row>
    <row r="96" spans="1:19" ht="16.5" thickTop="1" thickBot="1" x14ac:dyDescent="0.3">
      <c r="A96" s="16"/>
      <c r="B96" s="5" t="s">
        <v>201</v>
      </c>
      <c r="H96" s="12">
        <v>0.72399999999999998</v>
      </c>
      <c r="I96">
        <f t="shared" si="27"/>
        <v>2</v>
      </c>
      <c r="J96" s="2"/>
      <c r="K96" s="5" t="s">
        <v>208</v>
      </c>
      <c r="Q96">
        <v>0.45200000000000001</v>
      </c>
      <c r="R96">
        <f t="shared" si="28"/>
        <v>5</v>
      </c>
      <c r="S96" s="2"/>
    </row>
    <row r="97" spans="1:19" ht="16.5" thickTop="1" thickBot="1" x14ac:dyDescent="0.3">
      <c r="A97" s="16"/>
      <c r="B97" s="5" t="s">
        <v>202</v>
      </c>
      <c r="H97" s="12">
        <v>0.57499999999999996</v>
      </c>
      <c r="I97">
        <f t="shared" si="27"/>
        <v>4</v>
      </c>
      <c r="J97" s="2"/>
      <c r="K97" s="5" t="s">
        <v>209</v>
      </c>
      <c r="Q97">
        <v>0.29499999999999998</v>
      </c>
      <c r="R97">
        <f t="shared" si="28"/>
        <v>7</v>
      </c>
      <c r="S97" s="2"/>
    </row>
    <row r="98" spans="1:19" ht="16.5" thickTop="1" thickBot="1" x14ac:dyDescent="0.3">
      <c r="A98" s="16"/>
      <c r="B98" s="5" t="s">
        <v>202</v>
      </c>
      <c r="H98" s="12">
        <v>0.57499999999999996</v>
      </c>
      <c r="I98">
        <f t="shared" si="27"/>
        <v>4</v>
      </c>
      <c r="J98" s="2"/>
      <c r="K98" s="5" t="s">
        <v>210</v>
      </c>
      <c r="Q98">
        <v>0.19700000000000001</v>
      </c>
      <c r="R98">
        <f t="shared" si="28"/>
        <v>9</v>
      </c>
      <c r="S98" s="2"/>
    </row>
    <row r="99" spans="1:19" ht="16.5" thickTop="1" thickBot="1" x14ac:dyDescent="0.3">
      <c r="A99" s="16"/>
      <c r="B99" s="5" t="s">
        <v>202</v>
      </c>
      <c r="H99" s="12">
        <v>0.57499999999999996</v>
      </c>
      <c r="I99">
        <f t="shared" si="27"/>
        <v>4</v>
      </c>
      <c r="J99" s="2"/>
      <c r="K99" s="5" t="s">
        <v>211</v>
      </c>
      <c r="Q99">
        <v>0.64800000000000002</v>
      </c>
      <c r="R99">
        <f t="shared" si="28"/>
        <v>2</v>
      </c>
      <c r="S99" s="2"/>
    </row>
    <row r="100" spans="1:19" ht="16.5" thickTop="1" thickBot="1" x14ac:dyDescent="0.3">
      <c r="A100" s="16"/>
      <c r="B100" s="5" t="s">
        <v>202</v>
      </c>
      <c r="H100" s="12">
        <v>0.57499999999999996</v>
      </c>
      <c r="I100">
        <f t="shared" si="27"/>
        <v>4</v>
      </c>
      <c r="J100" s="2"/>
      <c r="K100" s="5" t="s">
        <v>212</v>
      </c>
      <c r="Q100">
        <v>0.84699999999999998</v>
      </c>
      <c r="R100">
        <f t="shared" si="28"/>
        <v>1</v>
      </c>
      <c r="S100" s="2"/>
    </row>
    <row r="101" spans="1:19" ht="16.5" thickTop="1" thickBot="1" x14ac:dyDescent="0.3">
      <c r="A101" s="16"/>
      <c r="B101" s="5" t="s">
        <v>203</v>
      </c>
      <c r="H101" s="12">
        <v>1.403</v>
      </c>
      <c r="I101">
        <f t="shared" si="27"/>
        <v>1</v>
      </c>
      <c r="J101" s="2"/>
      <c r="K101" s="5" t="s">
        <v>140</v>
      </c>
      <c r="Q101">
        <v>0.45200000000000001</v>
      </c>
      <c r="R101">
        <f t="shared" si="28"/>
        <v>5</v>
      </c>
      <c r="S101" s="2"/>
    </row>
    <row r="102" spans="1:19" ht="16.5" thickTop="1" thickBot="1" x14ac:dyDescent="0.3">
      <c r="A102" s="16">
        <v>11</v>
      </c>
      <c r="B102" s="6" t="s">
        <v>178</v>
      </c>
      <c r="H102" s="12">
        <v>0.63400000000000001</v>
      </c>
      <c r="I102">
        <f>RANK(H102,$H$102:$H$111)</f>
        <v>5</v>
      </c>
      <c r="J102" s="2">
        <v>5</v>
      </c>
      <c r="K102" s="6" t="s">
        <v>215</v>
      </c>
      <c r="Q102">
        <v>2.3029999999999999</v>
      </c>
      <c r="R102">
        <f>RANK(Q102,$Q$102:$Q$111)</f>
        <v>2</v>
      </c>
      <c r="S102" s="2">
        <v>2</v>
      </c>
    </row>
    <row r="103" spans="1:19" ht="16.5" thickTop="1" thickBot="1" x14ac:dyDescent="0.3">
      <c r="A103" s="16"/>
      <c r="B103" s="5" t="s">
        <v>179</v>
      </c>
      <c r="H103" s="12">
        <v>0.69299999999999995</v>
      </c>
      <c r="I103">
        <f t="shared" ref="I103:I112" si="29">RANK(H103,$H$102:$H$111)</f>
        <v>4</v>
      </c>
      <c r="J103" s="2"/>
      <c r="K103" s="5" t="s">
        <v>216</v>
      </c>
      <c r="Q103">
        <v>0.32500000000000001</v>
      </c>
      <c r="R103">
        <f t="shared" ref="R103:R112" si="30">RANK(Q103,$Q$102:$Q$111)</f>
        <v>9</v>
      </c>
      <c r="S103" s="2"/>
    </row>
    <row r="104" spans="1:19" ht="16.5" thickTop="1" thickBot="1" x14ac:dyDescent="0.3">
      <c r="A104" s="16"/>
      <c r="B104" s="5" t="s">
        <v>214</v>
      </c>
      <c r="H104" s="12">
        <v>0.51700000000000002</v>
      </c>
      <c r="I104">
        <f t="shared" si="29"/>
        <v>8</v>
      </c>
      <c r="J104" s="2"/>
      <c r="K104" s="5" t="s">
        <v>217</v>
      </c>
      <c r="Q104">
        <v>1.2270000000000001</v>
      </c>
      <c r="R104">
        <f t="shared" si="30"/>
        <v>3</v>
      </c>
      <c r="S104" s="2"/>
    </row>
    <row r="105" spans="1:19" ht="16.5" thickTop="1" thickBot="1" x14ac:dyDescent="0.3">
      <c r="A105" s="16"/>
      <c r="B105" s="5" t="s">
        <v>213</v>
      </c>
      <c r="H105" s="12">
        <v>0.99299999999999999</v>
      </c>
      <c r="I105">
        <f t="shared" si="29"/>
        <v>2</v>
      </c>
      <c r="J105" s="2"/>
      <c r="K105" s="5" t="s">
        <v>218</v>
      </c>
      <c r="Q105">
        <v>4.0380000000000003</v>
      </c>
      <c r="R105">
        <f t="shared" si="30"/>
        <v>1</v>
      </c>
      <c r="S105" s="2"/>
    </row>
    <row r="106" spans="1:19" ht="16.5" thickTop="1" thickBot="1" x14ac:dyDescent="0.3">
      <c r="A106" s="16"/>
      <c r="B106" s="5" t="s">
        <v>181</v>
      </c>
      <c r="H106" s="12">
        <v>0.60599999999999998</v>
      </c>
      <c r="I106">
        <f t="shared" si="29"/>
        <v>7</v>
      </c>
      <c r="J106" s="2"/>
      <c r="K106" s="5" t="s">
        <v>219</v>
      </c>
      <c r="Q106">
        <v>1.2270000000000001</v>
      </c>
      <c r="R106">
        <f t="shared" si="30"/>
        <v>3</v>
      </c>
      <c r="S106" s="2"/>
    </row>
    <row r="107" spans="1:19" ht="16.5" thickTop="1" thickBot="1" x14ac:dyDescent="0.3">
      <c r="A107" s="16"/>
      <c r="B107" s="5" t="s">
        <v>182</v>
      </c>
      <c r="H107" s="12">
        <v>0.63400000000000001</v>
      </c>
      <c r="I107">
        <f t="shared" si="29"/>
        <v>5</v>
      </c>
      <c r="J107" s="2"/>
      <c r="K107" s="5" t="s">
        <v>220</v>
      </c>
      <c r="Q107">
        <v>0.251</v>
      </c>
      <c r="R107">
        <f t="shared" si="30"/>
        <v>10</v>
      </c>
      <c r="S107" s="2"/>
    </row>
    <row r="108" spans="1:19" ht="16.5" thickTop="1" thickBot="1" x14ac:dyDescent="0.3">
      <c r="A108" s="16"/>
      <c r="B108" s="5" t="s">
        <v>183</v>
      </c>
      <c r="H108" s="12">
        <v>1.4910000000000001</v>
      </c>
      <c r="I108">
        <f t="shared" si="29"/>
        <v>1</v>
      </c>
      <c r="J108" s="2"/>
      <c r="K108" s="5" t="s">
        <v>221</v>
      </c>
      <c r="Q108">
        <v>0.374</v>
      </c>
      <c r="R108">
        <f t="shared" si="30"/>
        <v>7</v>
      </c>
      <c r="S108" s="2"/>
    </row>
    <row r="109" spans="1:19" ht="16.5" thickTop="1" thickBot="1" x14ac:dyDescent="0.3">
      <c r="A109" s="16"/>
      <c r="B109" s="5" t="s">
        <v>184</v>
      </c>
      <c r="H109" s="12">
        <v>0.126</v>
      </c>
      <c r="I109">
        <f t="shared" si="29"/>
        <v>10</v>
      </c>
      <c r="J109" s="2"/>
      <c r="K109" s="5" t="s">
        <v>222</v>
      </c>
      <c r="Q109">
        <f>VLOOKUP(K109,$B$2:$I$186,7,FALSE)</f>
        <v>0.58099999999999996</v>
      </c>
      <c r="R109">
        <f t="shared" si="30"/>
        <v>6</v>
      </c>
      <c r="S109" s="2"/>
    </row>
    <row r="110" spans="1:19" ht="16.5" thickTop="1" thickBot="1" x14ac:dyDescent="0.3">
      <c r="A110" s="16"/>
      <c r="B110" s="5" t="s">
        <v>185</v>
      </c>
      <c r="H110" s="12">
        <v>0.86499999999999999</v>
      </c>
      <c r="I110">
        <f t="shared" si="29"/>
        <v>3</v>
      </c>
      <c r="J110" s="2"/>
      <c r="K110" s="5" t="s">
        <v>223</v>
      </c>
      <c r="Q110">
        <v>0.373</v>
      </c>
      <c r="R110">
        <f t="shared" si="30"/>
        <v>8</v>
      </c>
      <c r="S110" s="2"/>
    </row>
    <row r="111" spans="1:19" ht="16.5" thickTop="1" thickBot="1" x14ac:dyDescent="0.3">
      <c r="A111" s="16"/>
      <c r="B111" s="5" t="s">
        <v>186</v>
      </c>
      <c r="H111" s="12">
        <v>0.49</v>
      </c>
      <c r="I111">
        <f t="shared" si="29"/>
        <v>9</v>
      </c>
      <c r="J111" s="2"/>
      <c r="K111" s="5" t="s">
        <v>224</v>
      </c>
      <c r="Q111">
        <v>0.73299999999999998</v>
      </c>
      <c r="R111">
        <f t="shared" si="30"/>
        <v>5</v>
      </c>
      <c r="S111" s="2"/>
    </row>
    <row r="112" spans="1:19" ht="16.5" thickTop="1" thickBot="1" x14ac:dyDescent="0.3">
      <c r="A112" s="16">
        <v>12</v>
      </c>
      <c r="B112" s="6" t="s">
        <v>225</v>
      </c>
      <c r="H112" s="12">
        <v>0.53800000000000003</v>
      </c>
      <c r="I112">
        <f>RANK(H112,$H$112:$H$121)</f>
        <v>5</v>
      </c>
      <c r="J112" s="2">
        <v>5</v>
      </c>
      <c r="K112" s="5" t="s">
        <v>234</v>
      </c>
      <c r="Q112">
        <v>0.63700000000000001</v>
      </c>
      <c r="R112">
        <f>RANK(Q112,$Q$112:$Q$121)</f>
        <v>5</v>
      </c>
      <c r="S112" s="2">
        <v>10</v>
      </c>
    </row>
    <row r="113" spans="1:19" ht="16.5" thickTop="1" thickBot="1" x14ac:dyDescent="0.3">
      <c r="A113" s="16"/>
      <c r="B113" s="5" t="s">
        <v>226</v>
      </c>
      <c r="H113" s="12">
        <v>1.06</v>
      </c>
      <c r="I113">
        <f t="shared" ref="I113:I122" si="31">RANK(H113,$H$112:$H$121)</f>
        <v>2</v>
      </c>
      <c r="J113" s="2"/>
      <c r="K113" s="5" t="s">
        <v>235</v>
      </c>
      <c r="Q113">
        <v>0.96799999999999997</v>
      </c>
      <c r="R113">
        <f t="shared" ref="R113:R122" si="32">RANK(Q113,$Q$112:$Q$121)</f>
        <v>3</v>
      </c>
      <c r="S113" s="2"/>
    </row>
    <row r="114" spans="1:19" ht="16.5" thickTop="1" thickBot="1" x14ac:dyDescent="0.3">
      <c r="A114" s="16"/>
      <c r="B114" s="5" t="s">
        <v>227</v>
      </c>
      <c r="H114" s="12">
        <v>0.32900000000000001</v>
      </c>
      <c r="I114">
        <f t="shared" si="31"/>
        <v>8</v>
      </c>
      <c r="J114" s="2"/>
      <c r="K114" s="5" t="s">
        <v>236</v>
      </c>
      <c r="Q114">
        <v>0.20599999999999999</v>
      </c>
      <c r="R114">
        <f t="shared" si="32"/>
        <v>10</v>
      </c>
      <c r="S114" s="2"/>
    </row>
    <row r="115" spans="1:19" ht="16.5" thickTop="1" thickBot="1" x14ac:dyDescent="0.3">
      <c r="A115" s="16"/>
      <c r="B115" s="5" t="s">
        <v>228</v>
      </c>
      <c r="H115" s="12">
        <v>2.2930000000000001</v>
      </c>
      <c r="I115">
        <f t="shared" si="31"/>
        <v>1</v>
      </c>
      <c r="J115" s="2"/>
      <c r="K115" s="5" t="s">
        <v>237</v>
      </c>
      <c r="Q115">
        <v>1.587</v>
      </c>
      <c r="R115">
        <f t="shared" si="32"/>
        <v>1</v>
      </c>
      <c r="S115" s="2"/>
    </row>
    <row r="116" spans="1:19" ht="16.5" thickTop="1" thickBot="1" x14ac:dyDescent="0.3">
      <c r="A116" s="16"/>
      <c r="B116" s="5" t="s">
        <v>222</v>
      </c>
      <c r="H116" s="12">
        <v>0.58099999999999996</v>
      </c>
      <c r="I116">
        <f t="shared" si="31"/>
        <v>3</v>
      </c>
      <c r="J116" s="2"/>
      <c r="K116" s="5" t="s">
        <v>238</v>
      </c>
      <c r="Q116">
        <v>0.68700000000000006</v>
      </c>
      <c r="R116">
        <f t="shared" si="32"/>
        <v>4</v>
      </c>
      <c r="S116" s="2"/>
    </row>
    <row r="117" spans="1:19" ht="16.5" thickTop="1" thickBot="1" x14ac:dyDescent="0.3">
      <c r="A117" s="16"/>
      <c r="B117" s="5" t="s">
        <v>229</v>
      </c>
      <c r="H117" s="12">
        <v>0.372</v>
      </c>
      <c r="I117">
        <f t="shared" si="31"/>
        <v>7</v>
      </c>
      <c r="J117" s="2"/>
      <c r="K117" s="5" t="s">
        <v>239</v>
      </c>
      <c r="Q117">
        <v>0.318</v>
      </c>
      <c r="R117">
        <f t="shared" si="32"/>
        <v>9</v>
      </c>
      <c r="S117" s="2"/>
    </row>
    <row r="118" spans="1:19" ht="16.5" thickTop="1" thickBot="1" x14ac:dyDescent="0.3">
      <c r="A118" s="16"/>
      <c r="B118" s="5" t="s">
        <v>230</v>
      </c>
      <c r="H118" s="12">
        <v>0.56399999999999995</v>
      </c>
      <c r="I118">
        <f t="shared" si="31"/>
        <v>4</v>
      </c>
      <c r="J118" s="2"/>
      <c r="K118" s="5" t="s">
        <v>240</v>
      </c>
      <c r="Q118">
        <v>1.008</v>
      </c>
      <c r="R118">
        <f t="shared" si="32"/>
        <v>2</v>
      </c>
      <c r="S118" s="2"/>
    </row>
    <row r="119" spans="1:19" ht="16.5" thickTop="1" thickBot="1" x14ac:dyDescent="0.3">
      <c r="A119" s="16"/>
      <c r="B119" s="5" t="s">
        <v>231</v>
      </c>
      <c r="H119" s="12">
        <v>5.8000000000000003E-2</v>
      </c>
      <c r="I119">
        <f t="shared" si="31"/>
        <v>10</v>
      </c>
      <c r="J119" s="2"/>
      <c r="K119" s="5" t="s">
        <v>241</v>
      </c>
      <c r="Q119">
        <v>0.50800000000000001</v>
      </c>
      <c r="R119">
        <f t="shared" si="32"/>
        <v>7</v>
      </c>
      <c r="S119" s="2"/>
    </row>
    <row r="120" spans="1:19" ht="16.5" thickTop="1" thickBot="1" x14ac:dyDescent="0.3">
      <c r="A120" s="16"/>
      <c r="B120" s="5" t="s">
        <v>232</v>
      </c>
      <c r="H120" s="12">
        <v>0.53600000000000003</v>
      </c>
      <c r="I120">
        <f t="shared" si="31"/>
        <v>6</v>
      </c>
      <c r="J120" s="2"/>
      <c r="K120" s="5" t="s">
        <v>242</v>
      </c>
      <c r="Q120">
        <v>0.59899999999999998</v>
      </c>
      <c r="R120">
        <f t="shared" si="32"/>
        <v>6</v>
      </c>
      <c r="S120" s="2"/>
    </row>
    <row r="121" spans="1:19" ht="16.5" thickTop="1" thickBot="1" x14ac:dyDescent="0.3">
      <c r="A121" s="16"/>
      <c r="B121" s="5" t="s">
        <v>233</v>
      </c>
      <c r="H121" s="12">
        <v>0.29099999999999998</v>
      </c>
      <c r="I121">
        <f t="shared" si="31"/>
        <v>9</v>
      </c>
      <c r="J121" s="2"/>
      <c r="K121" s="5" t="s">
        <v>243</v>
      </c>
      <c r="Q121">
        <v>0.43099999999999999</v>
      </c>
      <c r="R121">
        <f t="shared" si="32"/>
        <v>8</v>
      </c>
      <c r="S121" s="2"/>
    </row>
    <row r="122" spans="1:19" ht="16.5" thickTop="1" thickBot="1" x14ac:dyDescent="0.3">
      <c r="A122" s="16">
        <v>13</v>
      </c>
      <c r="B122" s="5" t="s">
        <v>222</v>
      </c>
      <c r="H122" s="12">
        <v>0.58099999999999996</v>
      </c>
      <c r="I122">
        <f>RANK(H122,$H$122:$H$131)</f>
        <v>2</v>
      </c>
      <c r="J122" s="2">
        <v>1</v>
      </c>
      <c r="K122" s="6" t="s">
        <v>251</v>
      </c>
      <c r="Q122">
        <v>3.181</v>
      </c>
      <c r="R122">
        <f>RANK(Q122,$Q$122:$Q$131)</f>
        <v>2</v>
      </c>
      <c r="S122" s="2">
        <v>2</v>
      </c>
    </row>
    <row r="123" spans="1:19" ht="16.5" thickTop="1" thickBot="1" x14ac:dyDescent="0.3">
      <c r="A123" s="16"/>
      <c r="B123" s="5" t="s">
        <v>229</v>
      </c>
      <c r="H123" s="12">
        <v>0.372</v>
      </c>
      <c r="I123">
        <f t="shared" ref="I123:I132" si="33">RANK(H123,$H$122:$H$131)</f>
        <v>6</v>
      </c>
      <c r="J123" s="2"/>
      <c r="K123" s="5" t="s">
        <v>252</v>
      </c>
      <c r="Q123">
        <v>0.53400000000000003</v>
      </c>
      <c r="R123">
        <f t="shared" ref="R123:R132" si="34">RANK(Q123,$Q$122:$Q$131)</f>
        <v>5</v>
      </c>
      <c r="S123" s="2"/>
    </row>
    <row r="124" spans="1:19" ht="16.5" thickTop="1" thickBot="1" x14ac:dyDescent="0.3">
      <c r="A124" s="16"/>
      <c r="B124" s="6" t="s">
        <v>244</v>
      </c>
      <c r="H124" s="12">
        <v>1.395</v>
      </c>
      <c r="I124">
        <f t="shared" si="33"/>
        <v>1</v>
      </c>
      <c r="J124" s="2"/>
      <c r="K124" s="5" t="s">
        <v>253</v>
      </c>
      <c r="Q124">
        <v>0.376</v>
      </c>
      <c r="R124">
        <f t="shared" si="34"/>
        <v>8</v>
      </c>
      <c r="S124" s="2"/>
    </row>
    <row r="125" spans="1:19" ht="16.5" thickTop="1" thickBot="1" x14ac:dyDescent="0.3">
      <c r="A125" s="16"/>
      <c r="B125" s="5" t="s">
        <v>245</v>
      </c>
      <c r="H125" s="12">
        <v>0.42399999999999999</v>
      </c>
      <c r="I125">
        <f t="shared" si="33"/>
        <v>5</v>
      </c>
      <c r="J125" s="2"/>
      <c r="K125" s="5" t="s">
        <v>254</v>
      </c>
      <c r="Q125">
        <v>1.756</v>
      </c>
      <c r="R125">
        <f t="shared" si="34"/>
        <v>3</v>
      </c>
      <c r="S125" s="2"/>
    </row>
    <row r="126" spans="1:19" ht="16.5" thickTop="1" thickBot="1" x14ac:dyDescent="0.3">
      <c r="A126" s="16"/>
      <c r="B126" s="5" t="s">
        <v>246</v>
      </c>
      <c r="H126" s="12">
        <v>0.435</v>
      </c>
      <c r="I126">
        <f t="shared" si="33"/>
        <v>4</v>
      </c>
      <c r="J126" s="2"/>
      <c r="K126" s="5" t="s">
        <v>253</v>
      </c>
      <c r="Q126">
        <v>0.376</v>
      </c>
      <c r="R126">
        <f t="shared" si="34"/>
        <v>8</v>
      </c>
      <c r="S126" s="2"/>
    </row>
    <row r="127" spans="1:19" ht="16.5" thickTop="1" thickBot="1" x14ac:dyDescent="0.3">
      <c r="A127" s="16"/>
      <c r="B127" s="5" t="s">
        <v>78</v>
      </c>
      <c r="H127" s="12">
        <v>0.47499999999999998</v>
      </c>
      <c r="I127">
        <f t="shared" si="33"/>
        <v>3</v>
      </c>
      <c r="J127" s="2"/>
      <c r="K127" s="5" t="s">
        <v>255</v>
      </c>
      <c r="Q127">
        <v>0.20899999999999999</v>
      </c>
      <c r="R127">
        <f t="shared" si="34"/>
        <v>10</v>
      </c>
      <c r="S127" s="2"/>
    </row>
    <row r="128" spans="1:19" ht="16.5" thickTop="1" thickBot="1" x14ac:dyDescent="0.3">
      <c r="A128" s="16"/>
      <c r="B128" s="5" t="s">
        <v>247</v>
      </c>
      <c r="H128" s="12">
        <v>0.17299999999999999</v>
      </c>
      <c r="I128">
        <f t="shared" si="33"/>
        <v>9</v>
      </c>
      <c r="J128" s="2"/>
      <c r="K128" s="5" t="s">
        <v>256</v>
      </c>
      <c r="Q128">
        <v>0.46800000000000003</v>
      </c>
      <c r="R128">
        <f t="shared" si="34"/>
        <v>6</v>
      </c>
      <c r="S128" s="2"/>
    </row>
    <row r="129" spans="1:19" ht="16.5" thickTop="1" thickBot="1" x14ac:dyDescent="0.3">
      <c r="A129" s="16"/>
      <c r="B129" s="5" t="s">
        <v>248</v>
      </c>
      <c r="H129" s="12">
        <v>8.0000000000000002E-3</v>
      </c>
      <c r="I129">
        <f t="shared" si="33"/>
        <v>10</v>
      </c>
      <c r="J129" s="2"/>
      <c r="K129" s="5" t="s">
        <v>257</v>
      </c>
      <c r="Q129">
        <v>3.7789999999999999</v>
      </c>
      <c r="R129">
        <f t="shared" si="34"/>
        <v>1</v>
      </c>
      <c r="S129" s="2"/>
    </row>
    <row r="130" spans="1:19" ht="16.5" thickTop="1" thickBot="1" x14ac:dyDescent="0.3">
      <c r="A130" s="16"/>
      <c r="B130" s="5" t="s">
        <v>249</v>
      </c>
      <c r="H130" s="12">
        <v>0.36599999999999999</v>
      </c>
      <c r="I130">
        <f t="shared" si="33"/>
        <v>7</v>
      </c>
      <c r="J130" s="2"/>
      <c r="K130" s="5" t="s">
        <v>258</v>
      </c>
      <c r="Q130">
        <v>0.441</v>
      </c>
      <c r="R130">
        <f t="shared" si="34"/>
        <v>7</v>
      </c>
      <c r="S130" s="2"/>
    </row>
    <row r="131" spans="1:19" ht="16.5" thickTop="1" thickBot="1" x14ac:dyDescent="0.3">
      <c r="A131" s="16"/>
      <c r="B131" s="5" t="s">
        <v>250</v>
      </c>
      <c r="H131" s="12">
        <v>0.19700000000000001</v>
      </c>
      <c r="I131">
        <f t="shared" si="33"/>
        <v>8</v>
      </c>
      <c r="J131" s="2"/>
      <c r="K131" s="5" t="s">
        <v>259</v>
      </c>
      <c r="Q131">
        <v>0.85499999999999998</v>
      </c>
      <c r="R131">
        <f>RANK(Q131,$Q$122:$Q$131)</f>
        <v>4</v>
      </c>
      <c r="S131" s="2"/>
    </row>
    <row r="132" spans="1:19" ht="16.5" thickTop="1" thickBot="1" x14ac:dyDescent="0.3">
      <c r="A132" s="16">
        <v>14</v>
      </c>
      <c r="B132" s="22" t="s">
        <v>260</v>
      </c>
      <c r="H132" s="12">
        <v>0.91600000000000004</v>
      </c>
      <c r="I132" s="37">
        <f>RANK(H132,$H$132:$H$141)</f>
        <v>3</v>
      </c>
      <c r="J132" s="2">
        <v>3</v>
      </c>
      <c r="K132" s="21" t="s">
        <v>260</v>
      </c>
      <c r="Q132" s="37">
        <f>VLOOKUP(K132,$B$2:$I$186,7,FALSE)</f>
        <v>0.91600000000000004</v>
      </c>
      <c r="R132" s="37">
        <f>RANK(Q132,$Q$132:$Q$141)</f>
        <v>3</v>
      </c>
      <c r="S132" s="2">
        <v>1</v>
      </c>
    </row>
    <row r="133" spans="1:19" ht="16.5" thickTop="1" thickBot="1" x14ac:dyDescent="0.3">
      <c r="A133" s="16"/>
      <c r="B133" s="20" t="s">
        <v>261</v>
      </c>
      <c r="H133" s="12">
        <v>1.3580000000000001</v>
      </c>
      <c r="I133" s="37">
        <f t="shared" ref="I133:I142" si="35">RANK(H133,$H$132:$H$141)</f>
        <v>1</v>
      </c>
      <c r="J133" s="2"/>
      <c r="K133" s="22" t="s">
        <v>261</v>
      </c>
      <c r="Q133" s="37">
        <f t="shared" ref="Q133:Q181" si="36">VLOOKUP(K133,$B$2:$I$186,7,FALSE)</f>
        <v>1.3580000000000001</v>
      </c>
      <c r="R133" s="37">
        <f t="shared" ref="R133:R142" si="37">RANK(Q133,$Q$132:$Q$141)</f>
        <v>1</v>
      </c>
      <c r="S133" s="2"/>
    </row>
    <row r="134" spans="1:19" ht="16.5" thickTop="1" thickBot="1" x14ac:dyDescent="0.3">
      <c r="A134" s="16"/>
      <c r="B134" s="20" t="s">
        <v>262</v>
      </c>
      <c r="H134" s="12">
        <v>0.158</v>
      </c>
      <c r="I134" s="37">
        <f t="shared" si="35"/>
        <v>8</v>
      </c>
      <c r="J134" s="2"/>
      <c r="K134" s="21" t="s">
        <v>262</v>
      </c>
      <c r="Q134" s="37">
        <f t="shared" si="36"/>
        <v>0.158</v>
      </c>
      <c r="R134" s="37">
        <f t="shared" si="37"/>
        <v>8</v>
      </c>
      <c r="S134" s="2"/>
    </row>
    <row r="135" spans="1:19" ht="16.5" thickTop="1" thickBot="1" x14ac:dyDescent="0.3">
      <c r="A135" s="16"/>
      <c r="B135" s="20" t="s">
        <v>263</v>
      </c>
      <c r="H135" s="12">
        <v>0.86699999999999999</v>
      </c>
      <c r="I135" s="37">
        <f t="shared" si="35"/>
        <v>4</v>
      </c>
      <c r="J135" s="2"/>
      <c r="K135" s="21" t="s">
        <v>263</v>
      </c>
      <c r="Q135" s="37">
        <f t="shared" si="36"/>
        <v>0.86699999999999999</v>
      </c>
      <c r="R135" s="37">
        <f t="shared" si="37"/>
        <v>4</v>
      </c>
      <c r="S135" s="2"/>
    </row>
    <row r="136" spans="1:19" ht="16.5" thickTop="1" thickBot="1" x14ac:dyDescent="0.3">
      <c r="A136" s="16"/>
      <c r="B136" s="20" t="s">
        <v>229</v>
      </c>
      <c r="H136" s="12">
        <f t="shared" ref="H133:H181" si="38">VLOOKUP(B136,$B$2:$I$186,7,FALSE)</f>
        <v>0.372</v>
      </c>
      <c r="I136" s="37">
        <f t="shared" si="35"/>
        <v>6</v>
      </c>
      <c r="J136" s="2"/>
      <c r="K136" s="21" t="s">
        <v>229</v>
      </c>
      <c r="Q136" s="37">
        <f t="shared" si="36"/>
        <v>0.372</v>
      </c>
      <c r="R136" s="37">
        <f t="shared" si="37"/>
        <v>6</v>
      </c>
      <c r="S136" s="2"/>
    </row>
    <row r="137" spans="1:19" ht="16.5" thickTop="1" thickBot="1" x14ac:dyDescent="0.3">
      <c r="A137" s="16"/>
      <c r="B137" s="20" t="s">
        <v>264</v>
      </c>
      <c r="H137" s="12">
        <v>0.28499999999999998</v>
      </c>
      <c r="I137" s="37">
        <f t="shared" si="35"/>
        <v>7</v>
      </c>
      <c r="J137" s="2"/>
      <c r="K137" s="21" t="s">
        <v>264</v>
      </c>
      <c r="Q137" s="37">
        <f t="shared" si="36"/>
        <v>0.28499999999999998</v>
      </c>
      <c r="R137" s="37">
        <f t="shared" si="37"/>
        <v>7</v>
      </c>
      <c r="S137" s="2"/>
    </row>
    <row r="138" spans="1:19" ht="16.5" thickTop="1" thickBot="1" x14ac:dyDescent="0.3">
      <c r="A138" s="16"/>
      <c r="B138" s="20" t="s">
        <v>265</v>
      </c>
      <c r="H138" s="12">
        <v>0.57599999999999996</v>
      </c>
      <c r="I138" s="37">
        <f t="shared" si="35"/>
        <v>5</v>
      </c>
      <c r="J138" s="2"/>
      <c r="K138" s="21" t="s">
        <v>265</v>
      </c>
      <c r="Q138" s="37">
        <f t="shared" si="36"/>
        <v>0.57599999999999996</v>
      </c>
      <c r="R138" s="37">
        <f t="shared" si="37"/>
        <v>5</v>
      </c>
      <c r="S138" s="2"/>
    </row>
    <row r="139" spans="1:19" ht="16.5" thickTop="1" thickBot="1" x14ac:dyDescent="0.3">
      <c r="A139" s="16"/>
      <c r="B139" s="20" t="s">
        <v>266</v>
      </c>
      <c r="H139" s="12">
        <v>1.1910000000000001</v>
      </c>
      <c r="I139" s="37">
        <f t="shared" si="35"/>
        <v>2</v>
      </c>
      <c r="J139" s="2"/>
      <c r="K139" s="21" t="s">
        <v>266</v>
      </c>
      <c r="Q139" s="37">
        <f t="shared" si="36"/>
        <v>1.1910000000000001</v>
      </c>
      <c r="R139" s="37">
        <f t="shared" si="37"/>
        <v>2</v>
      </c>
      <c r="S139" s="2"/>
    </row>
    <row r="140" spans="1:19" ht="16.5" thickTop="1" thickBot="1" x14ac:dyDescent="0.3">
      <c r="A140" s="16"/>
      <c r="B140" s="20" t="s">
        <v>248</v>
      </c>
      <c r="H140" s="12">
        <f t="shared" si="38"/>
        <v>8.0000000000000002E-3</v>
      </c>
      <c r="I140" s="37">
        <f t="shared" si="35"/>
        <v>10</v>
      </c>
      <c r="J140" s="2"/>
      <c r="K140" s="21" t="s">
        <v>248</v>
      </c>
      <c r="Q140" s="37">
        <f t="shared" si="36"/>
        <v>8.0000000000000002E-3</v>
      </c>
      <c r="R140" s="37">
        <f t="shared" si="37"/>
        <v>10</v>
      </c>
      <c r="S140" s="2"/>
    </row>
    <row r="141" spans="1:19" ht="16.5" thickTop="1" thickBot="1" x14ac:dyDescent="0.3">
      <c r="A141" s="16"/>
      <c r="B141" s="20" t="s">
        <v>267</v>
      </c>
      <c r="H141" s="12">
        <v>0.13400000000000001</v>
      </c>
      <c r="I141" s="37">
        <f t="shared" si="35"/>
        <v>9</v>
      </c>
      <c r="J141" s="2"/>
      <c r="K141" s="21" t="s">
        <v>267</v>
      </c>
      <c r="Q141" s="37">
        <f t="shared" si="36"/>
        <v>0.13400000000000001</v>
      </c>
      <c r="R141" s="37">
        <f t="shared" si="37"/>
        <v>9</v>
      </c>
      <c r="S141" s="2"/>
    </row>
    <row r="142" spans="1:19" ht="15.75" thickTop="1" x14ac:dyDescent="0.25">
      <c r="A142" s="4">
        <v>15</v>
      </c>
      <c r="B142" s="23" t="s">
        <v>268</v>
      </c>
      <c r="H142" s="12">
        <v>0.58799999999999997</v>
      </c>
      <c r="I142" s="37">
        <f>RANK(H142,$H$142:$H$151)</f>
        <v>7</v>
      </c>
      <c r="J142" s="2">
        <v>6</v>
      </c>
      <c r="K142" s="25" t="s">
        <v>268</v>
      </c>
      <c r="Q142" s="37">
        <f t="shared" si="36"/>
        <v>0.58799999999999997</v>
      </c>
      <c r="R142" s="37">
        <f>RANK(Q142,$Q$142:$Q$151)</f>
        <v>7</v>
      </c>
      <c r="S142" s="2">
        <v>6</v>
      </c>
    </row>
    <row r="143" spans="1:19" x14ac:dyDescent="0.25">
      <c r="A143" s="4"/>
      <c r="B143" s="23" t="s">
        <v>269</v>
      </c>
      <c r="H143" s="12">
        <v>2.1360000000000001</v>
      </c>
      <c r="I143" s="37">
        <f t="shared" ref="I143:I151" si="39">RANK(H143,$H$142:$H$151)</f>
        <v>4</v>
      </c>
      <c r="J143" s="2"/>
      <c r="K143" s="25" t="s">
        <v>269</v>
      </c>
      <c r="Q143" s="37">
        <f t="shared" si="36"/>
        <v>2.1360000000000001</v>
      </c>
      <c r="R143" s="37">
        <f t="shared" ref="R143:R152" si="40">RANK(Q143,$Q$142:$Q$151)</f>
        <v>4</v>
      </c>
      <c r="S143" s="2"/>
    </row>
    <row r="144" spans="1:19" x14ac:dyDescent="0.25">
      <c r="A144" s="4"/>
      <c r="B144" s="23" t="s">
        <v>267</v>
      </c>
      <c r="H144" s="12">
        <f t="shared" si="38"/>
        <v>0.13400000000000001</v>
      </c>
      <c r="I144" s="37">
        <f t="shared" si="39"/>
        <v>10</v>
      </c>
      <c r="J144" s="2"/>
      <c r="K144" s="25" t="s">
        <v>267</v>
      </c>
      <c r="Q144" s="37">
        <f t="shared" si="36"/>
        <v>0.13400000000000001</v>
      </c>
      <c r="R144" s="37">
        <f t="shared" si="40"/>
        <v>10</v>
      </c>
      <c r="S144" s="2"/>
    </row>
    <row r="145" spans="1:19" x14ac:dyDescent="0.25">
      <c r="A145" s="4"/>
      <c r="B145" s="23" t="s">
        <v>270</v>
      </c>
      <c r="H145" s="12">
        <v>2.722</v>
      </c>
      <c r="I145" s="37">
        <f t="shared" si="39"/>
        <v>1</v>
      </c>
      <c r="J145" s="2"/>
      <c r="K145" s="25" t="s">
        <v>270</v>
      </c>
      <c r="Q145" s="37">
        <f t="shared" si="36"/>
        <v>2.722</v>
      </c>
      <c r="R145" s="37">
        <f t="shared" si="40"/>
        <v>1</v>
      </c>
      <c r="S145" s="2"/>
    </row>
    <row r="146" spans="1:19" x14ac:dyDescent="0.25">
      <c r="A146" s="4"/>
      <c r="B146" s="24" t="s">
        <v>271</v>
      </c>
      <c r="H146" s="12">
        <v>0.98499999999999999</v>
      </c>
      <c r="I146" s="37">
        <f t="shared" si="39"/>
        <v>6</v>
      </c>
      <c r="J146" s="2"/>
      <c r="K146" s="26" t="s">
        <v>271</v>
      </c>
      <c r="Q146" s="37">
        <f t="shared" si="36"/>
        <v>0.98499999999999999</v>
      </c>
      <c r="R146" s="37">
        <f t="shared" si="40"/>
        <v>6</v>
      </c>
      <c r="S146" s="2"/>
    </row>
    <row r="147" spans="1:19" x14ac:dyDescent="0.25">
      <c r="A147" s="4"/>
      <c r="B147" s="23" t="s">
        <v>272</v>
      </c>
      <c r="H147" s="12">
        <v>0.26</v>
      </c>
      <c r="I147" s="37">
        <f t="shared" si="39"/>
        <v>9</v>
      </c>
      <c r="J147" s="2"/>
      <c r="K147" s="25" t="s">
        <v>272</v>
      </c>
      <c r="Q147" s="37">
        <f t="shared" si="36"/>
        <v>0.26</v>
      </c>
      <c r="R147" s="37">
        <f t="shared" si="40"/>
        <v>9</v>
      </c>
      <c r="S147" s="2"/>
    </row>
    <row r="148" spans="1:19" x14ac:dyDescent="0.25">
      <c r="A148" s="4"/>
      <c r="B148" s="23" t="s">
        <v>273</v>
      </c>
      <c r="H148" s="12">
        <v>1.825</v>
      </c>
      <c r="I148" s="37">
        <f t="shared" si="39"/>
        <v>5</v>
      </c>
      <c r="J148" s="2"/>
      <c r="K148" s="25" t="s">
        <v>273</v>
      </c>
      <c r="Q148" s="37">
        <f t="shared" si="36"/>
        <v>1.825</v>
      </c>
      <c r="R148" s="37">
        <f t="shared" si="40"/>
        <v>5</v>
      </c>
      <c r="S148" s="2"/>
    </row>
    <row r="149" spans="1:19" x14ac:dyDescent="0.25">
      <c r="A149" s="4"/>
      <c r="B149" s="23" t="s">
        <v>274</v>
      </c>
      <c r="H149" s="12">
        <v>2.7090000000000001</v>
      </c>
      <c r="I149" s="37">
        <f t="shared" si="39"/>
        <v>2</v>
      </c>
      <c r="J149" s="2"/>
      <c r="K149" s="25" t="s">
        <v>274</v>
      </c>
      <c r="Q149" s="37">
        <f t="shared" si="36"/>
        <v>2.7090000000000001</v>
      </c>
      <c r="R149" s="37">
        <f t="shared" si="40"/>
        <v>2</v>
      </c>
      <c r="S149" s="2"/>
    </row>
    <row r="150" spans="1:19" x14ac:dyDescent="0.25">
      <c r="A150" s="4"/>
      <c r="B150" s="23" t="s">
        <v>275</v>
      </c>
      <c r="H150" s="12">
        <v>2.512</v>
      </c>
      <c r="I150" s="37">
        <f t="shared" si="39"/>
        <v>3</v>
      </c>
      <c r="J150" s="2"/>
      <c r="K150" s="25" t="s">
        <v>275</v>
      </c>
      <c r="Q150" s="37">
        <f t="shared" si="36"/>
        <v>2.512</v>
      </c>
      <c r="R150" s="37">
        <f t="shared" si="40"/>
        <v>3</v>
      </c>
      <c r="S150" s="2"/>
    </row>
    <row r="151" spans="1:19" x14ac:dyDescent="0.25">
      <c r="A151" s="4"/>
      <c r="B151" s="23" t="s">
        <v>268</v>
      </c>
      <c r="H151" s="12">
        <f t="shared" si="38"/>
        <v>0.58799999999999997</v>
      </c>
      <c r="I151" s="37">
        <f t="shared" si="39"/>
        <v>7</v>
      </c>
      <c r="J151" s="2"/>
      <c r="K151" s="25" t="s">
        <v>268</v>
      </c>
      <c r="Q151" s="37">
        <f t="shared" si="36"/>
        <v>0.58799999999999997</v>
      </c>
      <c r="R151" s="37">
        <f t="shared" si="40"/>
        <v>7</v>
      </c>
      <c r="S151" s="2"/>
    </row>
    <row r="152" spans="1:19" ht="15.75" thickBot="1" x14ac:dyDescent="0.3">
      <c r="A152" s="16">
        <v>16</v>
      </c>
      <c r="B152" s="28" t="s">
        <v>276</v>
      </c>
      <c r="H152" s="12">
        <v>0.71699999999999997</v>
      </c>
      <c r="I152" s="37">
        <f>RANK(H152,$H$152:$H$161)</f>
        <v>4</v>
      </c>
      <c r="J152" s="2">
        <v>4</v>
      </c>
      <c r="K152" s="30" t="s">
        <v>276</v>
      </c>
      <c r="Q152" s="37">
        <f t="shared" si="36"/>
        <v>0.71699999999999997</v>
      </c>
      <c r="R152" s="37">
        <f>RANK(Q152,$Q$152:$Q$161)</f>
        <v>4</v>
      </c>
      <c r="S152" s="2">
        <v>4</v>
      </c>
    </row>
    <row r="153" spans="1:19" ht="16.5" thickTop="1" thickBot="1" x14ac:dyDescent="0.3">
      <c r="A153" s="16"/>
      <c r="B153" s="27" t="s">
        <v>277</v>
      </c>
      <c r="H153" s="12">
        <v>0.38100000000000001</v>
      </c>
      <c r="I153" s="37">
        <f t="shared" ref="I153:I163" si="41">RANK(H153,$H$152:$H$161)</f>
        <v>9</v>
      </c>
      <c r="J153" s="2"/>
      <c r="K153" s="29" t="s">
        <v>277</v>
      </c>
      <c r="Q153" s="37">
        <f t="shared" si="36"/>
        <v>0.38100000000000001</v>
      </c>
      <c r="R153" s="37">
        <f t="shared" ref="R153:R162" si="42">RANK(Q153,$Q$152:$Q$161)</f>
        <v>9</v>
      </c>
      <c r="S153" s="2"/>
    </row>
    <row r="154" spans="1:19" ht="16.5" thickTop="1" thickBot="1" x14ac:dyDescent="0.3">
      <c r="A154" s="16"/>
      <c r="B154" s="27" t="s">
        <v>278</v>
      </c>
      <c r="H154" s="12">
        <v>0.58299999999999996</v>
      </c>
      <c r="I154" s="37">
        <f t="shared" si="41"/>
        <v>5</v>
      </c>
      <c r="J154" s="2"/>
      <c r="K154" s="29" t="s">
        <v>278</v>
      </c>
      <c r="Q154" s="37">
        <f t="shared" si="36"/>
        <v>0.58299999999999996</v>
      </c>
      <c r="R154" s="37">
        <f t="shared" si="42"/>
        <v>5</v>
      </c>
      <c r="S154" s="2"/>
    </row>
    <row r="155" spans="1:19" ht="16.5" thickTop="1" thickBot="1" x14ac:dyDescent="0.3">
      <c r="A155" s="16"/>
      <c r="B155" s="27" t="s">
        <v>279</v>
      </c>
      <c r="H155" s="12">
        <v>1.0309999999999999</v>
      </c>
      <c r="I155" s="37">
        <f t="shared" si="41"/>
        <v>2</v>
      </c>
      <c r="J155" s="2"/>
      <c r="K155" s="29" t="s">
        <v>279</v>
      </c>
      <c r="Q155" s="37">
        <f t="shared" si="36"/>
        <v>1.0309999999999999</v>
      </c>
      <c r="R155" s="37">
        <f t="shared" si="42"/>
        <v>2</v>
      </c>
      <c r="S155" s="2"/>
    </row>
    <row r="156" spans="1:19" ht="16.5" thickTop="1" thickBot="1" x14ac:dyDescent="0.3">
      <c r="A156" s="16"/>
      <c r="B156" s="27" t="s">
        <v>280</v>
      </c>
      <c r="H156" s="12">
        <v>1.034</v>
      </c>
      <c r="I156" s="37">
        <f t="shared" si="41"/>
        <v>1</v>
      </c>
      <c r="J156" s="2"/>
      <c r="K156" s="29" t="s">
        <v>280</v>
      </c>
      <c r="Q156" s="37">
        <f t="shared" si="36"/>
        <v>1.034</v>
      </c>
      <c r="R156" s="37">
        <f t="shared" si="42"/>
        <v>1</v>
      </c>
      <c r="S156" s="2"/>
    </row>
    <row r="157" spans="1:19" ht="16.5" thickTop="1" thickBot="1" x14ac:dyDescent="0.3">
      <c r="A157" s="16"/>
      <c r="B157" s="27" t="s">
        <v>281</v>
      </c>
      <c r="H157" s="12">
        <v>0.41499999999999998</v>
      </c>
      <c r="I157" s="37">
        <f t="shared" si="41"/>
        <v>8</v>
      </c>
      <c r="J157" s="2"/>
      <c r="K157" s="29" t="s">
        <v>281</v>
      </c>
      <c r="Q157" s="37">
        <f t="shared" si="36"/>
        <v>0.41499999999999998</v>
      </c>
      <c r="R157" s="37">
        <f t="shared" si="42"/>
        <v>8</v>
      </c>
      <c r="S157" s="2"/>
    </row>
    <row r="158" spans="1:19" ht="16.5" thickTop="1" thickBot="1" x14ac:dyDescent="0.3">
      <c r="A158" s="16"/>
      <c r="B158" s="27" t="s">
        <v>282</v>
      </c>
      <c r="H158" s="12">
        <f t="shared" si="38"/>
        <v>0.58099999999999996</v>
      </c>
      <c r="I158" s="37">
        <f t="shared" si="41"/>
        <v>6</v>
      </c>
      <c r="J158" s="2"/>
      <c r="K158" s="29" t="s">
        <v>282</v>
      </c>
      <c r="Q158" s="37">
        <f t="shared" si="36"/>
        <v>0.58099999999999996</v>
      </c>
      <c r="R158" s="37">
        <f t="shared" si="42"/>
        <v>6</v>
      </c>
      <c r="S158" s="2"/>
    </row>
    <row r="159" spans="1:19" ht="16.5" thickTop="1" thickBot="1" x14ac:dyDescent="0.3">
      <c r="A159" s="16"/>
      <c r="B159" s="27" t="s">
        <v>283</v>
      </c>
      <c r="H159" s="12">
        <v>0.98699999999999999</v>
      </c>
      <c r="I159" s="37">
        <f t="shared" si="41"/>
        <v>3</v>
      </c>
      <c r="J159" s="2"/>
      <c r="K159" s="29" t="s">
        <v>283</v>
      </c>
      <c r="Q159" s="37">
        <f t="shared" si="36"/>
        <v>0.98699999999999999</v>
      </c>
      <c r="R159" s="37">
        <f t="shared" si="42"/>
        <v>3</v>
      </c>
      <c r="S159" s="2"/>
    </row>
    <row r="160" spans="1:19" ht="16.5" thickTop="1" thickBot="1" x14ac:dyDescent="0.3">
      <c r="A160" s="16"/>
      <c r="B160" s="27" t="s">
        <v>284</v>
      </c>
      <c r="H160" s="12">
        <v>0.54700000000000004</v>
      </c>
      <c r="I160" s="37">
        <f t="shared" si="41"/>
        <v>7</v>
      </c>
      <c r="J160" s="2"/>
      <c r="K160" s="29" t="s">
        <v>284</v>
      </c>
      <c r="Q160" s="37">
        <f t="shared" si="36"/>
        <v>0.54700000000000004</v>
      </c>
      <c r="R160" s="37">
        <f t="shared" si="42"/>
        <v>7</v>
      </c>
      <c r="S160" s="2"/>
    </row>
    <row r="161" spans="1:19" ht="16.5" thickTop="1" thickBot="1" x14ac:dyDescent="0.3">
      <c r="A161" s="16"/>
      <c r="B161" s="27" t="s">
        <v>229</v>
      </c>
      <c r="H161" s="12">
        <f t="shared" si="38"/>
        <v>0.372</v>
      </c>
      <c r="I161" s="37">
        <f>RANK(H161,$H$152:$H$161)</f>
        <v>10</v>
      </c>
      <c r="J161" s="2"/>
      <c r="K161" s="29" t="s">
        <v>229</v>
      </c>
      <c r="Q161" s="37">
        <f t="shared" si="36"/>
        <v>0.372</v>
      </c>
      <c r="R161" s="37">
        <f t="shared" si="42"/>
        <v>10</v>
      </c>
      <c r="S161" s="2"/>
    </row>
    <row r="162" spans="1:19" ht="16.5" thickTop="1" thickBot="1" x14ac:dyDescent="0.3">
      <c r="A162" s="16">
        <v>17</v>
      </c>
      <c r="B162" s="31" t="s">
        <v>282</v>
      </c>
      <c r="H162" s="12">
        <f t="shared" si="38"/>
        <v>0.58099999999999996</v>
      </c>
      <c r="I162" s="37">
        <f>RANK(H162,$H$162:$H$171)</f>
        <v>2</v>
      </c>
      <c r="J162" s="2">
        <v>4</v>
      </c>
      <c r="K162" s="33" t="s">
        <v>282</v>
      </c>
      <c r="Q162" s="37">
        <f t="shared" si="36"/>
        <v>0.58099999999999996</v>
      </c>
      <c r="R162" s="37">
        <f>RANK(Q162,$Q$162:$Q$171)</f>
        <v>2</v>
      </c>
      <c r="S162" s="2">
        <v>4</v>
      </c>
    </row>
    <row r="163" spans="1:19" ht="16.5" thickTop="1" thickBot="1" x14ac:dyDescent="0.3">
      <c r="A163" s="16"/>
      <c r="B163" s="31" t="s">
        <v>229</v>
      </c>
      <c r="H163" s="12">
        <f t="shared" si="38"/>
        <v>0.372</v>
      </c>
      <c r="I163" s="37">
        <f t="shared" ref="I163:I171" si="43">RANK(H163,$H$162:$H$171)</f>
        <v>9</v>
      </c>
      <c r="J163" s="2"/>
      <c r="K163" s="33" t="s">
        <v>229</v>
      </c>
      <c r="Q163" s="37">
        <f t="shared" si="36"/>
        <v>0.372</v>
      </c>
      <c r="R163" s="37">
        <f t="shared" ref="R163:R172" si="44">RANK(Q163,$Q$162:$Q$171)</f>
        <v>9</v>
      </c>
      <c r="S163" s="2"/>
    </row>
    <row r="164" spans="1:19" ht="16.5" thickTop="1" thickBot="1" x14ac:dyDescent="0.3">
      <c r="A164" s="16"/>
      <c r="B164" s="31" t="s">
        <v>285</v>
      </c>
      <c r="H164" s="12">
        <v>0.56899999999999995</v>
      </c>
      <c r="I164" s="37">
        <f t="shared" si="43"/>
        <v>3</v>
      </c>
      <c r="J164" s="2"/>
      <c r="K164" s="33" t="s">
        <v>285</v>
      </c>
      <c r="Q164" s="37">
        <f t="shared" si="36"/>
        <v>0.56899999999999995</v>
      </c>
      <c r="R164" s="37">
        <f t="shared" si="44"/>
        <v>3</v>
      </c>
      <c r="S164" s="2"/>
    </row>
    <row r="165" spans="1:19" ht="16.5" thickTop="1" thickBot="1" x14ac:dyDescent="0.3">
      <c r="A165" s="16"/>
      <c r="B165" s="32" t="s">
        <v>286</v>
      </c>
      <c r="H165" s="12">
        <v>0.55900000000000005</v>
      </c>
      <c r="I165" s="37">
        <f t="shared" si="43"/>
        <v>4</v>
      </c>
      <c r="J165" s="2"/>
      <c r="K165" s="34" t="s">
        <v>286</v>
      </c>
      <c r="Q165" s="37">
        <f t="shared" si="36"/>
        <v>0.55900000000000005</v>
      </c>
      <c r="R165" s="37">
        <f t="shared" si="44"/>
        <v>4</v>
      </c>
      <c r="S165" s="2"/>
    </row>
    <row r="166" spans="1:19" ht="16.5" thickTop="1" thickBot="1" x14ac:dyDescent="0.3">
      <c r="A166" s="16"/>
      <c r="B166" s="31" t="s">
        <v>248</v>
      </c>
      <c r="H166" s="12">
        <f t="shared" si="38"/>
        <v>8.0000000000000002E-3</v>
      </c>
      <c r="I166" s="37">
        <f t="shared" si="43"/>
        <v>10</v>
      </c>
      <c r="J166" s="2"/>
      <c r="K166" s="33" t="s">
        <v>248</v>
      </c>
      <c r="Q166" s="37">
        <f t="shared" si="36"/>
        <v>8.0000000000000002E-3</v>
      </c>
      <c r="R166" s="37">
        <f t="shared" si="44"/>
        <v>10</v>
      </c>
      <c r="S166" s="2"/>
    </row>
    <row r="167" spans="1:19" ht="16.5" thickTop="1" thickBot="1" x14ac:dyDescent="0.3">
      <c r="A167" s="16"/>
      <c r="B167" s="31" t="s">
        <v>287</v>
      </c>
      <c r="H167" s="12">
        <v>0.52600000000000002</v>
      </c>
      <c r="I167" s="37">
        <f t="shared" si="43"/>
        <v>5</v>
      </c>
      <c r="J167" s="2"/>
      <c r="K167" s="33" t="s">
        <v>287</v>
      </c>
      <c r="Q167" s="37">
        <f t="shared" si="36"/>
        <v>0.52600000000000002</v>
      </c>
      <c r="R167" s="37">
        <f t="shared" si="44"/>
        <v>5</v>
      </c>
      <c r="S167" s="2"/>
    </row>
    <row r="168" spans="1:19" ht="16.5" thickTop="1" thickBot="1" x14ac:dyDescent="0.3">
      <c r="A168" s="16"/>
      <c r="B168" s="31" t="s">
        <v>78</v>
      </c>
      <c r="H168" s="12">
        <f t="shared" si="38"/>
        <v>0.47499999999999998</v>
      </c>
      <c r="I168" s="37">
        <f t="shared" si="43"/>
        <v>6</v>
      </c>
      <c r="J168" s="2"/>
      <c r="K168" s="33" t="s">
        <v>78</v>
      </c>
      <c r="Q168" s="37">
        <f t="shared" si="36"/>
        <v>0.47499999999999998</v>
      </c>
      <c r="R168" s="37">
        <f t="shared" si="44"/>
        <v>6</v>
      </c>
      <c r="S168" s="2"/>
    </row>
    <row r="169" spans="1:19" ht="16.5" thickTop="1" thickBot="1" x14ac:dyDescent="0.3">
      <c r="A169" s="16"/>
      <c r="B169" s="31" t="s">
        <v>288</v>
      </c>
      <c r="H169" s="12">
        <v>0.38</v>
      </c>
      <c r="I169" s="37">
        <f t="shared" si="43"/>
        <v>7</v>
      </c>
      <c r="J169" s="2"/>
      <c r="K169" s="33" t="s">
        <v>288</v>
      </c>
      <c r="Q169" s="37">
        <f t="shared" si="36"/>
        <v>0.38</v>
      </c>
      <c r="R169" s="37">
        <f t="shared" si="44"/>
        <v>7</v>
      </c>
      <c r="S169" s="2"/>
    </row>
    <row r="170" spans="1:19" ht="16.5" thickTop="1" thickBot="1" x14ac:dyDescent="0.3">
      <c r="A170" s="16"/>
      <c r="B170" s="31" t="s">
        <v>223</v>
      </c>
      <c r="H170" s="12">
        <v>0.373</v>
      </c>
      <c r="I170" s="37">
        <f t="shared" si="43"/>
        <v>8</v>
      </c>
      <c r="J170" s="2"/>
      <c r="K170" s="33" t="s">
        <v>223</v>
      </c>
      <c r="Q170" s="37">
        <f t="shared" si="36"/>
        <v>0.373</v>
      </c>
      <c r="R170" s="37">
        <f t="shared" si="44"/>
        <v>8</v>
      </c>
      <c r="S170" s="2"/>
    </row>
    <row r="171" spans="1:19" ht="16.5" thickTop="1" thickBot="1" x14ac:dyDescent="0.3">
      <c r="A171" s="16"/>
      <c r="B171" s="31" t="s">
        <v>289</v>
      </c>
      <c r="H171" s="12">
        <v>0.86099999999999999</v>
      </c>
      <c r="I171" s="37">
        <f t="shared" si="43"/>
        <v>1</v>
      </c>
      <c r="J171" s="2"/>
      <c r="K171" s="33" t="s">
        <v>289</v>
      </c>
      <c r="Q171" s="37">
        <f t="shared" si="36"/>
        <v>0.86099999999999999</v>
      </c>
      <c r="R171" s="37">
        <f t="shared" si="44"/>
        <v>1</v>
      </c>
      <c r="S171" s="2"/>
    </row>
    <row r="172" spans="1:19" ht="15.75" thickTop="1" x14ac:dyDescent="0.25">
      <c r="A172" s="4">
        <v>18</v>
      </c>
      <c r="B172" s="35" t="s">
        <v>290</v>
      </c>
      <c r="H172" s="12">
        <f t="shared" si="38"/>
        <v>0.38</v>
      </c>
      <c r="I172" s="37">
        <f>RANK(H172,$H$172:$H$181)</f>
        <v>7</v>
      </c>
      <c r="J172" s="2">
        <v>6</v>
      </c>
      <c r="K172" s="38" t="s">
        <v>290</v>
      </c>
      <c r="Q172" s="37">
        <f t="shared" si="36"/>
        <v>0.38</v>
      </c>
      <c r="R172" s="37">
        <f>RANK(Q172,$Q$172:$Q$181)</f>
        <v>7</v>
      </c>
      <c r="S172" s="2">
        <v>7</v>
      </c>
    </row>
    <row r="173" spans="1:19" x14ac:dyDescent="0.25">
      <c r="A173" s="4"/>
      <c r="B173" s="35" t="s">
        <v>282</v>
      </c>
      <c r="H173" s="12">
        <f t="shared" si="38"/>
        <v>0.58099999999999996</v>
      </c>
      <c r="I173" s="37">
        <f t="shared" ref="I173:I182" si="45">RANK(H173,$H$172:$H$181)</f>
        <v>3</v>
      </c>
      <c r="J173" s="2"/>
      <c r="K173" s="37" t="s">
        <v>282</v>
      </c>
      <c r="Q173" s="37">
        <f t="shared" si="36"/>
        <v>0.58099999999999996</v>
      </c>
      <c r="R173" s="37">
        <f t="shared" ref="R173:R182" si="46">RANK(Q173,$Q$172:$Q$181)</f>
        <v>3</v>
      </c>
      <c r="S173" s="2"/>
    </row>
    <row r="174" spans="1:19" x14ac:dyDescent="0.25">
      <c r="A174" s="4"/>
      <c r="B174" s="35" t="s">
        <v>229</v>
      </c>
      <c r="H174" s="12">
        <f t="shared" si="38"/>
        <v>0.372</v>
      </c>
      <c r="I174" s="37">
        <f t="shared" si="45"/>
        <v>8</v>
      </c>
      <c r="J174" s="2"/>
      <c r="K174" s="37" t="s">
        <v>229</v>
      </c>
      <c r="Q174" s="37">
        <f t="shared" si="36"/>
        <v>0.372</v>
      </c>
      <c r="R174" s="37">
        <f t="shared" si="46"/>
        <v>8</v>
      </c>
      <c r="S174" s="2"/>
    </row>
    <row r="175" spans="1:19" x14ac:dyDescent="0.25">
      <c r="A175" s="4"/>
      <c r="B175" s="36" t="s">
        <v>78</v>
      </c>
      <c r="H175" s="12">
        <f t="shared" si="38"/>
        <v>0.47499999999999998</v>
      </c>
      <c r="I175" s="37">
        <f t="shared" si="45"/>
        <v>6</v>
      </c>
      <c r="J175" s="2"/>
      <c r="K175" s="37" t="s">
        <v>78</v>
      </c>
      <c r="Q175" s="37">
        <f t="shared" si="36"/>
        <v>0.47499999999999998</v>
      </c>
      <c r="R175" s="37">
        <f t="shared" si="46"/>
        <v>6</v>
      </c>
      <c r="S175" s="2"/>
    </row>
    <row r="176" spans="1:19" x14ac:dyDescent="0.25">
      <c r="A176" s="4"/>
      <c r="B176" s="35" t="s">
        <v>291</v>
      </c>
      <c r="H176" s="12">
        <v>0.76200000000000001</v>
      </c>
      <c r="I176" s="37">
        <f t="shared" si="45"/>
        <v>1</v>
      </c>
      <c r="J176" s="2"/>
      <c r="K176" s="37" t="s">
        <v>291</v>
      </c>
      <c r="Q176" s="37">
        <f t="shared" si="36"/>
        <v>0.76200000000000001</v>
      </c>
      <c r="R176" s="37">
        <f t="shared" si="46"/>
        <v>1</v>
      </c>
      <c r="S176" s="2"/>
    </row>
    <row r="177" spans="1:19" x14ac:dyDescent="0.25">
      <c r="A177" s="4"/>
      <c r="B177" s="35" t="s">
        <v>292</v>
      </c>
      <c r="H177" s="12">
        <f t="shared" si="38"/>
        <v>0.56899999999999995</v>
      </c>
      <c r="I177" s="37">
        <f t="shared" si="45"/>
        <v>4</v>
      </c>
      <c r="J177" s="2"/>
      <c r="K177" s="37" t="s">
        <v>292</v>
      </c>
      <c r="Q177" s="37">
        <f t="shared" si="36"/>
        <v>0.56899999999999995</v>
      </c>
      <c r="R177" s="37">
        <f t="shared" si="46"/>
        <v>4</v>
      </c>
      <c r="S177" s="2"/>
    </row>
    <row r="178" spans="1:19" x14ac:dyDescent="0.25">
      <c r="A178" s="4"/>
      <c r="B178" s="35" t="s">
        <v>293</v>
      </c>
      <c r="H178" s="12">
        <v>0.58899999999999997</v>
      </c>
      <c r="I178" s="37">
        <f t="shared" si="45"/>
        <v>2</v>
      </c>
      <c r="J178" s="2"/>
      <c r="K178" s="37" t="s">
        <v>293</v>
      </c>
      <c r="Q178" s="37">
        <f t="shared" si="36"/>
        <v>0.58899999999999997</v>
      </c>
      <c r="R178" s="37">
        <f t="shared" si="46"/>
        <v>2</v>
      </c>
      <c r="S178" s="2"/>
    </row>
    <row r="179" spans="1:19" x14ac:dyDescent="0.25">
      <c r="A179" s="4"/>
      <c r="B179" s="35" t="s">
        <v>294</v>
      </c>
      <c r="H179" s="12">
        <v>0.13100000000000001</v>
      </c>
      <c r="I179" s="37">
        <f t="shared" si="45"/>
        <v>9</v>
      </c>
      <c r="J179" s="2"/>
      <c r="K179" s="37" t="s">
        <v>294</v>
      </c>
      <c r="Q179" s="37">
        <f t="shared" si="36"/>
        <v>0.13100000000000001</v>
      </c>
      <c r="R179" s="37">
        <f t="shared" si="46"/>
        <v>9</v>
      </c>
      <c r="S179" s="2"/>
    </row>
    <row r="180" spans="1:19" x14ac:dyDescent="0.25">
      <c r="A180" s="4"/>
      <c r="B180" s="35" t="s">
        <v>248</v>
      </c>
      <c r="H180" s="12">
        <f>VLOOKUP(B180,$B$2:$I$186,7,FALSE)</f>
        <v>8.0000000000000002E-3</v>
      </c>
      <c r="I180" s="37">
        <f t="shared" si="45"/>
        <v>10</v>
      </c>
      <c r="J180" s="2"/>
      <c r="K180" s="37" t="s">
        <v>248</v>
      </c>
      <c r="Q180" s="37">
        <f>VLOOKUP(K180,$B$2:$I$186,7,FALSE)</f>
        <v>8.0000000000000002E-3</v>
      </c>
      <c r="R180" s="37">
        <f t="shared" si="46"/>
        <v>10</v>
      </c>
      <c r="S180" s="2"/>
    </row>
    <row r="181" spans="1:19" x14ac:dyDescent="0.25">
      <c r="A181" s="4"/>
      <c r="B181" s="35" t="s">
        <v>295</v>
      </c>
      <c r="H181" s="12">
        <v>0.503</v>
      </c>
      <c r="I181" s="37">
        <f t="shared" si="45"/>
        <v>5</v>
      </c>
      <c r="J181" s="2"/>
      <c r="K181" s="37" t="s">
        <v>295</v>
      </c>
      <c r="Q181" s="37">
        <f t="shared" si="36"/>
        <v>0.503</v>
      </c>
      <c r="R181" s="37">
        <f t="shared" si="46"/>
        <v>5</v>
      </c>
      <c r="S181" s="2"/>
    </row>
    <row r="182" spans="1:19" ht="15.75" thickBot="1" x14ac:dyDescent="0.3">
      <c r="A182" s="16">
        <v>19</v>
      </c>
      <c r="B182" s="37" t="s">
        <v>306</v>
      </c>
      <c r="H182" s="12">
        <v>0.63600000000000001</v>
      </c>
      <c r="I182" s="37">
        <f>RANK(H182,$H$182:$H$191)</f>
        <v>8</v>
      </c>
      <c r="J182" s="2">
        <v>2</v>
      </c>
      <c r="K182" s="37" t="s">
        <v>296</v>
      </c>
      <c r="Q182" s="37">
        <v>0.192</v>
      </c>
      <c r="R182" s="37">
        <f>RANK(Q182,$Q$182:$Q$191)</f>
        <v>9</v>
      </c>
      <c r="S182" s="2">
        <v>6</v>
      </c>
    </row>
    <row r="183" spans="1:19" ht="16.5" thickTop="1" thickBot="1" x14ac:dyDescent="0.3">
      <c r="A183" s="16"/>
      <c r="B183" s="37" t="s">
        <v>330</v>
      </c>
      <c r="H183" s="12">
        <v>2.13</v>
      </c>
      <c r="I183" s="37">
        <f t="shared" ref="I183:I192" si="47">RANK(H183,$H$182:$H$191)</f>
        <v>1</v>
      </c>
      <c r="J183" s="2"/>
      <c r="K183" s="37" t="s">
        <v>297</v>
      </c>
      <c r="Q183" s="37">
        <v>0.32500000000000001</v>
      </c>
      <c r="R183" s="37">
        <f t="shared" ref="R183:R192" si="48">RANK(Q183,$Q$182:$Q$191)</f>
        <v>8</v>
      </c>
      <c r="S183" s="2"/>
    </row>
    <row r="184" spans="1:19" ht="16.5" thickTop="1" thickBot="1" x14ac:dyDescent="0.3">
      <c r="A184" s="16"/>
      <c r="B184" s="37" t="s">
        <v>307</v>
      </c>
      <c r="H184" s="12">
        <v>0.91</v>
      </c>
      <c r="I184" s="37">
        <f t="shared" si="47"/>
        <v>4</v>
      </c>
      <c r="J184" s="2"/>
      <c r="K184" s="37" t="s">
        <v>298</v>
      </c>
      <c r="Q184" s="37">
        <v>0.38900000000000001</v>
      </c>
      <c r="R184" s="37">
        <f t="shared" si="48"/>
        <v>6</v>
      </c>
      <c r="S184" s="2"/>
    </row>
    <row r="185" spans="1:19" ht="16.5" thickTop="1" thickBot="1" x14ac:dyDescent="0.3">
      <c r="A185" s="16"/>
      <c r="B185" s="37" t="s">
        <v>325</v>
      </c>
      <c r="H185" s="12">
        <v>0.83399999999999996</v>
      </c>
      <c r="I185" s="37">
        <f t="shared" si="47"/>
        <v>5</v>
      </c>
      <c r="J185" s="2"/>
      <c r="K185" s="38" t="s">
        <v>299</v>
      </c>
      <c r="Q185" s="37">
        <v>0.38900000000000001</v>
      </c>
      <c r="R185" s="37">
        <f t="shared" si="48"/>
        <v>6</v>
      </c>
      <c r="S185" s="2"/>
    </row>
    <row r="186" spans="1:19" ht="16.5" thickTop="1" thickBot="1" x14ac:dyDescent="0.3">
      <c r="A186" s="16"/>
      <c r="B186" s="37" t="s">
        <v>308</v>
      </c>
      <c r="H186" s="12">
        <v>0.83399999999999996</v>
      </c>
      <c r="I186" s="37">
        <f t="shared" si="47"/>
        <v>5</v>
      </c>
      <c r="J186" s="2"/>
      <c r="K186" s="37" t="s">
        <v>300</v>
      </c>
      <c r="Q186" s="37">
        <v>0.61699999999999999</v>
      </c>
      <c r="R186" s="37">
        <f t="shared" si="48"/>
        <v>2</v>
      </c>
      <c r="S186" s="2"/>
    </row>
    <row r="187" spans="1:19" ht="16.5" thickTop="1" thickBot="1" x14ac:dyDescent="0.3">
      <c r="A187" s="16"/>
      <c r="B187" s="37" t="s">
        <v>309</v>
      </c>
      <c r="H187" s="12">
        <v>0.65500000000000003</v>
      </c>
      <c r="I187" s="37">
        <f t="shared" si="47"/>
        <v>7</v>
      </c>
      <c r="J187" s="2"/>
      <c r="K187" s="37" t="s">
        <v>301</v>
      </c>
      <c r="Q187" s="37">
        <v>0.39</v>
      </c>
      <c r="R187" s="37">
        <f t="shared" si="48"/>
        <v>5</v>
      </c>
      <c r="S187" s="2"/>
    </row>
    <row r="188" spans="1:19" ht="16.5" thickTop="1" thickBot="1" x14ac:dyDescent="0.3">
      <c r="A188" s="16"/>
      <c r="B188" s="37" t="s">
        <v>310</v>
      </c>
      <c r="H188" s="12">
        <v>0.93200000000000005</v>
      </c>
      <c r="I188" s="37">
        <f t="shared" si="47"/>
        <v>3</v>
      </c>
      <c r="J188" s="2"/>
      <c r="K188" s="37" t="s">
        <v>302</v>
      </c>
      <c r="Q188" s="37">
        <v>0.186</v>
      </c>
      <c r="R188" s="37">
        <f t="shared" si="48"/>
        <v>10</v>
      </c>
      <c r="S188" s="2"/>
    </row>
    <row r="189" spans="1:19" ht="16.5" thickTop="1" thickBot="1" x14ac:dyDescent="0.3">
      <c r="A189" s="16"/>
      <c r="B189" s="37" t="s">
        <v>311</v>
      </c>
      <c r="H189" s="12">
        <v>0.54300000000000004</v>
      </c>
      <c r="I189" s="37">
        <f t="shared" si="47"/>
        <v>9</v>
      </c>
      <c r="J189" s="2"/>
      <c r="K189" s="37" t="s">
        <v>303</v>
      </c>
      <c r="Q189" s="37">
        <v>1.0640000000000001</v>
      </c>
      <c r="R189" s="37">
        <f t="shared" si="48"/>
        <v>1</v>
      </c>
      <c r="S189" s="2"/>
    </row>
    <row r="190" spans="1:19" ht="16.5" thickTop="1" thickBot="1" x14ac:dyDescent="0.3">
      <c r="A190" s="16"/>
      <c r="B190" s="38" t="s">
        <v>312</v>
      </c>
      <c r="H190" s="12">
        <v>1.36</v>
      </c>
      <c r="I190" s="37">
        <f t="shared" si="47"/>
        <v>2</v>
      </c>
      <c r="J190" s="2"/>
      <c r="K190" s="37" t="s">
        <v>304</v>
      </c>
      <c r="Q190" s="37">
        <v>0.46899999999999997</v>
      </c>
      <c r="R190" s="37">
        <f t="shared" si="48"/>
        <v>3</v>
      </c>
      <c r="S190" s="2"/>
    </row>
    <row r="191" spans="1:19" ht="16.5" thickTop="1" thickBot="1" x14ac:dyDescent="0.3">
      <c r="A191" s="16"/>
      <c r="B191" s="37" t="s">
        <v>326</v>
      </c>
      <c r="H191" s="12">
        <v>0.31900000000000001</v>
      </c>
      <c r="I191" s="37">
        <f t="shared" si="47"/>
        <v>10</v>
      </c>
      <c r="J191" s="2"/>
      <c r="K191" s="37" t="s">
        <v>305</v>
      </c>
      <c r="Q191" s="37">
        <v>0.41699999999999998</v>
      </c>
      <c r="R191" s="37">
        <f t="shared" si="48"/>
        <v>4</v>
      </c>
      <c r="S191" s="2"/>
    </row>
    <row r="192" spans="1:19" ht="16.5" thickTop="1" thickBot="1" x14ac:dyDescent="0.3">
      <c r="A192" s="16">
        <v>20</v>
      </c>
      <c r="B192" s="37" t="s">
        <v>313</v>
      </c>
      <c r="H192" s="12">
        <v>0.28699999999999998</v>
      </c>
      <c r="I192" s="37">
        <f>RANK(H192,$H$192:$H$201)</f>
        <v>8</v>
      </c>
      <c r="J192" s="2">
        <v>10</v>
      </c>
      <c r="K192" s="37" t="s">
        <v>313</v>
      </c>
      <c r="Q192" s="37">
        <f t="shared" ref="Q183:Q211" si="49">VLOOKUP(K192,$B$2:$I$300,7,FALSE)</f>
        <v>0.28699999999999998</v>
      </c>
      <c r="R192" s="37">
        <f>RANK(Q192,$Q$192:$Q$201)</f>
        <v>8</v>
      </c>
      <c r="S192" s="2">
        <v>10</v>
      </c>
    </row>
    <row r="193" spans="1:19" ht="16.5" thickTop="1" thickBot="1" x14ac:dyDescent="0.3">
      <c r="A193" s="16"/>
      <c r="B193" s="37" t="s">
        <v>317</v>
      </c>
      <c r="H193" s="12">
        <v>0.442</v>
      </c>
      <c r="I193" s="37">
        <f t="shared" ref="I193:I202" si="50">RANK(H193,$H$192:$H$201)</f>
        <v>4</v>
      </c>
      <c r="J193" s="2"/>
      <c r="K193" s="37" t="s">
        <v>317</v>
      </c>
      <c r="Q193" s="37">
        <f t="shared" si="49"/>
        <v>0.442</v>
      </c>
      <c r="R193" s="37">
        <f t="shared" ref="R193:R203" si="51">RANK(Q193,$Q$192:$Q$201)</f>
        <v>4</v>
      </c>
      <c r="S193" s="2"/>
    </row>
    <row r="194" spans="1:19" ht="16.5" thickTop="1" thickBot="1" x14ac:dyDescent="0.3">
      <c r="A194" s="16"/>
      <c r="B194" s="38" t="s">
        <v>314</v>
      </c>
      <c r="H194" s="12">
        <v>0.13</v>
      </c>
      <c r="I194" s="37">
        <f t="shared" si="50"/>
        <v>10</v>
      </c>
      <c r="J194" s="2"/>
      <c r="K194" s="38" t="s">
        <v>314</v>
      </c>
      <c r="Q194" s="37">
        <f t="shared" si="49"/>
        <v>0.13</v>
      </c>
      <c r="R194" s="37">
        <f t="shared" si="51"/>
        <v>10</v>
      </c>
      <c r="S194" s="2"/>
    </row>
    <row r="195" spans="1:19" ht="16.5" thickTop="1" thickBot="1" x14ac:dyDescent="0.3">
      <c r="A195" s="16"/>
      <c r="B195" s="37" t="s">
        <v>315</v>
      </c>
      <c r="H195" s="12">
        <v>0.45900000000000002</v>
      </c>
      <c r="I195" s="37">
        <f t="shared" si="50"/>
        <v>3</v>
      </c>
      <c r="J195" s="2"/>
      <c r="K195" s="37" t="s">
        <v>315</v>
      </c>
      <c r="Q195" s="37">
        <f t="shared" si="49"/>
        <v>0.45900000000000002</v>
      </c>
      <c r="R195" s="37">
        <f t="shared" si="51"/>
        <v>3</v>
      </c>
      <c r="S195" s="2"/>
    </row>
    <row r="196" spans="1:19" ht="16.5" thickTop="1" thickBot="1" x14ac:dyDescent="0.3">
      <c r="A196" s="16"/>
      <c r="B196" s="37" t="s">
        <v>316</v>
      </c>
      <c r="H196" s="12">
        <v>0.33600000000000002</v>
      </c>
      <c r="I196" s="37">
        <f t="shared" si="50"/>
        <v>6</v>
      </c>
      <c r="J196" s="2"/>
      <c r="K196" s="37" t="s">
        <v>316</v>
      </c>
      <c r="Q196" s="37">
        <f t="shared" si="49"/>
        <v>0.33600000000000002</v>
      </c>
      <c r="R196" s="37">
        <f t="shared" si="51"/>
        <v>6</v>
      </c>
      <c r="S196" s="2"/>
    </row>
    <row r="197" spans="1:19" ht="16.5" thickTop="1" thickBot="1" x14ac:dyDescent="0.3">
      <c r="A197" s="16"/>
      <c r="B197" s="37" t="s">
        <v>317</v>
      </c>
      <c r="H197" s="12">
        <f t="shared" ref="H183:H211" si="52">VLOOKUP(B197,$B$2:$I$300,7,FALSE)</f>
        <v>0.442</v>
      </c>
      <c r="I197" s="37">
        <f t="shared" si="50"/>
        <v>4</v>
      </c>
      <c r="J197" s="2"/>
      <c r="K197" s="37" t="s">
        <v>317</v>
      </c>
      <c r="Q197" s="37">
        <f t="shared" si="49"/>
        <v>0.442</v>
      </c>
      <c r="R197" s="37">
        <f t="shared" si="51"/>
        <v>4</v>
      </c>
      <c r="S197" s="2"/>
    </row>
    <row r="198" spans="1:19" ht="16.5" thickTop="1" thickBot="1" x14ac:dyDescent="0.3">
      <c r="A198" s="16"/>
      <c r="B198" s="37" t="s">
        <v>318</v>
      </c>
      <c r="H198" s="12">
        <v>0.29099999999999998</v>
      </c>
      <c r="I198" s="37">
        <f t="shared" si="50"/>
        <v>7</v>
      </c>
      <c r="J198" s="2"/>
      <c r="K198" s="37" t="s">
        <v>318</v>
      </c>
      <c r="Q198" s="37">
        <f t="shared" si="49"/>
        <v>0.29099999999999998</v>
      </c>
      <c r="R198" s="37">
        <f t="shared" si="51"/>
        <v>7</v>
      </c>
      <c r="S198" s="2"/>
    </row>
    <row r="199" spans="1:19" ht="16.5" thickTop="1" thickBot="1" x14ac:dyDescent="0.3">
      <c r="A199" s="16"/>
      <c r="B199" s="37" t="s">
        <v>274</v>
      </c>
      <c r="H199" s="12">
        <f t="shared" si="52"/>
        <v>2.7090000000000001</v>
      </c>
      <c r="I199" s="37">
        <f t="shared" si="50"/>
        <v>1</v>
      </c>
      <c r="J199" s="2"/>
      <c r="K199" s="37" t="s">
        <v>274</v>
      </c>
      <c r="Q199" s="37">
        <f t="shared" si="49"/>
        <v>2.7090000000000001</v>
      </c>
      <c r="R199" s="37">
        <f t="shared" si="51"/>
        <v>1</v>
      </c>
      <c r="S199" s="2"/>
    </row>
    <row r="200" spans="1:19" ht="16.5" thickTop="1" thickBot="1" x14ac:dyDescent="0.3">
      <c r="A200" s="16"/>
      <c r="B200" s="37" t="s">
        <v>327</v>
      </c>
      <c r="H200" s="12">
        <v>0.51</v>
      </c>
      <c r="I200" s="37">
        <f t="shared" si="50"/>
        <v>2</v>
      </c>
      <c r="J200" s="2"/>
      <c r="K200" s="37" t="s">
        <v>327</v>
      </c>
      <c r="Q200" s="37">
        <f t="shared" si="49"/>
        <v>0.51</v>
      </c>
      <c r="R200" s="37">
        <f t="shared" si="51"/>
        <v>2</v>
      </c>
      <c r="S200" s="2"/>
    </row>
    <row r="201" spans="1:19" ht="16.5" thickTop="1" thickBot="1" x14ac:dyDescent="0.3">
      <c r="A201" s="16"/>
      <c r="B201" s="37" t="s">
        <v>328</v>
      </c>
      <c r="H201" s="12">
        <v>0.23100000000000001</v>
      </c>
      <c r="I201" s="37">
        <f t="shared" si="50"/>
        <v>9</v>
      </c>
      <c r="J201" s="2"/>
      <c r="K201" s="37" t="s">
        <v>328</v>
      </c>
      <c r="Q201" s="37">
        <f t="shared" si="49"/>
        <v>0.23100000000000001</v>
      </c>
      <c r="R201" s="37">
        <f t="shared" si="51"/>
        <v>9</v>
      </c>
      <c r="S201" s="2"/>
    </row>
    <row r="202" spans="1:19" ht="15.75" thickTop="1" x14ac:dyDescent="0.25">
      <c r="A202" s="4">
        <v>21</v>
      </c>
      <c r="B202" s="37" t="s">
        <v>329</v>
      </c>
      <c r="H202" s="12">
        <v>0.57899999999999996</v>
      </c>
      <c r="I202" s="37">
        <f>RANK(H202,$H$202:$H$211)</f>
        <v>7</v>
      </c>
      <c r="J202" s="2">
        <v>5</v>
      </c>
      <c r="K202" s="37" t="s">
        <v>329</v>
      </c>
      <c r="Q202" s="37">
        <f t="shared" si="49"/>
        <v>0.57899999999999996</v>
      </c>
      <c r="R202" s="37">
        <f>RANK(Q202,$Q$202:$Q$211)</f>
        <v>7</v>
      </c>
      <c r="S202" s="2">
        <v>5</v>
      </c>
    </row>
    <row r="203" spans="1:19" x14ac:dyDescent="0.25">
      <c r="A203" s="4"/>
      <c r="B203" s="37" t="s">
        <v>319</v>
      </c>
      <c r="H203" s="12">
        <v>0.747</v>
      </c>
      <c r="I203" s="37">
        <f t="shared" ref="I203:I211" si="53">RANK(H203,$H$202:$H$211)</f>
        <v>2</v>
      </c>
      <c r="J203" s="2"/>
      <c r="K203" s="37" t="s">
        <v>319</v>
      </c>
      <c r="Q203" s="37">
        <f t="shared" si="49"/>
        <v>0.747</v>
      </c>
      <c r="R203" s="37">
        <f t="shared" ref="R203:R211" si="54">RANK(Q203,$Q$202:$Q$211)</f>
        <v>2</v>
      </c>
      <c r="S203" s="2"/>
    </row>
    <row r="204" spans="1:19" x14ac:dyDescent="0.25">
      <c r="A204" s="4"/>
      <c r="B204" s="37" t="s">
        <v>282</v>
      </c>
      <c r="H204" s="12">
        <f t="shared" si="52"/>
        <v>0.58099999999999996</v>
      </c>
      <c r="I204" s="37">
        <f t="shared" si="53"/>
        <v>6</v>
      </c>
      <c r="J204" s="2"/>
      <c r="K204" s="37" t="s">
        <v>282</v>
      </c>
      <c r="Q204" s="37">
        <f t="shared" si="49"/>
        <v>0.58099999999999996</v>
      </c>
      <c r="R204" s="37">
        <f t="shared" si="54"/>
        <v>6</v>
      </c>
      <c r="S204" s="2"/>
    </row>
    <row r="205" spans="1:19" x14ac:dyDescent="0.25">
      <c r="A205" s="4"/>
      <c r="B205" s="37" t="s">
        <v>320</v>
      </c>
      <c r="H205" s="12">
        <v>1.5169999999999999</v>
      </c>
      <c r="I205" s="37">
        <f t="shared" si="53"/>
        <v>1</v>
      </c>
      <c r="J205" s="2"/>
      <c r="K205" s="37" t="s">
        <v>320</v>
      </c>
      <c r="Q205" s="37">
        <f t="shared" si="49"/>
        <v>1.5169999999999999</v>
      </c>
      <c r="R205" s="37">
        <f t="shared" si="54"/>
        <v>1</v>
      </c>
      <c r="S205" s="2"/>
    </row>
    <row r="206" spans="1:19" x14ac:dyDescent="0.25">
      <c r="A206" s="4"/>
      <c r="B206" s="37" t="s">
        <v>321</v>
      </c>
      <c r="H206" s="12">
        <v>0.318</v>
      </c>
      <c r="I206" s="37">
        <f t="shared" si="53"/>
        <v>9</v>
      </c>
      <c r="J206" s="2"/>
      <c r="K206" s="37" t="s">
        <v>321</v>
      </c>
      <c r="Q206" s="37">
        <f t="shared" si="49"/>
        <v>0.318</v>
      </c>
      <c r="R206" s="37">
        <f t="shared" si="54"/>
        <v>9</v>
      </c>
      <c r="S206" s="2"/>
    </row>
    <row r="207" spans="1:19" x14ac:dyDescent="0.25">
      <c r="A207" s="4"/>
      <c r="B207" s="37" t="s">
        <v>229</v>
      </c>
      <c r="H207" s="12">
        <f t="shared" si="52"/>
        <v>0.372</v>
      </c>
      <c r="I207" s="37">
        <f t="shared" si="53"/>
        <v>8</v>
      </c>
      <c r="J207" s="2"/>
      <c r="K207" s="37" t="s">
        <v>229</v>
      </c>
      <c r="Q207" s="37">
        <f t="shared" si="49"/>
        <v>0.372</v>
      </c>
      <c r="R207" s="37">
        <f t="shared" si="54"/>
        <v>8</v>
      </c>
      <c r="S207" s="2"/>
    </row>
    <row r="208" spans="1:19" x14ac:dyDescent="0.25">
      <c r="A208" s="4"/>
      <c r="B208" s="38" t="s">
        <v>322</v>
      </c>
      <c r="H208" s="12">
        <v>0.65200000000000002</v>
      </c>
      <c r="I208" s="37">
        <f t="shared" si="53"/>
        <v>5</v>
      </c>
      <c r="J208" s="2"/>
      <c r="K208" s="38" t="s">
        <v>322</v>
      </c>
      <c r="Q208" s="37">
        <f t="shared" si="49"/>
        <v>0.65200000000000002</v>
      </c>
      <c r="R208" s="37">
        <f t="shared" si="54"/>
        <v>5</v>
      </c>
      <c r="S208" s="2"/>
    </row>
    <row r="209" spans="1:19" x14ac:dyDescent="0.25">
      <c r="A209" s="4"/>
      <c r="B209" s="37" t="s">
        <v>323</v>
      </c>
      <c r="H209" s="12">
        <v>0.73399999999999999</v>
      </c>
      <c r="I209" s="37">
        <f t="shared" si="53"/>
        <v>4</v>
      </c>
      <c r="J209" s="2"/>
      <c r="K209" s="37" t="s">
        <v>323</v>
      </c>
      <c r="Q209" s="37">
        <f t="shared" si="49"/>
        <v>0.73399999999999999</v>
      </c>
      <c r="R209" s="37">
        <f t="shared" si="54"/>
        <v>4</v>
      </c>
      <c r="S209" s="2"/>
    </row>
    <row r="210" spans="1:19" x14ac:dyDescent="0.25">
      <c r="A210" s="4"/>
      <c r="B210" s="37" t="s">
        <v>319</v>
      </c>
      <c r="H210" s="12">
        <f t="shared" si="52"/>
        <v>0.747</v>
      </c>
      <c r="I210" s="37">
        <f t="shared" si="53"/>
        <v>2</v>
      </c>
      <c r="J210" s="2"/>
      <c r="K210" s="37" t="s">
        <v>319</v>
      </c>
      <c r="Q210" s="37">
        <f t="shared" si="49"/>
        <v>0.747</v>
      </c>
      <c r="R210" s="37">
        <f t="shared" si="54"/>
        <v>2</v>
      </c>
      <c r="S210" s="2"/>
    </row>
    <row r="211" spans="1:19" x14ac:dyDescent="0.25">
      <c r="A211" s="4"/>
      <c r="B211" s="37" t="s">
        <v>324</v>
      </c>
      <c r="H211" s="12">
        <v>0.13700000000000001</v>
      </c>
      <c r="I211" s="37">
        <f t="shared" si="53"/>
        <v>10</v>
      </c>
      <c r="J211" s="2"/>
      <c r="K211" s="37" t="s">
        <v>324</v>
      </c>
      <c r="Q211" s="37">
        <f t="shared" si="49"/>
        <v>0.13700000000000001</v>
      </c>
      <c r="R211" s="37">
        <f t="shared" si="54"/>
        <v>10</v>
      </c>
      <c r="S211" s="2"/>
    </row>
    <row r="212" spans="1:19" ht="15.75" thickBot="1" x14ac:dyDescent="0.3">
      <c r="A212" s="16">
        <v>22</v>
      </c>
    </row>
    <row r="213" spans="1:19" ht="16.5" thickTop="1" thickBot="1" x14ac:dyDescent="0.3">
      <c r="A213" s="16"/>
    </row>
    <row r="214" spans="1:19" ht="16.5" thickTop="1" thickBot="1" x14ac:dyDescent="0.3">
      <c r="A214" s="16"/>
    </row>
    <row r="215" spans="1:19" ht="16.5" thickTop="1" thickBot="1" x14ac:dyDescent="0.3">
      <c r="A215" s="16"/>
    </row>
    <row r="216" spans="1:19" ht="16.5" thickTop="1" thickBot="1" x14ac:dyDescent="0.3">
      <c r="A216" s="16"/>
    </row>
    <row r="217" spans="1:19" ht="16.5" thickTop="1" thickBot="1" x14ac:dyDescent="0.3">
      <c r="A217" s="16"/>
    </row>
    <row r="218" spans="1:19" ht="16.5" thickTop="1" thickBot="1" x14ac:dyDescent="0.3">
      <c r="A218" s="16"/>
    </row>
    <row r="219" spans="1:19" ht="16.5" thickTop="1" thickBot="1" x14ac:dyDescent="0.3">
      <c r="A219" s="16"/>
    </row>
    <row r="220" spans="1:19" ht="16.5" thickTop="1" thickBot="1" x14ac:dyDescent="0.3">
      <c r="A220" s="16"/>
    </row>
    <row r="221" spans="1:19" ht="16.5" thickTop="1" thickBot="1" x14ac:dyDescent="0.3">
      <c r="A221" s="16"/>
    </row>
    <row r="222" spans="1:19" ht="16.5" thickTop="1" thickBot="1" x14ac:dyDescent="0.3">
      <c r="A222" s="16">
        <v>23</v>
      </c>
    </row>
    <row r="223" spans="1:19" ht="16.5" thickTop="1" thickBot="1" x14ac:dyDescent="0.3">
      <c r="A223" s="16"/>
    </row>
    <row r="224" spans="1:19" ht="16.5" thickTop="1" thickBot="1" x14ac:dyDescent="0.3">
      <c r="A224" s="16"/>
    </row>
    <row r="225" spans="1:1" ht="16.5" thickTop="1" thickBot="1" x14ac:dyDescent="0.3">
      <c r="A225" s="16"/>
    </row>
    <row r="226" spans="1:1" ht="16.5" thickTop="1" thickBot="1" x14ac:dyDescent="0.3">
      <c r="A226" s="16"/>
    </row>
    <row r="227" spans="1:1" ht="16.5" thickTop="1" thickBot="1" x14ac:dyDescent="0.3">
      <c r="A227" s="16"/>
    </row>
    <row r="228" spans="1:1" ht="16.5" thickTop="1" thickBot="1" x14ac:dyDescent="0.3">
      <c r="A228" s="16"/>
    </row>
    <row r="229" spans="1:1" ht="16.5" thickTop="1" thickBot="1" x14ac:dyDescent="0.3">
      <c r="A229" s="16"/>
    </row>
    <row r="230" spans="1:1" ht="16.5" thickTop="1" thickBot="1" x14ac:dyDescent="0.3">
      <c r="A230" s="16"/>
    </row>
    <row r="231" spans="1:1" ht="16.5" thickTop="1" thickBot="1" x14ac:dyDescent="0.3">
      <c r="A231" s="16"/>
    </row>
    <row r="232" spans="1:1" ht="15.75" thickTop="1" x14ac:dyDescent="0.25">
      <c r="A232" s="4">
        <v>24</v>
      </c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thickBot="1" x14ac:dyDescent="0.3">
      <c r="A242" s="16">
        <v>25</v>
      </c>
    </row>
    <row r="243" spans="1:1" ht="16.5" thickTop="1" thickBot="1" x14ac:dyDescent="0.3">
      <c r="A243" s="16"/>
    </row>
    <row r="244" spans="1:1" ht="16.5" thickTop="1" thickBot="1" x14ac:dyDescent="0.3">
      <c r="A244" s="16"/>
    </row>
    <row r="245" spans="1:1" ht="16.5" thickTop="1" thickBot="1" x14ac:dyDescent="0.3">
      <c r="A245" s="16"/>
    </row>
    <row r="246" spans="1:1" ht="16.5" thickTop="1" thickBot="1" x14ac:dyDescent="0.3">
      <c r="A246" s="16"/>
    </row>
    <row r="247" spans="1:1" ht="16.5" thickTop="1" thickBot="1" x14ac:dyDescent="0.3">
      <c r="A247" s="16"/>
    </row>
    <row r="248" spans="1:1" ht="16.5" thickTop="1" thickBot="1" x14ac:dyDescent="0.3">
      <c r="A248" s="16"/>
    </row>
    <row r="249" spans="1:1" ht="16.5" thickTop="1" thickBot="1" x14ac:dyDescent="0.3">
      <c r="A249" s="16"/>
    </row>
    <row r="250" spans="1:1" ht="16.5" thickTop="1" thickBot="1" x14ac:dyDescent="0.3">
      <c r="A250" s="16"/>
    </row>
    <row r="251" spans="1:1" ht="16.5" thickTop="1" thickBot="1" x14ac:dyDescent="0.3">
      <c r="A251" s="16"/>
    </row>
    <row r="252" spans="1:1" ht="16.5" thickTop="1" thickBot="1" x14ac:dyDescent="0.3">
      <c r="A252" s="16">
        <v>26</v>
      </c>
    </row>
    <row r="253" spans="1:1" ht="16.5" thickTop="1" thickBot="1" x14ac:dyDescent="0.3">
      <c r="A253" s="16"/>
    </row>
    <row r="254" spans="1:1" ht="16.5" thickTop="1" thickBot="1" x14ac:dyDescent="0.3">
      <c r="A254" s="16"/>
    </row>
    <row r="255" spans="1:1" ht="16.5" thickTop="1" thickBot="1" x14ac:dyDescent="0.3">
      <c r="A255" s="16"/>
    </row>
    <row r="256" spans="1:1" ht="16.5" thickTop="1" thickBot="1" x14ac:dyDescent="0.3">
      <c r="A256" s="16"/>
    </row>
    <row r="257" spans="1:1" ht="16.5" thickTop="1" thickBot="1" x14ac:dyDescent="0.3">
      <c r="A257" s="16"/>
    </row>
    <row r="258" spans="1:1" ht="16.5" thickTop="1" thickBot="1" x14ac:dyDescent="0.3">
      <c r="A258" s="16"/>
    </row>
    <row r="259" spans="1:1" ht="16.5" thickTop="1" thickBot="1" x14ac:dyDescent="0.3">
      <c r="A259" s="16"/>
    </row>
    <row r="260" spans="1:1" ht="16.5" thickTop="1" thickBot="1" x14ac:dyDescent="0.3">
      <c r="A260" s="16"/>
    </row>
    <row r="261" spans="1:1" ht="16.5" thickTop="1" thickBot="1" x14ac:dyDescent="0.3">
      <c r="A261" s="16"/>
    </row>
    <row r="262" spans="1:1" ht="15.75" thickTop="1" x14ac:dyDescent="0.25">
      <c r="A262" s="4">
        <v>27</v>
      </c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ht="15.75" thickBot="1" x14ac:dyDescent="0.3">
      <c r="A272" s="16">
        <v>28</v>
      </c>
    </row>
    <row r="273" spans="1:1" ht="16.5" thickTop="1" thickBot="1" x14ac:dyDescent="0.3">
      <c r="A273" s="16"/>
    </row>
    <row r="274" spans="1:1" ht="16.5" thickTop="1" thickBot="1" x14ac:dyDescent="0.3">
      <c r="A274" s="16"/>
    </row>
    <row r="275" spans="1:1" ht="16.5" thickTop="1" thickBot="1" x14ac:dyDescent="0.3">
      <c r="A275" s="16"/>
    </row>
    <row r="276" spans="1:1" ht="16.5" thickTop="1" thickBot="1" x14ac:dyDescent="0.3">
      <c r="A276" s="16"/>
    </row>
    <row r="277" spans="1:1" ht="16.5" thickTop="1" thickBot="1" x14ac:dyDescent="0.3">
      <c r="A277" s="16"/>
    </row>
    <row r="278" spans="1:1" ht="16.5" thickTop="1" thickBot="1" x14ac:dyDescent="0.3">
      <c r="A278" s="16"/>
    </row>
    <row r="279" spans="1:1" ht="16.5" thickTop="1" thickBot="1" x14ac:dyDescent="0.3">
      <c r="A279" s="16"/>
    </row>
    <row r="280" spans="1:1" ht="16.5" thickTop="1" thickBot="1" x14ac:dyDescent="0.3">
      <c r="A280" s="16"/>
    </row>
    <row r="281" spans="1:1" ht="16.5" thickTop="1" thickBot="1" x14ac:dyDescent="0.3">
      <c r="A281" s="16"/>
    </row>
    <row r="282" spans="1:1" ht="16.5" thickTop="1" thickBot="1" x14ac:dyDescent="0.3">
      <c r="A282" s="16">
        <v>29</v>
      </c>
    </row>
    <row r="283" spans="1:1" ht="16.5" thickTop="1" thickBot="1" x14ac:dyDescent="0.3">
      <c r="A283" s="16"/>
    </row>
    <row r="284" spans="1:1" ht="16.5" thickTop="1" thickBot="1" x14ac:dyDescent="0.3">
      <c r="A284" s="16"/>
    </row>
    <row r="285" spans="1:1" ht="16.5" thickTop="1" thickBot="1" x14ac:dyDescent="0.3">
      <c r="A285" s="16"/>
    </row>
    <row r="286" spans="1:1" ht="16.5" thickTop="1" thickBot="1" x14ac:dyDescent="0.3">
      <c r="A286" s="16"/>
    </row>
    <row r="287" spans="1:1" ht="16.5" thickTop="1" thickBot="1" x14ac:dyDescent="0.3">
      <c r="A287" s="16"/>
    </row>
    <row r="288" spans="1:1" ht="16.5" thickTop="1" thickBot="1" x14ac:dyDescent="0.3">
      <c r="A288" s="16"/>
    </row>
    <row r="289" spans="1:1" ht="16.5" thickTop="1" thickBot="1" x14ac:dyDescent="0.3">
      <c r="A289" s="16"/>
    </row>
    <row r="290" spans="1:1" ht="16.5" thickTop="1" thickBot="1" x14ac:dyDescent="0.3">
      <c r="A290" s="16"/>
    </row>
    <row r="291" spans="1:1" ht="16.5" thickTop="1" thickBot="1" x14ac:dyDescent="0.3">
      <c r="A291" s="16"/>
    </row>
    <row r="292" spans="1:1" ht="15.75" thickTop="1" x14ac:dyDescent="0.25">
      <c r="A292" s="4">
        <v>30</v>
      </c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ht="15.75" thickBot="1" x14ac:dyDescent="0.3">
      <c r="A302" s="16">
        <v>31</v>
      </c>
    </row>
    <row r="303" spans="1:1" ht="16.5" thickTop="1" thickBot="1" x14ac:dyDescent="0.3">
      <c r="A303" s="16"/>
    </row>
    <row r="304" spans="1:1" ht="16.5" thickTop="1" thickBot="1" x14ac:dyDescent="0.3">
      <c r="A304" s="16"/>
    </row>
    <row r="305" spans="1:1" ht="16.5" thickTop="1" thickBot="1" x14ac:dyDescent="0.3">
      <c r="A305" s="16"/>
    </row>
    <row r="306" spans="1:1" ht="16.5" thickTop="1" thickBot="1" x14ac:dyDescent="0.3">
      <c r="A306" s="16"/>
    </row>
    <row r="307" spans="1:1" ht="16.5" thickTop="1" thickBot="1" x14ac:dyDescent="0.3">
      <c r="A307" s="16"/>
    </row>
    <row r="308" spans="1:1" ht="16.5" thickTop="1" thickBot="1" x14ac:dyDescent="0.3">
      <c r="A308" s="16"/>
    </row>
    <row r="309" spans="1:1" ht="16.5" thickTop="1" thickBot="1" x14ac:dyDescent="0.3">
      <c r="A309" s="16"/>
    </row>
    <row r="310" spans="1:1" ht="16.5" thickTop="1" thickBot="1" x14ac:dyDescent="0.3">
      <c r="A310" s="16"/>
    </row>
    <row r="311" spans="1:1" ht="16.5" thickTop="1" thickBot="1" x14ac:dyDescent="0.3">
      <c r="A311" s="16"/>
    </row>
    <row r="312" spans="1:1" ht="16.5" thickTop="1" thickBot="1" x14ac:dyDescent="0.3">
      <c r="A312" s="16">
        <v>32</v>
      </c>
    </row>
    <row r="313" spans="1:1" ht="16.5" thickTop="1" thickBot="1" x14ac:dyDescent="0.3">
      <c r="A313" s="16"/>
    </row>
    <row r="314" spans="1:1" ht="16.5" thickTop="1" thickBot="1" x14ac:dyDescent="0.3">
      <c r="A314" s="16"/>
    </row>
    <row r="315" spans="1:1" ht="16.5" thickTop="1" thickBot="1" x14ac:dyDescent="0.3">
      <c r="A315" s="16"/>
    </row>
    <row r="316" spans="1:1" ht="16.5" thickTop="1" thickBot="1" x14ac:dyDescent="0.3">
      <c r="A316" s="16"/>
    </row>
    <row r="317" spans="1:1" ht="16.5" thickTop="1" thickBot="1" x14ac:dyDescent="0.3">
      <c r="A317" s="16"/>
    </row>
    <row r="318" spans="1:1" ht="16.5" thickTop="1" thickBot="1" x14ac:dyDescent="0.3">
      <c r="A318" s="16"/>
    </row>
    <row r="319" spans="1:1" ht="16.5" thickTop="1" thickBot="1" x14ac:dyDescent="0.3">
      <c r="A319" s="16"/>
    </row>
    <row r="320" spans="1:1" ht="16.5" thickTop="1" thickBot="1" x14ac:dyDescent="0.3">
      <c r="A320" s="16"/>
    </row>
    <row r="321" spans="1:1" ht="16.5" thickTop="1" thickBot="1" x14ac:dyDescent="0.3">
      <c r="A321" s="16"/>
    </row>
    <row r="322" spans="1:1" ht="15.75" thickTop="1" x14ac:dyDescent="0.25">
      <c r="A322" s="4">
        <v>33</v>
      </c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ht="15.75" thickBot="1" x14ac:dyDescent="0.3">
      <c r="A332" s="16">
        <v>34</v>
      </c>
    </row>
    <row r="333" spans="1:1" ht="16.5" thickTop="1" thickBot="1" x14ac:dyDescent="0.3">
      <c r="A333" s="16"/>
    </row>
    <row r="334" spans="1:1" ht="16.5" thickTop="1" thickBot="1" x14ac:dyDescent="0.3">
      <c r="A334" s="16"/>
    </row>
    <row r="335" spans="1:1" ht="16.5" thickTop="1" thickBot="1" x14ac:dyDescent="0.3">
      <c r="A335" s="16"/>
    </row>
    <row r="336" spans="1:1" ht="16.5" thickTop="1" thickBot="1" x14ac:dyDescent="0.3">
      <c r="A336" s="16"/>
    </row>
    <row r="337" spans="1:1" ht="16.5" thickTop="1" thickBot="1" x14ac:dyDescent="0.3">
      <c r="A337" s="16"/>
    </row>
    <row r="338" spans="1:1" ht="16.5" thickTop="1" thickBot="1" x14ac:dyDescent="0.3">
      <c r="A338" s="16"/>
    </row>
    <row r="339" spans="1:1" ht="16.5" thickTop="1" thickBot="1" x14ac:dyDescent="0.3">
      <c r="A339" s="16"/>
    </row>
    <row r="340" spans="1:1" ht="16.5" thickTop="1" thickBot="1" x14ac:dyDescent="0.3">
      <c r="A340" s="16"/>
    </row>
    <row r="341" spans="1:1" ht="16.5" thickTop="1" thickBot="1" x14ac:dyDescent="0.3">
      <c r="A341" s="16"/>
    </row>
    <row r="342" spans="1:1" ht="16.5" thickTop="1" thickBot="1" x14ac:dyDescent="0.3">
      <c r="A342" s="16">
        <v>35</v>
      </c>
    </row>
    <row r="343" spans="1:1" ht="16.5" thickTop="1" thickBot="1" x14ac:dyDescent="0.3">
      <c r="A343" s="16"/>
    </row>
    <row r="344" spans="1:1" ht="16.5" thickTop="1" thickBot="1" x14ac:dyDescent="0.3">
      <c r="A344" s="16"/>
    </row>
    <row r="345" spans="1:1" ht="16.5" thickTop="1" thickBot="1" x14ac:dyDescent="0.3">
      <c r="A345" s="16"/>
    </row>
    <row r="346" spans="1:1" ht="16.5" thickTop="1" thickBot="1" x14ac:dyDescent="0.3">
      <c r="A346" s="16"/>
    </row>
    <row r="347" spans="1:1" ht="16.5" thickTop="1" thickBot="1" x14ac:dyDescent="0.3">
      <c r="A347" s="16"/>
    </row>
    <row r="348" spans="1:1" ht="16.5" thickTop="1" thickBot="1" x14ac:dyDescent="0.3">
      <c r="A348" s="16"/>
    </row>
    <row r="349" spans="1:1" ht="16.5" thickTop="1" thickBot="1" x14ac:dyDescent="0.3">
      <c r="A349" s="16"/>
    </row>
    <row r="350" spans="1:1" ht="16.5" thickTop="1" thickBot="1" x14ac:dyDescent="0.3">
      <c r="A350" s="16"/>
    </row>
    <row r="351" spans="1:1" ht="16.5" thickTop="1" thickBot="1" x14ac:dyDescent="0.3">
      <c r="A351" s="16"/>
    </row>
    <row r="352" spans="1:1" ht="15.75" thickTop="1" x14ac:dyDescent="0.25">
      <c r="A352" s="4">
        <v>36</v>
      </c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thickBot="1" x14ac:dyDescent="0.3">
      <c r="A362" s="16">
        <v>37</v>
      </c>
    </row>
    <row r="363" spans="1:1" ht="16.5" thickTop="1" thickBot="1" x14ac:dyDescent="0.3">
      <c r="A363" s="16"/>
    </row>
    <row r="364" spans="1:1" ht="16.5" thickTop="1" thickBot="1" x14ac:dyDescent="0.3">
      <c r="A364" s="16"/>
    </row>
    <row r="365" spans="1:1" ht="16.5" thickTop="1" thickBot="1" x14ac:dyDescent="0.3">
      <c r="A365" s="16"/>
    </row>
    <row r="366" spans="1:1" ht="16.5" thickTop="1" thickBot="1" x14ac:dyDescent="0.3">
      <c r="A366" s="16"/>
    </row>
    <row r="367" spans="1:1" ht="16.5" thickTop="1" thickBot="1" x14ac:dyDescent="0.3">
      <c r="A367" s="16"/>
    </row>
    <row r="368" spans="1:1" ht="16.5" thickTop="1" thickBot="1" x14ac:dyDescent="0.3">
      <c r="A368" s="16"/>
    </row>
    <row r="369" spans="1:1" ht="16.5" thickTop="1" thickBot="1" x14ac:dyDescent="0.3">
      <c r="A369" s="16"/>
    </row>
    <row r="370" spans="1:1" ht="16.5" thickTop="1" thickBot="1" x14ac:dyDescent="0.3">
      <c r="A370" s="16"/>
    </row>
    <row r="371" spans="1:1" ht="16.5" thickTop="1" thickBot="1" x14ac:dyDescent="0.3">
      <c r="A371" s="16"/>
    </row>
    <row r="372" spans="1:1" ht="16.5" thickTop="1" thickBot="1" x14ac:dyDescent="0.3">
      <c r="A372" s="16">
        <v>38</v>
      </c>
    </row>
    <row r="373" spans="1:1" ht="16.5" thickTop="1" thickBot="1" x14ac:dyDescent="0.3">
      <c r="A373" s="16"/>
    </row>
    <row r="374" spans="1:1" ht="16.5" thickTop="1" thickBot="1" x14ac:dyDescent="0.3">
      <c r="A374" s="16"/>
    </row>
    <row r="375" spans="1:1" ht="16.5" thickTop="1" thickBot="1" x14ac:dyDescent="0.3">
      <c r="A375" s="16"/>
    </row>
    <row r="376" spans="1:1" ht="16.5" thickTop="1" thickBot="1" x14ac:dyDescent="0.3">
      <c r="A376" s="16"/>
    </row>
    <row r="377" spans="1:1" ht="16.5" thickTop="1" thickBot="1" x14ac:dyDescent="0.3">
      <c r="A377" s="16"/>
    </row>
    <row r="378" spans="1:1" ht="16.5" thickTop="1" thickBot="1" x14ac:dyDescent="0.3">
      <c r="A378" s="16"/>
    </row>
    <row r="379" spans="1:1" ht="16.5" thickTop="1" thickBot="1" x14ac:dyDescent="0.3">
      <c r="A379" s="16"/>
    </row>
    <row r="380" spans="1:1" ht="16.5" thickTop="1" thickBot="1" x14ac:dyDescent="0.3">
      <c r="A380" s="16"/>
    </row>
    <row r="381" spans="1:1" ht="16.5" thickTop="1" thickBot="1" x14ac:dyDescent="0.3">
      <c r="A381" s="16"/>
    </row>
    <row r="382" spans="1:1" ht="15.75" thickTop="1" x14ac:dyDescent="0.25">
      <c r="A382" s="4">
        <v>39</v>
      </c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</sheetData>
  <mergeCells count="82">
    <mergeCell ref="S172:S181"/>
    <mergeCell ref="J182:J191"/>
    <mergeCell ref="J192:J201"/>
    <mergeCell ref="J202:J211"/>
    <mergeCell ref="S182:S191"/>
    <mergeCell ref="S192:S201"/>
    <mergeCell ref="S202:S211"/>
    <mergeCell ref="A372:A381"/>
    <mergeCell ref="A382:A391"/>
    <mergeCell ref="J132:J141"/>
    <mergeCell ref="J142:J151"/>
    <mergeCell ref="J152:J161"/>
    <mergeCell ref="J162:J171"/>
    <mergeCell ref="J172:J181"/>
    <mergeCell ref="A312:A321"/>
    <mergeCell ref="A322:A331"/>
    <mergeCell ref="A332:A341"/>
    <mergeCell ref="A342:A351"/>
    <mergeCell ref="A352:A361"/>
    <mergeCell ref="A362:A371"/>
    <mergeCell ref="A252:A261"/>
    <mergeCell ref="A262:A271"/>
    <mergeCell ref="A272:A281"/>
    <mergeCell ref="A282:A291"/>
    <mergeCell ref="A292:A301"/>
    <mergeCell ref="A302:A311"/>
    <mergeCell ref="A192:A201"/>
    <mergeCell ref="A202:A211"/>
    <mergeCell ref="A212:A221"/>
    <mergeCell ref="A222:A231"/>
    <mergeCell ref="A232:A241"/>
    <mergeCell ref="A242:A251"/>
    <mergeCell ref="S112:S121"/>
    <mergeCell ref="S122:S131"/>
    <mergeCell ref="A152:A161"/>
    <mergeCell ref="A162:A171"/>
    <mergeCell ref="A172:A181"/>
    <mergeCell ref="A182:A191"/>
    <mergeCell ref="S132:S141"/>
    <mergeCell ref="S142:S151"/>
    <mergeCell ref="S152:S161"/>
    <mergeCell ref="S162:S171"/>
    <mergeCell ref="S62:S71"/>
    <mergeCell ref="S72:S81"/>
    <mergeCell ref="S82:S91"/>
    <mergeCell ref="S92:S101"/>
    <mergeCell ref="S102:S111"/>
    <mergeCell ref="J72:J81"/>
    <mergeCell ref="J82:J91"/>
    <mergeCell ref="J92:J101"/>
    <mergeCell ref="J102:J111"/>
    <mergeCell ref="J112:J121"/>
    <mergeCell ref="J122:J131"/>
    <mergeCell ref="U5:V5"/>
    <mergeCell ref="J22:J31"/>
    <mergeCell ref="J32:J41"/>
    <mergeCell ref="S22:S31"/>
    <mergeCell ref="S32:S41"/>
    <mergeCell ref="J42:J51"/>
    <mergeCell ref="S42:S51"/>
    <mergeCell ref="A122:A131"/>
    <mergeCell ref="A132:A141"/>
    <mergeCell ref="A142:A151"/>
    <mergeCell ref="J2:J11"/>
    <mergeCell ref="S2:S11"/>
    <mergeCell ref="J12:J21"/>
    <mergeCell ref="S13:S21"/>
    <mergeCell ref="J52:J61"/>
    <mergeCell ref="S52:S61"/>
    <mergeCell ref="J62:J71"/>
    <mergeCell ref="A62:A71"/>
    <mergeCell ref="A72:A81"/>
    <mergeCell ref="A82:A91"/>
    <mergeCell ref="A92:A101"/>
    <mergeCell ref="A102:A111"/>
    <mergeCell ref="A112:A121"/>
    <mergeCell ref="A2:A11"/>
    <mergeCell ref="A12:A21"/>
    <mergeCell ref="A22:A31"/>
    <mergeCell ref="A32:A41"/>
    <mergeCell ref="A42:A51"/>
    <mergeCell ref="A52:A61"/>
  </mergeCells>
  <conditionalFormatting sqref="B1:B181 K182:K191 K62:K131 B192:B1048576">
    <cfRule type="duplicateValues" dxfId="8" priority="9"/>
  </conditionalFormatting>
  <conditionalFormatting sqref="K1:K61 K132:K181 K192 K205:K1048576 K203 K194:K198">
    <cfRule type="duplicateValues" dxfId="7" priority="8"/>
  </conditionalFormatting>
  <conditionalFormatting sqref="K1:K181 K192 K205:K1048576 K203 K194:K198">
    <cfRule type="duplicateValues" dxfId="6" priority="7"/>
  </conditionalFormatting>
  <conditionalFormatting sqref="K204">
    <cfRule type="duplicateValues" dxfId="5" priority="6"/>
  </conditionalFormatting>
  <conditionalFormatting sqref="K201">
    <cfRule type="duplicateValues" dxfId="4" priority="5"/>
  </conditionalFormatting>
  <conditionalFormatting sqref="K200">
    <cfRule type="duplicateValues" dxfId="3" priority="4"/>
  </conditionalFormatting>
  <conditionalFormatting sqref="K199">
    <cfRule type="duplicateValues" dxfId="2" priority="3"/>
  </conditionalFormatting>
  <conditionalFormatting sqref="K193">
    <cfRule type="duplicateValues" dxfId="1" priority="2"/>
  </conditionalFormatting>
  <conditionalFormatting sqref="K20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Verbessem</dc:creator>
  <cp:lastModifiedBy>Jules Verbessem</cp:lastModifiedBy>
  <dcterms:created xsi:type="dcterms:W3CDTF">2025-01-03T10:03:38Z</dcterms:created>
  <dcterms:modified xsi:type="dcterms:W3CDTF">2025-01-03T16:45:44Z</dcterms:modified>
</cp:coreProperties>
</file>