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juliaadamczyk/Downloads/"/>
    </mc:Choice>
  </mc:AlternateContent>
  <xr:revisionPtr revIDLastSave="0" documentId="13_ncr:1_{D0802CE6-32BF-1C41-BD82-CF4C9BB9A1E6}" xr6:coauthVersionLast="45" xr6:coauthVersionMax="46" xr10:uidLastSave="{00000000-0000-0000-0000-000000000000}"/>
  <bookViews>
    <workbookView xWindow="0" yWindow="500" windowWidth="24600" windowHeight="19440" activeTab="2" xr2:uid="{00000000-000D-0000-FFFF-FFFF00000000}"/>
  </bookViews>
  <sheets>
    <sheet name="MAIN (2)" sheetId="11" r:id="rId1"/>
    <sheet name="Friday Check" sheetId="7" r:id="rId2"/>
    <sheet name="GB_data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9" i="7" l="1"/>
  <c r="D38" i="7"/>
  <c r="D37" i="7"/>
  <c r="D36" i="7"/>
  <c r="D35" i="7"/>
  <c r="D34" i="7"/>
  <c r="D33" i="7"/>
  <c r="D32" i="7"/>
  <c r="D31" i="7"/>
  <c r="D30" i="7"/>
  <c r="C30" i="7"/>
  <c r="D29" i="7"/>
  <c r="C29" i="7"/>
  <c r="D28" i="7"/>
  <c r="C28" i="7"/>
  <c r="D27" i="7"/>
  <c r="C27" i="7"/>
  <c r="F26" i="7"/>
  <c r="G26" i="7" s="1"/>
  <c r="D26" i="7"/>
  <c r="C26" i="7"/>
  <c r="F25" i="7"/>
  <c r="G25" i="7" s="1"/>
  <c r="D25" i="7"/>
  <c r="C25" i="7"/>
  <c r="G24" i="7"/>
  <c r="F24" i="7"/>
  <c r="D24" i="7"/>
  <c r="C24" i="7"/>
  <c r="G23" i="7"/>
  <c r="F23" i="7"/>
  <c r="D23" i="7"/>
  <c r="C23" i="7"/>
  <c r="G22" i="7"/>
  <c r="F22" i="7"/>
  <c r="D22" i="7"/>
  <c r="C22" i="7"/>
  <c r="G21" i="7"/>
  <c r="F21" i="7"/>
  <c r="D21" i="7"/>
  <c r="C21" i="7"/>
  <c r="G20" i="7"/>
  <c r="F20" i="7"/>
  <c r="D20" i="7"/>
  <c r="C20" i="7"/>
  <c r="G19" i="7"/>
  <c r="F19" i="7"/>
  <c r="D19" i="7"/>
  <c r="C19" i="7"/>
  <c r="G18" i="7"/>
  <c r="F18" i="7"/>
  <c r="D18" i="7"/>
  <c r="C18" i="7"/>
  <c r="G17" i="7"/>
  <c r="F17" i="7"/>
  <c r="D17" i="7"/>
  <c r="C17" i="7"/>
  <c r="G16" i="7"/>
  <c r="F16" i="7"/>
  <c r="D16" i="7"/>
  <c r="C16" i="7"/>
  <c r="G15" i="7"/>
  <c r="F15" i="7"/>
  <c r="D15" i="7"/>
  <c r="C15" i="7"/>
  <c r="G14" i="7"/>
  <c r="F14" i="7"/>
  <c r="C14" i="7"/>
  <c r="F13" i="7"/>
  <c r="G13" i="7" s="1"/>
  <c r="C13" i="7"/>
  <c r="F12" i="7"/>
  <c r="G12" i="7" s="1"/>
  <c r="C12" i="7"/>
  <c r="G11" i="7"/>
  <c r="F11" i="7"/>
  <c r="C11" i="7"/>
  <c r="G10" i="7"/>
  <c r="F10" i="7"/>
  <c r="C10" i="7"/>
  <c r="F9" i="7"/>
  <c r="G9" i="7" s="1"/>
  <c r="C9" i="7"/>
  <c r="F8" i="7"/>
  <c r="G8" i="7" s="1"/>
  <c r="C8" i="7"/>
  <c r="F7" i="7"/>
  <c r="G7" i="7" s="1"/>
  <c r="C7" i="7"/>
  <c r="G6" i="7"/>
  <c r="F6" i="7"/>
  <c r="C6" i="7"/>
  <c r="F5" i="7"/>
  <c r="G5" i="7" s="1"/>
  <c r="G4" i="7"/>
  <c r="F4" i="7"/>
  <c r="F3" i="7"/>
  <c r="G3" i="7" s="1"/>
  <c r="F2" i="7"/>
  <c r="G2" i="7" s="1"/>
</calcChain>
</file>

<file path=xl/sharedStrings.xml><?xml version="1.0" encoding="utf-8"?>
<sst xmlns="http://schemas.openxmlformats.org/spreadsheetml/2006/main" count="117" uniqueCount="85">
  <si>
    <t>CO2 emissions (grams/kilometre)</t>
  </si>
  <si>
    <t>Count of ULEV Car ownership first time registered by type</t>
  </si>
  <si>
    <t>Quarter</t>
  </si>
  <si>
    <t xml:space="preserve"> Cars</t>
  </si>
  <si>
    <t>LE: All Cars</t>
  </si>
  <si>
    <t>LE vehicles</t>
  </si>
  <si>
    <t>Cars</t>
  </si>
  <si>
    <t>LGV/HGV</t>
  </si>
  <si>
    <t>Light good vehicles</t>
  </si>
  <si>
    <t>Heavy goods vehicles excluding buses and coaches</t>
  </si>
  <si>
    <t>Available Charging devices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</si>
  <si>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</si>
  <si>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</si>
  <si>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</si>
  <si>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</si>
  <si>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</si>
  <si>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</si>
  <si>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</si>
  <si>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</si>
  <si>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</si>
  <si>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</si>
  <si>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</si>
  <si>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</si>
  <si>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</si>
  <si>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</si>
  <si>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</si>
  <si>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</si>
  <si>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</si>
  <si>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</si>
  <si>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</si>
  <si>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</si>
  <si>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</si>
  <si>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</si>
  <si>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</si>
  <si>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</si>
  <si>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</si>
  <si>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Gross Domestic Product: quarter on quarter growth rate: CP SA %</t>
  </si>
  <si>
    <t>Unemployment rate (aged 16 and over, seasonally adjusted)</t>
  </si>
  <si>
    <t>UK resident population: mid-year estimates (Qtly data interpolated)</t>
  </si>
  <si>
    <t>Total Production : Sections B, C, D and E (Index):CVM</t>
  </si>
  <si>
    <t>Employment rate (aged 16 - 64, seasonally adjusted)</t>
  </si>
  <si>
    <t>2020 Q4</t>
  </si>
  <si>
    <t>Date</t>
  </si>
  <si>
    <t>LE Total</t>
  </si>
  <si>
    <t>Total Cars in Millions</t>
  </si>
  <si>
    <t>1 year Moving Average</t>
  </si>
  <si>
    <t>3 Year Moving Average</t>
  </si>
  <si>
    <t>Percent of LE cars</t>
  </si>
  <si>
    <t>1 - Percent of LE Cars</t>
  </si>
  <si>
    <r>
      <rPr>
        <sz val="10"/>
        <rFont val="Arial"/>
        <family val="2"/>
      </rPr>
      <t xml:space="preserve">A simple way to model the evolving profile of vehicles on the UK road network is to take the Total Cars and multiply it by 2 different groups.
Group 1 is EV vehicles and Group 2 is Non-EV vehicles. If this idea is sound in logic we can extend it to more distinct groups.
</t>
    </r>
    <r>
      <rPr>
        <b/>
        <u/>
        <sz val="10"/>
        <rFont val="Arial"/>
        <family val="2"/>
      </rPr>
      <t>Steps</t>
    </r>
    <r>
      <rPr>
        <sz val="10"/>
        <rFont val="Arial"/>
        <family val="2"/>
      </rPr>
      <t xml:space="preserve">
1.) Extrapolate Total Number of Cars
2.) Extrapolate Distribution of Cars
A Second Model can then take our first model and multiply it by constants found in link below</t>
    </r>
    <r>
      <rPr>
        <sz val="10"/>
        <color rgb="FF000000"/>
        <rFont val="Arial"/>
        <family val="2"/>
      </rPr>
      <t xml:space="preserve">
</t>
    </r>
    <r>
      <rPr>
        <u/>
        <sz val="10"/>
        <color rgb="FF1155CC"/>
        <rFont val="Arial"/>
        <family val="2"/>
      </rPr>
      <t>https://theicct.org/sites/default/files/Fig1_pg5_16012018.png</t>
    </r>
  </si>
  <si>
    <r>
      <rPr>
        <sz val="10"/>
        <color theme="1"/>
        <rFont val="Arial"/>
        <family val="2"/>
      </rPr>
      <t>Using MA trouble - if you use a 2 time period MA then you can only predict 2 future time points. If you use 12 time points (12 quarters) you can only predict 12 quarters ahead? 
For</t>
    </r>
    <r>
      <rPr>
        <b/>
        <sz val="10"/>
        <color theme="1"/>
        <rFont val="Arial"/>
        <family val="2"/>
      </rPr>
      <t xml:space="preserve"> LE Total column</t>
    </r>
    <r>
      <rPr>
        <sz val="10"/>
        <color theme="1"/>
        <rFont val="Arial"/>
        <family val="2"/>
      </rPr>
      <t xml:space="preserve"> if we use a MA of over 2 then it predicts something smaller than our last point. Maybe instead of Moving Average we can use a different approach?</t>
    </r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</si>
  <si>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</si>
  <si>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</si>
  <si>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</si>
  <si>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</si>
  <si>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</si>
  <si>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</si>
  <si>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</si>
  <si>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</si>
  <si>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</si>
  <si>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</si>
  <si>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</si>
  <si>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</si>
  <si>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</si>
  <si>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</si>
  <si>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</si>
  <si>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</si>
  <si>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</si>
  <si>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</si>
  <si>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</si>
  <si>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 xml:space="preserve">This should be in millions i.e. B3 = 29737300 </t>
  </si>
  <si>
    <t>Year</t>
  </si>
  <si>
    <t>Petrol</t>
  </si>
  <si>
    <t>Diesel</t>
  </si>
  <si>
    <t>Battery Electric</t>
  </si>
  <si>
    <r>
      <t>Average CO</t>
    </r>
    <r>
      <rPr>
        <b/>
        <vertAlign val="subscript"/>
        <sz val="11"/>
        <color rgb="FF000000"/>
        <rFont val="Arial"/>
        <family val="2"/>
      </rPr>
      <t>2</t>
    </r>
    <r>
      <rPr>
        <b/>
        <sz val="11"/>
        <color rgb="FF000000"/>
        <rFont val="Arial"/>
        <family val="2"/>
      </rPr>
      <t xml:space="preserve"> (g/km)</t>
    </r>
  </si>
  <si>
    <t>Total Vehicles</t>
  </si>
  <si>
    <t>Average reported CO2 emissions figure of cars registered for the first time (g/km)</t>
  </si>
  <si>
    <t>Total GHGs in CO2 Eq. For roadtransport (kilotonne)</t>
  </si>
  <si>
    <t>Other</t>
  </si>
  <si>
    <t>Gas</t>
  </si>
  <si>
    <t>Fuel Cell Electric</t>
  </si>
  <si>
    <t>Range-Extended Electric</t>
  </si>
  <si>
    <t>Plug-in Hybrid Electric</t>
  </si>
  <si>
    <t>Hybrid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</si>
</sst>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&quot; &quot;General"/>
    <numFmt numFmtId="171" formatCode="0.000"/>
  </numFmts>
  <fonts count="16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u/>
      <sz val="10"/>
      <color rgb="FF0000FF"/>
      <name val="Arial"/>
      <family val="2"/>
    </font>
    <font>
      <b/>
      <u/>
      <sz val="10"/>
      <name val="Arial"/>
      <family val="2"/>
    </font>
    <font>
      <sz val="12"/>
      <color rgb="FF000000"/>
      <name val="Helv"/>
    </font>
    <font>
      <u/>
      <sz val="11"/>
      <color rgb="FF0000FF"/>
      <name val="Arial"/>
      <family val="2"/>
    </font>
    <font>
      <b/>
      <vertAlign val="subscript"/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7" tint="0.79998168889431442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9" fillId="0" borderId="0" applyNumberFormat="0" applyFont="0" applyBorder="0" applyProtection="0"/>
    <xf numFmtId="165" fontId="13" fillId="0" borderId="0" applyBorder="0" applyProtection="0"/>
    <xf numFmtId="165" fontId="13" fillId="0" borderId="0" applyBorder="0" applyProtection="0"/>
    <xf numFmtId="0" fontId="14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3" fillId="3" borderId="0" xfId="0" applyFont="1" applyFill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5" fillId="0" borderId="0" xfId="0" applyFont="1" applyAlignment="1"/>
    <xf numFmtId="0" fontId="6" fillId="3" borderId="0" xfId="0" applyFont="1" applyFill="1" applyAlignment="1">
      <alignment horizontal="left"/>
    </xf>
    <xf numFmtId="0" fontId="9" fillId="0" borderId="0" xfId="0" applyFont="1" applyAlignment="1"/>
    <xf numFmtId="3" fontId="1" fillId="0" borderId="0" xfId="0" applyNumberFormat="1" applyFont="1" applyAlignment="1"/>
    <xf numFmtId="0" fontId="6" fillId="3" borderId="1" xfId="0" applyFont="1" applyFill="1" applyBorder="1" applyAlignment="1">
      <alignment horizontal="left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 applyAlignment="1"/>
    <xf numFmtId="0" fontId="10" fillId="5" borderId="0" xfId="0" applyFont="1" applyFill="1" applyAlignment="1">
      <alignment horizontal="center" wrapText="1"/>
    </xf>
    <xf numFmtId="0" fontId="9" fillId="6" borderId="0" xfId="0" applyFont="1" applyFill="1" applyAlignment="1">
      <alignment horizontal="right"/>
    </xf>
    <xf numFmtId="10" fontId="1" fillId="0" borderId="0" xfId="0" applyNumberFormat="1" applyFont="1"/>
    <xf numFmtId="0" fontId="6" fillId="3" borderId="0" xfId="0" applyFont="1" applyFill="1" applyAlignment="1">
      <alignment horizontal="center"/>
    </xf>
    <xf numFmtId="1" fontId="10" fillId="5" borderId="0" xfId="0" applyNumberFormat="1" applyFont="1" applyFill="1" applyAlignment="1">
      <alignment horizontal="center" wrapText="1"/>
    </xf>
    <xf numFmtId="0" fontId="1" fillId="0" borderId="0" xfId="0" applyFont="1" applyAlignment="1">
      <alignment horizontal="center"/>
    </xf>
    <xf numFmtId="1" fontId="9" fillId="6" borderId="0" xfId="0" applyNumberFormat="1" applyFont="1" applyFill="1" applyAlignment="1">
      <alignment horizontal="right"/>
    </xf>
    <xf numFmtId="0" fontId="1" fillId="8" borderId="0" xfId="0" applyFont="1" applyFill="1"/>
    <xf numFmtId="1" fontId="1" fillId="8" borderId="0" xfId="0" applyNumberFormat="1" applyFont="1" applyFill="1"/>
    <xf numFmtId="1" fontId="1" fillId="0" borderId="0" xfId="0" applyNumberFormat="1" applyFont="1"/>
    <xf numFmtId="0" fontId="3" fillId="9" borderId="1" xfId="0" applyFont="1" applyFill="1" applyBorder="1" applyAlignment="1">
      <alignment horizontal="right"/>
    </xf>
    <xf numFmtId="0" fontId="9" fillId="10" borderId="0" xfId="0" applyFont="1" applyFill="1" applyAlignment="1"/>
    <xf numFmtId="0" fontId="0" fillId="0" borderId="0" xfId="0" applyFont="1" applyAlignment="1"/>
    <xf numFmtId="2" fontId="6" fillId="9" borderId="0" xfId="0" applyNumberFormat="1" applyFont="1" applyFill="1" applyAlignment="1">
      <alignment horizontal="right"/>
    </xf>
    <xf numFmtId="2" fontId="6" fillId="9" borderId="1" xfId="0" applyNumberFormat="1" applyFont="1" applyFill="1" applyBorder="1" applyAlignment="1">
      <alignment horizontal="right"/>
    </xf>
    <xf numFmtId="2" fontId="8" fillId="4" borderId="0" xfId="0" applyNumberFormat="1" applyFont="1" applyFill="1" applyAlignment="1"/>
    <xf numFmtId="2" fontId="8" fillId="0" borderId="0" xfId="0" applyNumberFormat="1" applyFont="1" applyAlignment="1"/>
    <xf numFmtId="2" fontId="1" fillId="0" borderId="0" xfId="0" applyNumberFormat="1" applyFont="1" applyAlignment="1"/>
    <xf numFmtId="1" fontId="8" fillId="0" borderId="0" xfId="0" applyNumberFormat="1" applyFont="1" applyAlignment="1"/>
    <xf numFmtId="1" fontId="6" fillId="3" borderId="0" xfId="0" applyNumberFormat="1" applyFont="1" applyFill="1" applyAlignment="1">
      <alignment horizontal="right"/>
    </xf>
    <xf numFmtId="1" fontId="6" fillId="3" borderId="1" xfId="0" applyNumberFormat="1" applyFont="1" applyFill="1" applyBorder="1" applyAlignment="1">
      <alignment horizontal="right"/>
    </xf>
    <xf numFmtId="1" fontId="1" fillId="0" borderId="0" xfId="0" applyNumberFormat="1" applyFont="1" applyAlignment="1"/>
    <xf numFmtId="1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2" fontId="0" fillId="0" borderId="0" xfId="0" applyNumberFormat="1" applyFont="1" applyAlignment="1"/>
    <xf numFmtId="0" fontId="3" fillId="4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3" fillId="9" borderId="0" xfId="0" applyFont="1" applyFill="1" applyAlignment="1">
      <alignment horizontal="center"/>
    </xf>
    <xf numFmtId="0" fontId="11" fillId="2" borderId="0" xfId="0" applyFont="1" applyFill="1" applyAlignment="1"/>
    <xf numFmtId="0" fontId="1" fillId="7" borderId="0" xfId="0" applyFont="1" applyFill="1" applyAlignment="1">
      <alignment wrapText="1"/>
    </xf>
    <xf numFmtId="0" fontId="3" fillId="3" borderId="2" xfId="1" applyFont="1" applyFill="1" applyBorder="1" applyAlignment="1">
      <alignment horizontal="left"/>
    </xf>
    <xf numFmtId="0" fontId="3" fillId="3" borderId="2" xfId="1" applyFont="1" applyFill="1" applyBorder="1" applyAlignment="1">
      <alignment horizontal="right"/>
    </xf>
    <xf numFmtId="0" fontId="3" fillId="3" borderId="2" xfId="1" applyFont="1" applyFill="1" applyBorder="1" applyAlignment="1">
      <alignment horizontal="right" wrapText="1"/>
    </xf>
    <xf numFmtId="165" fontId="3" fillId="3" borderId="2" xfId="2" applyFont="1" applyFill="1" applyBorder="1" applyAlignment="1">
      <alignment horizontal="right" wrapText="1"/>
    </xf>
    <xf numFmtId="0" fontId="6" fillId="3" borderId="0" xfId="1" applyFont="1" applyFill="1" applyAlignment="1">
      <alignment horizontal="left"/>
    </xf>
    <xf numFmtId="0" fontId="3" fillId="3" borderId="2" xfId="0" applyFont="1" applyFill="1" applyBorder="1" applyAlignment="1">
      <alignment horizontal="right" wrapText="1"/>
    </xf>
    <xf numFmtId="1" fontId="6" fillId="9" borderId="0" xfId="3" applyNumberFormat="1" applyFont="1" applyFill="1" applyAlignment="1">
      <alignment horizontal="right"/>
    </xf>
    <xf numFmtId="171" fontId="6" fillId="11" borderId="0" xfId="3" applyNumberFormat="1" applyFont="1" applyFill="1" applyAlignment="1">
      <alignment horizontal="right"/>
    </xf>
    <xf numFmtId="2" fontId="6" fillId="12" borderId="0" xfId="3" applyNumberFormat="1" applyFont="1" applyFill="1" applyAlignment="1">
      <alignment horizontal="right"/>
    </xf>
  </cellXfs>
  <cellStyles count="5">
    <cellStyle name="Hyperlink 2" xfId="4" xr:uid="{E04CB408-3666-6446-9C26-7B2150CBF10F}"/>
    <cellStyle name="Normal" xfId="0" builtinId="0"/>
    <cellStyle name="Normal 2" xfId="1" xr:uid="{BE14E8DB-7C02-1F40-A58E-4FE14BC121B6}"/>
    <cellStyle name="Normal_T3" xfId="2" xr:uid="{8CAC425A-628E-1346-8CA0-572A404BEEBF}"/>
    <cellStyle name="Normal_T4 2" xfId="3" xr:uid="{35778789-11A0-554D-81F7-0CAFCECCBC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heicct.org/sites/default/files/Fig1_pg5_1601201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B52B-18CE-394A-8E0F-6DB582BF7922}">
  <sheetPr>
    <outlinePr summaryBelow="0" summaryRight="0"/>
  </sheetPr>
  <dimension ref="A1:O28"/>
  <sheetViews>
    <sheetView workbookViewId="0">
      <selection activeCell="E18" sqref="E18"/>
    </sheetView>
  </sheetViews>
  <sheetFormatPr baseColWidth="10" defaultColWidth="14.5" defaultRowHeight="15.75" customHeight="1"/>
  <cols>
    <col min="3" max="3" width="15.6640625" customWidth="1"/>
    <col min="4" max="4" width="14.1640625" customWidth="1"/>
    <col min="5" max="5" width="23" customWidth="1"/>
    <col min="8" max="8" width="20.83203125" customWidth="1"/>
    <col min="9" max="9" width="31" customWidth="1"/>
    <col min="10" max="10" width="27.33203125" customWidth="1"/>
    <col min="13" max="13" width="23" customWidth="1"/>
    <col min="14" max="14" width="44.1640625" bestFit="1" customWidth="1"/>
    <col min="15" max="15" width="43" bestFit="1" customWidth="1"/>
    <col min="16" max="16" width="16.6640625" bestFit="1" customWidth="1"/>
  </cols>
  <sheetData>
    <row r="1" spans="1:15" ht="15.75" customHeight="1">
      <c r="A1" s="3"/>
      <c r="B1" s="47" t="s">
        <v>70</v>
      </c>
      <c r="C1" s="47"/>
      <c r="D1" s="47"/>
      <c r="E1" s="43" t="s">
        <v>0</v>
      </c>
      <c r="F1" s="44"/>
      <c r="G1" s="45" t="s">
        <v>1</v>
      </c>
      <c r="H1" s="46"/>
      <c r="I1" s="46"/>
    </row>
    <row r="2" spans="1:15" ht="15.75" customHeight="1">
      <c r="A2" s="5" t="s">
        <v>2</v>
      </c>
      <c r="B2" s="25" t="s">
        <v>3</v>
      </c>
      <c r="C2" s="25" t="s">
        <v>4</v>
      </c>
      <c r="D2" s="25" t="s">
        <v>5</v>
      </c>
      <c r="E2" s="4" t="s">
        <v>6</v>
      </c>
      <c r="F2" s="6" t="s">
        <v>7</v>
      </c>
      <c r="G2" s="6" t="s">
        <v>6</v>
      </c>
      <c r="H2" s="6" t="s">
        <v>8</v>
      </c>
      <c r="I2" s="6" t="s">
        <v>9</v>
      </c>
      <c r="J2" s="7" t="s">
        <v>10</v>
      </c>
      <c r="K2" s="12" t="s">
        <v>36</v>
      </c>
      <c r="L2" s="12" t="s">
        <v>37</v>
      </c>
      <c r="M2" s="2" t="s">
        <v>38</v>
      </c>
      <c r="N2" s="13" t="s">
        <v>39</v>
      </c>
      <c r="O2" s="13" t="s">
        <v>40</v>
      </c>
    </row>
    <row r="3" spans="1:15" ht="15">
      <c r="A3" s="8" t="s">
        <v>11</v>
      </c>
      <c r="B3" s="28">
        <v>29737.3</v>
      </c>
      <c r="C3" s="28">
        <v>16879</v>
      </c>
      <c r="D3" s="28">
        <v>23759</v>
      </c>
      <c r="E3" s="30">
        <v>123.6</v>
      </c>
      <c r="F3" s="31">
        <v>180.3</v>
      </c>
      <c r="G3" s="32">
        <v>16879</v>
      </c>
      <c r="H3" s="34">
        <v>3899</v>
      </c>
      <c r="I3" s="33">
        <v>520</v>
      </c>
      <c r="J3" s="1"/>
      <c r="K3" s="39">
        <v>1.1000000000000001</v>
      </c>
      <c r="L3" s="41">
        <v>6</v>
      </c>
      <c r="M3" s="37">
        <v>64725</v>
      </c>
      <c r="N3" s="40">
        <v>96.2</v>
      </c>
      <c r="O3" s="38">
        <v>73</v>
      </c>
    </row>
    <row r="4" spans="1:15" ht="15">
      <c r="A4" s="8" t="s">
        <v>12</v>
      </c>
      <c r="B4" s="28">
        <v>29611.5</v>
      </c>
      <c r="C4" s="28">
        <v>21980</v>
      </c>
      <c r="D4" s="28">
        <v>28900</v>
      </c>
      <c r="E4" s="30">
        <v>123</v>
      </c>
      <c r="F4" s="31">
        <v>179.4</v>
      </c>
      <c r="G4" s="32">
        <v>21980</v>
      </c>
      <c r="H4" s="34">
        <v>4033</v>
      </c>
      <c r="I4" s="33">
        <v>510</v>
      </c>
      <c r="J4" s="36"/>
      <c r="K4" s="39">
        <v>0.4</v>
      </c>
      <c r="L4" s="41">
        <v>5.7</v>
      </c>
      <c r="M4" s="37">
        <v>64853</v>
      </c>
      <c r="N4" s="40">
        <v>96</v>
      </c>
      <c r="O4" s="38">
        <v>73.2</v>
      </c>
    </row>
    <row r="5" spans="1:15" ht="15">
      <c r="A5" s="8" t="s">
        <v>13</v>
      </c>
      <c r="B5" s="28">
        <v>29766.400000000001</v>
      </c>
      <c r="C5" s="28">
        <v>29835</v>
      </c>
      <c r="D5" s="28">
        <v>36852</v>
      </c>
      <c r="E5" s="30">
        <v>122.3</v>
      </c>
      <c r="F5" s="31">
        <v>177</v>
      </c>
      <c r="G5" s="32">
        <v>29835</v>
      </c>
      <c r="H5" s="34">
        <v>4191</v>
      </c>
      <c r="I5" s="33">
        <v>490</v>
      </c>
      <c r="J5" s="34">
        <v>2664</v>
      </c>
      <c r="K5" s="39">
        <v>0.6</v>
      </c>
      <c r="L5" s="41">
        <v>5.5</v>
      </c>
      <c r="M5" s="37">
        <v>64982</v>
      </c>
      <c r="N5" s="40">
        <v>96.2</v>
      </c>
      <c r="O5" s="38">
        <v>73.400000000000006</v>
      </c>
    </row>
    <row r="6" spans="1:15" ht="15">
      <c r="A6" s="8" t="s">
        <v>14</v>
      </c>
      <c r="B6" s="28">
        <v>30030.2</v>
      </c>
      <c r="C6" s="28">
        <v>35254</v>
      </c>
      <c r="D6" s="28">
        <v>42391</v>
      </c>
      <c r="E6" s="30">
        <v>122.1</v>
      </c>
      <c r="F6" s="31">
        <v>179.6</v>
      </c>
      <c r="G6" s="32">
        <v>35254</v>
      </c>
      <c r="H6" s="34">
        <v>4347</v>
      </c>
      <c r="I6" s="33">
        <v>457</v>
      </c>
      <c r="J6" s="34">
        <v>2910</v>
      </c>
      <c r="K6" s="39">
        <v>1.5</v>
      </c>
      <c r="L6" s="41">
        <v>5.6</v>
      </c>
      <c r="M6" s="37">
        <v>65110</v>
      </c>
      <c r="N6" s="40">
        <v>97</v>
      </c>
      <c r="O6" s="38">
        <v>73.400000000000006</v>
      </c>
    </row>
    <row r="7" spans="1:15" ht="15">
      <c r="A7" s="8" t="s">
        <v>15</v>
      </c>
      <c r="B7" s="28">
        <v>30234</v>
      </c>
      <c r="C7" s="28">
        <v>41212</v>
      </c>
      <c r="D7" s="28">
        <v>48493</v>
      </c>
      <c r="E7" s="30">
        <v>120.5</v>
      </c>
      <c r="F7" s="31">
        <v>180.3</v>
      </c>
      <c r="G7" s="32">
        <v>41212</v>
      </c>
      <c r="H7" s="34">
        <v>4468</v>
      </c>
      <c r="I7" s="33">
        <v>428</v>
      </c>
      <c r="J7" s="34">
        <v>3248</v>
      </c>
      <c r="K7" s="39">
        <v>0.2</v>
      </c>
      <c r="L7" s="41">
        <v>5.3</v>
      </c>
      <c r="M7" s="37">
        <v>65245</v>
      </c>
      <c r="N7" s="40">
        <v>96.3</v>
      </c>
      <c r="O7" s="38">
        <v>73.8</v>
      </c>
    </row>
    <row r="8" spans="1:15" ht="15">
      <c r="A8" s="8" t="s">
        <v>16</v>
      </c>
      <c r="B8" s="28">
        <v>30250.3</v>
      </c>
      <c r="C8" s="28">
        <v>47630</v>
      </c>
      <c r="D8" s="28">
        <v>55060</v>
      </c>
      <c r="E8" s="30">
        <v>120.5</v>
      </c>
      <c r="F8" s="31">
        <v>180</v>
      </c>
      <c r="G8" s="32">
        <v>47630</v>
      </c>
      <c r="H8" s="34">
        <v>4629</v>
      </c>
      <c r="I8" s="33">
        <v>422</v>
      </c>
      <c r="J8" s="34">
        <v>3672</v>
      </c>
      <c r="K8" s="39">
        <v>0.3</v>
      </c>
      <c r="L8" s="41">
        <v>5.0999999999999996</v>
      </c>
      <c r="M8" s="37">
        <v>65379</v>
      </c>
      <c r="N8" s="40">
        <v>95.7</v>
      </c>
      <c r="O8" s="38">
        <v>74.099999999999994</v>
      </c>
    </row>
    <row r="9" spans="1:15" ht="15">
      <c r="A9" s="8" t="s">
        <v>17</v>
      </c>
      <c r="B9" s="28">
        <v>30461.1</v>
      </c>
      <c r="C9" s="28">
        <v>58358</v>
      </c>
      <c r="D9" s="28">
        <v>66047</v>
      </c>
      <c r="E9" s="30">
        <v>119.8</v>
      </c>
      <c r="F9" s="31">
        <v>177.7</v>
      </c>
      <c r="G9" s="32">
        <v>58358</v>
      </c>
      <c r="H9" s="34">
        <v>4788</v>
      </c>
      <c r="I9" s="33">
        <v>429</v>
      </c>
      <c r="J9" s="34">
        <v>3916</v>
      </c>
      <c r="K9" s="39">
        <v>1.4</v>
      </c>
      <c r="L9" s="41">
        <v>5.0999999999999996</v>
      </c>
      <c r="M9" s="37">
        <v>65514</v>
      </c>
      <c r="N9" s="40">
        <v>95.8</v>
      </c>
      <c r="O9" s="38">
        <v>74.099999999999994</v>
      </c>
    </row>
    <row r="10" spans="1:15" ht="15">
      <c r="A10" s="8" t="s">
        <v>18</v>
      </c>
      <c r="B10" s="28">
        <v>30689.3</v>
      </c>
      <c r="C10" s="28">
        <v>66893</v>
      </c>
      <c r="D10" s="28">
        <v>74828</v>
      </c>
      <c r="E10" s="30">
        <v>120.4</v>
      </c>
      <c r="F10" s="31">
        <v>176.8</v>
      </c>
      <c r="G10" s="32">
        <v>66893</v>
      </c>
      <c r="H10" s="34">
        <v>5036</v>
      </c>
      <c r="I10" s="33">
        <v>421</v>
      </c>
      <c r="J10" s="34">
        <v>4413</v>
      </c>
      <c r="K10" s="39">
        <v>1.5</v>
      </c>
      <c r="L10" s="41">
        <v>4.9000000000000004</v>
      </c>
      <c r="M10" s="37">
        <v>65648</v>
      </c>
      <c r="N10" s="40">
        <v>98.2</v>
      </c>
      <c r="O10" s="38">
        <v>74.400000000000006</v>
      </c>
    </row>
    <row r="11" spans="1:15" ht="15">
      <c r="A11" s="8" t="s">
        <v>19</v>
      </c>
      <c r="B11" s="28">
        <v>30870.799999999999</v>
      </c>
      <c r="C11" s="28">
        <v>76947</v>
      </c>
      <c r="D11" s="28">
        <v>85100</v>
      </c>
      <c r="E11" s="30">
        <v>120.2</v>
      </c>
      <c r="F11" s="31">
        <v>173</v>
      </c>
      <c r="G11" s="32">
        <v>76947</v>
      </c>
      <c r="H11" s="34">
        <v>5278</v>
      </c>
      <c r="I11" s="33">
        <v>415</v>
      </c>
      <c r="J11" s="34">
        <v>4725</v>
      </c>
      <c r="K11" s="39">
        <v>0.7</v>
      </c>
      <c r="L11" s="41">
        <v>4.8</v>
      </c>
      <c r="M11" s="37">
        <v>65746</v>
      </c>
      <c r="N11" s="40">
        <v>97.4</v>
      </c>
      <c r="O11" s="38">
        <v>74.400000000000006</v>
      </c>
    </row>
    <row r="12" spans="1:15" ht="15">
      <c r="A12" s="8" t="s">
        <v>20</v>
      </c>
      <c r="B12" s="28">
        <v>30850.400000000001</v>
      </c>
      <c r="C12" s="28">
        <v>85180</v>
      </c>
      <c r="D12" s="28">
        <v>93590</v>
      </c>
      <c r="E12" s="30">
        <v>120.8</v>
      </c>
      <c r="F12" s="31">
        <v>168</v>
      </c>
      <c r="G12" s="32">
        <v>85180</v>
      </c>
      <c r="H12" s="34">
        <v>5436</v>
      </c>
      <c r="I12" s="33">
        <v>415</v>
      </c>
      <c r="J12" s="34">
        <v>5111</v>
      </c>
      <c r="K12" s="39">
        <v>1.3</v>
      </c>
      <c r="L12" s="41">
        <v>4.7</v>
      </c>
      <c r="M12" s="37">
        <v>65844</v>
      </c>
      <c r="N12" s="40">
        <v>98</v>
      </c>
      <c r="O12" s="38">
        <v>74.599999999999994</v>
      </c>
    </row>
    <row r="13" spans="1:15" ht="15">
      <c r="A13" s="8" t="s">
        <v>21</v>
      </c>
      <c r="B13" s="28">
        <v>31073.599999999999</v>
      </c>
      <c r="C13" s="28">
        <v>97565</v>
      </c>
      <c r="D13" s="28">
        <v>106345</v>
      </c>
      <c r="E13" s="30">
        <v>120.5</v>
      </c>
      <c r="F13" s="31">
        <v>165.3</v>
      </c>
      <c r="G13" s="32">
        <v>97565</v>
      </c>
      <c r="H13" s="34">
        <v>5792</v>
      </c>
      <c r="I13" s="33">
        <v>414</v>
      </c>
      <c r="J13" s="34">
        <v>5490</v>
      </c>
      <c r="K13" s="39">
        <v>1</v>
      </c>
      <c r="L13" s="41">
        <v>4.5999999999999996</v>
      </c>
      <c r="M13" s="37">
        <v>65942</v>
      </c>
      <c r="N13" s="40">
        <v>98.6</v>
      </c>
      <c r="O13" s="38">
        <v>74.8</v>
      </c>
    </row>
    <row r="14" spans="1:15" ht="15">
      <c r="A14" s="8" t="s">
        <v>22</v>
      </c>
      <c r="B14" s="28">
        <v>31212.2</v>
      </c>
      <c r="C14" s="28">
        <v>107586</v>
      </c>
      <c r="D14" s="28">
        <v>116658</v>
      </c>
      <c r="E14" s="30">
        <v>121.3</v>
      </c>
      <c r="F14" s="31">
        <v>165.5</v>
      </c>
      <c r="G14" s="32">
        <v>107586</v>
      </c>
      <c r="H14" s="34">
        <v>5982</v>
      </c>
      <c r="I14" s="33">
        <v>412</v>
      </c>
      <c r="J14" s="34">
        <v>5916</v>
      </c>
      <c r="K14" s="39">
        <v>0.4</v>
      </c>
      <c r="L14" s="41">
        <v>4.4000000000000004</v>
      </c>
      <c r="M14" s="37">
        <v>66040</v>
      </c>
      <c r="N14" s="40">
        <v>98.3</v>
      </c>
      <c r="O14" s="38">
        <v>75.099999999999994</v>
      </c>
    </row>
    <row r="15" spans="1:15" ht="15">
      <c r="A15" s="8" t="s">
        <v>23</v>
      </c>
      <c r="B15" s="28">
        <v>31339.5</v>
      </c>
      <c r="C15" s="28">
        <v>120795</v>
      </c>
      <c r="D15" s="28">
        <v>130224</v>
      </c>
      <c r="E15" s="30">
        <v>121.2</v>
      </c>
      <c r="F15" s="31">
        <v>164.5</v>
      </c>
      <c r="G15" s="32">
        <v>120795</v>
      </c>
      <c r="H15" s="34">
        <v>6275</v>
      </c>
      <c r="I15" s="33">
        <v>401</v>
      </c>
      <c r="J15" s="34">
        <v>6454</v>
      </c>
      <c r="K15" s="39">
        <v>0.7</v>
      </c>
      <c r="L15" s="41">
        <v>4.3</v>
      </c>
      <c r="M15" s="37">
        <v>66139</v>
      </c>
      <c r="N15" s="40">
        <v>99.2</v>
      </c>
      <c r="O15" s="38">
        <v>75</v>
      </c>
    </row>
    <row r="16" spans="1:15" ht="15">
      <c r="A16" s="8" t="s">
        <v>24</v>
      </c>
      <c r="B16" s="28">
        <v>31200.2</v>
      </c>
      <c r="C16" s="28">
        <v>132220</v>
      </c>
      <c r="D16" s="28">
        <v>141646</v>
      </c>
      <c r="E16" s="30">
        <v>122.3</v>
      </c>
      <c r="F16" s="31">
        <v>166.8</v>
      </c>
      <c r="G16" s="32">
        <v>132220</v>
      </c>
      <c r="H16" s="34">
        <v>6438</v>
      </c>
      <c r="I16" s="33">
        <v>384</v>
      </c>
      <c r="J16" s="34">
        <v>7211</v>
      </c>
      <c r="K16" s="39">
        <v>1.5</v>
      </c>
      <c r="L16" s="41">
        <v>4.4000000000000004</v>
      </c>
      <c r="M16" s="37">
        <v>66238</v>
      </c>
      <c r="N16" s="40">
        <v>100.1</v>
      </c>
      <c r="O16" s="38">
        <v>75.2</v>
      </c>
    </row>
    <row r="17" spans="1:15" ht="15">
      <c r="A17" s="8" t="s">
        <v>25</v>
      </c>
      <c r="B17" s="28">
        <v>31347.599999999999</v>
      </c>
      <c r="C17" s="28">
        <v>145212</v>
      </c>
      <c r="D17" s="28">
        <v>155290</v>
      </c>
      <c r="E17" s="30">
        <v>122.5</v>
      </c>
      <c r="F17" s="31">
        <v>164.9</v>
      </c>
      <c r="G17" s="32">
        <v>145212</v>
      </c>
      <c r="H17" s="34">
        <v>6949</v>
      </c>
      <c r="I17" s="33">
        <v>383</v>
      </c>
      <c r="J17" s="34">
        <v>7906</v>
      </c>
      <c r="K17" s="39">
        <v>0.5</v>
      </c>
      <c r="L17" s="41">
        <v>4.2</v>
      </c>
      <c r="M17" s="37">
        <v>66337</v>
      </c>
      <c r="N17" s="40">
        <v>100.4</v>
      </c>
      <c r="O17" s="38">
        <v>75.599999999999994</v>
      </c>
    </row>
    <row r="18" spans="1:15" ht="15">
      <c r="A18" s="8" t="s">
        <v>26</v>
      </c>
      <c r="B18" s="28">
        <v>31498.2</v>
      </c>
      <c r="C18" s="28">
        <v>157886</v>
      </c>
      <c r="D18" s="28">
        <v>168531</v>
      </c>
      <c r="E18" s="30">
        <v>123.6</v>
      </c>
      <c r="F18" s="31">
        <v>164.6</v>
      </c>
      <c r="G18" s="32">
        <v>157886</v>
      </c>
      <c r="H18" s="34">
        <v>7158</v>
      </c>
      <c r="I18" s="33">
        <v>368</v>
      </c>
      <c r="J18" s="34">
        <v>8567</v>
      </c>
      <c r="K18" s="39">
        <v>1</v>
      </c>
      <c r="L18" s="41">
        <v>4</v>
      </c>
      <c r="M18" s="37">
        <v>66436</v>
      </c>
      <c r="N18" s="40">
        <v>100.1</v>
      </c>
      <c r="O18" s="38">
        <v>75.5</v>
      </c>
    </row>
    <row r="19" spans="1:15" ht="15">
      <c r="A19" s="8" t="s">
        <v>27</v>
      </c>
      <c r="B19" s="28">
        <v>31601.9</v>
      </c>
      <c r="C19" s="28">
        <v>172049</v>
      </c>
      <c r="D19" s="28">
        <v>183443</v>
      </c>
      <c r="E19" s="30">
        <v>126.5</v>
      </c>
      <c r="F19" s="31">
        <v>168.1</v>
      </c>
      <c r="G19" s="32">
        <v>172049</v>
      </c>
      <c r="H19" s="34">
        <v>7452</v>
      </c>
      <c r="I19" s="33">
        <v>362</v>
      </c>
      <c r="J19" s="34">
        <v>9565</v>
      </c>
      <c r="K19" s="39">
        <v>1.2</v>
      </c>
      <c r="L19" s="41">
        <v>4.0999999999999996</v>
      </c>
      <c r="M19" s="37">
        <v>66526</v>
      </c>
      <c r="N19" s="40">
        <v>100.4</v>
      </c>
      <c r="O19" s="38">
        <v>75.599999999999994</v>
      </c>
    </row>
    <row r="20" spans="1:15" ht="15">
      <c r="A20" s="8" t="s">
        <v>28</v>
      </c>
      <c r="B20" s="28">
        <v>31517.599999999999</v>
      </c>
      <c r="C20" s="28">
        <v>185867</v>
      </c>
      <c r="D20" s="28">
        <v>198259</v>
      </c>
      <c r="E20" s="30">
        <v>127.9</v>
      </c>
      <c r="F20" s="31">
        <v>171.3</v>
      </c>
      <c r="G20" s="32">
        <v>185867</v>
      </c>
      <c r="H20" s="34">
        <v>7787</v>
      </c>
      <c r="I20" s="33">
        <v>361</v>
      </c>
      <c r="J20" s="34">
        <v>10309</v>
      </c>
      <c r="K20" s="39">
        <v>0.4</v>
      </c>
      <c r="L20" s="41">
        <v>4</v>
      </c>
      <c r="M20" s="37">
        <v>66616</v>
      </c>
      <c r="N20" s="40">
        <v>99.1</v>
      </c>
      <c r="O20" s="38">
        <v>75.8</v>
      </c>
    </row>
    <row r="21" spans="1:15" ht="15">
      <c r="A21" s="8" t="s">
        <v>29</v>
      </c>
      <c r="B21" s="28">
        <v>31687.3</v>
      </c>
      <c r="C21" s="28">
        <v>198827</v>
      </c>
      <c r="D21" s="28">
        <v>212326</v>
      </c>
      <c r="E21" s="30">
        <v>128.69999999999999</v>
      </c>
      <c r="F21" s="31">
        <v>166.1</v>
      </c>
      <c r="G21" s="32">
        <v>198827</v>
      </c>
      <c r="H21" s="34">
        <v>8344</v>
      </c>
      <c r="I21" s="33">
        <v>367</v>
      </c>
      <c r="J21" s="34">
        <v>11664</v>
      </c>
      <c r="K21" s="39">
        <v>1.3</v>
      </c>
      <c r="L21" s="41">
        <v>3.8</v>
      </c>
      <c r="M21" s="37">
        <v>66707</v>
      </c>
      <c r="N21" s="40">
        <v>100.3</v>
      </c>
      <c r="O21" s="38">
        <v>76.099999999999994</v>
      </c>
    </row>
    <row r="22" spans="1:15" ht="15">
      <c r="A22" s="8" t="s">
        <v>30</v>
      </c>
      <c r="B22" s="28">
        <v>31842.5</v>
      </c>
      <c r="C22" s="28">
        <v>209701</v>
      </c>
      <c r="D22" s="28">
        <v>224773</v>
      </c>
      <c r="E22" s="30">
        <v>129.69999999999999</v>
      </c>
      <c r="F22" s="31">
        <v>166.6</v>
      </c>
      <c r="G22" s="32">
        <v>209701</v>
      </c>
      <c r="H22" s="34">
        <v>8973</v>
      </c>
      <c r="I22" s="33">
        <v>367</v>
      </c>
      <c r="J22" s="34">
        <v>13646</v>
      </c>
      <c r="K22" s="39">
        <v>0.6</v>
      </c>
      <c r="L22" s="41">
        <v>3.9</v>
      </c>
      <c r="M22" s="37">
        <v>66797</v>
      </c>
      <c r="N22" s="40">
        <v>98.8</v>
      </c>
      <c r="O22" s="38">
        <v>76.099999999999994</v>
      </c>
    </row>
    <row r="23" spans="1:15" ht="15">
      <c r="A23" s="8" t="s">
        <v>31</v>
      </c>
      <c r="B23" s="28">
        <v>31976.2</v>
      </c>
      <c r="C23" s="28">
        <v>228285</v>
      </c>
      <c r="D23" s="28">
        <v>245139</v>
      </c>
      <c r="E23" s="30">
        <v>126.8</v>
      </c>
      <c r="F23" s="31">
        <v>165.4</v>
      </c>
      <c r="G23" s="32">
        <v>228285</v>
      </c>
      <c r="H23" s="34">
        <v>9724</v>
      </c>
      <c r="I23" s="33">
        <v>377</v>
      </c>
      <c r="J23" s="34">
        <v>15116</v>
      </c>
      <c r="K23" s="39">
        <v>1.1000000000000001</v>
      </c>
      <c r="L23" s="41">
        <v>3.8</v>
      </c>
      <c r="M23" s="37">
        <v>66897</v>
      </c>
      <c r="N23" s="40">
        <v>98.2</v>
      </c>
      <c r="O23" s="38">
        <v>76</v>
      </c>
    </row>
    <row r="24" spans="1:15" ht="15">
      <c r="A24" s="8" t="s">
        <v>32</v>
      </c>
      <c r="B24" s="28">
        <v>31888.400000000001</v>
      </c>
      <c r="C24" s="28">
        <v>250313</v>
      </c>
      <c r="D24" s="28">
        <v>269377</v>
      </c>
      <c r="E24" s="30">
        <v>125.1</v>
      </c>
      <c r="F24" s="31">
        <v>164.7</v>
      </c>
      <c r="G24" s="32">
        <v>250313</v>
      </c>
      <c r="H24" s="34">
        <v>10842</v>
      </c>
      <c r="I24" s="33">
        <v>373</v>
      </c>
      <c r="J24" s="34">
        <v>16505</v>
      </c>
      <c r="K24" s="39">
        <v>0.2</v>
      </c>
      <c r="L24" s="41">
        <v>3.8</v>
      </c>
      <c r="M24" s="37">
        <v>66996</v>
      </c>
      <c r="N24" s="40">
        <v>97.9</v>
      </c>
      <c r="O24" s="38">
        <v>76.5</v>
      </c>
    </row>
    <row r="25" spans="1:15" ht="15">
      <c r="A25" s="8" t="s">
        <v>33</v>
      </c>
      <c r="B25" s="28">
        <v>31661.4</v>
      </c>
      <c r="C25" s="28">
        <v>278918</v>
      </c>
      <c r="D25" s="28">
        <v>300017</v>
      </c>
      <c r="E25" s="30">
        <v>118.3</v>
      </c>
      <c r="F25" s="31">
        <v>160.1</v>
      </c>
      <c r="G25" s="32">
        <v>278918</v>
      </c>
      <c r="H25" s="34">
        <v>12081</v>
      </c>
      <c r="I25" s="33">
        <v>377</v>
      </c>
      <c r="J25" s="34">
        <v>17947</v>
      </c>
      <c r="K25" s="39">
        <v>-1.6</v>
      </c>
      <c r="L25" s="41">
        <v>4</v>
      </c>
      <c r="M25" s="37">
        <v>67096</v>
      </c>
      <c r="N25" s="40">
        <v>95.7</v>
      </c>
      <c r="O25" s="38">
        <v>76.3</v>
      </c>
    </row>
    <row r="26" spans="1:15" ht="15">
      <c r="A26" s="8" t="s">
        <v>34</v>
      </c>
      <c r="B26" s="28">
        <v>31619.200000000001</v>
      </c>
      <c r="C26" s="28">
        <v>295243</v>
      </c>
      <c r="D26" s="28">
        <v>317266</v>
      </c>
      <c r="E26" s="30">
        <v>136.1</v>
      </c>
      <c r="F26" s="31">
        <v>171.4</v>
      </c>
      <c r="G26" s="32">
        <v>295243</v>
      </c>
      <c r="H26" s="34">
        <v>12692</v>
      </c>
      <c r="I26" s="33">
        <v>361</v>
      </c>
      <c r="J26" s="34">
        <v>18265</v>
      </c>
      <c r="K26" s="39">
        <v>-13.5</v>
      </c>
      <c r="L26" s="41">
        <v>4.0999999999999996</v>
      </c>
      <c r="M26" s="37">
        <v>67196</v>
      </c>
      <c r="N26" s="40">
        <v>79.900000000000006</v>
      </c>
      <c r="O26" s="38">
        <v>75.8</v>
      </c>
    </row>
    <row r="27" spans="1:15" ht="15">
      <c r="A27" s="11" t="s">
        <v>35</v>
      </c>
      <c r="B27" s="29">
        <v>31869.4</v>
      </c>
      <c r="C27" s="29">
        <v>348506</v>
      </c>
      <c r="D27" s="28">
        <v>373223</v>
      </c>
      <c r="E27" s="30">
        <v>135.4</v>
      </c>
      <c r="F27" s="31">
        <v>171.5</v>
      </c>
      <c r="G27" s="10">
        <v>348506</v>
      </c>
      <c r="H27" s="35">
        <v>14305</v>
      </c>
      <c r="I27" s="33">
        <v>351</v>
      </c>
      <c r="J27" s="34">
        <v>19487</v>
      </c>
      <c r="K27" s="39">
        <v>13.1</v>
      </c>
      <c r="L27" s="41">
        <v>4.8</v>
      </c>
      <c r="M27" s="37">
        <v>67280</v>
      </c>
      <c r="N27" s="40">
        <v>92.1</v>
      </c>
      <c r="O27" s="38">
        <v>75.3</v>
      </c>
    </row>
    <row r="28" spans="1:15" ht="15.75" customHeight="1">
      <c r="A28" s="14" t="s">
        <v>41</v>
      </c>
      <c r="B28" s="26"/>
      <c r="C28" s="26"/>
      <c r="D28" s="26"/>
      <c r="E28" s="9"/>
      <c r="F28" s="9"/>
      <c r="G28" s="9"/>
      <c r="H28" s="9"/>
      <c r="I28" s="9"/>
      <c r="J28" s="9"/>
      <c r="K28" s="39">
        <v>1.6</v>
      </c>
      <c r="M28" s="20"/>
      <c r="N28" s="40">
        <v>93.7</v>
      </c>
      <c r="O28" s="42"/>
    </row>
  </sheetData>
  <mergeCells count="3">
    <mergeCell ref="E1:F1"/>
    <mergeCell ref="G1:I1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P1001"/>
  <sheetViews>
    <sheetView workbookViewId="0">
      <selection activeCell="D34" sqref="D34"/>
    </sheetView>
  </sheetViews>
  <sheetFormatPr baseColWidth="10" defaultColWidth="14.5" defaultRowHeight="15.75" customHeight="1"/>
  <cols>
    <col min="2" max="2" width="19" customWidth="1"/>
    <col min="6" max="6" width="29.33203125" customWidth="1"/>
    <col min="7" max="7" width="21" customWidth="1"/>
    <col min="16" max="16" width="34.5" customWidth="1"/>
  </cols>
  <sheetData>
    <row r="1" spans="1:16" ht="15.75" customHeight="1">
      <c r="A1" s="18" t="s">
        <v>42</v>
      </c>
      <c r="B1" s="15" t="s">
        <v>44</v>
      </c>
      <c r="C1" s="19" t="s">
        <v>45</v>
      </c>
      <c r="D1" s="15" t="s">
        <v>46</v>
      </c>
      <c r="E1" s="15" t="s">
        <v>43</v>
      </c>
      <c r="F1" s="20" t="s">
        <v>47</v>
      </c>
      <c r="G1" s="20" t="s">
        <v>48</v>
      </c>
    </row>
    <row r="2" spans="1:16" ht="15.75" customHeight="1">
      <c r="A2" s="8" t="s">
        <v>11</v>
      </c>
      <c r="B2" s="16">
        <v>29737300</v>
      </c>
      <c r="C2" s="21"/>
      <c r="D2" s="16"/>
      <c r="E2" s="16">
        <v>23759</v>
      </c>
      <c r="F2" s="17">
        <f t="shared" ref="F2:F26" si="0">E2/B2</f>
        <v>7.9896291862408485E-4</v>
      </c>
      <c r="G2" s="17">
        <f t="shared" ref="G2:G26" si="1">1-F2</f>
        <v>0.99920103708137586</v>
      </c>
    </row>
    <row r="3" spans="1:16" ht="15.75" customHeight="1">
      <c r="A3" s="8" t="s">
        <v>12</v>
      </c>
      <c r="B3" s="16">
        <v>29611500</v>
      </c>
      <c r="C3" s="21"/>
      <c r="D3" s="16"/>
      <c r="E3" s="16">
        <v>28900</v>
      </c>
      <c r="F3" s="17">
        <f t="shared" si="0"/>
        <v>9.759721729733381E-4</v>
      </c>
      <c r="G3" s="17">
        <f t="shared" si="1"/>
        <v>0.99902402782702671</v>
      </c>
      <c r="J3" s="48" t="s">
        <v>49</v>
      </c>
      <c r="K3" s="46"/>
      <c r="L3" s="46"/>
      <c r="M3" s="46"/>
      <c r="N3" s="46"/>
      <c r="O3" s="46"/>
      <c r="P3" s="46"/>
    </row>
    <row r="4" spans="1:16" ht="15.75" customHeight="1">
      <c r="A4" s="8" t="s">
        <v>13</v>
      </c>
      <c r="B4" s="16">
        <v>29766400</v>
      </c>
      <c r="C4" s="21"/>
      <c r="D4" s="16"/>
      <c r="E4" s="16">
        <v>36852</v>
      </c>
      <c r="F4" s="17">
        <f t="shared" si="0"/>
        <v>1.2380402064072244E-3</v>
      </c>
      <c r="G4" s="17">
        <f t="shared" si="1"/>
        <v>0.99876195979359272</v>
      </c>
      <c r="J4" s="46"/>
      <c r="K4" s="46"/>
      <c r="L4" s="46"/>
      <c r="M4" s="46"/>
      <c r="N4" s="46"/>
      <c r="O4" s="46"/>
      <c r="P4" s="46"/>
    </row>
    <row r="5" spans="1:16" ht="15.75" customHeight="1">
      <c r="A5" s="8" t="s">
        <v>14</v>
      </c>
      <c r="B5" s="16">
        <v>30030200</v>
      </c>
      <c r="C5" s="21"/>
      <c r="D5" s="16"/>
      <c r="E5" s="16">
        <v>42391</v>
      </c>
      <c r="F5" s="17">
        <f t="shared" si="0"/>
        <v>1.4116123102743238E-3</v>
      </c>
      <c r="G5" s="17">
        <f t="shared" si="1"/>
        <v>0.99858838768972569</v>
      </c>
      <c r="J5" s="46"/>
      <c r="K5" s="46"/>
      <c r="L5" s="46"/>
      <c r="M5" s="46"/>
      <c r="N5" s="46"/>
      <c r="O5" s="46"/>
      <c r="P5" s="46"/>
    </row>
    <row r="6" spans="1:16" ht="15.75" customHeight="1">
      <c r="A6" s="8" t="s">
        <v>15</v>
      </c>
      <c r="B6" s="16">
        <v>30234000</v>
      </c>
      <c r="C6" s="21">
        <f t="shared" ref="C6:C30" si="2">AVERAGE(B2:B5)</f>
        <v>29786350</v>
      </c>
      <c r="D6" s="16"/>
      <c r="E6" s="16">
        <v>48493</v>
      </c>
      <c r="F6" s="17">
        <f t="shared" si="0"/>
        <v>1.6039227359925911E-3</v>
      </c>
      <c r="G6" s="17">
        <f t="shared" si="1"/>
        <v>0.99839607726400736</v>
      </c>
      <c r="J6" s="46"/>
      <c r="K6" s="46"/>
      <c r="L6" s="46"/>
      <c r="M6" s="46"/>
      <c r="N6" s="46"/>
      <c r="O6" s="46"/>
      <c r="P6" s="46"/>
    </row>
    <row r="7" spans="1:16" ht="15.75" customHeight="1">
      <c r="A7" s="8" t="s">
        <v>16</v>
      </c>
      <c r="B7" s="16">
        <v>30250300</v>
      </c>
      <c r="C7" s="21">
        <f t="shared" si="2"/>
        <v>29910525</v>
      </c>
      <c r="D7" s="16"/>
      <c r="E7" s="16">
        <v>55060</v>
      </c>
      <c r="F7" s="17">
        <f t="shared" si="0"/>
        <v>1.8201472382092078E-3</v>
      </c>
      <c r="G7" s="17">
        <f t="shared" si="1"/>
        <v>0.99817985276179078</v>
      </c>
      <c r="J7" s="46"/>
      <c r="K7" s="46"/>
      <c r="L7" s="46"/>
      <c r="M7" s="46"/>
      <c r="N7" s="46"/>
      <c r="O7" s="46"/>
      <c r="P7" s="46"/>
    </row>
    <row r="8" spans="1:16" ht="15.75" customHeight="1">
      <c r="A8" s="8" t="s">
        <v>17</v>
      </c>
      <c r="B8" s="16">
        <v>30461100</v>
      </c>
      <c r="C8" s="21">
        <f t="shared" si="2"/>
        <v>30070225</v>
      </c>
      <c r="D8" s="16"/>
      <c r="E8" s="16">
        <v>66047</v>
      </c>
      <c r="F8" s="17">
        <f t="shared" si="0"/>
        <v>2.1682408054863418E-3</v>
      </c>
      <c r="G8" s="17">
        <f t="shared" si="1"/>
        <v>0.99783175919451361</v>
      </c>
      <c r="J8" s="46"/>
      <c r="K8" s="46"/>
      <c r="L8" s="46"/>
      <c r="M8" s="46"/>
      <c r="N8" s="46"/>
      <c r="O8" s="46"/>
      <c r="P8" s="46"/>
    </row>
    <row r="9" spans="1:16" ht="15.75" customHeight="1">
      <c r="A9" s="8" t="s">
        <v>18</v>
      </c>
      <c r="B9" s="16">
        <v>30689300</v>
      </c>
      <c r="C9" s="21">
        <f t="shared" si="2"/>
        <v>30243900</v>
      </c>
      <c r="D9" s="16"/>
      <c r="E9" s="16">
        <v>74828</v>
      </c>
      <c r="F9" s="17">
        <f t="shared" si="0"/>
        <v>2.4382439482164794E-3</v>
      </c>
      <c r="G9" s="17">
        <f t="shared" si="1"/>
        <v>0.99756175605178354</v>
      </c>
      <c r="J9" s="46"/>
      <c r="K9" s="46"/>
      <c r="L9" s="46"/>
      <c r="M9" s="46"/>
      <c r="N9" s="46"/>
      <c r="O9" s="46"/>
      <c r="P9" s="46"/>
    </row>
    <row r="10" spans="1:16" ht="15.75" customHeight="1">
      <c r="A10" s="8" t="s">
        <v>19</v>
      </c>
      <c r="B10" s="16">
        <v>30870800</v>
      </c>
      <c r="C10" s="21">
        <f t="shared" si="2"/>
        <v>30408675</v>
      </c>
      <c r="D10" s="16"/>
      <c r="E10" s="16">
        <v>85100</v>
      </c>
      <c r="F10" s="17">
        <f t="shared" si="0"/>
        <v>2.7566502973683871E-3</v>
      </c>
      <c r="G10" s="17">
        <f t="shared" si="1"/>
        <v>0.99724334970263162</v>
      </c>
    </row>
    <row r="11" spans="1:16" ht="15.75" customHeight="1">
      <c r="A11" s="8" t="s">
        <v>20</v>
      </c>
      <c r="B11" s="16">
        <v>30850400</v>
      </c>
      <c r="C11" s="21">
        <f t="shared" si="2"/>
        <v>30567875</v>
      </c>
      <c r="D11" s="16"/>
      <c r="E11" s="16">
        <v>93590</v>
      </c>
      <c r="F11" s="17">
        <f t="shared" si="0"/>
        <v>3.0336721728081322E-3</v>
      </c>
      <c r="G11" s="17">
        <f t="shared" si="1"/>
        <v>0.99696632782719186</v>
      </c>
    </row>
    <row r="12" spans="1:16" ht="15.75" customHeight="1">
      <c r="A12" s="8" t="s">
        <v>21</v>
      </c>
      <c r="B12" s="16">
        <v>31073600</v>
      </c>
      <c r="C12" s="21">
        <f t="shared" si="2"/>
        <v>30717900</v>
      </c>
      <c r="D12" s="16"/>
      <c r="E12" s="16">
        <v>106345</v>
      </c>
      <c r="F12" s="17">
        <f t="shared" si="0"/>
        <v>3.4223585294269089E-3</v>
      </c>
      <c r="G12" s="17">
        <f t="shared" si="1"/>
        <v>0.99657764147057304</v>
      </c>
    </row>
    <row r="13" spans="1:16" ht="15.75" customHeight="1">
      <c r="A13" s="8" t="s">
        <v>22</v>
      </c>
      <c r="B13" s="16">
        <v>31212200</v>
      </c>
      <c r="C13" s="21">
        <f t="shared" si="2"/>
        <v>30871025</v>
      </c>
      <c r="D13" s="16"/>
      <c r="E13" s="16">
        <v>116658</v>
      </c>
      <c r="F13" s="17">
        <f t="shared" si="0"/>
        <v>3.7375769731066697E-3</v>
      </c>
      <c r="G13" s="17">
        <f t="shared" si="1"/>
        <v>0.99626242302689338</v>
      </c>
    </row>
    <row r="14" spans="1:16" ht="15.75" customHeight="1">
      <c r="A14" s="8" t="s">
        <v>23</v>
      </c>
      <c r="B14" s="16">
        <v>31339500</v>
      </c>
      <c r="C14" s="21">
        <f t="shared" si="2"/>
        <v>31001750</v>
      </c>
      <c r="D14" s="16"/>
      <c r="E14" s="16">
        <v>130224</v>
      </c>
      <c r="F14" s="17">
        <f t="shared" si="0"/>
        <v>4.1552673144115253E-3</v>
      </c>
      <c r="G14" s="17">
        <f t="shared" si="1"/>
        <v>0.99584473268558849</v>
      </c>
      <c r="J14" s="49" t="s">
        <v>50</v>
      </c>
      <c r="K14" s="46"/>
      <c r="L14" s="46"/>
      <c r="M14" s="46"/>
      <c r="N14" s="46"/>
      <c r="O14" s="46"/>
      <c r="P14" s="46"/>
    </row>
    <row r="15" spans="1:16" ht="15.75" customHeight="1">
      <c r="A15" s="8" t="s">
        <v>24</v>
      </c>
      <c r="B15" s="16">
        <v>31200200</v>
      </c>
      <c r="C15" s="21">
        <f t="shared" si="2"/>
        <v>31118925</v>
      </c>
      <c r="D15" s="21">
        <f t="shared" ref="D15:D39" si="3">AVERAGE(B2:B14)</f>
        <v>30471276.923076924</v>
      </c>
      <c r="E15" s="16">
        <v>141646</v>
      </c>
      <c r="F15" s="17">
        <f t="shared" si="0"/>
        <v>4.5399067954692597E-3</v>
      </c>
      <c r="G15" s="17">
        <f t="shared" si="1"/>
        <v>0.99546009320453077</v>
      </c>
      <c r="J15" s="46"/>
      <c r="K15" s="46"/>
      <c r="L15" s="46"/>
      <c r="M15" s="46"/>
      <c r="N15" s="46"/>
      <c r="O15" s="46"/>
      <c r="P15" s="46"/>
    </row>
    <row r="16" spans="1:16" ht="15.75" customHeight="1">
      <c r="A16" s="8" t="s">
        <v>25</v>
      </c>
      <c r="B16" s="16">
        <v>31347600</v>
      </c>
      <c r="C16" s="21">
        <f t="shared" si="2"/>
        <v>31206375</v>
      </c>
      <c r="D16" s="21">
        <f t="shared" si="3"/>
        <v>30583807.692307692</v>
      </c>
      <c r="E16" s="16">
        <v>155290</v>
      </c>
      <c r="F16" s="17">
        <f t="shared" si="0"/>
        <v>4.9538082660235553E-3</v>
      </c>
      <c r="G16" s="17">
        <f t="shared" si="1"/>
        <v>0.99504619173397646</v>
      </c>
      <c r="J16" s="46"/>
      <c r="K16" s="46"/>
      <c r="L16" s="46"/>
      <c r="M16" s="46"/>
      <c r="N16" s="46"/>
      <c r="O16" s="46"/>
      <c r="P16" s="46"/>
    </row>
    <row r="17" spans="1:16" ht="15.75" customHeight="1">
      <c r="A17" s="8" t="s">
        <v>26</v>
      </c>
      <c r="B17" s="16">
        <v>31498200</v>
      </c>
      <c r="C17" s="21">
        <f t="shared" si="2"/>
        <v>31274875</v>
      </c>
      <c r="D17" s="21">
        <f t="shared" si="3"/>
        <v>30717353.846153848</v>
      </c>
      <c r="E17" s="16">
        <v>168531</v>
      </c>
      <c r="F17" s="17">
        <f t="shared" si="0"/>
        <v>5.3504962188315524E-3</v>
      </c>
      <c r="G17" s="17">
        <f t="shared" si="1"/>
        <v>0.99464950378116845</v>
      </c>
      <c r="J17" s="46"/>
      <c r="K17" s="46"/>
      <c r="L17" s="46"/>
      <c r="M17" s="46"/>
      <c r="N17" s="46"/>
      <c r="O17" s="46"/>
      <c r="P17" s="46"/>
    </row>
    <row r="18" spans="1:16" ht="15.75" customHeight="1">
      <c r="A18" s="8" t="s">
        <v>27</v>
      </c>
      <c r="B18" s="16">
        <v>31601900</v>
      </c>
      <c r="C18" s="21">
        <f t="shared" si="2"/>
        <v>31346375</v>
      </c>
      <c r="D18" s="21">
        <f t="shared" si="3"/>
        <v>30850569.230769232</v>
      </c>
      <c r="E18" s="16">
        <v>183443</v>
      </c>
      <c r="F18" s="17">
        <f t="shared" si="0"/>
        <v>5.8048092045098554E-3</v>
      </c>
      <c r="G18" s="17">
        <f t="shared" si="1"/>
        <v>0.99419519079549012</v>
      </c>
    </row>
    <row r="19" spans="1:16" ht="15.75" customHeight="1">
      <c r="A19" s="8" t="s">
        <v>28</v>
      </c>
      <c r="B19" s="16">
        <v>31517600</v>
      </c>
      <c r="C19" s="21">
        <f t="shared" si="2"/>
        <v>31411975</v>
      </c>
      <c r="D19" s="21">
        <f t="shared" si="3"/>
        <v>30971469.230769232</v>
      </c>
      <c r="E19" s="16">
        <v>198259</v>
      </c>
      <c r="F19" s="17">
        <f t="shared" si="0"/>
        <v>6.2904218595324513E-3</v>
      </c>
      <c r="G19" s="17">
        <f t="shared" si="1"/>
        <v>0.99370957814046756</v>
      </c>
    </row>
    <row r="20" spans="1:16" ht="15.75" customHeight="1">
      <c r="A20" s="8" t="s">
        <v>29</v>
      </c>
      <c r="B20" s="16">
        <v>31687300</v>
      </c>
      <c r="C20" s="21">
        <f t="shared" si="2"/>
        <v>31491325</v>
      </c>
      <c r="D20" s="21">
        <f t="shared" si="3"/>
        <v>31070207.692307692</v>
      </c>
      <c r="E20" s="16">
        <v>212326</v>
      </c>
      <c r="F20" s="17">
        <f t="shared" si="0"/>
        <v>6.7006655663309905E-3</v>
      </c>
      <c r="G20" s="17">
        <f t="shared" si="1"/>
        <v>0.99329933443366902</v>
      </c>
    </row>
    <row r="21" spans="1:16" ht="15.75" customHeight="1">
      <c r="A21" s="8" t="s">
        <v>30</v>
      </c>
      <c r="B21" s="16">
        <v>31842500</v>
      </c>
      <c r="C21" s="21">
        <f t="shared" si="2"/>
        <v>31576250</v>
      </c>
      <c r="D21" s="21">
        <f t="shared" si="3"/>
        <v>31180746.153846152</v>
      </c>
      <c r="E21" s="16">
        <v>224773</v>
      </c>
      <c r="F21" s="17">
        <f t="shared" si="0"/>
        <v>7.0588992698437623E-3</v>
      </c>
      <c r="G21" s="17">
        <f t="shared" si="1"/>
        <v>0.99294110073015629</v>
      </c>
    </row>
    <row r="22" spans="1:16" ht="15.75" customHeight="1">
      <c r="A22" s="8" t="s">
        <v>31</v>
      </c>
      <c r="B22" s="16">
        <v>31976200</v>
      </c>
      <c r="C22" s="21">
        <f t="shared" si="2"/>
        <v>31662325</v>
      </c>
      <c r="D22" s="21">
        <f t="shared" si="3"/>
        <v>31287007.692307692</v>
      </c>
      <c r="E22" s="16">
        <v>245139</v>
      </c>
      <c r="F22" s="17">
        <f t="shared" si="0"/>
        <v>7.6662955573207573E-3</v>
      </c>
      <c r="G22" s="17">
        <f t="shared" si="1"/>
        <v>0.99233370444267921</v>
      </c>
    </row>
    <row r="23" spans="1:16" ht="15.75" customHeight="1">
      <c r="A23" s="8" t="s">
        <v>32</v>
      </c>
      <c r="B23" s="16">
        <v>31888400</v>
      </c>
      <c r="C23" s="21">
        <f t="shared" si="2"/>
        <v>31755900</v>
      </c>
      <c r="D23" s="21">
        <f t="shared" si="3"/>
        <v>31386000</v>
      </c>
      <c r="E23" s="16">
        <v>269377</v>
      </c>
      <c r="F23" s="17">
        <f t="shared" si="0"/>
        <v>8.4474918779242607E-3</v>
      </c>
      <c r="G23" s="17">
        <f t="shared" si="1"/>
        <v>0.99155250812207574</v>
      </c>
    </row>
    <row r="24" spans="1:16" ht="15.75" customHeight="1">
      <c r="A24" s="8" t="s">
        <v>33</v>
      </c>
      <c r="B24" s="16">
        <v>31661400</v>
      </c>
      <c r="C24" s="21">
        <f t="shared" si="2"/>
        <v>31848600</v>
      </c>
      <c r="D24" s="21">
        <f t="shared" si="3"/>
        <v>31464276.923076924</v>
      </c>
      <c r="E24" s="16">
        <v>300017</v>
      </c>
      <c r="F24" s="17">
        <f t="shared" si="0"/>
        <v>9.4757970272950666E-3</v>
      </c>
      <c r="G24" s="17">
        <f t="shared" si="1"/>
        <v>0.99052420297270494</v>
      </c>
    </row>
    <row r="25" spans="1:16" ht="15.75" customHeight="1">
      <c r="A25" s="8" t="s">
        <v>34</v>
      </c>
      <c r="B25" s="16">
        <v>31619200</v>
      </c>
      <c r="C25" s="21">
        <f t="shared" si="2"/>
        <v>31842125</v>
      </c>
      <c r="D25" s="21">
        <f t="shared" si="3"/>
        <v>31526661.53846154</v>
      </c>
      <c r="E25" s="16">
        <v>317266</v>
      </c>
      <c r="F25" s="17">
        <f t="shared" si="0"/>
        <v>1.0033966703774922E-2</v>
      </c>
      <c r="G25" s="17">
        <f t="shared" si="1"/>
        <v>0.98996603329622512</v>
      </c>
    </row>
    <row r="26" spans="1:16" ht="15.75" customHeight="1">
      <c r="A26" s="11" t="s">
        <v>35</v>
      </c>
      <c r="B26" s="16">
        <v>31869400</v>
      </c>
      <c r="C26" s="21">
        <f t="shared" si="2"/>
        <v>31786300</v>
      </c>
      <c r="D26" s="21">
        <f t="shared" si="3"/>
        <v>31568630.769230768</v>
      </c>
      <c r="E26" s="16">
        <v>373223</v>
      </c>
      <c r="F26" s="17">
        <f t="shared" si="0"/>
        <v>1.1711014327222978E-2</v>
      </c>
      <c r="G26" s="17">
        <f t="shared" si="1"/>
        <v>0.98828898567277701</v>
      </c>
    </row>
    <row r="27" spans="1:16" ht="15.75" customHeight="1">
      <c r="A27" s="8" t="s">
        <v>41</v>
      </c>
      <c r="B27" s="22"/>
      <c r="C27" s="23">
        <f t="shared" si="2"/>
        <v>31759600</v>
      </c>
      <c r="D27" s="23">
        <f t="shared" si="3"/>
        <v>31619184.615384616</v>
      </c>
      <c r="E27" s="22"/>
      <c r="F27" s="22"/>
      <c r="G27" s="22"/>
    </row>
    <row r="28" spans="1:16" ht="15.75" customHeight="1">
      <c r="A28" s="8" t="s">
        <v>51</v>
      </c>
      <c r="B28" s="22"/>
      <c r="C28" s="23">
        <f t="shared" si="2"/>
        <v>31716666.666666668</v>
      </c>
      <c r="D28" s="23">
        <f t="shared" si="3"/>
        <v>31642491.666666668</v>
      </c>
      <c r="E28" s="22"/>
      <c r="F28" s="22"/>
      <c r="G28" s="22"/>
    </row>
    <row r="29" spans="1:16" ht="15.75" customHeight="1">
      <c r="A29" s="8" t="s">
        <v>52</v>
      </c>
      <c r="B29" s="22"/>
      <c r="C29" s="23">
        <f t="shared" si="2"/>
        <v>31744300</v>
      </c>
      <c r="D29" s="23">
        <f t="shared" si="3"/>
        <v>31682700</v>
      </c>
      <c r="E29" s="22"/>
      <c r="F29" s="22"/>
      <c r="G29" s="22"/>
    </row>
    <row r="30" spans="1:16" ht="15.75" customHeight="1">
      <c r="A30" s="11" t="s">
        <v>53</v>
      </c>
      <c r="B30" s="22"/>
      <c r="C30" s="23">
        <f t="shared" si="2"/>
        <v>31869400</v>
      </c>
      <c r="D30" s="23">
        <f t="shared" si="3"/>
        <v>31716210</v>
      </c>
      <c r="E30" s="22"/>
      <c r="F30" s="22"/>
      <c r="G30" s="22"/>
    </row>
    <row r="31" spans="1:16" ht="15.75" customHeight="1">
      <c r="A31" s="8" t="s">
        <v>54</v>
      </c>
      <c r="B31" s="22"/>
      <c r="C31" s="23"/>
      <c r="D31" s="23">
        <f t="shared" si="3"/>
        <v>31740433.333333332</v>
      </c>
      <c r="E31" s="22"/>
      <c r="F31" s="22"/>
      <c r="G31" s="22"/>
    </row>
    <row r="32" spans="1:16" ht="15.75" customHeight="1">
      <c r="A32" s="8" t="s">
        <v>55</v>
      </c>
      <c r="B32" s="22"/>
      <c r="C32" s="23"/>
      <c r="D32" s="23">
        <f t="shared" si="3"/>
        <v>31757750</v>
      </c>
      <c r="E32" s="22"/>
      <c r="F32" s="22"/>
      <c r="G32" s="22"/>
    </row>
    <row r="33" spans="1:7" ht="15.75" customHeight="1">
      <c r="A33" s="8" t="s">
        <v>56</v>
      </c>
      <c r="B33" s="22"/>
      <c r="C33" s="23"/>
      <c r="D33" s="23">
        <f t="shared" si="3"/>
        <v>31792057.142857142</v>
      </c>
      <c r="E33" s="22"/>
      <c r="F33" s="22"/>
      <c r="G33" s="22"/>
    </row>
    <row r="34" spans="1:7" ht="15.75" customHeight="1">
      <c r="A34" s="11" t="s">
        <v>57</v>
      </c>
      <c r="B34" s="22"/>
      <c r="C34" s="23"/>
      <c r="D34" s="23">
        <f t="shared" si="3"/>
        <v>31809516.666666668</v>
      </c>
      <c r="E34" s="22"/>
      <c r="F34" s="22"/>
      <c r="G34" s="22"/>
    </row>
    <row r="35" spans="1:7" ht="15.75" customHeight="1">
      <c r="A35" s="8" t="s">
        <v>58</v>
      </c>
      <c r="B35" s="22"/>
      <c r="C35" s="23"/>
      <c r="D35" s="23">
        <f t="shared" si="3"/>
        <v>31802920</v>
      </c>
      <c r="E35" s="22"/>
      <c r="F35" s="22"/>
      <c r="G35" s="22"/>
    </row>
    <row r="36" spans="1:7" ht="15.75" customHeight="1">
      <c r="A36" s="8" t="s">
        <v>59</v>
      </c>
      <c r="B36" s="22"/>
      <c r="C36" s="23"/>
      <c r="D36" s="23">
        <f t="shared" si="3"/>
        <v>31759600</v>
      </c>
      <c r="E36" s="22"/>
      <c r="F36" s="22"/>
      <c r="G36" s="22"/>
    </row>
    <row r="37" spans="1:7" ht="15.75" customHeight="1">
      <c r="A37" s="8" t="s">
        <v>60</v>
      </c>
      <c r="B37" s="22"/>
      <c r="C37" s="23"/>
      <c r="D37" s="23">
        <f t="shared" si="3"/>
        <v>31716666.666666668</v>
      </c>
      <c r="E37" s="22"/>
      <c r="F37" s="22"/>
      <c r="G37" s="22"/>
    </row>
    <row r="38" spans="1:7" ht="15.75" customHeight="1">
      <c r="A38" s="11" t="s">
        <v>61</v>
      </c>
      <c r="B38" s="22"/>
      <c r="C38" s="23"/>
      <c r="D38" s="23">
        <f t="shared" si="3"/>
        <v>31744300</v>
      </c>
      <c r="E38" s="22"/>
      <c r="F38" s="22"/>
      <c r="G38" s="22"/>
    </row>
    <row r="39" spans="1:7" ht="15.75" customHeight="1">
      <c r="A39" s="8" t="s">
        <v>62</v>
      </c>
      <c r="B39" s="22"/>
      <c r="C39" s="23"/>
      <c r="D39" s="23">
        <f t="shared" si="3"/>
        <v>31869400</v>
      </c>
      <c r="E39" s="22"/>
      <c r="F39" s="22"/>
      <c r="G39" s="22"/>
    </row>
    <row r="40" spans="1:7" ht="15.75" customHeight="1">
      <c r="A40" s="8" t="s">
        <v>63</v>
      </c>
      <c r="B40" s="22"/>
      <c r="C40" s="23"/>
      <c r="D40" s="23"/>
      <c r="E40" s="22"/>
      <c r="F40" s="22"/>
      <c r="G40" s="22"/>
    </row>
    <row r="41" spans="1:7" ht="15.75" customHeight="1">
      <c r="A41" s="8" t="s">
        <v>64</v>
      </c>
      <c r="B41" s="22"/>
      <c r="C41" s="23"/>
      <c r="D41" s="23"/>
      <c r="E41" s="22"/>
      <c r="F41" s="22"/>
      <c r="G41" s="22"/>
    </row>
    <row r="42" spans="1:7" ht="15.75" customHeight="1">
      <c r="A42" s="11" t="s">
        <v>65</v>
      </c>
      <c r="B42" s="22"/>
      <c r="C42" s="23"/>
      <c r="D42" s="23"/>
      <c r="E42" s="22"/>
      <c r="F42" s="22"/>
      <c r="G42" s="22"/>
    </row>
    <row r="43" spans="1:7" ht="15.75" customHeight="1">
      <c r="A43" s="8" t="s">
        <v>66</v>
      </c>
      <c r="B43" s="22"/>
      <c r="C43" s="23"/>
      <c r="D43" s="23"/>
      <c r="E43" s="22"/>
      <c r="F43" s="22"/>
      <c r="G43" s="22"/>
    </row>
    <row r="44" spans="1:7" ht="15.75" customHeight="1">
      <c r="A44" s="8" t="s">
        <v>67</v>
      </c>
      <c r="B44" s="22"/>
      <c r="C44" s="23"/>
      <c r="D44" s="23"/>
      <c r="E44" s="22"/>
      <c r="F44" s="22"/>
      <c r="G44" s="22"/>
    </row>
    <row r="45" spans="1:7" ht="15.75" customHeight="1">
      <c r="A45" s="8" t="s">
        <v>68</v>
      </c>
      <c r="B45" s="22"/>
      <c r="C45" s="23"/>
      <c r="D45" s="23"/>
      <c r="E45" s="22"/>
      <c r="F45" s="22"/>
      <c r="G45" s="22"/>
    </row>
    <row r="46" spans="1:7" ht="15.75" customHeight="1">
      <c r="A46" s="11" t="s">
        <v>69</v>
      </c>
      <c r="B46" s="22"/>
      <c r="C46" s="23"/>
      <c r="D46" s="23"/>
      <c r="E46" s="22"/>
      <c r="F46" s="22"/>
      <c r="G46" s="22"/>
    </row>
    <row r="47" spans="1:7" ht="15.75" customHeight="1">
      <c r="C47" s="24"/>
    </row>
    <row r="48" spans="1:7" ht="15.75" customHeight="1">
      <c r="C48" s="24"/>
    </row>
    <row r="49" spans="3:3" ht="15.75" customHeight="1">
      <c r="C49" s="24"/>
    </row>
    <row r="50" spans="3:3" ht="15.75" customHeight="1">
      <c r="C50" s="24"/>
    </row>
    <row r="51" spans="3:3" ht="15.75" customHeight="1">
      <c r="C51" s="24"/>
    </row>
    <row r="52" spans="3:3" ht="15.75" customHeight="1">
      <c r="C52" s="24"/>
    </row>
    <row r="53" spans="3:3" ht="15.75" customHeight="1">
      <c r="C53" s="24"/>
    </row>
    <row r="54" spans="3:3" ht="15.75" customHeight="1">
      <c r="C54" s="24"/>
    </row>
    <row r="55" spans="3:3" ht="15.75" customHeight="1">
      <c r="C55" s="24"/>
    </row>
    <row r="56" spans="3:3" ht="15.75" customHeight="1">
      <c r="C56" s="24"/>
    </row>
    <row r="57" spans="3:3" ht="15.75" customHeight="1">
      <c r="C57" s="24"/>
    </row>
    <row r="58" spans="3:3" ht="13">
      <c r="C58" s="24"/>
    </row>
    <row r="59" spans="3:3" ht="13">
      <c r="C59" s="24"/>
    </row>
    <row r="60" spans="3:3" ht="13">
      <c r="C60" s="24"/>
    </row>
    <row r="61" spans="3:3" ht="13">
      <c r="C61" s="24"/>
    </row>
    <row r="62" spans="3:3" ht="13">
      <c r="C62" s="24"/>
    </row>
    <row r="63" spans="3:3" ht="13">
      <c r="C63" s="24"/>
    </row>
    <row r="64" spans="3:3" ht="13">
      <c r="C64" s="24"/>
    </row>
    <row r="65" spans="3:3" ht="13">
      <c r="C65" s="24"/>
    </row>
    <row r="66" spans="3:3" ht="13">
      <c r="C66" s="24"/>
    </row>
    <row r="67" spans="3:3" ht="13">
      <c r="C67" s="24"/>
    </row>
    <row r="68" spans="3:3" ht="13">
      <c r="C68" s="24"/>
    </row>
    <row r="69" spans="3:3" ht="13">
      <c r="C69" s="24"/>
    </row>
    <row r="70" spans="3:3" ht="13">
      <c r="C70" s="24"/>
    </row>
    <row r="71" spans="3:3" ht="13">
      <c r="C71" s="24"/>
    </row>
    <row r="72" spans="3:3" ht="13">
      <c r="C72" s="24"/>
    </row>
    <row r="73" spans="3:3" ht="13">
      <c r="C73" s="24"/>
    </row>
    <row r="74" spans="3:3" ht="13">
      <c r="C74" s="24"/>
    </row>
    <row r="75" spans="3:3" ht="13">
      <c r="C75" s="24"/>
    </row>
    <row r="76" spans="3:3" ht="13">
      <c r="C76" s="24"/>
    </row>
    <row r="77" spans="3:3" ht="13">
      <c r="C77" s="24"/>
    </row>
    <row r="78" spans="3:3" ht="13">
      <c r="C78" s="24"/>
    </row>
    <row r="79" spans="3:3" ht="13">
      <c r="C79" s="24"/>
    </row>
    <row r="80" spans="3:3" ht="13">
      <c r="C80" s="24"/>
    </row>
    <row r="81" spans="3:3" ht="13">
      <c r="C81" s="24"/>
    </row>
    <row r="82" spans="3:3" ht="13">
      <c r="C82" s="24"/>
    </row>
    <row r="83" spans="3:3" ht="13">
      <c r="C83" s="24"/>
    </row>
    <row r="84" spans="3:3" ht="13">
      <c r="C84" s="24"/>
    </row>
    <row r="85" spans="3:3" ht="13">
      <c r="C85" s="24"/>
    </row>
    <row r="86" spans="3:3" ht="13">
      <c r="C86" s="24"/>
    </row>
    <row r="87" spans="3:3" ht="13">
      <c r="C87" s="24"/>
    </row>
    <row r="88" spans="3:3" ht="13">
      <c r="C88" s="24"/>
    </row>
    <row r="89" spans="3:3" ht="13">
      <c r="C89" s="24"/>
    </row>
    <row r="90" spans="3:3" ht="13">
      <c r="C90" s="24"/>
    </row>
    <row r="91" spans="3:3" ht="13">
      <c r="C91" s="24"/>
    </row>
    <row r="92" spans="3:3" ht="13">
      <c r="C92" s="24"/>
    </row>
    <row r="93" spans="3:3" ht="13">
      <c r="C93" s="24"/>
    </row>
    <row r="94" spans="3:3" ht="13">
      <c r="C94" s="24"/>
    </row>
    <row r="95" spans="3:3" ht="13">
      <c r="C95" s="24"/>
    </row>
    <row r="96" spans="3:3" ht="13">
      <c r="C96" s="24"/>
    </row>
    <row r="97" spans="3:3" ht="13">
      <c r="C97" s="24"/>
    </row>
    <row r="98" spans="3:3" ht="13">
      <c r="C98" s="24"/>
    </row>
    <row r="99" spans="3:3" ht="13">
      <c r="C99" s="24"/>
    </row>
    <row r="100" spans="3:3" ht="13">
      <c r="C100" s="24"/>
    </row>
    <row r="101" spans="3:3" ht="13">
      <c r="C101" s="24"/>
    </row>
    <row r="102" spans="3:3" ht="13">
      <c r="C102" s="24"/>
    </row>
    <row r="103" spans="3:3" ht="13">
      <c r="C103" s="24"/>
    </row>
    <row r="104" spans="3:3" ht="13">
      <c r="C104" s="24"/>
    </row>
    <row r="105" spans="3:3" ht="13">
      <c r="C105" s="24"/>
    </row>
    <row r="106" spans="3:3" ht="13">
      <c r="C106" s="24"/>
    </row>
    <row r="107" spans="3:3" ht="13">
      <c r="C107" s="24"/>
    </row>
    <row r="108" spans="3:3" ht="13">
      <c r="C108" s="24"/>
    </row>
    <row r="109" spans="3:3" ht="13">
      <c r="C109" s="24"/>
    </row>
    <row r="110" spans="3:3" ht="13">
      <c r="C110" s="24"/>
    </row>
    <row r="111" spans="3:3" ht="13">
      <c r="C111" s="24"/>
    </row>
    <row r="112" spans="3:3" ht="13">
      <c r="C112" s="24"/>
    </row>
    <row r="113" spans="3:3" ht="13">
      <c r="C113" s="24"/>
    </row>
    <row r="114" spans="3:3" ht="13">
      <c r="C114" s="24"/>
    </row>
    <row r="115" spans="3:3" ht="13">
      <c r="C115" s="24"/>
    </row>
    <row r="116" spans="3:3" ht="13">
      <c r="C116" s="24"/>
    </row>
    <row r="117" spans="3:3" ht="13">
      <c r="C117" s="24"/>
    </row>
    <row r="118" spans="3:3" ht="13">
      <c r="C118" s="24"/>
    </row>
    <row r="119" spans="3:3" ht="13">
      <c r="C119" s="24"/>
    </row>
    <row r="120" spans="3:3" ht="13">
      <c r="C120" s="24"/>
    </row>
    <row r="121" spans="3:3" ht="13">
      <c r="C121" s="24"/>
    </row>
    <row r="122" spans="3:3" ht="13">
      <c r="C122" s="24"/>
    </row>
    <row r="123" spans="3:3" ht="13">
      <c r="C123" s="24"/>
    </row>
    <row r="124" spans="3:3" ht="13">
      <c r="C124" s="24"/>
    </row>
    <row r="125" spans="3:3" ht="13">
      <c r="C125" s="24"/>
    </row>
    <row r="126" spans="3:3" ht="13">
      <c r="C126" s="24"/>
    </row>
    <row r="127" spans="3:3" ht="13">
      <c r="C127" s="24"/>
    </row>
    <row r="128" spans="3:3" ht="13">
      <c r="C128" s="24"/>
    </row>
    <row r="129" spans="3:3" ht="13">
      <c r="C129" s="24"/>
    </row>
    <row r="130" spans="3:3" ht="13">
      <c r="C130" s="24"/>
    </row>
    <row r="131" spans="3:3" ht="13">
      <c r="C131" s="24"/>
    </row>
    <row r="132" spans="3:3" ht="13">
      <c r="C132" s="24"/>
    </row>
    <row r="133" spans="3:3" ht="13">
      <c r="C133" s="24"/>
    </row>
    <row r="134" spans="3:3" ht="13">
      <c r="C134" s="24"/>
    </row>
    <row r="135" spans="3:3" ht="13">
      <c r="C135" s="24"/>
    </row>
    <row r="136" spans="3:3" ht="13">
      <c r="C136" s="24"/>
    </row>
    <row r="137" spans="3:3" ht="13">
      <c r="C137" s="24"/>
    </row>
    <row r="138" spans="3:3" ht="13">
      <c r="C138" s="24"/>
    </row>
    <row r="139" spans="3:3" ht="13">
      <c r="C139" s="24"/>
    </row>
    <row r="140" spans="3:3" ht="13">
      <c r="C140" s="24"/>
    </row>
    <row r="141" spans="3:3" ht="13">
      <c r="C141" s="24"/>
    </row>
    <row r="142" spans="3:3" ht="13">
      <c r="C142" s="24"/>
    </row>
    <row r="143" spans="3:3" ht="13">
      <c r="C143" s="24"/>
    </row>
    <row r="144" spans="3:3" ht="13">
      <c r="C144" s="24"/>
    </row>
    <row r="145" spans="3:3" ht="13">
      <c r="C145" s="24"/>
    </row>
    <row r="146" spans="3:3" ht="13">
      <c r="C146" s="24"/>
    </row>
    <row r="147" spans="3:3" ht="13">
      <c r="C147" s="24"/>
    </row>
    <row r="148" spans="3:3" ht="13">
      <c r="C148" s="24"/>
    </row>
    <row r="149" spans="3:3" ht="13">
      <c r="C149" s="24"/>
    </row>
    <row r="150" spans="3:3" ht="13">
      <c r="C150" s="24"/>
    </row>
    <row r="151" spans="3:3" ht="13">
      <c r="C151" s="24"/>
    </row>
    <row r="152" spans="3:3" ht="13">
      <c r="C152" s="24"/>
    </row>
    <row r="153" spans="3:3" ht="13">
      <c r="C153" s="24"/>
    </row>
    <row r="154" spans="3:3" ht="13">
      <c r="C154" s="24"/>
    </row>
    <row r="155" spans="3:3" ht="13">
      <c r="C155" s="24"/>
    </row>
    <row r="156" spans="3:3" ht="13">
      <c r="C156" s="24"/>
    </row>
    <row r="157" spans="3:3" ht="13">
      <c r="C157" s="24"/>
    </row>
    <row r="158" spans="3:3" ht="13">
      <c r="C158" s="24"/>
    </row>
    <row r="159" spans="3:3" ht="13">
      <c r="C159" s="24"/>
    </row>
    <row r="160" spans="3:3" ht="13">
      <c r="C160" s="24"/>
    </row>
    <row r="161" spans="3:3" ht="13">
      <c r="C161" s="24"/>
    </row>
    <row r="162" spans="3:3" ht="13">
      <c r="C162" s="24"/>
    </row>
    <row r="163" spans="3:3" ht="13">
      <c r="C163" s="24"/>
    </row>
    <row r="164" spans="3:3" ht="13">
      <c r="C164" s="24"/>
    </row>
    <row r="165" spans="3:3" ht="13">
      <c r="C165" s="24"/>
    </row>
    <row r="166" spans="3:3" ht="13">
      <c r="C166" s="24"/>
    </row>
    <row r="167" spans="3:3" ht="13">
      <c r="C167" s="24"/>
    </row>
    <row r="168" spans="3:3" ht="13">
      <c r="C168" s="24"/>
    </row>
    <row r="169" spans="3:3" ht="13">
      <c r="C169" s="24"/>
    </row>
    <row r="170" spans="3:3" ht="13">
      <c r="C170" s="24"/>
    </row>
    <row r="171" spans="3:3" ht="13">
      <c r="C171" s="24"/>
    </row>
    <row r="172" spans="3:3" ht="13">
      <c r="C172" s="24"/>
    </row>
    <row r="173" spans="3:3" ht="13">
      <c r="C173" s="24"/>
    </row>
    <row r="174" spans="3:3" ht="13">
      <c r="C174" s="24"/>
    </row>
    <row r="175" spans="3:3" ht="13">
      <c r="C175" s="24"/>
    </row>
    <row r="176" spans="3:3" ht="13">
      <c r="C176" s="24"/>
    </row>
    <row r="177" spans="3:3" ht="13">
      <c r="C177" s="24"/>
    </row>
    <row r="178" spans="3:3" ht="13">
      <c r="C178" s="24"/>
    </row>
    <row r="179" spans="3:3" ht="13">
      <c r="C179" s="24"/>
    </row>
    <row r="180" spans="3:3" ht="13">
      <c r="C180" s="24"/>
    </row>
    <row r="181" spans="3:3" ht="13">
      <c r="C181" s="24"/>
    </row>
    <row r="182" spans="3:3" ht="13">
      <c r="C182" s="24"/>
    </row>
    <row r="183" spans="3:3" ht="13">
      <c r="C183" s="24"/>
    </row>
    <row r="184" spans="3:3" ht="13">
      <c r="C184" s="24"/>
    </row>
    <row r="185" spans="3:3" ht="13">
      <c r="C185" s="24"/>
    </row>
    <row r="186" spans="3:3" ht="13">
      <c r="C186" s="24"/>
    </row>
    <row r="187" spans="3:3" ht="13">
      <c r="C187" s="24"/>
    </row>
    <row r="188" spans="3:3" ht="13">
      <c r="C188" s="24"/>
    </row>
    <row r="189" spans="3:3" ht="13">
      <c r="C189" s="24"/>
    </row>
    <row r="190" spans="3:3" ht="13">
      <c r="C190" s="24"/>
    </row>
    <row r="191" spans="3:3" ht="13">
      <c r="C191" s="24"/>
    </row>
    <row r="192" spans="3:3" ht="13">
      <c r="C192" s="24"/>
    </row>
    <row r="193" spans="3:3" ht="13">
      <c r="C193" s="24"/>
    </row>
    <row r="194" spans="3:3" ht="13">
      <c r="C194" s="24"/>
    </row>
    <row r="195" spans="3:3" ht="13">
      <c r="C195" s="24"/>
    </row>
    <row r="196" spans="3:3" ht="13">
      <c r="C196" s="24"/>
    </row>
    <row r="197" spans="3:3" ht="13">
      <c r="C197" s="24"/>
    </row>
    <row r="198" spans="3:3" ht="13">
      <c r="C198" s="24"/>
    </row>
    <row r="199" spans="3:3" ht="13">
      <c r="C199" s="24"/>
    </row>
    <row r="200" spans="3:3" ht="13">
      <c r="C200" s="24"/>
    </row>
    <row r="201" spans="3:3" ht="13">
      <c r="C201" s="24"/>
    </row>
    <row r="202" spans="3:3" ht="13">
      <c r="C202" s="24"/>
    </row>
    <row r="203" spans="3:3" ht="13">
      <c r="C203" s="24"/>
    </row>
    <row r="204" spans="3:3" ht="13">
      <c r="C204" s="24"/>
    </row>
    <row r="205" spans="3:3" ht="13">
      <c r="C205" s="24"/>
    </row>
    <row r="206" spans="3:3" ht="13">
      <c r="C206" s="24"/>
    </row>
    <row r="207" spans="3:3" ht="13">
      <c r="C207" s="24"/>
    </row>
    <row r="208" spans="3:3" ht="13">
      <c r="C208" s="24"/>
    </row>
    <row r="209" spans="3:3" ht="13">
      <c r="C209" s="24"/>
    </row>
    <row r="210" spans="3:3" ht="13">
      <c r="C210" s="24"/>
    </row>
    <row r="211" spans="3:3" ht="13">
      <c r="C211" s="24"/>
    </row>
    <row r="212" spans="3:3" ht="13">
      <c r="C212" s="24"/>
    </row>
    <row r="213" spans="3:3" ht="13">
      <c r="C213" s="24"/>
    </row>
    <row r="214" spans="3:3" ht="13">
      <c r="C214" s="24"/>
    </row>
    <row r="215" spans="3:3" ht="13">
      <c r="C215" s="24"/>
    </row>
    <row r="216" spans="3:3" ht="13">
      <c r="C216" s="24"/>
    </row>
    <row r="217" spans="3:3" ht="13">
      <c r="C217" s="24"/>
    </row>
    <row r="218" spans="3:3" ht="13">
      <c r="C218" s="24"/>
    </row>
    <row r="219" spans="3:3" ht="13">
      <c r="C219" s="24"/>
    </row>
    <row r="220" spans="3:3" ht="13">
      <c r="C220" s="24"/>
    </row>
    <row r="221" spans="3:3" ht="13">
      <c r="C221" s="24"/>
    </row>
    <row r="222" spans="3:3" ht="13">
      <c r="C222" s="24"/>
    </row>
    <row r="223" spans="3:3" ht="13">
      <c r="C223" s="24"/>
    </row>
    <row r="224" spans="3:3" ht="13">
      <c r="C224" s="24"/>
    </row>
    <row r="225" spans="3:3" ht="13">
      <c r="C225" s="24"/>
    </row>
    <row r="226" spans="3:3" ht="13">
      <c r="C226" s="24"/>
    </row>
    <row r="227" spans="3:3" ht="13">
      <c r="C227" s="24"/>
    </row>
    <row r="228" spans="3:3" ht="13">
      <c r="C228" s="24"/>
    </row>
    <row r="229" spans="3:3" ht="13">
      <c r="C229" s="24"/>
    </row>
    <row r="230" spans="3:3" ht="13">
      <c r="C230" s="24"/>
    </row>
    <row r="231" spans="3:3" ht="13">
      <c r="C231" s="24"/>
    </row>
    <row r="232" spans="3:3" ht="13">
      <c r="C232" s="24"/>
    </row>
    <row r="233" spans="3:3" ht="13">
      <c r="C233" s="24"/>
    </row>
    <row r="234" spans="3:3" ht="13">
      <c r="C234" s="24"/>
    </row>
    <row r="235" spans="3:3" ht="13">
      <c r="C235" s="24"/>
    </row>
    <row r="236" spans="3:3" ht="13">
      <c r="C236" s="24"/>
    </row>
    <row r="237" spans="3:3" ht="13">
      <c r="C237" s="24"/>
    </row>
    <row r="238" spans="3:3" ht="13">
      <c r="C238" s="24"/>
    </row>
    <row r="239" spans="3:3" ht="13">
      <c r="C239" s="24"/>
    </row>
    <row r="240" spans="3:3" ht="13">
      <c r="C240" s="24"/>
    </row>
    <row r="241" spans="3:3" ht="13">
      <c r="C241" s="24"/>
    </row>
    <row r="242" spans="3:3" ht="13">
      <c r="C242" s="24"/>
    </row>
    <row r="243" spans="3:3" ht="13">
      <c r="C243" s="24"/>
    </row>
    <row r="244" spans="3:3" ht="13">
      <c r="C244" s="24"/>
    </row>
    <row r="245" spans="3:3" ht="13">
      <c r="C245" s="24"/>
    </row>
    <row r="246" spans="3:3" ht="13">
      <c r="C246" s="24"/>
    </row>
    <row r="247" spans="3:3" ht="13">
      <c r="C247" s="24"/>
    </row>
    <row r="248" spans="3:3" ht="13">
      <c r="C248" s="24"/>
    </row>
    <row r="249" spans="3:3" ht="13">
      <c r="C249" s="24"/>
    </row>
    <row r="250" spans="3:3" ht="13">
      <c r="C250" s="24"/>
    </row>
    <row r="251" spans="3:3" ht="13">
      <c r="C251" s="24"/>
    </row>
    <row r="252" spans="3:3" ht="13">
      <c r="C252" s="24"/>
    </row>
    <row r="253" spans="3:3" ht="13">
      <c r="C253" s="24"/>
    </row>
    <row r="254" spans="3:3" ht="13">
      <c r="C254" s="24"/>
    </row>
    <row r="255" spans="3:3" ht="13">
      <c r="C255" s="24"/>
    </row>
    <row r="256" spans="3:3" ht="13">
      <c r="C256" s="24"/>
    </row>
    <row r="257" spans="3:3" ht="13">
      <c r="C257" s="24"/>
    </row>
    <row r="258" spans="3:3" ht="13">
      <c r="C258" s="24"/>
    </row>
    <row r="259" spans="3:3" ht="13">
      <c r="C259" s="24"/>
    </row>
    <row r="260" spans="3:3" ht="13">
      <c r="C260" s="24"/>
    </row>
    <row r="261" spans="3:3" ht="13">
      <c r="C261" s="24"/>
    </row>
    <row r="262" spans="3:3" ht="13">
      <c r="C262" s="24"/>
    </row>
    <row r="263" spans="3:3" ht="13">
      <c r="C263" s="24"/>
    </row>
    <row r="264" spans="3:3" ht="13">
      <c r="C264" s="24"/>
    </row>
    <row r="265" spans="3:3" ht="13">
      <c r="C265" s="24"/>
    </row>
    <row r="266" spans="3:3" ht="13">
      <c r="C266" s="24"/>
    </row>
    <row r="267" spans="3:3" ht="13">
      <c r="C267" s="24"/>
    </row>
    <row r="268" spans="3:3" ht="13">
      <c r="C268" s="24"/>
    </row>
    <row r="269" spans="3:3" ht="13">
      <c r="C269" s="24"/>
    </row>
    <row r="270" spans="3:3" ht="13">
      <c r="C270" s="24"/>
    </row>
    <row r="271" spans="3:3" ht="13">
      <c r="C271" s="24"/>
    </row>
    <row r="272" spans="3:3" ht="13">
      <c r="C272" s="24"/>
    </row>
    <row r="273" spans="3:3" ht="13">
      <c r="C273" s="24"/>
    </row>
    <row r="274" spans="3:3" ht="13">
      <c r="C274" s="24"/>
    </row>
    <row r="275" spans="3:3" ht="13">
      <c r="C275" s="24"/>
    </row>
    <row r="276" spans="3:3" ht="13">
      <c r="C276" s="24"/>
    </row>
    <row r="277" spans="3:3" ht="13">
      <c r="C277" s="24"/>
    </row>
    <row r="278" spans="3:3" ht="13">
      <c r="C278" s="24"/>
    </row>
    <row r="279" spans="3:3" ht="13">
      <c r="C279" s="24"/>
    </row>
    <row r="280" spans="3:3" ht="13">
      <c r="C280" s="24"/>
    </row>
    <row r="281" spans="3:3" ht="13">
      <c r="C281" s="24"/>
    </row>
    <row r="282" spans="3:3" ht="13">
      <c r="C282" s="24"/>
    </row>
    <row r="283" spans="3:3" ht="13">
      <c r="C283" s="24"/>
    </row>
    <row r="284" spans="3:3" ht="13">
      <c r="C284" s="24"/>
    </row>
    <row r="285" spans="3:3" ht="13">
      <c r="C285" s="24"/>
    </row>
    <row r="286" spans="3:3" ht="13">
      <c r="C286" s="24"/>
    </row>
    <row r="287" spans="3:3" ht="13">
      <c r="C287" s="24"/>
    </row>
    <row r="288" spans="3:3" ht="13">
      <c r="C288" s="24"/>
    </row>
    <row r="289" spans="3:3" ht="13">
      <c r="C289" s="24"/>
    </row>
    <row r="290" spans="3:3" ht="13">
      <c r="C290" s="24"/>
    </row>
    <row r="291" spans="3:3" ht="13">
      <c r="C291" s="24"/>
    </row>
    <row r="292" spans="3:3" ht="13">
      <c r="C292" s="24"/>
    </row>
    <row r="293" spans="3:3" ht="13">
      <c r="C293" s="24"/>
    </row>
    <row r="294" spans="3:3" ht="13">
      <c r="C294" s="24"/>
    </row>
    <row r="295" spans="3:3" ht="13">
      <c r="C295" s="24"/>
    </row>
    <row r="296" spans="3:3" ht="13">
      <c r="C296" s="24"/>
    </row>
    <row r="297" spans="3:3" ht="13">
      <c r="C297" s="24"/>
    </row>
    <row r="298" spans="3:3" ht="13">
      <c r="C298" s="24"/>
    </row>
    <row r="299" spans="3:3" ht="13">
      <c r="C299" s="24"/>
    </row>
    <row r="300" spans="3:3" ht="13">
      <c r="C300" s="24"/>
    </row>
    <row r="301" spans="3:3" ht="13">
      <c r="C301" s="24"/>
    </row>
    <row r="302" spans="3:3" ht="13">
      <c r="C302" s="24"/>
    </row>
    <row r="303" spans="3:3" ht="13">
      <c r="C303" s="24"/>
    </row>
    <row r="304" spans="3:3" ht="13">
      <c r="C304" s="24"/>
    </row>
    <row r="305" spans="3:3" ht="13">
      <c r="C305" s="24"/>
    </row>
    <row r="306" spans="3:3" ht="13">
      <c r="C306" s="24"/>
    </row>
    <row r="307" spans="3:3" ht="13">
      <c r="C307" s="24"/>
    </row>
    <row r="308" spans="3:3" ht="13">
      <c r="C308" s="24"/>
    </row>
    <row r="309" spans="3:3" ht="13">
      <c r="C309" s="24"/>
    </row>
    <row r="310" spans="3:3" ht="13">
      <c r="C310" s="24"/>
    </row>
    <row r="311" spans="3:3" ht="13">
      <c r="C311" s="24"/>
    </row>
    <row r="312" spans="3:3" ht="13">
      <c r="C312" s="24"/>
    </row>
    <row r="313" spans="3:3" ht="13">
      <c r="C313" s="24"/>
    </row>
    <row r="314" spans="3:3" ht="13">
      <c r="C314" s="24"/>
    </row>
    <row r="315" spans="3:3" ht="13">
      <c r="C315" s="24"/>
    </row>
    <row r="316" spans="3:3" ht="13">
      <c r="C316" s="24"/>
    </row>
    <row r="317" spans="3:3" ht="13">
      <c r="C317" s="24"/>
    </row>
    <row r="318" spans="3:3" ht="13">
      <c r="C318" s="24"/>
    </row>
    <row r="319" spans="3:3" ht="13">
      <c r="C319" s="24"/>
    </row>
    <row r="320" spans="3:3" ht="13">
      <c r="C320" s="24"/>
    </row>
    <row r="321" spans="3:3" ht="13">
      <c r="C321" s="24"/>
    </row>
    <row r="322" spans="3:3" ht="13">
      <c r="C322" s="24"/>
    </row>
    <row r="323" spans="3:3" ht="13">
      <c r="C323" s="24"/>
    </row>
    <row r="324" spans="3:3" ht="13">
      <c r="C324" s="24"/>
    </row>
    <row r="325" spans="3:3" ht="13">
      <c r="C325" s="24"/>
    </row>
    <row r="326" spans="3:3" ht="13">
      <c r="C326" s="24"/>
    </row>
    <row r="327" spans="3:3" ht="13">
      <c r="C327" s="24"/>
    </row>
    <row r="328" spans="3:3" ht="13">
      <c r="C328" s="24"/>
    </row>
    <row r="329" spans="3:3" ht="13">
      <c r="C329" s="24"/>
    </row>
    <row r="330" spans="3:3" ht="13">
      <c r="C330" s="24"/>
    </row>
    <row r="331" spans="3:3" ht="13">
      <c r="C331" s="24"/>
    </row>
    <row r="332" spans="3:3" ht="13">
      <c r="C332" s="24"/>
    </row>
    <row r="333" spans="3:3" ht="13">
      <c r="C333" s="24"/>
    </row>
    <row r="334" spans="3:3" ht="13">
      <c r="C334" s="24"/>
    </row>
    <row r="335" spans="3:3" ht="13">
      <c r="C335" s="24"/>
    </row>
    <row r="336" spans="3:3" ht="13">
      <c r="C336" s="24"/>
    </row>
    <row r="337" spans="3:3" ht="13">
      <c r="C337" s="24"/>
    </row>
    <row r="338" spans="3:3" ht="13">
      <c r="C338" s="24"/>
    </row>
    <row r="339" spans="3:3" ht="13">
      <c r="C339" s="24"/>
    </row>
    <row r="340" spans="3:3" ht="13">
      <c r="C340" s="24"/>
    </row>
    <row r="341" spans="3:3" ht="13">
      <c r="C341" s="24"/>
    </row>
    <row r="342" spans="3:3" ht="13">
      <c r="C342" s="24"/>
    </row>
    <row r="343" spans="3:3" ht="13">
      <c r="C343" s="24"/>
    </row>
    <row r="344" spans="3:3" ht="13">
      <c r="C344" s="24"/>
    </row>
    <row r="345" spans="3:3" ht="13">
      <c r="C345" s="24"/>
    </row>
    <row r="346" spans="3:3" ht="13">
      <c r="C346" s="24"/>
    </row>
    <row r="347" spans="3:3" ht="13">
      <c r="C347" s="24"/>
    </row>
    <row r="348" spans="3:3" ht="13">
      <c r="C348" s="24"/>
    </row>
    <row r="349" spans="3:3" ht="13">
      <c r="C349" s="24"/>
    </row>
    <row r="350" spans="3:3" ht="13">
      <c r="C350" s="24"/>
    </row>
    <row r="351" spans="3:3" ht="13">
      <c r="C351" s="24"/>
    </row>
    <row r="352" spans="3:3" ht="13">
      <c r="C352" s="24"/>
    </row>
    <row r="353" spans="3:3" ht="13">
      <c r="C353" s="24"/>
    </row>
    <row r="354" spans="3:3" ht="13">
      <c r="C354" s="24"/>
    </row>
    <row r="355" spans="3:3" ht="13">
      <c r="C355" s="24"/>
    </row>
    <row r="356" spans="3:3" ht="13">
      <c r="C356" s="24"/>
    </row>
    <row r="357" spans="3:3" ht="13">
      <c r="C357" s="24"/>
    </row>
    <row r="358" spans="3:3" ht="13">
      <c r="C358" s="24"/>
    </row>
    <row r="359" spans="3:3" ht="13">
      <c r="C359" s="24"/>
    </row>
    <row r="360" spans="3:3" ht="13">
      <c r="C360" s="24"/>
    </row>
    <row r="361" spans="3:3" ht="13">
      <c r="C361" s="24"/>
    </row>
    <row r="362" spans="3:3" ht="13">
      <c r="C362" s="24"/>
    </row>
    <row r="363" spans="3:3" ht="13">
      <c r="C363" s="24"/>
    </row>
    <row r="364" spans="3:3" ht="13">
      <c r="C364" s="24"/>
    </row>
    <row r="365" spans="3:3" ht="13">
      <c r="C365" s="24"/>
    </row>
    <row r="366" spans="3:3" ht="13">
      <c r="C366" s="24"/>
    </row>
    <row r="367" spans="3:3" ht="13">
      <c r="C367" s="24"/>
    </row>
    <row r="368" spans="3:3" ht="13">
      <c r="C368" s="24"/>
    </row>
    <row r="369" spans="3:3" ht="13">
      <c r="C369" s="24"/>
    </row>
    <row r="370" spans="3:3" ht="13">
      <c r="C370" s="24"/>
    </row>
    <row r="371" spans="3:3" ht="13">
      <c r="C371" s="24"/>
    </row>
    <row r="372" spans="3:3" ht="13">
      <c r="C372" s="24"/>
    </row>
    <row r="373" spans="3:3" ht="13">
      <c r="C373" s="24"/>
    </row>
    <row r="374" spans="3:3" ht="13">
      <c r="C374" s="24"/>
    </row>
    <row r="375" spans="3:3" ht="13">
      <c r="C375" s="24"/>
    </row>
    <row r="376" spans="3:3" ht="13">
      <c r="C376" s="24"/>
    </row>
    <row r="377" spans="3:3" ht="13">
      <c r="C377" s="24"/>
    </row>
    <row r="378" spans="3:3" ht="13">
      <c r="C378" s="24"/>
    </row>
    <row r="379" spans="3:3" ht="13">
      <c r="C379" s="24"/>
    </row>
    <row r="380" spans="3:3" ht="13">
      <c r="C380" s="24"/>
    </row>
    <row r="381" spans="3:3" ht="13">
      <c r="C381" s="24"/>
    </row>
    <row r="382" spans="3:3" ht="13">
      <c r="C382" s="24"/>
    </row>
    <row r="383" spans="3:3" ht="13">
      <c r="C383" s="24"/>
    </row>
    <row r="384" spans="3:3" ht="13">
      <c r="C384" s="24"/>
    </row>
    <row r="385" spans="3:3" ht="13">
      <c r="C385" s="24"/>
    </row>
    <row r="386" spans="3:3" ht="13">
      <c r="C386" s="24"/>
    </row>
    <row r="387" spans="3:3" ht="13">
      <c r="C387" s="24"/>
    </row>
    <row r="388" spans="3:3" ht="13">
      <c r="C388" s="24"/>
    </row>
    <row r="389" spans="3:3" ht="13">
      <c r="C389" s="24"/>
    </row>
    <row r="390" spans="3:3" ht="13">
      <c r="C390" s="24"/>
    </row>
    <row r="391" spans="3:3" ht="13">
      <c r="C391" s="24"/>
    </row>
    <row r="392" spans="3:3" ht="13">
      <c r="C392" s="24"/>
    </row>
    <row r="393" spans="3:3" ht="13">
      <c r="C393" s="24"/>
    </row>
    <row r="394" spans="3:3" ht="13">
      <c r="C394" s="24"/>
    </row>
    <row r="395" spans="3:3" ht="13">
      <c r="C395" s="24"/>
    </row>
    <row r="396" spans="3:3" ht="13">
      <c r="C396" s="24"/>
    </row>
    <row r="397" spans="3:3" ht="13">
      <c r="C397" s="24"/>
    </row>
    <row r="398" spans="3:3" ht="13">
      <c r="C398" s="24"/>
    </row>
    <row r="399" spans="3:3" ht="13">
      <c r="C399" s="24"/>
    </row>
    <row r="400" spans="3:3" ht="13">
      <c r="C400" s="24"/>
    </row>
    <row r="401" spans="3:3" ht="13">
      <c r="C401" s="24"/>
    </row>
    <row r="402" spans="3:3" ht="13">
      <c r="C402" s="24"/>
    </row>
    <row r="403" spans="3:3" ht="13">
      <c r="C403" s="24"/>
    </row>
    <row r="404" spans="3:3" ht="13">
      <c r="C404" s="24"/>
    </row>
    <row r="405" spans="3:3" ht="13">
      <c r="C405" s="24"/>
    </row>
    <row r="406" spans="3:3" ht="13">
      <c r="C406" s="24"/>
    </row>
    <row r="407" spans="3:3" ht="13">
      <c r="C407" s="24"/>
    </row>
    <row r="408" spans="3:3" ht="13">
      <c r="C408" s="24"/>
    </row>
    <row r="409" spans="3:3" ht="13">
      <c r="C409" s="24"/>
    </row>
    <row r="410" spans="3:3" ht="13">
      <c r="C410" s="24"/>
    </row>
    <row r="411" spans="3:3" ht="13">
      <c r="C411" s="24"/>
    </row>
    <row r="412" spans="3:3" ht="13">
      <c r="C412" s="24"/>
    </row>
    <row r="413" spans="3:3" ht="13">
      <c r="C413" s="24"/>
    </row>
    <row r="414" spans="3:3" ht="13">
      <c r="C414" s="24"/>
    </row>
    <row r="415" spans="3:3" ht="13">
      <c r="C415" s="24"/>
    </row>
    <row r="416" spans="3:3" ht="13">
      <c r="C416" s="24"/>
    </row>
    <row r="417" spans="3:3" ht="13">
      <c r="C417" s="24"/>
    </row>
    <row r="418" spans="3:3" ht="13">
      <c r="C418" s="24"/>
    </row>
    <row r="419" spans="3:3" ht="13">
      <c r="C419" s="24"/>
    </row>
    <row r="420" spans="3:3" ht="13">
      <c r="C420" s="24"/>
    </row>
    <row r="421" spans="3:3" ht="13">
      <c r="C421" s="24"/>
    </row>
    <row r="422" spans="3:3" ht="13">
      <c r="C422" s="24"/>
    </row>
    <row r="423" spans="3:3" ht="13">
      <c r="C423" s="24"/>
    </row>
    <row r="424" spans="3:3" ht="13">
      <c r="C424" s="24"/>
    </row>
    <row r="425" spans="3:3" ht="13">
      <c r="C425" s="24"/>
    </row>
    <row r="426" spans="3:3" ht="13">
      <c r="C426" s="24"/>
    </row>
    <row r="427" spans="3:3" ht="13">
      <c r="C427" s="24"/>
    </row>
    <row r="428" spans="3:3" ht="13">
      <c r="C428" s="24"/>
    </row>
    <row r="429" spans="3:3" ht="13">
      <c r="C429" s="24"/>
    </row>
    <row r="430" spans="3:3" ht="13">
      <c r="C430" s="24"/>
    </row>
    <row r="431" spans="3:3" ht="13">
      <c r="C431" s="24"/>
    </row>
    <row r="432" spans="3:3" ht="13">
      <c r="C432" s="24"/>
    </row>
    <row r="433" spans="3:3" ht="13">
      <c r="C433" s="24"/>
    </row>
    <row r="434" spans="3:3" ht="13">
      <c r="C434" s="24"/>
    </row>
    <row r="435" spans="3:3" ht="13">
      <c r="C435" s="24"/>
    </row>
    <row r="436" spans="3:3" ht="13">
      <c r="C436" s="24"/>
    </row>
    <row r="437" spans="3:3" ht="13">
      <c r="C437" s="24"/>
    </row>
    <row r="438" spans="3:3" ht="13">
      <c r="C438" s="24"/>
    </row>
    <row r="439" spans="3:3" ht="13">
      <c r="C439" s="24"/>
    </row>
    <row r="440" spans="3:3" ht="13">
      <c r="C440" s="24"/>
    </row>
    <row r="441" spans="3:3" ht="13">
      <c r="C441" s="24"/>
    </row>
    <row r="442" spans="3:3" ht="13">
      <c r="C442" s="24"/>
    </row>
    <row r="443" spans="3:3" ht="13">
      <c r="C443" s="24"/>
    </row>
    <row r="444" spans="3:3" ht="13">
      <c r="C444" s="24"/>
    </row>
    <row r="445" spans="3:3" ht="13">
      <c r="C445" s="24"/>
    </row>
    <row r="446" spans="3:3" ht="13">
      <c r="C446" s="24"/>
    </row>
    <row r="447" spans="3:3" ht="13">
      <c r="C447" s="24"/>
    </row>
    <row r="448" spans="3:3" ht="13">
      <c r="C448" s="24"/>
    </row>
    <row r="449" spans="3:3" ht="13">
      <c r="C449" s="24"/>
    </row>
    <row r="450" spans="3:3" ht="13">
      <c r="C450" s="24"/>
    </row>
    <row r="451" spans="3:3" ht="13">
      <c r="C451" s="24"/>
    </row>
    <row r="452" spans="3:3" ht="13">
      <c r="C452" s="24"/>
    </row>
    <row r="453" spans="3:3" ht="13">
      <c r="C453" s="24"/>
    </row>
    <row r="454" spans="3:3" ht="13">
      <c r="C454" s="24"/>
    </row>
    <row r="455" spans="3:3" ht="13">
      <c r="C455" s="24"/>
    </row>
    <row r="456" spans="3:3" ht="13">
      <c r="C456" s="24"/>
    </row>
    <row r="457" spans="3:3" ht="13">
      <c r="C457" s="24"/>
    </row>
    <row r="458" spans="3:3" ht="13">
      <c r="C458" s="24"/>
    </row>
    <row r="459" spans="3:3" ht="13">
      <c r="C459" s="24"/>
    </row>
    <row r="460" spans="3:3" ht="13">
      <c r="C460" s="24"/>
    </row>
    <row r="461" spans="3:3" ht="13">
      <c r="C461" s="24"/>
    </row>
    <row r="462" spans="3:3" ht="13">
      <c r="C462" s="24"/>
    </row>
    <row r="463" spans="3:3" ht="13">
      <c r="C463" s="24"/>
    </row>
    <row r="464" spans="3:3" ht="13">
      <c r="C464" s="24"/>
    </row>
    <row r="465" spans="3:3" ht="13">
      <c r="C465" s="24"/>
    </row>
    <row r="466" spans="3:3" ht="13">
      <c r="C466" s="24"/>
    </row>
    <row r="467" spans="3:3" ht="13">
      <c r="C467" s="24"/>
    </row>
    <row r="468" spans="3:3" ht="13">
      <c r="C468" s="24"/>
    </row>
    <row r="469" spans="3:3" ht="13">
      <c r="C469" s="24"/>
    </row>
    <row r="470" spans="3:3" ht="13">
      <c r="C470" s="24"/>
    </row>
    <row r="471" spans="3:3" ht="13">
      <c r="C471" s="24"/>
    </row>
    <row r="472" spans="3:3" ht="13">
      <c r="C472" s="24"/>
    </row>
    <row r="473" spans="3:3" ht="13">
      <c r="C473" s="24"/>
    </row>
    <row r="474" spans="3:3" ht="13">
      <c r="C474" s="24"/>
    </row>
    <row r="475" spans="3:3" ht="13">
      <c r="C475" s="24"/>
    </row>
    <row r="476" spans="3:3" ht="13">
      <c r="C476" s="24"/>
    </row>
    <row r="477" spans="3:3" ht="13">
      <c r="C477" s="24"/>
    </row>
    <row r="478" spans="3:3" ht="13">
      <c r="C478" s="24"/>
    </row>
    <row r="479" spans="3:3" ht="13">
      <c r="C479" s="24"/>
    </row>
    <row r="480" spans="3:3" ht="13">
      <c r="C480" s="24"/>
    </row>
    <row r="481" spans="3:3" ht="13">
      <c r="C481" s="24"/>
    </row>
    <row r="482" spans="3:3" ht="13">
      <c r="C482" s="24"/>
    </row>
    <row r="483" spans="3:3" ht="13">
      <c r="C483" s="24"/>
    </row>
    <row r="484" spans="3:3" ht="13">
      <c r="C484" s="24"/>
    </row>
    <row r="485" spans="3:3" ht="13">
      <c r="C485" s="24"/>
    </row>
    <row r="486" spans="3:3" ht="13">
      <c r="C486" s="24"/>
    </row>
    <row r="487" spans="3:3" ht="13">
      <c r="C487" s="24"/>
    </row>
    <row r="488" spans="3:3" ht="13">
      <c r="C488" s="24"/>
    </row>
    <row r="489" spans="3:3" ht="13">
      <c r="C489" s="24"/>
    </row>
    <row r="490" spans="3:3" ht="13">
      <c r="C490" s="24"/>
    </row>
    <row r="491" spans="3:3" ht="13">
      <c r="C491" s="24"/>
    </row>
    <row r="492" spans="3:3" ht="13">
      <c r="C492" s="24"/>
    </row>
    <row r="493" spans="3:3" ht="13">
      <c r="C493" s="24"/>
    </row>
    <row r="494" spans="3:3" ht="13">
      <c r="C494" s="24"/>
    </row>
    <row r="495" spans="3:3" ht="13">
      <c r="C495" s="24"/>
    </row>
    <row r="496" spans="3:3" ht="13">
      <c r="C496" s="24"/>
    </row>
    <row r="497" spans="3:3" ht="13">
      <c r="C497" s="24"/>
    </row>
    <row r="498" spans="3:3" ht="13">
      <c r="C498" s="24"/>
    </row>
    <row r="499" spans="3:3" ht="13">
      <c r="C499" s="24"/>
    </row>
    <row r="500" spans="3:3" ht="13">
      <c r="C500" s="24"/>
    </row>
    <row r="501" spans="3:3" ht="13">
      <c r="C501" s="24"/>
    </row>
    <row r="502" spans="3:3" ht="13">
      <c r="C502" s="24"/>
    </row>
    <row r="503" spans="3:3" ht="13">
      <c r="C503" s="24"/>
    </row>
    <row r="504" spans="3:3" ht="13">
      <c r="C504" s="24"/>
    </row>
    <row r="505" spans="3:3" ht="13">
      <c r="C505" s="24"/>
    </row>
    <row r="506" spans="3:3" ht="13">
      <c r="C506" s="24"/>
    </row>
    <row r="507" spans="3:3" ht="13">
      <c r="C507" s="24"/>
    </row>
    <row r="508" spans="3:3" ht="13">
      <c r="C508" s="24"/>
    </row>
    <row r="509" spans="3:3" ht="13">
      <c r="C509" s="24"/>
    </row>
    <row r="510" spans="3:3" ht="13">
      <c r="C510" s="24"/>
    </row>
    <row r="511" spans="3:3" ht="13">
      <c r="C511" s="24"/>
    </row>
    <row r="512" spans="3:3" ht="13">
      <c r="C512" s="24"/>
    </row>
    <row r="513" spans="3:3" ht="13">
      <c r="C513" s="24"/>
    </row>
    <row r="514" spans="3:3" ht="13">
      <c r="C514" s="24"/>
    </row>
    <row r="515" spans="3:3" ht="13">
      <c r="C515" s="24"/>
    </row>
    <row r="516" spans="3:3" ht="13">
      <c r="C516" s="24"/>
    </row>
    <row r="517" spans="3:3" ht="13">
      <c r="C517" s="24"/>
    </row>
    <row r="518" spans="3:3" ht="13">
      <c r="C518" s="24"/>
    </row>
    <row r="519" spans="3:3" ht="13">
      <c r="C519" s="24"/>
    </row>
    <row r="520" spans="3:3" ht="13">
      <c r="C520" s="24"/>
    </row>
    <row r="521" spans="3:3" ht="13">
      <c r="C521" s="24"/>
    </row>
    <row r="522" spans="3:3" ht="13">
      <c r="C522" s="24"/>
    </row>
    <row r="523" spans="3:3" ht="13">
      <c r="C523" s="24"/>
    </row>
    <row r="524" spans="3:3" ht="13">
      <c r="C524" s="24"/>
    </row>
    <row r="525" spans="3:3" ht="13">
      <c r="C525" s="24"/>
    </row>
    <row r="526" spans="3:3" ht="13">
      <c r="C526" s="24"/>
    </row>
    <row r="527" spans="3:3" ht="13">
      <c r="C527" s="24"/>
    </row>
    <row r="528" spans="3:3" ht="13">
      <c r="C528" s="24"/>
    </row>
    <row r="529" spans="3:3" ht="13">
      <c r="C529" s="24"/>
    </row>
    <row r="530" spans="3:3" ht="13">
      <c r="C530" s="24"/>
    </row>
    <row r="531" spans="3:3" ht="13">
      <c r="C531" s="24"/>
    </row>
    <row r="532" spans="3:3" ht="13">
      <c r="C532" s="24"/>
    </row>
    <row r="533" spans="3:3" ht="13">
      <c r="C533" s="24"/>
    </row>
    <row r="534" spans="3:3" ht="13">
      <c r="C534" s="24"/>
    </row>
    <row r="535" spans="3:3" ht="13">
      <c r="C535" s="24"/>
    </row>
    <row r="536" spans="3:3" ht="13">
      <c r="C536" s="24"/>
    </row>
    <row r="537" spans="3:3" ht="13">
      <c r="C537" s="24"/>
    </row>
    <row r="538" spans="3:3" ht="13">
      <c r="C538" s="24"/>
    </row>
    <row r="539" spans="3:3" ht="13">
      <c r="C539" s="24"/>
    </row>
    <row r="540" spans="3:3" ht="13">
      <c r="C540" s="24"/>
    </row>
    <row r="541" spans="3:3" ht="13">
      <c r="C541" s="24"/>
    </row>
    <row r="542" spans="3:3" ht="13">
      <c r="C542" s="24"/>
    </row>
    <row r="543" spans="3:3" ht="13">
      <c r="C543" s="24"/>
    </row>
    <row r="544" spans="3:3" ht="13">
      <c r="C544" s="24"/>
    </row>
    <row r="545" spans="3:3" ht="13">
      <c r="C545" s="24"/>
    </row>
    <row r="546" spans="3:3" ht="13">
      <c r="C546" s="24"/>
    </row>
    <row r="547" spans="3:3" ht="13">
      <c r="C547" s="24"/>
    </row>
    <row r="548" spans="3:3" ht="13">
      <c r="C548" s="24"/>
    </row>
    <row r="549" spans="3:3" ht="13">
      <c r="C549" s="24"/>
    </row>
    <row r="550" spans="3:3" ht="13">
      <c r="C550" s="24"/>
    </row>
    <row r="551" spans="3:3" ht="13">
      <c r="C551" s="24"/>
    </row>
    <row r="552" spans="3:3" ht="13">
      <c r="C552" s="24"/>
    </row>
    <row r="553" spans="3:3" ht="13">
      <c r="C553" s="24"/>
    </row>
    <row r="554" spans="3:3" ht="13">
      <c r="C554" s="24"/>
    </row>
    <row r="555" spans="3:3" ht="13">
      <c r="C555" s="24"/>
    </row>
    <row r="556" spans="3:3" ht="13">
      <c r="C556" s="24"/>
    </row>
    <row r="557" spans="3:3" ht="13">
      <c r="C557" s="24"/>
    </row>
    <row r="558" spans="3:3" ht="13">
      <c r="C558" s="24"/>
    </row>
    <row r="559" spans="3:3" ht="13">
      <c r="C559" s="24"/>
    </row>
    <row r="560" spans="3:3" ht="13">
      <c r="C560" s="24"/>
    </row>
    <row r="561" spans="3:3" ht="13">
      <c r="C561" s="24"/>
    </row>
    <row r="562" spans="3:3" ht="13">
      <c r="C562" s="24"/>
    </row>
    <row r="563" spans="3:3" ht="13">
      <c r="C563" s="24"/>
    </row>
    <row r="564" spans="3:3" ht="13">
      <c r="C564" s="24"/>
    </row>
    <row r="565" spans="3:3" ht="13">
      <c r="C565" s="24"/>
    </row>
    <row r="566" spans="3:3" ht="13">
      <c r="C566" s="24"/>
    </row>
    <row r="567" spans="3:3" ht="13">
      <c r="C567" s="24"/>
    </row>
    <row r="568" spans="3:3" ht="13">
      <c r="C568" s="24"/>
    </row>
    <row r="569" spans="3:3" ht="13">
      <c r="C569" s="24"/>
    </row>
    <row r="570" spans="3:3" ht="13">
      <c r="C570" s="24"/>
    </row>
    <row r="571" spans="3:3" ht="13">
      <c r="C571" s="24"/>
    </row>
    <row r="572" spans="3:3" ht="13">
      <c r="C572" s="24"/>
    </row>
    <row r="573" spans="3:3" ht="13">
      <c r="C573" s="24"/>
    </row>
    <row r="574" spans="3:3" ht="13">
      <c r="C574" s="24"/>
    </row>
    <row r="575" spans="3:3" ht="13">
      <c r="C575" s="24"/>
    </row>
    <row r="576" spans="3:3" ht="13">
      <c r="C576" s="24"/>
    </row>
    <row r="577" spans="3:3" ht="13">
      <c r="C577" s="24"/>
    </row>
    <row r="578" spans="3:3" ht="13">
      <c r="C578" s="24"/>
    </row>
    <row r="579" spans="3:3" ht="13">
      <c r="C579" s="24"/>
    </row>
    <row r="580" spans="3:3" ht="13">
      <c r="C580" s="24"/>
    </row>
    <row r="581" spans="3:3" ht="13">
      <c r="C581" s="24"/>
    </row>
    <row r="582" spans="3:3" ht="13">
      <c r="C582" s="24"/>
    </row>
    <row r="583" spans="3:3" ht="13">
      <c r="C583" s="24"/>
    </row>
    <row r="584" spans="3:3" ht="13">
      <c r="C584" s="24"/>
    </row>
    <row r="585" spans="3:3" ht="13">
      <c r="C585" s="24"/>
    </row>
    <row r="586" spans="3:3" ht="13">
      <c r="C586" s="24"/>
    </row>
    <row r="587" spans="3:3" ht="13">
      <c r="C587" s="24"/>
    </row>
    <row r="588" spans="3:3" ht="13">
      <c r="C588" s="24"/>
    </row>
    <row r="589" spans="3:3" ht="13">
      <c r="C589" s="24"/>
    </row>
    <row r="590" spans="3:3" ht="13">
      <c r="C590" s="24"/>
    </row>
    <row r="591" spans="3:3" ht="13">
      <c r="C591" s="24"/>
    </row>
    <row r="592" spans="3:3" ht="13">
      <c r="C592" s="24"/>
    </row>
    <row r="593" spans="3:3" ht="13">
      <c r="C593" s="24"/>
    </row>
    <row r="594" spans="3:3" ht="13">
      <c r="C594" s="24"/>
    </row>
    <row r="595" spans="3:3" ht="13">
      <c r="C595" s="24"/>
    </row>
    <row r="596" spans="3:3" ht="13">
      <c r="C596" s="24"/>
    </row>
    <row r="597" spans="3:3" ht="13">
      <c r="C597" s="24"/>
    </row>
    <row r="598" spans="3:3" ht="13">
      <c r="C598" s="24"/>
    </row>
    <row r="599" spans="3:3" ht="13">
      <c r="C599" s="24"/>
    </row>
    <row r="600" spans="3:3" ht="13">
      <c r="C600" s="24"/>
    </row>
    <row r="601" spans="3:3" ht="13">
      <c r="C601" s="24"/>
    </row>
    <row r="602" spans="3:3" ht="13">
      <c r="C602" s="24"/>
    </row>
    <row r="603" spans="3:3" ht="13">
      <c r="C603" s="24"/>
    </row>
    <row r="604" spans="3:3" ht="13">
      <c r="C604" s="24"/>
    </row>
    <row r="605" spans="3:3" ht="13">
      <c r="C605" s="24"/>
    </row>
    <row r="606" spans="3:3" ht="13">
      <c r="C606" s="24"/>
    </row>
    <row r="607" spans="3:3" ht="13">
      <c r="C607" s="24"/>
    </row>
    <row r="608" spans="3:3" ht="13">
      <c r="C608" s="24"/>
    </row>
    <row r="609" spans="3:3" ht="13">
      <c r="C609" s="24"/>
    </row>
    <row r="610" spans="3:3" ht="13">
      <c r="C610" s="24"/>
    </row>
    <row r="611" spans="3:3" ht="13">
      <c r="C611" s="24"/>
    </row>
    <row r="612" spans="3:3" ht="13">
      <c r="C612" s="24"/>
    </row>
    <row r="613" spans="3:3" ht="13">
      <c r="C613" s="24"/>
    </row>
    <row r="614" spans="3:3" ht="13">
      <c r="C614" s="24"/>
    </row>
    <row r="615" spans="3:3" ht="13">
      <c r="C615" s="24"/>
    </row>
    <row r="616" spans="3:3" ht="13">
      <c r="C616" s="24"/>
    </row>
    <row r="617" spans="3:3" ht="13">
      <c r="C617" s="24"/>
    </row>
    <row r="618" spans="3:3" ht="13">
      <c r="C618" s="24"/>
    </row>
    <row r="619" spans="3:3" ht="13">
      <c r="C619" s="24"/>
    </row>
    <row r="620" spans="3:3" ht="13">
      <c r="C620" s="24"/>
    </row>
    <row r="621" spans="3:3" ht="13">
      <c r="C621" s="24"/>
    </row>
    <row r="622" spans="3:3" ht="13">
      <c r="C622" s="24"/>
    </row>
    <row r="623" spans="3:3" ht="13">
      <c r="C623" s="24"/>
    </row>
    <row r="624" spans="3:3" ht="13">
      <c r="C624" s="24"/>
    </row>
    <row r="625" spans="3:3" ht="13">
      <c r="C625" s="24"/>
    </row>
    <row r="626" spans="3:3" ht="13">
      <c r="C626" s="24"/>
    </row>
    <row r="627" spans="3:3" ht="13">
      <c r="C627" s="24"/>
    </row>
    <row r="628" spans="3:3" ht="13">
      <c r="C628" s="24"/>
    </row>
    <row r="629" spans="3:3" ht="13">
      <c r="C629" s="24"/>
    </row>
    <row r="630" spans="3:3" ht="13">
      <c r="C630" s="24"/>
    </row>
    <row r="631" spans="3:3" ht="13">
      <c r="C631" s="24"/>
    </row>
    <row r="632" spans="3:3" ht="13">
      <c r="C632" s="24"/>
    </row>
    <row r="633" spans="3:3" ht="13">
      <c r="C633" s="24"/>
    </row>
    <row r="634" spans="3:3" ht="13">
      <c r="C634" s="24"/>
    </row>
    <row r="635" spans="3:3" ht="13">
      <c r="C635" s="24"/>
    </row>
    <row r="636" spans="3:3" ht="13">
      <c r="C636" s="24"/>
    </row>
    <row r="637" spans="3:3" ht="13">
      <c r="C637" s="24"/>
    </row>
    <row r="638" spans="3:3" ht="13">
      <c r="C638" s="24"/>
    </row>
    <row r="639" spans="3:3" ht="13">
      <c r="C639" s="24"/>
    </row>
    <row r="640" spans="3:3" ht="13">
      <c r="C640" s="24"/>
    </row>
    <row r="641" spans="3:3" ht="13">
      <c r="C641" s="24"/>
    </row>
    <row r="642" spans="3:3" ht="13">
      <c r="C642" s="24"/>
    </row>
    <row r="643" spans="3:3" ht="13">
      <c r="C643" s="24"/>
    </row>
    <row r="644" spans="3:3" ht="13">
      <c r="C644" s="24"/>
    </row>
    <row r="645" spans="3:3" ht="13">
      <c r="C645" s="24"/>
    </row>
    <row r="646" spans="3:3" ht="13">
      <c r="C646" s="24"/>
    </row>
    <row r="647" spans="3:3" ht="13">
      <c r="C647" s="24"/>
    </row>
    <row r="648" spans="3:3" ht="13">
      <c r="C648" s="24"/>
    </row>
    <row r="649" spans="3:3" ht="13">
      <c r="C649" s="24"/>
    </row>
    <row r="650" spans="3:3" ht="13">
      <c r="C650" s="24"/>
    </row>
    <row r="651" spans="3:3" ht="13">
      <c r="C651" s="24"/>
    </row>
    <row r="652" spans="3:3" ht="13">
      <c r="C652" s="24"/>
    </row>
    <row r="653" spans="3:3" ht="13">
      <c r="C653" s="24"/>
    </row>
    <row r="654" spans="3:3" ht="13">
      <c r="C654" s="24"/>
    </row>
    <row r="655" spans="3:3" ht="13">
      <c r="C655" s="24"/>
    </row>
    <row r="656" spans="3:3" ht="13">
      <c r="C656" s="24"/>
    </row>
    <row r="657" spans="3:3" ht="13">
      <c r="C657" s="24"/>
    </row>
    <row r="658" spans="3:3" ht="13">
      <c r="C658" s="24"/>
    </row>
    <row r="659" spans="3:3" ht="13">
      <c r="C659" s="24"/>
    </row>
    <row r="660" spans="3:3" ht="13">
      <c r="C660" s="24"/>
    </row>
    <row r="661" spans="3:3" ht="13">
      <c r="C661" s="24"/>
    </row>
    <row r="662" spans="3:3" ht="13">
      <c r="C662" s="24"/>
    </row>
    <row r="663" spans="3:3" ht="13">
      <c r="C663" s="24"/>
    </row>
    <row r="664" spans="3:3" ht="13">
      <c r="C664" s="24"/>
    </row>
    <row r="665" spans="3:3" ht="13">
      <c r="C665" s="24"/>
    </row>
    <row r="666" spans="3:3" ht="13">
      <c r="C666" s="24"/>
    </row>
    <row r="667" spans="3:3" ht="13">
      <c r="C667" s="24"/>
    </row>
    <row r="668" spans="3:3" ht="13">
      <c r="C668" s="24"/>
    </row>
    <row r="669" spans="3:3" ht="13">
      <c r="C669" s="24"/>
    </row>
    <row r="670" spans="3:3" ht="13">
      <c r="C670" s="24"/>
    </row>
    <row r="671" spans="3:3" ht="13">
      <c r="C671" s="24"/>
    </row>
    <row r="672" spans="3:3" ht="13">
      <c r="C672" s="24"/>
    </row>
    <row r="673" spans="3:3" ht="13">
      <c r="C673" s="24"/>
    </row>
    <row r="674" spans="3:3" ht="13">
      <c r="C674" s="24"/>
    </row>
    <row r="675" spans="3:3" ht="13">
      <c r="C675" s="24"/>
    </row>
    <row r="676" spans="3:3" ht="13">
      <c r="C676" s="24"/>
    </row>
    <row r="677" spans="3:3" ht="13">
      <c r="C677" s="24"/>
    </row>
    <row r="678" spans="3:3" ht="13">
      <c r="C678" s="24"/>
    </row>
    <row r="679" spans="3:3" ht="13">
      <c r="C679" s="24"/>
    </row>
    <row r="680" spans="3:3" ht="13">
      <c r="C680" s="24"/>
    </row>
    <row r="681" spans="3:3" ht="13">
      <c r="C681" s="24"/>
    </row>
    <row r="682" spans="3:3" ht="13">
      <c r="C682" s="24"/>
    </row>
    <row r="683" spans="3:3" ht="13">
      <c r="C683" s="24"/>
    </row>
    <row r="684" spans="3:3" ht="13">
      <c r="C684" s="24"/>
    </row>
    <row r="685" spans="3:3" ht="13">
      <c r="C685" s="24"/>
    </row>
    <row r="686" spans="3:3" ht="13">
      <c r="C686" s="24"/>
    </row>
    <row r="687" spans="3:3" ht="13">
      <c r="C687" s="24"/>
    </row>
    <row r="688" spans="3:3" ht="13">
      <c r="C688" s="24"/>
    </row>
    <row r="689" spans="3:3" ht="13">
      <c r="C689" s="24"/>
    </row>
    <row r="690" spans="3:3" ht="13">
      <c r="C690" s="24"/>
    </row>
    <row r="691" spans="3:3" ht="13">
      <c r="C691" s="24"/>
    </row>
    <row r="692" spans="3:3" ht="13">
      <c r="C692" s="24"/>
    </row>
    <row r="693" spans="3:3" ht="13">
      <c r="C693" s="24"/>
    </row>
    <row r="694" spans="3:3" ht="13">
      <c r="C694" s="24"/>
    </row>
    <row r="695" spans="3:3" ht="13">
      <c r="C695" s="24"/>
    </row>
    <row r="696" spans="3:3" ht="13">
      <c r="C696" s="24"/>
    </row>
    <row r="697" spans="3:3" ht="13">
      <c r="C697" s="24"/>
    </row>
    <row r="698" spans="3:3" ht="13">
      <c r="C698" s="24"/>
    </row>
    <row r="699" spans="3:3" ht="13">
      <c r="C699" s="24"/>
    </row>
    <row r="700" spans="3:3" ht="13">
      <c r="C700" s="24"/>
    </row>
    <row r="701" spans="3:3" ht="13">
      <c r="C701" s="24"/>
    </row>
    <row r="702" spans="3:3" ht="13">
      <c r="C702" s="24"/>
    </row>
    <row r="703" spans="3:3" ht="13">
      <c r="C703" s="24"/>
    </row>
    <row r="704" spans="3:3" ht="13">
      <c r="C704" s="24"/>
    </row>
    <row r="705" spans="3:3" ht="13">
      <c r="C705" s="24"/>
    </row>
    <row r="706" spans="3:3" ht="13">
      <c r="C706" s="24"/>
    </row>
    <row r="707" spans="3:3" ht="13">
      <c r="C707" s="24"/>
    </row>
    <row r="708" spans="3:3" ht="13">
      <c r="C708" s="24"/>
    </row>
    <row r="709" spans="3:3" ht="13">
      <c r="C709" s="24"/>
    </row>
    <row r="710" spans="3:3" ht="13">
      <c r="C710" s="24"/>
    </row>
    <row r="711" spans="3:3" ht="13">
      <c r="C711" s="24"/>
    </row>
    <row r="712" spans="3:3" ht="13">
      <c r="C712" s="24"/>
    </row>
    <row r="713" spans="3:3" ht="13">
      <c r="C713" s="24"/>
    </row>
    <row r="714" spans="3:3" ht="13">
      <c r="C714" s="24"/>
    </row>
    <row r="715" spans="3:3" ht="13">
      <c r="C715" s="24"/>
    </row>
    <row r="716" spans="3:3" ht="13">
      <c r="C716" s="24"/>
    </row>
    <row r="717" spans="3:3" ht="13">
      <c r="C717" s="24"/>
    </row>
    <row r="718" spans="3:3" ht="13">
      <c r="C718" s="24"/>
    </row>
    <row r="719" spans="3:3" ht="13">
      <c r="C719" s="24"/>
    </row>
    <row r="720" spans="3:3" ht="13">
      <c r="C720" s="24"/>
    </row>
    <row r="721" spans="3:3" ht="13">
      <c r="C721" s="24"/>
    </row>
    <row r="722" spans="3:3" ht="13">
      <c r="C722" s="24"/>
    </row>
    <row r="723" spans="3:3" ht="13">
      <c r="C723" s="24"/>
    </row>
    <row r="724" spans="3:3" ht="13">
      <c r="C724" s="24"/>
    </row>
    <row r="725" spans="3:3" ht="13">
      <c r="C725" s="24"/>
    </row>
    <row r="726" spans="3:3" ht="13">
      <c r="C726" s="24"/>
    </row>
    <row r="727" spans="3:3" ht="13">
      <c r="C727" s="24"/>
    </row>
    <row r="728" spans="3:3" ht="13">
      <c r="C728" s="24"/>
    </row>
    <row r="729" spans="3:3" ht="13">
      <c r="C729" s="24"/>
    </row>
    <row r="730" spans="3:3" ht="13">
      <c r="C730" s="24"/>
    </row>
    <row r="731" spans="3:3" ht="13">
      <c r="C731" s="24"/>
    </row>
    <row r="732" spans="3:3" ht="13">
      <c r="C732" s="24"/>
    </row>
    <row r="733" spans="3:3" ht="13">
      <c r="C733" s="24"/>
    </row>
    <row r="734" spans="3:3" ht="13">
      <c r="C734" s="24"/>
    </row>
    <row r="735" spans="3:3" ht="13">
      <c r="C735" s="24"/>
    </row>
    <row r="736" spans="3:3" ht="13">
      <c r="C736" s="24"/>
    </row>
    <row r="737" spans="3:3" ht="13">
      <c r="C737" s="24"/>
    </row>
    <row r="738" spans="3:3" ht="13">
      <c r="C738" s="24"/>
    </row>
    <row r="739" spans="3:3" ht="13">
      <c r="C739" s="24"/>
    </row>
    <row r="740" spans="3:3" ht="13">
      <c r="C740" s="24"/>
    </row>
    <row r="741" spans="3:3" ht="13">
      <c r="C741" s="24"/>
    </row>
    <row r="742" spans="3:3" ht="13">
      <c r="C742" s="24"/>
    </row>
    <row r="743" spans="3:3" ht="13">
      <c r="C743" s="24"/>
    </row>
    <row r="744" spans="3:3" ht="13">
      <c r="C744" s="24"/>
    </row>
    <row r="745" spans="3:3" ht="13">
      <c r="C745" s="24"/>
    </row>
    <row r="746" spans="3:3" ht="13">
      <c r="C746" s="24"/>
    </row>
    <row r="747" spans="3:3" ht="13">
      <c r="C747" s="24"/>
    </row>
    <row r="748" spans="3:3" ht="13">
      <c r="C748" s="24"/>
    </row>
    <row r="749" spans="3:3" ht="13">
      <c r="C749" s="24"/>
    </row>
    <row r="750" spans="3:3" ht="13">
      <c r="C750" s="24"/>
    </row>
    <row r="751" spans="3:3" ht="13">
      <c r="C751" s="24"/>
    </row>
    <row r="752" spans="3:3" ht="13">
      <c r="C752" s="24"/>
    </row>
    <row r="753" spans="3:3" ht="13">
      <c r="C753" s="24"/>
    </row>
    <row r="754" spans="3:3" ht="13">
      <c r="C754" s="24"/>
    </row>
    <row r="755" spans="3:3" ht="13">
      <c r="C755" s="24"/>
    </row>
    <row r="756" spans="3:3" ht="13">
      <c r="C756" s="24"/>
    </row>
    <row r="757" spans="3:3" ht="13">
      <c r="C757" s="24"/>
    </row>
    <row r="758" spans="3:3" ht="13">
      <c r="C758" s="24"/>
    </row>
    <row r="759" spans="3:3" ht="13">
      <c r="C759" s="24"/>
    </row>
    <row r="760" spans="3:3" ht="13">
      <c r="C760" s="24"/>
    </row>
    <row r="761" spans="3:3" ht="13">
      <c r="C761" s="24"/>
    </row>
    <row r="762" spans="3:3" ht="13">
      <c r="C762" s="24"/>
    </row>
    <row r="763" spans="3:3" ht="13">
      <c r="C763" s="24"/>
    </row>
    <row r="764" spans="3:3" ht="13">
      <c r="C764" s="24"/>
    </row>
    <row r="765" spans="3:3" ht="13">
      <c r="C765" s="24"/>
    </row>
    <row r="766" spans="3:3" ht="13">
      <c r="C766" s="24"/>
    </row>
    <row r="767" spans="3:3" ht="13">
      <c r="C767" s="24"/>
    </row>
    <row r="768" spans="3:3" ht="13">
      <c r="C768" s="24"/>
    </row>
    <row r="769" spans="3:3" ht="13">
      <c r="C769" s="24"/>
    </row>
    <row r="770" spans="3:3" ht="13">
      <c r="C770" s="24"/>
    </row>
    <row r="771" spans="3:3" ht="13">
      <c r="C771" s="24"/>
    </row>
    <row r="772" spans="3:3" ht="13">
      <c r="C772" s="24"/>
    </row>
    <row r="773" spans="3:3" ht="13">
      <c r="C773" s="24"/>
    </row>
    <row r="774" spans="3:3" ht="13">
      <c r="C774" s="24"/>
    </row>
    <row r="775" spans="3:3" ht="13">
      <c r="C775" s="24"/>
    </row>
    <row r="776" spans="3:3" ht="13">
      <c r="C776" s="24"/>
    </row>
    <row r="777" spans="3:3" ht="13">
      <c r="C777" s="24"/>
    </row>
    <row r="778" spans="3:3" ht="13">
      <c r="C778" s="24"/>
    </row>
    <row r="779" spans="3:3" ht="13">
      <c r="C779" s="24"/>
    </row>
    <row r="780" spans="3:3" ht="13">
      <c r="C780" s="24"/>
    </row>
    <row r="781" spans="3:3" ht="13">
      <c r="C781" s="24"/>
    </row>
    <row r="782" spans="3:3" ht="13">
      <c r="C782" s="24"/>
    </row>
    <row r="783" spans="3:3" ht="13">
      <c r="C783" s="24"/>
    </row>
    <row r="784" spans="3:3" ht="13">
      <c r="C784" s="24"/>
    </row>
    <row r="785" spans="3:3" ht="13">
      <c r="C785" s="24"/>
    </row>
    <row r="786" spans="3:3" ht="13">
      <c r="C786" s="24"/>
    </row>
    <row r="787" spans="3:3" ht="13">
      <c r="C787" s="24"/>
    </row>
    <row r="788" spans="3:3" ht="13">
      <c r="C788" s="24"/>
    </row>
    <row r="789" spans="3:3" ht="13">
      <c r="C789" s="24"/>
    </row>
    <row r="790" spans="3:3" ht="13">
      <c r="C790" s="24"/>
    </row>
    <row r="791" spans="3:3" ht="13">
      <c r="C791" s="24"/>
    </row>
    <row r="792" spans="3:3" ht="13">
      <c r="C792" s="24"/>
    </row>
    <row r="793" spans="3:3" ht="13">
      <c r="C793" s="24"/>
    </row>
    <row r="794" spans="3:3" ht="13">
      <c r="C794" s="24"/>
    </row>
    <row r="795" spans="3:3" ht="13">
      <c r="C795" s="24"/>
    </row>
    <row r="796" spans="3:3" ht="13">
      <c r="C796" s="24"/>
    </row>
    <row r="797" spans="3:3" ht="13">
      <c r="C797" s="24"/>
    </row>
    <row r="798" spans="3:3" ht="13">
      <c r="C798" s="24"/>
    </row>
    <row r="799" spans="3:3" ht="13">
      <c r="C799" s="24"/>
    </row>
    <row r="800" spans="3:3" ht="13">
      <c r="C800" s="24"/>
    </row>
    <row r="801" spans="3:3" ht="13">
      <c r="C801" s="24"/>
    </row>
    <row r="802" spans="3:3" ht="13">
      <c r="C802" s="24"/>
    </row>
    <row r="803" spans="3:3" ht="13">
      <c r="C803" s="24"/>
    </row>
    <row r="804" spans="3:3" ht="13">
      <c r="C804" s="24"/>
    </row>
    <row r="805" spans="3:3" ht="13">
      <c r="C805" s="24"/>
    </row>
    <row r="806" spans="3:3" ht="13">
      <c r="C806" s="24"/>
    </row>
    <row r="807" spans="3:3" ht="13">
      <c r="C807" s="24"/>
    </row>
    <row r="808" spans="3:3" ht="13">
      <c r="C808" s="24"/>
    </row>
    <row r="809" spans="3:3" ht="13">
      <c r="C809" s="24"/>
    </row>
    <row r="810" spans="3:3" ht="13">
      <c r="C810" s="24"/>
    </row>
    <row r="811" spans="3:3" ht="13">
      <c r="C811" s="24"/>
    </row>
    <row r="812" spans="3:3" ht="13">
      <c r="C812" s="24"/>
    </row>
    <row r="813" spans="3:3" ht="13">
      <c r="C813" s="24"/>
    </row>
    <row r="814" spans="3:3" ht="13">
      <c r="C814" s="24"/>
    </row>
    <row r="815" spans="3:3" ht="13">
      <c r="C815" s="24"/>
    </row>
    <row r="816" spans="3:3" ht="13">
      <c r="C816" s="24"/>
    </row>
    <row r="817" spans="3:3" ht="13">
      <c r="C817" s="24"/>
    </row>
    <row r="818" spans="3:3" ht="13">
      <c r="C818" s="24"/>
    </row>
    <row r="819" spans="3:3" ht="13">
      <c r="C819" s="24"/>
    </row>
    <row r="820" spans="3:3" ht="13">
      <c r="C820" s="24"/>
    </row>
    <row r="821" spans="3:3" ht="13">
      <c r="C821" s="24"/>
    </row>
    <row r="822" spans="3:3" ht="13">
      <c r="C822" s="24"/>
    </row>
    <row r="823" spans="3:3" ht="13">
      <c r="C823" s="24"/>
    </row>
    <row r="824" spans="3:3" ht="13">
      <c r="C824" s="24"/>
    </row>
    <row r="825" spans="3:3" ht="13">
      <c r="C825" s="24"/>
    </row>
    <row r="826" spans="3:3" ht="13">
      <c r="C826" s="24"/>
    </row>
    <row r="827" spans="3:3" ht="13">
      <c r="C827" s="24"/>
    </row>
    <row r="828" spans="3:3" ht="13">
      <c r="C828" s="24"/>
    </row>
    <row r="829" spans="3:3" ht="13">
      <c r="C829" s="24"/>
    </row>
    <row r="830" spans="3:3" ht="13">
      <c r="C830" s="24"/>
    </row>
    <row r="831" spans="3:3" ht="13">
      <c r="C831" s="24"/>
    </row>
    <row r="832" spans="3:3" ht="13">
      <c r="C832" s="24"/>
    </row>
    <row r="833" spans="3:3" ht="13">
      <c r="C833" s="24"/>
    </row>
    <row r="834" spans="3:3" ht="13">
      <c r="C834" s="24"/>
    </row>
    <row r="835" spans="3:3" ht="13">
      <c r="C835" s="24"/>
    </row>
    <row r="836" spans="3:3" ht="13">
      <c r="C836" s="24"/>
    </row>
    <row r="837" spans="3:3" ht="13">
      <c r="C837" s="24"/>
    </row>
    <row r="838" spans="3:3" ht="13">
      <c r="C838" s="24"/>
    </row>
    <row r="839" spans="3:3" ht="13">
      <c r="C839" s="24"/>
    </row>
    <row r="840" spans="3:3" ht="13">
      <c r="C840" s="24"/>
    </row>
    <row r="841" spans="3:3" ht="13">
      <c r="C841" s="24"/>
    </row>
    <row r="842" spans="3:3" ht="13">
      <c r="C842" s="24"/>
    </row>
    <row r="843" spans="3:3" ht="13">
      <c r="C843" s="24"/>
    </row>
    <row r="844" spans="3:3" ht="13">
      <c r="C844" s="24"/>
    </row>
    <row r="845" spans="3:3" ht="13">
      <c r="C845" s="24"/>
    </row>
    <row r="846" spans="3:3" ht="13">
      <c r="C846" s="24"/>
    </row>
    <row r="847" spans="3:3" ht="13">
      <c r="C847" s="24"/>
    </row>
    <row r="848" spans="3:3" ht="13">
      <c r="C848" s="24"/>
    </row>
    <row r="849" spans="3:3" ht="13">
      <c r="C849" s="24"/>
    </row>
    <row r="850" spans="3:3" ht="13">
      <c r="C850" s="24"/>
    </row>
    <row r="851" spans="3:3" ht="13">
      <c r="C851" s="24"/>
    </row>
    <row r="852" spans="3:3" ht="13">
      <c r="C852" s="24"/>
    </row>
    <row r="853" spans="3:3" ht="13">
      <c r="C853" s="24"/>
    </row>
    <row r="854" spans="3:3" ht="13">
      <c r="C854" s="24"/>
    </row>
    <row r="855" spans="3:3" ht="13">
      <c r="C855" s="24"/>
    </row>
    <row r="856" spans="3:3" ht="13">
      <c r="C856" s="24"/>
    </row>
    <row r="857" spans="3:3" ht="13">
      <c r="C857" s="24"/>
    </row>
    <row r="858" spans="3:3" ht="13">
      <c r="C858" s="24"/>
    </row>
    <row r="859" spans="3:3" ht="13">
      <c r="C859" s="24"/>
    </row>
    <row r="860" spans="3:3" ht="13">
      <c r="C860" s="24"/>
    </row>
    <row r="861" spans="3:3" ht="13">
      <c r="C861" s="24"/>
    </row>
    <row r="862" spans="3:3" ht="13">
      <c r="C862" s="24"/>
    </row>
    <row r="863" spans="3:3" ht="13">
      <c r="C863" s="24"/>
    </row>
    <row r="864" spans="3:3" ht="13">
      <c r="C864" s="24"/>
    </row>
    <row r="865" spans="3:3" ht="13">
      <c r="C865" s="24"/>
    </row>
    <row r="866" spans="3:3" ht="13">
      <c r="C866" s="24"/>
    </row>
    <row r="867" spans="3:3" ht="13">
      <c r="C867" s="24"/>
    </row>
    <row r="868" spans="3:3" ht="13">
      <c r="C868" s="24"/>
    </row>
    <row r="869" spans="3:3" ht="13">
      <c r="C869" s="24"/>
    </row>
    <row r="870" spans="3:3" ht="13">
      <c r="C870" s="24"/>
    </row>
    <row r="871" spans="3:3" ht="13">
      <c r="C871" s="24"/>
    </row>
    <row r="872" spans="3:3" ht="13">
      <c r="C872" s="24"/>
    </row>
    <row r="873" spans="3:3" ht="13">
      <c r="C873" s="24"/>
    </row>
    <row r="874" spans="3:3" ht="13">
      <c r="C874" s="24"/>
    </row>
    <row r="875" spans="3:3" ht="13">
      <c r="C875" s="24"/>
    </row>
    <row r="876" spans="3:3" ht="13">
      <c r="C876" s="24"/>
    </row>
    <row r="877" spans="3:3" ht="13">
      <c r="C877" s="24"/>
    </row>
    <row r="878" spans="3:3" ht="13">
      <c r="C878" s="24"/>
    </row>
    <row r="879" spans="3:3" ht="13">
      <c r="C879" s="24"/>
    </row>
    <row r="880" spans="3:3" ht="13">
      <c r="C880" s="24"/>
    </row>
    <row r="881" spans="3:3" ht="13">
      <c r="C881" s="24"/>
    </row>
    <row r="882" spans="3:3" ht="13">
      <c r="C882" s="24"/>
    </row>
    <row r="883" spans="3:3" ht="13">
      <c r="C883" s="24"/>
    </row>
    <row r="884" spans="3:3" ht="13">
      <c r="C884" s="24"/>
    </row>
    <row r="885" spans="3:3" ht="13">
      <c r="C885" s="24"/>
    </row>
    <row r="886" spans="3:3" ht="13">
      <c r="C886" s="24"/>
    </row>
    <row r="887" spans="3:3" ht="13">
      <c r="C887" s="24"/>
    </row>
    <row r="888" spans="3:3" ht="13">
      <c r="C888" s="24"/>
    </row>
    <row r="889" spans="3:3" ht="13">
      <c r="C889" s="24"/>
    </row>
    <row r="890" spans="3:3" ht="13">
      <c r="C890" s="24"/>
    </row>
    <row r="891" spans="3:3" ht="13">
      <c r="C891" s="24"/>
    </row>
    <row r="892" spans="3:3" ht="13">
      <c r="C892" s="24"/>
    </row>
    <row r="893" spans="3:3" ht="13">
      <c r="C893" s="24"/>
    </row>
    <row r="894" spans="3:3" ht="13">
      <c r="C894" s="24"/>
    </row>
    <row r="895" spans="3:3" ht="13">
      <c r="C895" s="24"/>
    </row>
    <row r="896" spans="3:3" ht="13">
      <c r="C896" s="24"/>
    </row>
    <row r="897" spans="3:3" ht="13">
      <c r="C897" s="24"/>
    </row>
    <row r="898" spans="3:3" ht="13">
      <c r="C898" s="24"/>
    </row>
    <row r="899" spans="3:3" ht="13">
      <c r="C899" s="24"/>
    </row>
    <row r="900" spans="3:3" ht="13">
      <c r="C900" s="24"/>
    </row>
    <row r="901" spans="3:3" ht="13">
      <c r="C901" s="24"/>
    </row>
    <row r="902" spans="3:3" ht="13">
      <c r="C902" s="24"/>
    </row>
    <row r="903" spans="3:3" ht="13">
      <c r="C903" s="24"/>
    </row>
    <row r="904" spans="3:3" ht="13">
      <c r="C904" s="24"/>
    </row>
    <row r="905" spans="3:3" ht="13">
      <c r="C905" s="24"/>
    </row>
    <row r="906" spans="3:3" ht="13">
      <c r="C906" s="24"/>
    </row>
    <row r="907" spans="3:3" ht="13">
      <c r="C907" s="24"/>
    </row>
    <row r="908" spans="3:3" ht="13">
      <c r="C908" s="24"/>
    </row>
    <row r="909" spans="3:3" ht="13">
      <c r="C909" s="24"/>
    </row>
    <row r="910" spans="3:3" ht="13">
      <c r="C910" s="24"/>
    </row>
    <row r="911" spans="3:3" ht="13">
      <c r="C911" s="24"/>
    </row>
    <row r="912" spans="3:3" ht="13">
      <c r="C912" s="24"/>
    </row>
    <row r="913" spans="3:3" ht="13">
      <c r="C913" s="24"/>
    </row>
    <row r="914" spans="3:3" ht="13">
      <c r="C914" s="24"/>
    </row>
    <row r="915" spans="3:3" ht="13">
      <c r="C915" s="24"/>
    </row>
    <row r="916" spans="3:3" ht="13">
      <c r="C916" s="24"/>
    </row>
    <row r="917" spans="3:3" ht="13">
      <c r="C917" s="24"/>
    </row>
    <row r="918" spans="3:3" ht="13">
      <c r="C918" s="24"/>
    </row>
    <row r="919" spans="3:3" ht="13">
      <c r="C919" s="24"/>
    </row>
    <row r="920" spans="3:3" ht="13">
      <c r="C920" s="24"/>
    </row>
    <row r="921" spans="3:3" ht="13">
      <c r="C921" s="24"/>
    </row>
    <row r="922" spans="3:3" ht="13">
      <c r="C922" s="24"/>
    </row>
    <row r="923" spans="3:3" ht="13">
      <c r="C923" s="24"/>
    </row>
    <row r="924" spans="3:3" ht="13">
      <c r="C924" s="24"/>
    </row>
    <row r="925" spans="3:3" ht="13">
      <c r="C925" s="24"/>
    </row>
    <row r="926" spans="3:3" ht="13">
      <c r="C926" s="24"/>
    </row>
    <row r="927" spans="3:3" ht="13">
      <c r="C927" s="24"/>
    </row>
    <row r="928" spans="3:3" ht="13">
      <c r="C928" s="24"/>
    </row>
    <row r="929" spans="3:3" ht="13">
      <c r="C929" s="24"/>
    </row>
    <row r="930" spans="3:3" ht="13">
      <c r="C930" s="24"/>
    </row>
    <row r="931" spans="3:3" ht="13">
      <c r="C931" s="24"/>
    </row>
    <row r="932" spans="3:3" ht="13">
      <c r="C932" s="24"/>
    </row>
    <row r="933" spans="3:3" ht="13">
      <c r="C933" s="24"/>
    </row>
    <row r="934" spans="3:3" ht="13">
      <c r="C934" s="24"/>
    </row>
    <row r="935" spans="3:3" ht="13">
      <c r="C935" s="24"/>
    </row>
    <row r="936" spans="3:3" ht="13">
      <c r="C936" s="24"/>
    </row>
    <row r="937" spans="3:3" ht="13">
      <c r="C937" s="24"/>
    </row>
    <row r="938" spans="3:3" ht="13">
      <c r="C938" s="24"/>
    </row>
    <row r="939" spans="3:3" ht="13">
      <c r="C939" s="24"/>
    </row>
    <row r="940" spans="3:3" ht="13">
      <c r="C940" s="24"/>
    </row>
    <row r="941" spans="3:3" ht="13">
      <c r="C941" s="24"/>
    </row>
    <row r="942" spans="3:3" ht="13">
      <c r="C942" s="24"/>
    </row>
    <row r="943" spans="3:3" ht="13">
      <c r="C943" s="24"/>
    </row>
    <row r="944" spans="3:3" ht="13">
      <c r="C944" s="24"/>
    </row>
    <row r="945" spans="3:3" ht="13">
      <c r="C945" s="24"/>
    </row>
    <row r="946" spans="3:3" ht="13">
      <c r="C946" s="24"/>
    </row>
    <row r="947" spans="3:3" ht="13">
      <c r="C947" s="24"/>
    </row>
    <row r="948" spans="3:3" ht="13">
      <c r="C948" s="24"/>
    </row>
    <row r="949" spans="3:3" ht="13">
      <c r="C949" s="24"/>
    </row>
    <row r="950" spans="3:3" ht="13">
      <c r="C950" s="24"/>
    </row>
    <row r="951" spans="3:3" ht="13">
      <c r="C951" s="24"/>
    </row>
    <row r="952" spans="3:3" ht="13">
      <c r="C952" s="24"/>
    </row>
    <row r="953" spans="3:3" ht="13">
      <c r="C953" s="24"/>
    </row>
    <row r="954" spans="3:3" ht="13">
      <c r="C954" s="24"/>
    </row>
    <row r="955" spans="3:3" ht="13">
      <c r="C955" s="24"/>
    </row>
    <row r="956" spans="3:3" ht="13">
      <c r="C956" s="24"/>
    </row>
    <row r="957" spans="3:3" ht="13">
      <c r="C957" s="24"/>
    </row>
    <row r="958" spans="3:3" ht="13">
      <c r="C958" s="24"/>
    </row>
    <row r="959" spans="3:3" ht="13">
      <c r="C959" s="24"/>
    </row>
    <row r="960" spans="3:3" ht="13">
      <c r="C960" s="24"/>
    </row>
    <row r="961" spans="3:3" ht="13">
      <c r="C961" s="24"/>
    </row>
    <row r="962" spans="3:3" ht="13">
      <c r="C962" s="24"/>
    </row>
    <row r="963" spans="3:3" ht="13">
      <c r="C963" s="24"/>
    </row>
    <row r="964" spans="3:3" ht="13">
      <c r="C964" s="24"/>
    </row>
    <row r="965" spans="3:3" ht="13">
      <c r="C965" s="24"/>
    </row>
    <row r="966" spans="3:3" ht="13">
      <c r="C966" s="24"/>
    </row>
    <row r="967" spans="3:3" ht="13">
      <c r="C967" s="24"/>
    </row>
    <row r="968" spans="3:3" ht="13">
      <c r="C968" s="24"/>
    </row>
    <row r="969" spans="3:3" ht="13">
      <c r="C969" s="24"/>
    </row>
    <row r="970" spans="3:3" ht="13">
      <c r="C970" s="24"/>
    </row>
    <row r="971" spans="3:3" ht="13">
      <c r="C971" s="24"/>
    </row>
    <row r="972" spans="3:3" ht="13">
      <c r="C972" s="24"/>
    </row>
    <row r="973" spans="3:3" ht="13">
      <c r="C973" s="24"/>
    </row>
    <row r="974" spans="3:3" ht="13">
      <c r="C974" s="24"/>
    </row>
    <row r="975" spans="3:3" ht="13">
      <c r="C975" s="24"/>
    </row>
    <row r="976" spans="3:3" ht="13">
      <c r="C976" s="24"/>
    </row>
    <row r="977" spans="3:3" ht="13">
      <c r="C977" s="24"/>
    </row>
    <row r="978" spans="3:3" ht="13">
      <c r="C978" s="24"/>
    </row>
    <row r="979" spans="3:3" ht="13">
      <c r="C979" s="24"/>
    </row>
    <row r="980" spans="3:3" ht="13">
      <c r="C980" s="24"/>
    </row>
    <row r="981" spans="3:3" ht="13">
      <c r="C981" s="24"/>
    </row>
    <row r="982" spans="3:3" ht="13">
      <c r="C982" s="24"/>
    </row>
    <row r="983" spans="3:3" ht="13">
      <c r="C983" s="24"/>
    </row>
    <row r="984" spans="3:3" ht="13">
      <c r="C984" s="24"/>
    </row>
    <row r="985" spans="3:3" ht="13">
      <c r="C985" s="24"/>
    </row>
    <row r="986" spans="3:3" ht="13">
      <c r="C986" s="24"/>
    </row>
    <row r="987" spans="3:3" ht="13">
      <c r="C987" s="24"/>
    </row>
    <row r="988" spans="3:3" ht="13">
      <c r="C988" s="24"/>
    </row>
    <row r="989" spans="3:3" ht="13">
      <c r="C989" s="24"/>
    </row>
    <row r="990" spans="3:3" ht="13">
      <c r="C990" s="24"/>
    </row>
    <row r="991" spans="3:3" ht="13">
      <c r="C991" s="24"/>
    </row>
    <row r="992" spans="3:3" ht="13">
      <c r="C992" s="24"/>
    </row>
    <row r="993" spans="3:3" ht="13">
      <c r="C993" s="24"/>
    </row>
    <row r="994" spans="3:3" ht="13">
      <c r="C994" s="24"/>
    </row>
    <row r="995" spans="3:3" ht="13">
      <c r="C995" s="24"/>
    </row>
    <row r="996" spans="3:3" ht="13">
      <c r="C996" s="24"/>
    </row>
    <row r="997" spans="3:3" ht="13">
      <c r="C997" s="24"/>
    </row>
    <row r="998" spans="3:3" ht="13">
      <c r="C998" s="24"/>
    </row>
    <row r="999" spans="3:3" ht="13">
      <c r="C999" s="24"/>
    </row>
    <row r="1000" spans="3:3" ht="13">
      <c r="C1000" s="24"/>
    </row>
    <row r="1001" spans="3:3" ht="13">
      <c r="C1001" s="24"/>
    </row>
  </sheetData>
  <mergeCells count="2">
    <mergeCell ref="J3:P9"/>
    <mergeCell ref="J14:P17"/>
  </mergeCells>
  <hyperlinks>
    <hyperlink ref="J3" r:id="rId1" xr:uid="{00000000-0004-0000-06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0C91-335F-7D4F-A0EA-DB3EC75E1472}">
  <dimension ref="A1:S27"/>
  <sheetViews>
    <sheetView tabSelected="1" zoomScale="110" zoomScaleNormal="110" workbookViewId="0">
      <selection activeCell="F51" sqref="F51"/>
    </sheetView>
  </sheetViews>
  <sheetFormatPr baseColWidth="10" defaultRowHeight="13"/>
  <cols>
    <col min="2" max="2" width="10.83203125" style="27"/>
    <col min="3" max="4" width="14.33203125" style="27" customWidth="1"/>
    <col min="5" max="6" width="13.6640625" bestFit="1" customWidth="1"/>
    <col min="7" max="13" width="11.1640625" bestFit="1" customWidth="1"/>
    <col min="14" max="14" width="13.6640625" bestFit="1" customWidth="1"/>
    <col min="15" max="19" width="15.5" customWidth="1"/>
  </cols>
  <sheetData>
    <row r="1" spans="1:19" ht="107" customHeight="1" thickBot="1">
      <c r="A1" s="50" t="s">
        <v>71</v>
      </c>
      <c r="B1" s="55" t="s">
        <v>75</v>
      </c>
      <c r="C1" s="55" t="s">
        <v>77</v>
      </c>
      <c r="D1" s="55" t="s">
        <v>78</v>
      </c>
      <c r="E1" s="51" t="s">
        <v>72</v>
      </c>
      <c r="F1" s="51" t="s">
        <v>73</v>
      </c>
      <c r="G1" s="52" t="s">
        <v>84</v>
      </c>
      <c r="H1" s="52" t="s">
        <v>83</v>
      </c>
      <c r="I1" s="52" t="s">
        <v>74</v>
      </c>
      <c r="J1" s="52" t="s">
        <v>82</v>
      </c>
      <c r="K1" s="52" t="s">
        <v>81</v>
      </c>
      <c r="L1" s="52" t="s">
        <v>80</v>
      </c>
      <c r="M1" s="51" t="s">
        <v>79</v>
      </c>
      <c r="N1" s="53" t="s">
        <v>76</v>
      </c>
      <c r="O1" s="52" t="s">
        <v>36</v>
      </c>
      <c r="P1" s="52" t="s">
        <v>37</v>
      </c>
      <c r="Q1" s="52" t="s">
        <v>38</v>
      </c>
      <c r="R1" s="52" t="s">
        <v>39</v>
      </c>
      <c r="S1" s="52" t="s">
        <v>40</v>
      </c>
    </row>
    <row r="2" spans="1:19" ht="14">
      <c r="A2" s="54">
        <v>1994</v>
      </c>
      <c r="B2" s="57"/>
      <c r="C2" s="57"/>
      <c r="D2" s="57">
        <v>113648.31279166001</v>
      </c>
      <c r="E2" s="56">
        <v>19620898</v>
      </c>
      <c r="F2" s="56">
        <v>1576196</v>
      </c>
      <c r="G2" s="56">
        <v>0</v>
      </c>
      <c r="H2" s="56">
        <v>0</v>
      </c>
      <c r="I2" s="56">
        <v>93</v>
      </c>
      <c r="J2" s="56">
        <v>0</v>
      </c>
      <c r="K2" s="56">
        <v>0</v>
      </c>
      <c r="L2" s="56">
        <v>1788</v>
      </c>
      <c r="M2" s="56">
        <v>228</v>
      </c>
      <c r="N2" s="56">
        <v>21199203</v>
      </c>
      <c r="O2" s="58">
        <v>2.2000000000000002</v>
      </c>
      <c r="P2" s="58">
        <v>9</v>
      </c>
      <c r="Q2" s="58">
        <v>57943</v>
      </c>
      <c r="R2" s="58">
        <v>100</v>
      </c>
      <c r="S2" s="58">
        <v>69.099999999999994</v>
      </c>
    </row>
    <row r="3" spans="1:19" ht="14">
      <c r="A3" s="54">
        <v>1995</v>
      </c>
      <c r="B3" s="57"/>
      <c r="C3" s="57"/>
      <c r="D3" s="57">
        <v>112645.65906849</v>
      </c>
      <c r="E3" s="56">
        <v>19499763</v>
      </c>
      <c r="F3" s="56">
        <v>1891271</v>
      </c>
      <c r="G3" s="56">
        <v>0</v>
      </c>
      <c r="H3" s="56">
        <v>0</v>
      </c>
      <c r="I3" s="56">
        <v>74</v>
      </c>
      <c r="J3" s="56">
        <v>0</v>
      </c>
      <c r="K3" s="56">
        <v>0</v>
      </c>
      <c r="L3" s="56">
        <v>2857</v>
      </c>
      <c r="M3" s="56">
        <v>138</v>
      </c>
      <c r="N3" s="56">
        <v>21394103</v>
      </c>
      <c r="O3" s="58">
        <v>1</v>
      </c>
      <c r="P3" s="58">
        <v>8.3000000000000007</v>
      </c>
      <c r="Q3" s="58">
        <v>58095</v>
      </c>
      <c r="R3" s="58">
        <v>100.6</v>
      </c>
      <c r="S3" s="58">
        <v>69.900000000000006</v>
      </c>
    </row>
    <row r="4" spans="1:19" ht="14">
      <c r="A4" s="54">
        <v>1996</v>
      </c>
      <c r="B4" s="57"/>
      <c r="C4" s="57"/>
      <c r="D4" s="57">
        <v>116737.33884483999</v>
      </c>
      <c r="E4" s="56">
        <v>20051602</v>
      </c>
      <c r="F4" s="56">
        <v>2181634</v>
      </c>
      <c r="G4" s="56">
        <v>0</v>
      </c>
      <c r="H4" s="56">
        <v>0</v>
      </c>
      <c r="I4" s="56">
        <v>94</v>
      </c>
      <c r="J4" s="56">
        <v>0</v>
      </c>
      <c r="K4" s="56">
        <v>0</v>
      </c>
      <c r="L4" s="56">
        <v>4085</v>
      </c>
      <c r="M4" s="56">
        <v>123</v>
      </c>
      <c r="N4" s="56">
        <v>22237538</v>
      </c>
      <c r="O4" s="58">
        <v>1.6</v>
      </c>
      <c r="P4" s="58">
        <v>7.8</v>
      </c>
      <c r="Q4" s="58">
        <v>58239</v>
      </c>
      <c r="R4" s="58">
        <v>102.1</v>
      </c>
      <c r="S4" s="58">
        <v>70.3</v>
      </c>
    </row>
    <row r="5" spans="1:19" ht="14">
      <c r="A5" s="54">
        <v>1997</v>
      </c>
      <c r="B5" s="57"/>
      <c r="C5" s="57"/>
      <c r="D5" s="57">
        <v>118065.43565949</v>
      </c>
      <c r="E5" s="56">
        <v>20384711</v>
      </c>
      <c r="F5" s="56">
        <v>2440508</v>
      </c>
      <c r="G5" s="56">
        <v>0</v>
      </c>
      <c r="H5" s="56">
        <v>0</v>
      </c>
      <c r="I5" s="56">
        <v>116</v>
      </c>
      <c r="J5" s="56">
        <v>0</v>
      </c>
      <c r="K5" s="56">
        <v>0</v>
      </c>
      <c r="L5" s="56">
        <v>6241</v>
      </c>
      <c r="M5" s="56">
        <v>122</v>
      </c>
      <c r="N5" s="56">
        <v>22831698</v>
      </c>
      <c r="O5" s="58">
        <v>-1.2</v>
      </c>
      <c r="P5" s="58">
        <v>6.5</v>
      </c>
      <c r="Q5" s="58">
        <v>58395</v>
      </c>
      <c r="R5" s="58">
        <v>103.2</v>
      </c>
      <c r="S5" s="58">
        <v>71.2</v>
      </c>
    </row>
    <row r="6" spans="1:19" ht="14">
      <c r="A6" s="54">
        <v>1998</v>
      </c>
      <c r="B6" s="57"/>
      <c r="C6" s="57"/>
      <c r="D6" s="57">
        <v>117250.79600915</v>
      </c>
      <c r="E6" s="56">
        <v>20590535</v>
      </c>
      <c r="F6" s="56">
        <v>2692904</v>
      </c>
      <c r="G6" s="56">
        <v>0</v>
      </c>
      <c r="H6" s="56">
        <v>0</v>
      </c>
      <c r="I6" s="56">
        <v>151</v>
      </c>
      <c r="J6" s="56">
        <v>0</v>
      </c>
      <c r="K6" s="56">
        <v>0</v>
      </c>
      <c r="L6" s="56">
        <v>9632</v>
      </c>
      <c r="M6" s="56">
        <v>110</v>
      </c>
      <c r="N6" s="56">
        <v>23293332</v>
      </c>
      <c r="O6" s="58">
        <v>2.6</v>
      </c>
      <c r="P6" s="58">
        <v>6.1</v>
      </c>
      <c r="Q6" s="58">
        <v>58580</v>
      </c>
      <c r="R6" s="58">
        <v>103.1</v>
      </c>
      <c r="S6" s="58">
        <v>71.8</v>
      </c>
    </row>
    <row r="7" spans="1:19" ht="14">
      <c r="A7" s="54">
        <v>1999</v>
      </c>
      <c r="B7" s="57"/>
      <c r="C7" s="57"/>
      <c r="D7" s="57">
        <v>118052.7717599</v>
      </c>
      <c r="E7" s="56">
        <v>21031016</v>
      </c>
      <c r="F7" s="56">
        <v>2929873</v>
      </c>
      <c r="G7" s="56">
        <v>0</v>
      </c>
      <c r="H7" s="56">
        <v>0</v>
      </c>
      <c r="I7" s="56">
        <v>195</v>
      </c>
      <c r="J7" s="56">
        <v>0</v>
      </c>
      <c r="K7" s="56">
        <v>0</v>
      </c>
      <c r="L7" s="56">
        <v>13776</v>
      </c>
      <c r="M7" s="56">
        <v>77</v>
      </c>
      <c r="N7" s="56">
        <v>23974937</v>
      </c>
      <c r="O7" s="58">
        <v>1.8</v>
      </c>
      <c r="P7" s="58">
        <v>5.8</v>
      </c>
      <c r="Q7" s="58">
        <v>58785</v>
      </c>
      <c r="R7" s="58">
        <v>106.3</v>
      </c>
      <c r="S7" s="58">
        <v>72.3</v>
      </c>
    </row>
    <row r="8" spans="1:19" ht="14">
      <c r="A8" s="54">
        <v>2000</v>
      </c>
      <c r="B8" s="57"/>
      <c r="C8" s="57"/>
      <c r="D8" s="57">
        <v>117137.2779586</v>
      </c>
      <c r="E8" s="56">
        <v>21232434</v>
      </c>
      <c r="F8" s="56">
        <v>3152708</v>
      </c>
      <c r="G8" s="56">
        <v>182</v>
      </c>
      <c r="H8" s="56">
        <v>0</v>
      </c>
      <c r="I8" s="56">
        <v>221</v>
      </c>
      <c r="J8" s="56">
        <v>0</v>
      </c>
      <c r="K8" s="56">
        <v>0</v>
      </c>
      <c r="L8" s="56">
        <v>19963</v>
      </c>
      <c r="M8" s="56">
        <v>41</v>
      </c>
      <c r="N8" s="56">
        <v>24405549</v>
      </c>
      <c r="O8" s="58">
        <v>0.3</v>
      </c>
      <c r="P8" s="58">
        <v>5.2</v>
      </c>
      <c r="Q8" s="58">
        <v>59000</v>
      </c>
      <c r="R8" s="58">
        <v>106.7</v>
      </c>
      <c r="S8" s="58">
        <v>72.5</v>
      </c>
    </row>
    <row r="9" spans="1:19" ht="14">
      <c r="A9" s="54">
        <v>2001</v>
      </c>
      <c r="B9" s="57"/>
      <c r="C9" s="57"/>
      <c r="D9" s="57">
        <v>116976.57688399999</v>
      </c>
      <c r="E9" s="56">
        <v>21640842</v>
      </c>
      <c r="F9" s="56">
        <v>3459544</v>
      </c>
      <c r="G9" s="56">
        <v>770</v>
      </c>
      <c r="H9" s="56">
        <v>0</v>
      </c>
      <c r="I9" s="56">
        <v>272</v>
      </c>
      <c r="J9" s="56">
        <v>0</v>
      </c>
      <c r="K9" s="56">
        <v>0</v>
      </c>
      <c r="L9" s="56">
        <v>24379</v>
      </c>
      <c r="M9" s="56">
        <v>60</v>
      </c>
      <c r="N9" s="56">
        <v>25125867</v>
      </c>
      <c r="O9" s="58">
        <v>0.9</v>
      </c>
      <c r="P9" s="58">
        <v>5.2</v>
      </c>
      <c r="Q9" s="58">
        <v>59239</v>
      </c>
      <c r="R9" s="58">
        <v>103.3</v>
      </c>
      <c r="S9" s="58">
        <v>72.599999999999994</v>
      </c>
    </row>
    <row r="10" spans="1:19" ht="14">
      <c r="A10" s="54">
        <v>2002</v>
      </c>
      <c r="B10" s="57"/>
      <c r="C10" s="57"/>
      <c r="D10" s="57">
        <v>119238.69638573</v>
      </c>
      <c r="E10" s="56">
        <v>21839242</v>
      </c>
      <c r="F10" s="56">
        <v>3912371</v>
      </c>
      <c r="G10" s="56">
        <v>1094</v>
      </c>
      <c r="H10" s="56">
        <v>0</v>
      </c>
      <c r="I10" s="56">
        <v>326</v>
      </c>
      <c r="J10" s="56">
        <v>0</v>
      </c>
      <c r="K10" s="56">
        <v>3</v>
      </c>
      <c r="L10" s="56">
        <v>28834</v>
      </c>
      <c r="M10" s="56">
        <v>61</v>
      </c>
      <c r="N10" s="56">
        <v>25781931</v>
      </c>
      <c r="O10" s="58">
        <v>1.4</v>
      </c>
      <c r="P10" s="58">
        <v>5.0999999999999996</v>
      </c>
      <c r="Q10" s="58">
        <v>59501</v>
      </c>
      <c r="R10" s="58">
        <v>102.7</v>
      </c>
      <c r="S10" s="58">
        <v>72.900000000000006</v>
      </c>
    </row>
    <row r="11" spans="1:19" ht="14">
      <c r="A11" s="54">
        <v>2003</v>
      </c>
      <c r="B11" s="57"/>
      <c r="C11" s="57">
        <v>172.58006497383499</v>
      </c>
      <c r="D11" s="57">
        <v>118774.04399799</v>
      </c>
      <c r="E11" s="56">
        <v>21805236</v>
      </c>
      <c r="F11" s="56">
        <v>4399607</v>
      </c>
      <c r="G11" s="56">
        <v>1484</v>
      </c>
      <c r="H11" s="56">
        <v>0</v>
      </c>
      <c r="I11" s="56">
        <v>349</v>
      </c>
      <c r="J11" s="56">
        <v>0</v>
      </c>
      <c r="K11" s="56">
        <v>4</v>
      </c>
      <c r="L11" s="56">
        <v>33647</v>
      </c>
      <c r="M11" s="56">
        <v>77</v>
      </c>
      <c r="N11" s="56">
        <v>26240404</v>
      </c>
      <c r="O11" s="58">
        <v>1.7</v>
      </c>
      <c r="P11" s="58">
        <v>4.9000000000000004</v>
      </c>
      <c r="Q11" s="58">
        <v>59794</v>
      </c>
      <c r="R11" s="58">
        <v>104</v>
      </c>
      <c r="S11" s="58">
        <v>72.8</v>
      </c>
    </row>
    <row r="12" spans="1:19" ht="14">
      <c r="A12" s="54">
        <v>2004</v>
      </c>
      <c r="B12" s="57"/>
      <c r="C12" s="57">
        <v>171.27583465913301</v>
      </c>
      <c r="D12" s="57">
        <v>119844.75242988</v>
      </c>
      <c r="E12" s="56">
        <v>21976371</v>
      </c>
      <c r="F12" s="56">
        <v>5010581</v>
      </c>
      <c r="G12" s="56">
        <v>3037</v>
      </c>
      <c r="H12" s="56">
        <v>0</v>
      </c>
      <c r="I12" s="56">
        <v>399</v>
      </c>
      <c r="J12" s="56">
        <v>0</v>
      </c>
      <c r="K12" s="56">
        <v>6</v>
      </c>
      <c r="L12" s="56">
        <v>37613</v>
      </c>
      <c r="M12" s="56">
        <v>92</v>
      </c>
      <c r="N12" s="56">
        <v>27028099</v>
      </c>
      <c r="O12" s="58">
        <v>1.2</v>
      </c>
      <c r="P12" s="58">
        <v>4.7</v>
      </c>
      <c r="Q12" s="58">
        <v>60182</v>
      </c>
      <c r="R12" s="58">
        <v>103.9</v>
      </c>
      <c r="S12" s="58">
        <v>73</v>
      </c>
    </row>
    <row r="13" spans="1:19" ht="14">
      <c r="A13" s="54">
        <v>2005</v>
      </c>
      <c r="B13" s="57"/>
      <c r="C13" s="57">
        <v>169.682093949989</v>
      </c>
      <c r="D13" s="57">
        <v>120521.86259349</v>
      </c>
      <c r="E13" s="56">
        <v>21875757</v>
      </c>
      <c r="F13" s="56">
        <v>5596099</v>
      </c>
      <c r="G13" s="56">
        <v>8314</v>
      </c>
      <c r="H13" s="56">
        <v>0</v>
      </c>
      <c r="I13" s="56">
        <v>564</v>
      </c>
      <c r="J13" s="56">
        <v>0</v>
      </c>
      <c r="K13" s="56">
        <v>8</v>
      </c>
      <c r="L13" s="56">
        <v>39541</v>
      </c>
      <c r="M13" s="56">
        <v>115</v>
      </c>
      <c r="N13" s="56">
        <v>27520398</v>
      </c>
      <c r="O13" s="58">
        <v>2.5</v>
      </c>
      <c r="P13" s="58">
        <v>5.0999999999999996</v>
      </c>
      <c r="Q13" s="58">
        <v>60620</v>
      </c>
      <c r="R13" s="58">
        <v>103.3</v>
      </c>
      <c r="S13" s="58">
        <v>72.7</v>
      </c>
    </row>
    <row r="14" spans="1:19" ht="14">
      <c r="A14" s="54">
        <v>2006</v>
      </c>
      <c r="B14" s="57"/>
      <c r="C14" s="57">
        <v>167.719704269132</v>
      </c>
      <c r="D14" s="57">
        <v>120477.17292395</v>
      </c>
      <c r="E14" s="56">
        <v>21465566</v>
      </c>
      <c r="F14" s="56">
        <v>6083316</v>
      </c>
      <c r="G14" s="56">
        <v>16907</v>
      </c>
      <c r="H14" s="56">
        <v>0</v>
      </c>
      <c r="I14" s="56">
        <v>807</v>
      </c>
      <c r="J14" s="56">
        <v>0</v>
      </c>
      <c r="K14" s="56">
        <v>8</v>
      </c>
      <c r="L14" s="56">
        <v>42403</v>
      </c>
      <c r="M14" s="56">
        <v>164</v>
      </c>
      <c r="N14" s="56">
        <v>27609171</v>
      </c>
      <c r="O14" s="58">
        <v>1</v>
      </c>
      <c r="P14" s="58">
        <v>5.5</v>
      </c>
      <c r="Q14" s="58">
        <v>61073</v>
      </c>
      <c r="R14" s="58">
        <v>104.5</v>
      </c>
      <c r="S14" s="58">
        <v>72.7</v>
      </c>
    </row>
    <row r="15" spans="1:19" ht="14">
      <c r="A15" s="54">
        <v>2007</v>
      </c>
      <c r="B15" s="57">
        <v>171.13859679484199</v>
      </c>
      <c r="C15" s="57">
        <v>164.71009195919299</v>
      </c>
      <c r="D15" s="57">
        <v>121701.97163861</v>
      </c>
      <c r="E15" s="56">
        <v>21264179</v>
      </c>
      <c r="F15" s="56">
        <v>6657383</v>
      </c>
      <c r="G15" s="56">
        <v>32055</v>
      </c>
      <c r="H15" s="56">
        <v>0</v>
      </c>
      <c r="I15" s="56">
        <v>1192</v>
      </c>
      <c r="J15" s="56">
        <v>0</v>
      </c>
      <c r="K15" s="56">
        <v>7</v>
      </c>
      <c r="L15" s="56">
        <v>45126</v>
      </c>
      <c r="M15" s="56">
        <v>322</v>
      </c>
      <c r="N15" s="56">
        <v>28000264</v>
      </c>
      <c r="O15" s="58">
        <v>1.3</v>
      </c>
      <c r="P15" s="58">
        <v>5.2</v>
      </c>
      <c r="Q15" s="58">
        <v>61571</v>
      </c>
      <c r="R15" s="58">
        <v>105.2</v>
      </c>
      <c r="S15" s="58">
        <v>72.900000000000006</v>
      </c>
    </row>
    <row r="16" spans="1:19" ht="14">
      <c r="A16" s="54">
        <v>2008</v>
      </c>
      <c r="B16" s="57">
        <v>169.54823022430199</v>
      </c>
      <c r="C16" s="57">
        <v>158.223076446926</v>
      </c>
      <c r="D16" s="57">
        <v>116412.71011232999</v>
      </c>
      <c r="E16" s="56">
        <v>20898866</v>
      </c>
      <c r="F16" s="56">
        <v>7163504</v>
      </c>
      <c r="G16" s="56">
        <v>47036</v>
      </c>
      <c r="H16" s="56">
        <v>0</v>
      </c>
      <c r="I16" s="56">
        <v>1325</v>
      </c>
      <c r="J16" s="56">
        <v>0</v>
      </c>
      <c r="K16" s="56">
        <v>8</v>
      </c>
      <c r="L16" s="56">
        <v>49594</v>
      </c>
      <c r="M16" s="56">
        <v>369</v>
      </c>
      <c r="N16" s="56">
        <v>28160702</v>
      </c>
      <c r="O16" s="58">
        <v>-1.2</v>
      </c>
      <c r="P16" s="58">
        <v>6.4</v>
      </c>
      <c r="Q16" s="58">
        <v>62042</v>
      </c>
      <c r="R16" s="58">
        <v>98.7</v>
      </c>
      <c r="S16" s="58">
        <v>72.2</v>
      </c>
    </row>
    <row r="17" spans="1:19" ht="14">
      <c r="A17" s="54">
        <v>2009</v>
      </c>
      <c r="B17" s="57">
        <v>167.56414884684301</v>
      </c>
      <c r="C17" s="57">
        <v>149.74712235640999</v>
      </c>
      <c r="D17" s="57">
        <v>112238.07173086</v>
      </c>
      <c r="E17" s="56">
        <v>20490930</v>
      </c>
      <c r="F17" s="56">
        <v>7641419</v>
      </c>
      <c r="G17" s="56">
        <v>61344</v>
      </c>
      <c r="H17" s="56">
        <v>0</v>
      </c>
      <c r="I17" s="56">
        <v>1454</v>
      </c>
      <c r="J17" s="56">
        <v>0</v>
      </c>
      <c r="K17" s="56">
        <v>8</v>
      </c>
      <c r="L17" s="56">
        <v>50920</v>
      </c>
      <c r="M17" s="56">
        <v>395</v>
      </c>
      <c r="N17" s="56">
        <v>28246470</v>
      </c>
      <c r="O17" s="58">
        <v>-0.3</v>
      </c>
      <c r="P17" s="58">
        <v>7.8</v>
      </c>
      <c r="Q17" s="58">
        <v>62510</v>
      </c>
      <c r="R17" s="58">
        <v>95.3</v>
      </c>
      <c r="S17" s="58">
        <v>70.599999999999994</v>
      </c>
    </row>
    <row r="18" spans="1:19" ht="14">
      <c r="A18" s="54">
        <v>2010</v>
      </c>
      <c r="B18" s="57">
        <v>165.239458009982</v>
      </c>
      <c r="C18" s="57">
        <v>144.29522060587999</v>
      </c>
      <c r="D18" s="57">
        <v>110899.4202433</v>
      </c>
      <c r="E18" s="56">
        <v>20082860</v>
      </c>
      <c r="F18" s="56">
        <v>8202683.0000000009</v>
      </c>
      <c r="G18" s="56">
        <v>82059</v>
      </c>
      <c r="H18" s="56">
        <v>313</v>
      </c>
      <c r="I18" s="56">
        <v>1545</v>
      </c>
      <c r="J18" s="56">
        <v>0</v>
      </c>
      <c r="K18" s="56">
        <v>8</v>
      </c>
      <c r="L18" s="56">
        <v>50950</v>
      </c>
      <c r="M18" s="56">
        <v>459</v>
      </c>
      <c r="N18" s="56">
        <v>28420877</v>
      </c>
      <c r="O18" s="58">
        <v>0.7</v>
      </c>
      <c r="P18" s="58">
        <v>7.9</v>
      </c>
      <c r="Q18" s="58">
        <v>63022</v>
      </c>
      <c r="R18" s="58">
        <v>99.3</v>
      </c>
      <c r="S18" s="58">
        <v>70.400000000000006</v>
      </c>
    </row>
    <row r="19" spans="1:19" ht="14">
      <c r="A19" s="54">
        <v>2011</v>
      </c>
      <c r="B19" s="57">
        <v>162.787921343807</v>
      </c>
      <c r="C19" s="57">
        <v>138.163649108572</v>
      </c>
      <c r="D19" s="57">
        <v>109416.74854412999</v>
      </c>
      <c r="E19" s="56">
        <v>19548228</v>
      </c>
      <c r="F19" s="56">
        <v>8763495</v>
      </c>
      <c r="G19" s="56">
        <v>102037</v>
      </c>
      <c r="H19" s="56">
        <v>527</v>
      </c>
      <c r="I19" s="56">
        <v>2612</v>
      </c>
      <c r="J19" s="56">
        <v>4</v>
      </c>
      <c r="K19" s="56">
        <v>5</v>
      </c>
      <c r="L19" s="56">
        <v>49947</v>
      </c>
      <c r="M19" s="56">
        <v>434</v>
      </c>
      <c r="N19" s="56">
        <v>28467289</v>
      </c>
      <c r="O19" s="58">
        <v>1.1000000000000001</v>
      </c>
      <c r="P19" s="58">
        <v>8.4</v>
      </c>
      <c r="Q19" s="58">
        <v>63495</v>
      </c>
      <c r="R19" s="58">
        <v>97.2</v>
      </c>
      <c r="S19" s="58">
        <v>70.2</v>
      </c>
    </row>
    <row r="20" spans="1:19" ht="14">
      <c r="A20" s="54">
        <v>2012</v>
      </c>
      <c r="B20" s="57">
        <v>160.086220401758</v>
      </c>
      <c r="C20" s="57">
        <v>132.95012264635699</v>
      </c>
      <c r="D20" s="57">
        <v>109084.57269917001</v>
      </c>
      <c r="E20" s="56">
        <v>19158596</v>
      </c>
      <c r="F20" s="56">
        <v>9385119</v>
      </c>
      <c r="G20" s="56">
        <v>123959</v>
      </c>
      <c r="H20" s="56">
        <v>1097</v>
      </c>
      <c r="I20" s="56">
        <v>4067.9999999999995</v>
      </c>
      <c r="J20" s="56">
        <v>518</v>
      </c>
      <c r="K20" s="56">
        <v>11</v>
      </c>
      <c r="L20" s="56">
        <v>48666</v>
      </c>
      <c r="M20" s="56">
        <v>419</v>
      </c>
      <c r="N20" s="56">
        <v>28722453</v>
      </c>
      <c r="O20" s="58">
        <v>0.3</v>
      </c>
      <c r="P20" s="58">
        <v>7.8</v>
      </c>
      <c r="Q20" s="58">
        <v>63905</v>
      </c>
      <c r="R20" s="58">
        <v>94.1</v>
      </c>
      <c r="S20" s="58">
        <v>71.400000000000006</v>
      </c>
    </row>
    <row r="21" spans="1:19" ht="14">
      <c r="A21" s="54">
        <v>2013</v>
      </c>
      <c r="B21" s="57">
        <v>157.04171646893801</v>
      </c>
      <c r="C21" s="57">
        <v>128.44379425811599</v>
      </c>
      <c r="D21" s="57">
        <v>108260.94621925001</v>
      </c>
      <c r="E21" s="56">
        <v>18870062</v>
      </c>
      <c r="F21" s="56">
        <v>10064151</v>
      </c>
      <c r="G21" s="56">
        <v>151272</v>
      </c>
      <c r="H21" s="56">
        <v>1686</v>
      </c>
      <c r="I21" s="56">
        <v>6167</v>
      </c>
      <c r="J21" s="56">
        <v>892</v>
      </c>
      <c r="K21" s="56">
        <v>11</v>
      </c>
      <c r="L21" s="56">
        <v>46273</v>
      </c>
      <c r="M21" s="56">
        <v>423</v>
      </c>
      <c r="N21" s="56">
        <v>29140937</v>
      </c>
      <c r="O21" s="58">
        <v>1.3</v>
      </c>
      <c r="P21" s="58">
        <v>7.2</v>
      </c>
      <c r="Q21" s="58">
        <v>64351</v>
      </c>
      <c r="R21" s="58">
        <v>95.3</v>
      </c>
      <c r="S21" s="58">
        <v>72</v>
      </c>
    </row>
    <row r="22" spans="1:19" ht="14">
      <c r="A22" s="54">
        <v>2014</v>
      </c>
      <c r="B22" s="57">
        <v>153.89404059772701</v>
      </c>
      <c r="C22" s="57">
        <v>124.70450110049801</v>
      </c>
      <c r="D22" s="57">
        <v>109739.77743808999</v>
      </c>
      <c r="E22" s="56">
        <v>18632429</v>
      </c>
      <c r="F22" s="56">
        <v>10730906</v>
      </c>
      <c r="G22" s="56">
        <v>182381</v>
      </c>
      <c r="H22" s="56">
        <v>7871</v>
      </c>
      <c r="I22" s="56">
        <v>12111</v>
      </c>
      <c r="J22" s="56">
        <v>2157</v>
      </c>
      <c r="K22" s="56">
        <v>16</v>
      </c>
      <c r="L22" s="56">
        <v>43213</v>
      </c>
      <c r="M22" s="56">
        <v>405</v>
      </c>
      <c r="N22" s="56">
        <v>29611489</v>
      </c>
      <c r="O22" s="58">
        <v>0.4</v>
      </c>
      <c r="P22" s="58">
        <v>5.7</v>
      </c>
      <c r="Q22" s="58">
        <v>64853</v>
      </c>
      <c r="R22" s="58">
        <v>96</v>
      </c>
      <c r="S22" s="58">
        <v>73.2</v>
      </c>
    </row>
    <row r="23" spans="1:19" ht="14">
      <c r="A23" s="54">
        <v>2015</v>
      </c>
      <c r="B23" s="57">
        <v>150.555546939002</v>
      </c>
      <c r="C23" s="57">
        <v>121.414117645235</v>
      </c>
      <c r="D23" s="57">
        <v>111973.84586862</v>
      </c>
      <c r="E23" s="56">
        <v>18511467</v>
      </c>
      <c r="F23" s="56">
        <v>11428857</v>
      </c>
      <c r="G23" s="56">
        <v>221822</v>
      </c>
      <c r="H23" s="56">
        <v>23822</v>
      </c>
      <c r="I23" s="56">
        <v>20466</v>
      </c>
      <c r="J23" s="56">
        <v>3780</v>
      </c>
      <c r="K23" s="56">
        <v>26</v>
      </c>
      <c r="L23" s="56">
        <v>39650</v>
      </c>
      <c r="M23" s="56">
        <v>404</v>
      </c>
      <c r="N23" s="56">
        <v>30250294</v>
      </c>
      <c r="O23" s="58">
        <v>0.3</v>
      </c>
      <c r="P23" s="58">
        <v>5.0999999999999996</v>
      </c>
      <c r="Q23" s="58">
        <v>65379</v>
      </c>
      <c r="R23" s="58">
        <v>95.7</v>
      </c>
      <c r="S23" s="58">
        <v>74.099999999999994</v>
      </c>
    </row>
    <row r="24" spans="1:19" ht="14">
      <c r="A24" s="54">
        <v>2016</v>
      </c>
      <c r="B24" s="57">
        <v>147.25158764878299</v>
      </c>
      <c r="C24" s="57">
        <v>120.25874571069799</v>
      </c>
      <c r="D24" s="57">
        <v>114585.17239586001</v>
      </c>
      <c r="E24" s="56">
        <v>18410232</v>
      </c>
      <c r="F24" s="56">
        <v>12052146</v>
      </c>
      <c r="G24" s="56">
        <v>268542</v>
      </c>
      <c r="H24" s="56">
        <v>49096</v>
      </c>
      <c r="I24" s="56">
        <v>29081</v>
      </c>
      <c r="J24" s="56">
        <v>5505</v>
      </c>
      <c r="K24" s="56">
        <v>34</v>
      </c>
      <c r="L24" s="56">
        <v>35421</v>
      </c>
      <c r="M24" s="56">
        <v>383</v>
      </c>
      <c r="N24" s="56">
        <v>30850440</v>
      </c>
      <c r="O24" s="58">
        <v>1.3</v>
      </c>
      <c r="P24" s="58">
        <v>4.7</v>
      </c>
      <c r="Q24" s="58">
        <v>65844</v>
      </c>
      <c r="R24" s="58">
        <v>98</v>
      </c>
      <c r="S24" s="58">
        <v>74.599999999999994</v>
      </c>
    </row>
    <row r="25" spans="1:19" ht="14">
      <c r="A25" s="54">
        <v>2017</v>
      </c>
      <c r="B25" s="57">
        <v>144.33263809572199</v>
      </c>
      <c r="C25" s="57">
        <v>121.22961832392301</v>
      </c>
      <c r="D25" s="57">
        <v>114785.96509724</v>
      </c>
      <c r="E25" s="56">
        <v>18348092</v>
      </c>
      <c r="F25" s="56">
        <v>12360237</v>
      </c>
      <c r="G25" s="56">
        <v>332701</v>
      </c>
      <c r="H25" s="56">
        <v>78507</v>
      </c>
      <c r="I25" s="56">
        <v>41218</v>
      </c>
      <c r="J25" s="56">
        <v>7693</v>
      </c>
      <c r="K25" s="56">
        <v>68</v>
      </c>
      <c r="L25" s="56">
        <v>31296</v>
      </c>
      <c r="M25" s="56">
        <v>370</v>
      </c>
      <c r="N25" s="56">
        <v>31200182</v>
      </c>
      <c r="O25" s="58">
        <v>1.5</v>
      </c>
      <c r="P25" s="58">
        <v>4.4000000000000004</v>
      </c>
      <c r="Q25" s="58">
        <v>66238</v>
      </c>
      <c r="R25" s="58">
        <v>100.1</v>
      </c>
      <c r="S25" s="58">
        <v>75.2</v>
      </c>
    </row>
    <row r="26" spans="1:19" ht="14">
      <c r="A26" s="54">
        <v>2018</v>
      </c>
      <c r="B26" s="57">
        <v>141.92767417001301</v>
      </c>
      <c r="C26" s="57">
        <v>124.875573788018</v>
      </c>
      <c r="D26" s="57">
        <v>113280.2992948</v>
      </c>
      <c r="E26" s="56">
        <v>18499594</v>
      </c>
      <c r="F26" s="56">
        <v>12397636</v>
      </c>
      <c r="G26" s="56">
        <v>411686</v>
      </c>
      <c r="H26" s="56">
        <v>115531</v>
      </c>
      <c r="I26" s="56">
        <v>55335</v>
      </c>
      <c r="J26" s="56">
        <v>9541</v>
      </c>
      <c r="K26" s="56">
        <v>104</v>
      </c>
      <c r="L26" s="56">
        <v>27827</v>
      </c>
      <c r="M26" s="56">
        <v>343</v>
      </c>
      <c r="N26" s="56">
        <v>31517597</v>
      </c>
      <c r="O26" s="58">
        <v>0.4</v>
      </c>
      <c r="P26" s="58">
        <v>4</v>
      </c>
      <c r="Q26" s="58">
        <v>66616</v>
      </c>
      <c r="R26" s="58">
        <v>99.1</v>
      </c>
      <c r="S26" s="58">
        <v>75.8</v>
      </c>
    </row>
    <row r="27" spans="1:19" ht="14">
      <c r="A27" s="54">
        <v>2019</v>
      </c>
      <c r="B27" s="57">
        <v>139.89902315453199</v>
      </c>
      <c r="C27" s="57">
        <v>127.805771492095</v>
      </c>
      <c r="D27" s="57"/>
      <c r="E27" s="56">
        <v>18818368</v>
      </c>
      <c r="F27" s="56">
        <v>12286328</v>
      </c>
      <c r="G27" s="56">
        <v>513751.99999999994</v>
      </c>
      <c r="H27" s="56">
        <v>144855</v>
      </c>
      <c r="I27" s="56">
        <v>89581</v>
      </c>
      <c r="J27" s="56">
        <v>9793</v>
      </c>
      <c r="K27" s="56">
        <v>183</v>
      </c>
      <c r="L27" s="56">
        <v>25257</v>
      </c>
      <c r="M27" s="56">
        <v>331</v>
      </c>
      <c r="N27" s="56">
        <v>31888448</v>
      </c>
      <c r="O27" s="58">
        <v>0.2</v>
      </c>
      <c r="P27" s="58">
        <v>3.8</v>
      </c>
      <c r="Q27" s="58">
        <v>66996</v>
      </c>
      <c r="R27" s="58">
        <v>97.9</v>
      </c>
      <c r="S27" s="58">
        <v>76.5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(2)</vt:lpstr>
      <vt:lpstr>Friday Check</vt:lpstr>
      <vt:lpstr>GB_data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Adamczyk, Julia</cp:lastModifiedBy>
  <dcterms:created xsi:type="dcterms:W3CDTF">2021-02-19T12:55:37Z</dcterms:created>
  <dcterms:modified xsi:type="dcterms:W3CDTF">2021-03-01T15:15:53Z</dcterms:modified>
</cp:coreProperties>
</file>