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5F66A784-8652-4835-A332-7B1CAD930AA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I2" i="1" a="1"/>
  <c r="B2" i="3" a="1"/>
  <c r="H74" i="8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<sst xmlns="http://schemas.openxmlformats.org/spreadsheetml/2006/main" count="3542" uniqueCount="1132">
  <si>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</si>
  <si>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</si>
  <si>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</si>
  <si>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</si>
  <si>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</si>
  <si>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</si>
  <si>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</si>
  <si>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</si>
  <si>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</si>
  <si>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</si>
  <si>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</si>
  <si>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</si>
  <si>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</si>
  <si>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</si>
  <si>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</si>
  <si>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</si>
  <si>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</si>
  <si>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</si>
  <si>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</si>
  <si>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</si>
  <si>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</si>
  <si>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</si>
  <si>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</si>
  <si>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</si>
  <si>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</si>
  <si>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</si>
  <si>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</si>
  <si>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</si>
  <si>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</si>
  <si>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</si>
  <si>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</si>
  <si>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</si>
  <si>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</si>
  <si>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</si>
  <si>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</si>
  <si>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</si>
  <si>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</si>
  <si>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</si>
  <si>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</si>
  <si>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</si>
  <si>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</si>
  <si>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</si>
  <si>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</si>
  <si>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</si>
  <si>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</si>
  <si>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</si>
  <si>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</si>
  <si>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</si>
  <si>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</si>
  <si>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</si>
  <si>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</si>
  <si>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</si>
  <si>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</si>
  <si>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</si>
  <si>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</si>
  <si>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</si>
  <si>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</si>
  <si>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</si>
  <si>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</si>
  <si>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</si>
  <si>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</si>
  <si>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</si>
  <si>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</si>
  <si>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</si>
  <si>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</si>
  <si>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</si>
  <si>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</si>
  <si>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</si>
  <si>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</si>
  <si>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</si>
  <si>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</si>
  <si>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</si>
  <si>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</si>
  <si>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</si>
  <si>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</si>
  <si>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</si>
  <si>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</si>
  <si>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</si>
  <si>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</si>
  <si>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</si>
  <si>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</si>
  <si>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</si>
  <si>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</si>
  <si>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</si>
  <si>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</si>
  <si>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</si>
  <si>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</si>
  <si>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</si>
  <si>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</si>
  <si>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</si>
  <si>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</si>
  <si>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</si>
  <si>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</si>
  <si>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</si>
  <si>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</si>
  <si>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</si>
  <si>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</si>
  <si>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</si>
  <si>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</si>
  <si>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</si>
  <si>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</si>
  <si>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</si>
  <si>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</si>
  <si>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</si>
  <si>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</si>
  <si>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</si>
  <si>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</si>
  <si>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</si>
  <si>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</si>
  <si>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</si>
  <si>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</si>
  <si>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</si>
  <si>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</si>
  <si>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</si>
  <si>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</si>
  <si>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</si>
  <si>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</si>
  <si>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</si>
  <si>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</si>
  <si>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</si>
  <si>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</si>
  <si>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</si>
  <si>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</si>
  <si>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</si>
  <si>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</si>
  <si>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</si>
  <si>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</si>
  <si>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</si>
  <si>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</si>
  <si>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</si>
  <si>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</si>
  <si>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</si>
  <si>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</si>
  <si>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</si>
  <si>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</si>
  <si>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</si>
  <si>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</si>
  <si>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</si>
  <si>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</si>
  <si>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</si>
  <si>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</si>
  <si>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</si>
  <si>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</si>
  <si>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</si>
  <si>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</si>
  <si>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</si>
  <si>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</si>
  <si>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</si>
  <si>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</si>
  <si>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</si>
  <si>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</si>
  <si>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</si>
  <si>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</si>
  <si>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</si>
  <si>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</si>
  <si>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</si>
  <si>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</si>
  <si>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</si>
  <si>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</si>
  <si>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</si>
  <si>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</si>
  <si>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</si>
  <si>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</si>
  <si>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</si>
  <si>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</si>
  <si>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</si>
  <si>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</si>
  <si>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</si>
  <si>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</si>
  <si>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</si>
  <si>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</si>
  <si>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</si>
  <si>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</si>
  <si>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</si>
  <si>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</si>
  <si>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</si>
  <si>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</si>
  <si>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</si>
  <si>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</si>
  <si>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</si>
  <si>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</si>
  <si>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</si>
  <si>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</si>
  <si>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</si>
  <si>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</si>
  <si>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</si>
  <si>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</si>
  <si>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</si>
  <si>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</si>
  <si>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</si>
  <si>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</si>
  <si>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</si>
  <si>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</si>
  <si>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</si>
  <si>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</si>
  <si>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</si>
  <si>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</si>
  <si>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</si>
  <si>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</si>
  <si>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</si>
  <si>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</si>
  <si>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</si>
  <si>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</si>
  <si>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</si>
  <si>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</si>
  <si>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</si>
  <si>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</si>
  <si>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</si>
  <si>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</si>
  <si>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</si>
  <si>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</si>
  <si>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</si>
  <si>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</si>
  <si>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</si>
  <si>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</si>
  <si>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</si>
  <si>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</si>
  <si>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</si>
  <si>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</si>
  <si>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</si>
  <si>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</si>
  <si>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</si>
  <si>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</si>
  <si>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</si>
  <si>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</si>
  <si>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</si>
  <si>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</si>
  <si>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</si>
  <si>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</si>
  <si>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</si>
  <si>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</si>
  <si>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</si>
  <si>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</si>
  <si>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</si>
  <si>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</si>
  <si>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</si>
  <si>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</si>
  <si>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</si>
  <si>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</si>
  <si>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</si>
  <si>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</si>
  <si>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>Allen, Nicholas</t>
  </si>
  <si>
    <t>405-44-0054</t>
  </si>
  <si>
    <t>1374</t>
  </si>
  <si>
    <t>Atkinson, Timothy</t>
  </si>
  <si>
    <t>405-44-0355</t>
  </si>
  <si>
    <t>Evett, J</t>
  </si>
  <si>
    <t>4270</t>
  </si>
  <si>
    <t>5864</t>
  </si>
  <si>
    <t>Sanborn, Jeff</t>
  </si>
  <si>
    <t>DOD</t>
  </si>
  <si>
    <t>8043</t>
  </si>
  <si>
    <t>Waite, Allan</t>
  </si>
  <si>
    <t>405-22-3213</t>
  </si>
  <si>
    <t>Barone, Ralph</t>
  </si>
  <si>
    <t>3142</t>
  </si>
  <si>
    <t>Shaw, Rob</t>
  </si>
  <si>
    <t>405-44-0069</t>
  </si>
  <si>
    <t>Cutler, Mark</t>
  </si>
  <si>
    <t>405-44-0180</t>
  </si>
  <si>
    <t>Hyde, Kerry</t>
  </si>
  <si>
    <t>405-44-0191</t>
  </si>
  <si>
    <t>Howe, Trevor</t>
  </si>
  <si>
    <t>405-44-0226</t>
  </si>
  <si>
    <t>Wilcox, Steve</t>
  </si>
  <si>
    <t>405-44-0253</t>
  </si>
  <si>
    <t>Brant, Edward</t>
  </si>
  <si>
    <t>405-44-0267</t>
  </si>
  <si>
    <t>Turner, Julian</t>
  </si>
  <si>
    <t>405-44-0338</t>
  </si>
  <si>
    <t>Tremayne, Peter</t>
  </si>
  <si>
    <t xml:space="preserve">405-44-0339 </t>
  </si>
  <si>
    <t>Calvey, James</t>
  </si>
  <si>
    <t>405-44-0388</t>
  </si>
  <si>
    <t>Williams,Carla</t>
  </si>
  <si>
    <t>405-44-0343</t>
  </si>
  <si>
    <t>Cheeseman, Hannah</t>
  </si>
  <si>
    <t>405-44-0111</t>
  </si>
  <si>
    <t>Reynolds, Tom</t>
  </si>
  <si>
    <t>405-44-0344</t>
  </si>
  <si>
    <t>Waddingham, James</t>
  </si>
  <si>
    <t>405-44-0465</t>
  </si>
  <si>
    <t>Poore, Stephen</t>
  </si>
  <si>
    <t>405-44-0466</t>
  </si>
  <si>
    <t>Lusha, Andrew</t>
  </si>
  <si>
    <t>405-44-0467</t>
  </si>
  <si>
    <t>Swaby, Lee</t>
  </si>
  <si>
    <t>405-44-0494</t>
  </si>
  <si>
    <t>Bynoe, Marc</t>
  </si>
  <si>
    <t>405-44-0497</t>
  </si>
  <si>
    <t>Copping, Amy</t>
  </si>
  <si>
    <t>405-44-0511</t>
  </si>
  <si>
    <t>Holmes, Andrew</t>
  </si>
  <si>
    <t>405-44-0538</t>
  </si>
  <si>
    <t>Dexter, Darren</t>
  </si>
  <si>
    <t>405-44-0609</t>
  </si>
  <si>
    <t>Joyce, Lee</t>
  </si>
  <si>
    <t>405-44-0610</t>
  </si>
  <si>
    <t>Duff, Colin</t>
  </si>
  <si>
    <t>405-44-8296</t>
  </si>
  <si>
    <t>Dungey, Rhea</t>
  </si>
  <si>
    <t>405-44-0340</t>
  </si>
  <si>
    <t>Ellis, Richard</t>
  </si>
  <si>
    <t>405-44-0676</t>
  </si>
  <si>
    <t>Flynn, Neil</t>
  </si>
  <si>
    <t>405-44-0387</t>
  </si>
  <si>
    <t>Galeener, Brett</t>
  </si>
  <si>
    <t>5157</t>
  </si>
  <si>
    <t>Game, Stephen</t>
  </si>
  <si>
    <t>405-44-8163</t>
  </si>
  <si>
    <t>Gillson, Hannah</t>
  </si>
  <si>
    <t>405-44-0216</t>
  </si>
  <si>
    <t>Greenaway, Jamie</t>
  </si>
  <si>
    <t>405-44-8338</t>
  </si>
  <si>
    <t xml:space="preserve">Naughton, Chris  </t>
  </si>
  <si>
    <t>405-44-0862</t>
  </si>
  <si>
    <t xml:space="preserve">Boughen, Andy </t>
  </si>
  <si>
    <t>405-44-0864</t>
  </si>
  <si>
    <t>Henton, Karl</t>
  </si>
  <si>
    <t>405-44-0252</t>
  </si>
  <si>
    <t>Kelly, Jacqueline</t>
  </si>
  <si>
    <t>405-44-0865</t>
  </si>
  <si>
    <t>McGregor, Daniel</t>
  </si>
  <si>
    <t>405-44-0898</t>
  </si>
  <si>
    <t>McNamara, Bradley</t>
  </si>
  <si>
    <t>405-44-0931</t>
  </si>
  <si>
    <t>Roberts, Nathan</t>
  </si>
  <si>
    <t>405-44-0932</t>
  </si>
  <si>
    <t>Christian, Neil</t>
  </si>
  <si>
    <t>405-44-0933</t>
  </si>
  <si>
    <t>Hughes, Andy</t>
  </si>
  <si>
    <t>405-30-0135</t>
  </si>
  <si>
    <t>Roberts, Cliff</t>
  </si>
  <si>
    <t>405-44-0965</t>
  </si>
  <si>
    <t>Critchley, Brett</t>
  </si>
  <si>
    <t>405-44-0990</t>
  </si>
  <si>
    <t>Humphreys, Gary</t>
  </si>
  <si>
    <t>405-44-3323</t>
  </si>
  <si>
    <t>Desroches, Mathew</t>
  </si>
  <si>
    <t>405-44-0992</t>
  </si>
  <si>
    <t>Wickens, David</t>
  </si>
  <si>
    <t>405-44-2423</t>
  </si>
  <si>
    <t>Keeber, Dean</t>
  </si>
  <si>
    <t>405-44-0678</t>
  </si>
  <si>
    <t>Lash, Martin</t>
  </si>
  <si>
    <t>405-44-2849</t>
  </si>
  <si>
    <t>Taylor, Lawrence</t>
  </si>
  <si>
    <t>405-44-2451</t>
  </si>
  <si>
    <t>Lister, Andrew</t>
  </si>
  <si>
    <t>405-44-0578</t>
  </si>
  <si>
    <t>Lloyd, Martin</t>
  </si>
  <si>
    <t>405-44-3314</t>
  </si>
  <si>
    <t>Thorpe, Christopher</t>
  </si>
  <si>
    <t>405-44-2453</t>
  </si>
  <si>
    <t>Mayes, Simon</t>
  </si>
  <si>
    <t>405-44-0675</t>
  </si>
  <si>
    <t>McCarty, Liam</t>
  </si>
  <si>
    <t>405-44-0555</t>
  </si>
  <si>
    <t>Simpson, Paul</t>
  </si>
  <si>
    <t>405-44-3084</t>
  </si>
  <si>
    <t xml:space="preserve"> Pinan, Mike</t>
  </si>
  <si>
    <t>2781</t>
  </si>
  <si>
    <t>Black, Julie</t>
  </si>
  <si>
    <t>405-44-4065</t>
  </si>
  <si>
    <t>O'Brien,Adam</t>
  </si>
  <si>
    <t>405-44-0310</t>
  </si>
  <si>
    <t>Symons, Darren</t>
  </si>
  <si>
    <t>405-44-8011</t>
  </si>
  <si>
    <t>Staunton, Christopher</t>
  </si>
  <si>
    <t>405-44-8056</t>
  </si>
  <si>
    <t>Raynor, Kerry</t>
  </si>
  <si>
    <t>405-44-0644</t>
  </si>
  <si>
    <t>Smith, Robert</t>
  </si>
  <si>
    <t>405-44-8079</t>
  </si>
  <si>
    <t>Murray, Gary</t>
  </si>
  <si>
    <t>405-44-8124</t>
  </si>
  <si>
    <t>Rollason, Craig</t>
  </si>
  <si>
    <t>405-44-0618</t>
  </si>
  <si>
    <t>Batten, Phil</t>
  </si>
  <si>
    <t>405-44-8143</t>
  </si>
  <si>
    <t>Tilley, Simon</t>
  </si>
  <si>
    <t>405-44-8155</t>
  </si>
  <si>
    <t>Smith, Alan</t>
  </si>
  <si>
    <t>405-44-2436</t>
  </si>
  <si>
    <t>Smith, Colin</t>
  </si>
  <si>
    <t>405-44-8240</t>
  </si>
  <si>
    <t>Smith, Shaun</t>
  </si>
  <si>
    <t>405-44-8184</t>
  </si>
  <si>
    <t>St Clair, Roy</t>
  </si>
  <si>
    <t>405-44-0213</t>
  </si>
  <si>
    <t>Reed, Kevin</t>
  </si>
  <si>
    <t>405-44-8189</t>
  </si>
  <si>
    <t>Taylor, Joe</t>
  </si>
  <si>
    <t>405-44-0214</t>
  </si>
  <si>
    <t>Armstrong, Andrew</t>
  </si>
  <si>
    <t>405-44-8248</t>
  </si>
  <si>
    <t>Thorpe, Matthew</t>
  </si>
  <si>
    <t>405-44-8241</t>
  </si>
  <si>
    <t>Wright, Dean</t>
  </si>
  <si>
    <t>405-44-8250</t>
  </si>
  <si>
    <t>Davies, Alastair</t>
  </si>
  <si>
    <t>405-44-8277</t>
  </si>
  <si>
    <t>Wynne, Steve</t>
  </si>
  <si>
    <t>405-44-8282</t>
  </si>
  <si>
    <t>Whitfield, Carl</t>
  </si>
  <si>
    <t>405-44-8299</t>
  </si>
  <si>
    <t>Webb, Mark</t>
  </si>
  <si>
    <t>3947</t>
  </si>
  <si>
    <t>White, Mark</t>
  </si>
  <si>
    <t>405-44-0357</t>
  </si>
  <si>
    <t>Brennan, Paul</t>
  </si>
  <si>
    <t>405-44-8304</t>
  </si>
  <si>
    <t>Ratcliffe, Robert</t>
  </si>
  <si>
    <t>405-44-8316</t>
  </si>
  <si>
    <t>Robertson, Steve</t>
  </si>
  <si>
    <t>405-44-8337</t>
  </si>
  <si>
    <t>Williams, Darren</t>
  </si>
  <si>
    <t>405-44-0585</t>
  </si>
  <si>
    <t>Wright, Kevin</t>
  </si>
  <si>
    <t>405-44-0498</t>
  </si>
  <si>
    <t xml:space="preserve">Verrechia, Catherine </t>
  </si>
  <si>
    <t>967-92-2981</t>
  </si>
  <si>
    <t>White, Nicholas</t>
  </si>
  <si>
    <t>972-81-5345</t>
  </si>
  <si>
    <t>43817</t>
  </si>
  <si>
    <t>43097</t>
  </si>
  <si>
    <t>43577</t>
  </si>
  <si>
    <t>40085</t>
  </si>
  <si>
    <t>42761</t>
  </si>
  <si>
    <t>EMT</t>
  </si>
  <si>
    <t>42712</t>
  </si>
  <si>
    <t>42032</t>
  </si>
  <si>
    <t>42081</t>
  </si>
  <si>
    <t>43382</t>
  </si>
  <si>
    <t>35520</t>
  </si>
  <si>
    <t>35727</t>
  </si>
  <si>
    <t>34326</t>
  </si>
  <si>
    <t>36550</t>
  </si>
  <si>
    <t>35464</t>
  </si>
  <si>
    <t>36244</t>
  </si>
  <si>
    <t>35650</t>
  </si>
  <si>
    <t>36994</t>
  </si>
  <si>
    <t>36654</t>
  </si>
  <si>
    <t>37272</t>
  </si>
  <si>
    <t>36551</t>
  </si>
  <si>
    <t>37603</t>
  </si>
  <si>
    <t>38504</t>
  </si>
  <si>
    <t>38789</t>
  </si>
  <si>
    <t>38440</t>
  </si>
  <si>
    <t>38068</t>
  </si>
  <si>
    <t>38531</t>
  </si>
  <si>
    <t>43465</t>
  </si>
  <si>
    <t>41877</t>
  </si>
  <si>
    <t>35087</t>
  </si>
  <si>
    <t>35718</t>
  </si>
  <si>
    <t>34115</t>
  </si>
  <si>
    <t>37956</t>
  </si>
  <si>
    <t>40805</t>
  </si>
  <si>
    <t>40142</t>
  </si>
  <si>
    <t>38663</t>
  </si>
  <si>
    <t>35320</t>
  </si>
  <si>
    <t>35010</t>
  </si>
  <si>
    <t>42425</t>
  </si>
  <si>
    <t>37826</t>
  </si>
  <si>
    <t>38103</t>
  </si>
  <si>
    <t>38441</t>
  </si>
  <si>
    <t>40582</t>
  </si>
  <si>
    <t>39393</t>
  </si>
  <si>
    <t>38307</t>
  </si>
  <si>
    <t>38923</t>
  </si>
  <si>
    <t>42234</t>
  </si>
  <si>
    <t>43655</t>
  </si>
  <si>
    <t>42078</t>
  </si>
  <si>
    <t>34229</t>
  </si>
  <si>
    <t>38189</t>
  </si>
  <si>
    <t>36698</t>
  </si>
  <si>
    <t>36579</t>
  </si>
  <si>
    <t>36899</t>
  </si>
  <si>
    <t>36683</t>
  </si>
  <si>
    <t>37547</t>
  </si>
  <si>
    <t>37096</t>
  </si>
  <si>
    <t>37548</t>
  </si>
  <si>
    <t>39990</t>
  </si>
  <si>
    <t>42977</t>
  </si>
  <si>
    <t>43426</t>
  </si>
  <si>
    <t>43637</t>
  </si>
  <si>
    <t>43337</t>
  </si>
  <si>
    <t>40813</t>
  </si>
  <si>
    <t>36501</t>
  </si>
  <si>
    <t>36539</t>
  </si>
  <si>
    <t>36594</t>
  </si>
  <si>
    <t>37951</t>
  </si>
  <si>
    <t>44662</t>
  </si>
  <si>
    <t>36811</t>
  </si>
  <si>
    <t>37550</t>
  </si>
  <si>
    <t>37358</t>
  </si>
  <si>
    <t>43801</t>
  </si>
  <si>
    <t>43339</t>
  </si>
  <si>
    <t>40804</t>
  </si>
  <si>
    <t>38484</t>
  </si>
  <si>
    <t>38533</t>
  </si>
  <si>
    <t>38617</t>
  </si>
  <si>
    <t>38777</t>
  </si>
  <si>
    <t>39652</t>
  </si>
  <si>
    <t>38904</t>
  </si>
  <si>
    <t>39182</t>
  </si>
  <si>
    <t>40290</t>
  </si>
  <si>
    <t>40674</t>
  </si>
  <si>
    <t>40107</t>
  </si>
  <si>
    <t>42580</t>
  </si>
  <si>
    <t>42221</t>
  </si>
  <si>
    <t>41929</t>
  </si>
  <si>
    <t>42424</t>
  </si>
  <si>
    <t>40003</t>
  </si>
  <si>
    <t>38874</t>
  </si>
  <si>
    <t>40430</t>
  </si>
  <si>
    <t>43455</t>
  </si>
  <si>
    <t>43107</t>
  </si>
  <si>
    <t>43200</t>
  </si>
  <si>
    <t>38590</t>
  </si>
  <si>
    <t>38666</t>
  </si>
  <si>
    <t>38642</t>
  </si>
  <si>
    <t>38804</t>
  </si>
  <si>
    <t>41290</t>
  </si>
  <si>
    <t>39518</t>
  </si>
  <si>
    <t>40724</t>
  </si>
  <si>
    <t>39464</t>
  </si>
  <si>
    <t>41093</t>
  </si>
  <si>
    <t>40898</t>
  </si>
  <si>
    <t>40785</t>
  </si>
  <si>
    <t>42419</t>
  </si>
  <si>
    <t>42439</t>
  </si>
  <si>
    <t>42579</t>
  </si>
  <si>
    <t>41689</t>
  </si>
  <si>
    <t>39702</t>
  </si>
  <si>
    <t>41921</t>
  </si>
  <si>
    <t>39239</t>
  </si>
  <si>
    <t>42735</t>
  </si>
  <si>
    <t>42907</t>
  </si>
  <si>
    <t>42685</t>
  </si>
  <si>
    <t>43572</t>
  </si>
  <si>
    <t>43633</t>
  </si>
  <si>
    <t>43342</t>
  </si>
  <si>
    <t>41476</t>
  </si>
  <si>
    <t>41254</t>
  </si>
  <si>
    <t>41379</t>
  </si>
  <si>
    <t>41515</t>
  </si>
  <si>
    <t>41737</t>
  </si>
  <si>
    <t>42082</t>
  </si>
  <si>
    <t>46381</t>
  </si>
  <si>
    <t>42377</t>
  </si>
  <si>
    <t>42530</t>
  </si>
  <si>
    <t>41786</t>
  </si>
  <si>
    <t>42940</t>
  </si>
  <si>
    <t>43448</t>
  </si>
  <si>
    <t>43608</t>
  </si>
  <si>
    <t>42426</t>
  </si>
  <si>
    <t>35390</t>
  </si>
  <si>
    <t>35529</t>
  </si>
  <si>
    <t>36360</t>
  </si>
  <si>
    <t>36545</t>
  </si>
  <si>
    <t>37594</t>
  </si>
  <si>
    <t>38041</t>
  </si>
  <si>
    <t>36858</t>
  </si>
  <si>
    <t>37655</t>
  </si>
  <si>
    <t>36655</t>
  </si>
  <si>
    <t>42795</t>
  </si>
  <si>
    <t>38201</t>
  </si>
  <si>
    <t>39693</t>
  </si>
  <si>
    <t>39923</t>
  </si>
  <si>
    <t>40316</t>
  </si>
  <si>
    <t>40448</t>
  </si>
  <si>
    <t>41845</t>
  </si>
  <si>
    <t>43131</t>
  </si>
  <si>
    <t>43255</t>
  </si>
  <si>
    <t>43554</t>
  </si>
  <si>
    <t>43654</t>
  </si>
  <si>
    <t>43429</t>
  </si>
  <si>
    <t>40754</t>
  </si>
  <si>
    <t>35454</t>
  </si>
  <si>
    <t>45055</t>
  </si>
  <si>
    <t>37887</t>
  </si>
  <si>
    <t>36272</t>
  </si>
  <si>
    <t>36817</t>
  </si>
  <si>
    <t>36843</t>
  </si>
  <si>
    <t>42613</t>
  </si>
  <si>
    <t>36921</t>
  </si>
  <si>
    <t>37298</t>
  </si>
  <si>
    <t>40619</t>
  </si>
  <si>
    <t>40722</t>
  </si>
  <si>
    <t>41509</t>
  </si>
  <si>
    <t>42139</t>
  </si>
  <si>
    <t>40441</t>
  </si>
  <si>
    <t>42191</t>
  </si>
  <si>
    <t>43531</t>
  </si>
  <si>
    <t>43152</t>
  </si>
  <si>
    <t>42352</t>
  </si>
  <si>
    <t>41498</t>
  </si>
  <si>
    <t>41614</t>
  </si>
  <si>
    <t>41835</t>
  </si>
  <si>
    <t>41988</t>
  </si>
  <si>
    <t>48801</t>
  </si>
  <si>
    <t>42275</t>
  </si>
  <si>
    <t>42388</t>
  </si>
  <si>
    <t>42535</t>
  </si>
  <si>
    <t>42832</t>
  </si>
  <si>
    <t>42076</t>
  </si>
  <si>
    <t>43642</t>
  </si>
  <si>
    <t>43104</t>
  </si>
  <si>
    <t>43344</t>
  </si>
  <si>
    <t>41900</t>
  </si>
  <si>
    <t>42738</t>
  </si>
  <si>
    <t>42928</t>
  </si>
  <si>
    <t>42623</t>
  </si>
  <si>
    <t>41945</t>
  </si>
  <si>
    <t>42892</t>
  </si>
  <si>
    <t>43350</t>
  </si>
  <si>
    <t>41593</t>
  </si>
  <si>
    <t>43199</t>
  </si>
  <si>
    <t>40821</t>
  </si>
  <si>
    <t>37320</t>
  </si>
  <si>
    <t>37449</t>
  </si>
  <si>
    <t>37327</t>
  </si>
  <si>
    <t>40162</t>
  </si>
  <si>
    <t>38084</t>
  </si>
  <si>
    <t>37515</t>
  </si>
  <si>
    <t>38007</t>
  </si>
  <si>
    <t>38119</t>
  </si>
  <si>
    <t>38769</t>
  </si>
  <si>
    <t>40603</t>
  </si>
  <si>
    <t>38274</t>
  </si>
  <si>
    <t>42097</t>
  </si>
  <si>
    <t>41838</t>
  </si>
  <si>
    <t>42482</t>
  </si>
  <si>
    <t>42916</t>
  </si>
  <si>
    <t>43361</t>
  </si>
  <si>
    <t>41924</t>
  </si>
  <si>
    <t>41754</t>
  </si>
  <si>
    <t>41803</t>
  </si>
  <si>
    <t>41949</t>
  </si>
  <si>
    <t>42170</t>
  </si>
  <si>
    <t>43759</t>
  </si>
  <si>
    <t>42394</t>
  </si>
  <si>
    <t>42492</t>
  </si>
  <si>
    <t>42866</t>
  </si>
  <si>
    <t>42369</t>
  </si>
  <si>
    <t>42123</t>
  </si>
  <si>
    <t>42316</t>
  </si>
  <si>
    <t>41923</t>
  </si>
  <si>
    <t>43579</t>
  </si>
  <si>
    <t>43311</t>
  </si>
  <si>
    <t>43276</t>
  </si>
  <si>
    <t>43267</t>
  </si>
  <si>
    <t>43069</t>
  </si>
  <si>
    <t>43205</t>
  </si>
  <si>
    <t>42534</t>
  </si>
  <si>
    <t>37204</t>
  </si>
  <si>
    <t>37361</t>
  </si>
  <si>
    <t>37551</t>
  </si>
  <si>
    <t>43850</t>
  </si>
  <si>
    <t>38134</t>
  </si>
  <si>
    <t>39295</t>
  </si>
  <si>
    <t>38986</t>
  </si>
  <si>
    <t>38159</t>
  </si>
  <si>
    <t>41011</t>
  </si>
  <si>
    <t>38204</t>
  </si>
  <si>
    <t>40700</t>
  </si>
  <si>
    <t>43250</t>
  </si>
  <si>
    <t>43263</t>
  </si>
  <si>
    <t>43245</t>
  </si>
  <si>
    <t>43435</t>
  </si>
  <si>
    <t>43509</t>
  </si>
  <si>
    <t>43606</t>
  </si>
  <si>
    <t>48824</t>
  </si>
  <si>
    <t>43305</t>
  </si>
  <si>
    <t>43266</t>
  </si>
  <si>
    <t>43329</t>
  </si>
  <si>
    <t>43462</t>
  </si>
  <si>
    <t>43524</t>
  </si>
  <si>
    <t>12/08/2019</t>
  </si>
  <si>
    <t>13/07/2019</t>
  </si>
  <si>
    <t>45524</t>
  </si>
  <si>
    <t>43643</t>
  </si>
  <si>
    <t>43252</t>
  </si>
  <si>
    <t>43244</t>
  </si>
  <si>
    <t>43318</t>
  </si>
  <si>
    <t>43418</t>
  </si>
  <si>
    <t>43634</t>
  </si>
  <si>
    <t>43363</t>
  </si>
  <si>
    <t>43387</t>
  </si>
  <si>
    <t>43422</t>
  </si>
  <si>
    <t>43238</t>
  </si>
  <si>
    <t>43308</t>
  </si>
  <si>
    <t>43247</t>
  </si>
  <si>
    <t>43256</t>
  </si>
  <si>
    <t>43679</t>
  </si>
  <si>
    <t>43335</t>
  </si>
  <si>
    <t>43320</t>
  </si>
  <si>
    <t>45465</t>
  </si>
  <si>
    <t>43511</t>
  </si>
  <si>
    <t>43549</t>
  </si>
  <si>
    <t>43314</t>
  </si>
  <si>
    <t>43584</t>
  </si>
  <si>
    <t>42313</t>
  </si>
  <si>
    <t>42825</t>
  </si>
  <si>
    <t>42749</t>
  </si>
  <si>
    <t>42770</t>
  </si>
  <si>
    <t>42346</t>
  </si>
  <si>
    <t>42237</t>
  </si>
  <si>
    <t>42350</t>
  </si>
  <si>
    <t>43732</t>
  </si>
  <si>
    <t>43208</t>
  </si>
  <si>
    <t>43351</t>
  </si>
  <si>
    <t>42409</t>
  </si>
  <si>
    <t>42247</t>
  </si>
  <si>
    <t>42765</t>
  </si>
  <si>
    <t>42775</t>
  </si>
  <si>
    <t>42933</t>
  </si>
  <si>
    <t>43348</t>
  </si>
  <si>
    <t>42499</t>
  </si>
  <si>
    <t>42667</t>
  </si>
  <si>
    <t>42926</t>
  </si>
  <si>
    <t>42891</t>
  </si>
  <si>
    <t>44105</t>
  </si>
  <si>
    <t>43662</t>
  </si>
  <si>
    <t>43195</t>
  </si>
  <si>
    <t>42566</t>
  </si>
  <si>
    <t>42622</t>
  </si>
  <si>
    <t>44942</t>
  </si>
  <si>
    <t>43536</t>
  </si>
  <si>
    <t>44329</t>
  </si>
  <si>
    <t>43415</t>
  </si>
  <si>
    <t>43343</t>
  </si>
  <si>
    <t>43340</t>
  </si>
  <si>
    <t>43454</t>
  </si>
  <si>
    <t>43545</t>
  </si>
  <si>
    <t>43651</t>
  </si>
  <si>
    <t>43560</t>
  </si>
  <si>
    <t>43565</t>
  </si>
  <si>
    <t>43550</t>
  </si>
  <si>
    <t>43460</t>
  </si>
  <si>
    <t>45717</t>
  </si>
  <si>
    <t>42523</t>
  </si>
  <si>
    <t>43827</t>
  </si>
  <si>
    <t>43404</t>
  </si>
  <si>
    <t>43595</t>
  </si>
  <si>
    <t>43692</t>
  </si>
  <si>
    <t>43644</t>
  </si>
  <si>
    <t>45320</t>
  </si>
  <si>
    <t>43542</t>
  </si>
  <si>
    <t>42536</t>
  </si>
  <si>
    <t>43100</t>
  </si>
  <si>
    <t>42619</t>
  </si>
  <si>
    <t>42412</t>
  </si>
  <si>
    <t>43159</t>
  </si>
  <si>
    <t>42606</t>
  </si>
  <si>
    <t>42465</t>
  </si>
  <si>
    <t>42729</t>
  </si>
  <si>
    <t>43332</t>
  </si>
  <si>
    <t>42525</t>
  </si>
  <si>
    <t>42719</t>
  </si>
  <si>
    <t>42914</t>
  </si>
  <si>
    <t>48078</t>
  </si>
  <si>
    <t>43345</t>
  </si>
  <si>
    <t>42511</t>
  </si>
  <si>
    <t>42517</t>
  </si>
  <si>
    <t>42704</t>
  </si>
  <si>
    <t>42913</t>
  </si>
  <si>
    <t>42781</t>
  </si>
  <si>
    <t>44145</t>
  </si>
  <si>
    <t>43352</t>
  </si>
  <si>
    <t>42555</t>
  </si>
  <si>
    <t>42865</t>
  </si>
  <si>
    <t>45769</t>
  </si>
  <si>
    <t>42684</t>
  </si>
  <si>
    <t>42620</t>
  </si>
  <si>
    <t>42659</t>
  </si>
  <si>
    <t>42674</t>
  </si>
  <si>
    <t>42772</t>
  </si>
  <si>
    <t>42732</t>
  </si>
  <si>
    <t>42678</t>
  </si>
  <si>
    <t>43530</t>
  </si>
  <si>
    <t>42262</t>
  </si>
  <si>
    <t>39430</t>
  </si>
  <si>
    <t>39847</t>
  </si>
  <si>
    <t>39895</t>
  </si>
  <si>
    <t>39959</t>
  </si>
  <si>
    <t>40569</t>
  </si>
  <si>
    <t>41226</t>
  </si>
  <si>
    <t>42625</t>
  </si>
  <si>
    <t>41631</t>
  </si>
  <si>
    <t>43676</t>
  </si>
  <si>
    <t>42996</t>
  </si>
  <si>
    <t>42961</t>
  </si>
  <si>
    <t>46661</t>
  </si>
  <si>
    <t>42901</t>
  </si>
  <si>
    <t>42792</t>
  </si>
  <si>
    <t>42771</t>
  </si>
  <si>
    <t>43176</t>
  </si>
  <si>
    <t>42826</t>
  </si>
  <si>
    <t>42942</t>
  </si>
  <si>
    <t>43151</t>
  </si>
  <si>
    <t>43048</t>
  </si>
  <si>
    <t>43086</t>
  </si>
  <si>
    <t>43031</t>
  </si>
  <si>
    <t>42929</t>
  </si>
  <si>
    <t>43111</t>
  </si>
  <si>
    <t>43319</t>
  </si>
  <si>
    <t>44127</t>
  </si>
  <si>
    <t>43496</t>
  </si>
  <si>
    <t>43132</t>
  </si>
  <si>
    <t>43228</t>
  </si>
  <si>
    <t>43555</t>
  </si>
  <si>
    <t>43203</t>
  </si>
  <si>
    <t>43432</t>
  </si>
  <si>
    <t>45432</t>
  </si>
  <si>
    <t>43249</t>
  </si>
  <si>
    <t>43776</t>
  </si>
  <si>
    <t>43041</t>
  </si>
  <si>
    <t>43510</t>
  </si>
  <si>
    <t>43525</t>
  </si>
  <si>
    <t>49856</t>
  </si>
  <si>
    <t>43626</t>
  </si>
  <si>
    <t>43535</t>
  </si>
  <si>
    <t>46467</t>
  </si>
  <si>
    <t>43670</t>
  </si>
  <si>
    <t>43528</t>
  </si>
  <si>
    <t>43544</t>
  </si>
  <si>
    <t>43798</t>
  </si>
  <si>
    <t>43647</t>
  </si>
  <si>
    <t>43632</t>
  </si>
  <si>
    <t>45759</t>
  </si>
  <si>
    <t>43697</t>
  </si>
  <si>
    <t>43684</t>
  </si>
  <si>
    <t>43787</t>
  </si>
  <si>
    <t>46170</t>
  </si>
  <si>
    <t>43780</t>
  </si>
  <si>
    <t>43809</t>
  </si>
  <si>
    <t>43761</t>
  </si>
  <si>
    <t>43074</t>
  </si>
  <si>
    <t>43743</t>
  </si>
  <si>
    <t>42518</t>
  </si>
  <si>
    <t>36223</t>
  </si>
  <si>
    <t>36566</t>
  </si>
  <si>
    <t>35656</t>
  </si>
  <si>
    <t>37448</t>
  </si>
  <si>
    <t>37529</t>
  </si>
  <si>
    <t>37792</t>
  </si>
  <si>
    <t>42212</t>
  </si>
  <si>
    <t>36900</t>
  </si>
  <si>
    <t>40796</t>
  </si>
  <si>
    <t>43366</t>
  </si>
  <si>
    <t>35451</t>
  </si>
  <si>
    <t>36486</t>
  </si>
  <si>
    <t>44246</t>
  </si>
  <si>
    <t>37558</t>
  </si>
  <si>
    <t>40729</t>
  </si>
  <si>
    <t>38757</t>
  </si>
  <si>
    <t>39161</t>
  </si>
  <si>
    <t>43360</t>
  </si>
  <si>
    <t>40818</t>
  </si>
  <si>
    <t>36431</t>
  </si>
  <si>
    <t>36648</t>
  </si>
  <si>
    <t>36964</t>
  </si>
  <si>
    <t>39261</t>
  </si>
  <si>
    <t>38852</t>
  </si>
  <si>
    <t>41109</t>
  </si>
  <si>
    <t>42427</t>
  </si>
  <si>
    <t>45398</t>
  </si>
  <si>
    <t>39534</t>
  </si>
  <si>
    <t>43158</t>
  </si>
  <si>
    <t>43369</t>
  </si>
  <si>
    <t>36237</t>
  </si>
  <si>
    <t>41203</t>
  </si>
  <si>
    <t>43099</t>
  </si>
  <si>
    <t>40795</t>
  </si>
  <si>
    <t>43586</t>
  </si>
  <si>
    <t>40164</t>
  </si>
  <si>
    <t>41491</t>
  </si>
  <si>
    <t>40803</t>
  </si>
  <si>
    <t>44501</t>
  </si>
  <si>
    <t>38576</t>
  </si>
  <si>
    <t>36908</t>
  </si>
  <si>
    <t>43451</t>
  </si>
  <si>
    <t>36381</t>
  </si>
  <si>
    <t>44146</t>
  </si>
  <si>
    <t>37818</t>
  </si>
  <si>
    <t>37557</t>
  </si>
  <si>
    <t>39616</t>
  </si>
  <si>
    <t>40799</t>
  </si>
  <si>
    <t>35563</t>
  </si>
  <si>
    <t>36367</t>
  </si>
  <si>
    <t>43956</t>
  </si>
  <si>
    <t>41110</t>
  </si>
  <si>
    <t>40049</t>
  </si>
  <si>
    <t>41584</t>
  </si>
  <si>
    <t>42441</t>
  </si>
  <si>
    <t>35916</t>
  </si>
  <si>
    <t>36405</t>
  </si>
  <si>
    <t>37364</t>
  </si>
  <si>
    <t>43596</t>
  </si>
  <si>
    <t>43153</t>
  </si>
  <si>
    <t>43659</t>
  </si>
  <si>
    <t>42222</t>
  </si>
  <si>
    <t>42556</t>
  </si>
  <si>
    <t>42727</t>
  </si>
  <si>
    <t>46032</t>
  </si>
  <si>
    <t>40815</t>
  </si>
  <si>
    <t>45485</t>
  </si>
  <si>
    <t>37475</t>
  </si>
  <si>
    <t>42851</t>
  </si>
  <si>
    <t>40801</t>
  </si>
  <si>
    <t>43891</t>
  </si>
  <si>
    <t>41750</t>
  </si>
  <si>
    <t>35780</t>
  </si>
  <si>
    <t>36826</t>
  </si>
  <si>
    <t>36662</t>
  </si>
  <si>
    <t>42428</t>
  </si>
  <si>
    <t>35334</t>
  </si>
  <si>
    <t>36467</t>
  </si>
  <si>
    <t>43600</t>
  </si>
  <si>
    <t>39203</t>
  </si>
  <si>
    <t>40797</t>
  </si>
  <si>
    <t>43580</t>
  </si>
  <si>
    <t>36455</t>
  </si>
  <si>
    <t>43852</t>
  </si>
  <si>
    <t>37883</t>
  </si>
  <si>
    <t>39813</t>
  </si>
  <si>
    <t>42324</t>
  </si>
  <si>
    <t>41064</t>
  </si>
  <si>
    <t>43145</t>
  </si>
  <si>
    <t>43424</t>
  </si>
  <si>
    <t>43020</t>
  </si>
  <si>
    <t>40808</t>
  </si>
  <si>
    <t>37685</t>
  </si>
  <si>
    <t>36755</t>
  </si>
  <si>
    <t>36937</t>
  </si>
  <si>
    <t>37477</t>
  </si>
  <si>
    <t>39903</t>
  </si>
  <si>
    <t>38924</t>
  </si>
  <si>
    <t>40004</t>
  </si>
  <si>
    <t>40705</t>
  </si>
  <si>
    <t>44815</t>
  </si>
  <si>
    <t>41296</t>
  </si>
  <si>
    <t>41890</t>
  </si>
  <si>
    <t>40064</t>
  </si>
  <si>
    <t>42484</t>
  </si>
  <si>
    <t>42741</t>
  </si>
  <si>
    <t>49888</t>
  </si>
  <si>
    <t>43494</t>
  </si>
  <si>
    <t>43187</t>
  </si>
  <si>
    <t>43371</t>
  </si>
  <si>
    <t>40121</t>
  </si>
  <si>
    <t>45489</t>
  </si>
  <si>
    <t>40626</t>
  </si>
  <si>
    <t>38394</t>
  </si>
  <si>
    <t>38891</t>
  </si>
  <si>
    <t>43061</t>
  </si>
  <si>
    <t>40802</t>
  </si>
  <si>
    <t>36283</t>
  </si>
  <si>
    <t>44336</t>
  </si>
  <si>
    <t>44684</t>
  </si>
  <si>
    <t>39951</t>
  </si>
  <si>
    <t>40286</t>
  </si>
  <si>
    <t>37741</t>
  </si>
  <si>
    <t>39013</t>
  </si>
  <si>
    <t>42478</t>
  </si>
  <si>
    <t>40497</t>
  </si>
  <si>
    <t>42837</t>
  </si>
  <si>
    <t>42636</t>
  </si>
  <si>
    <t>36294</t>
  </si>
  <si>
    <t>36664</t>
  </si>
  <si>
    <t>44355</t>
  </si>
  <si>
    <t>37875</t>
  </si>
  <si>
    <t>40533</t>
  </si>
  <si>
    <t>36707</t>
  </si>
  <si>
    <t>36901</t>
  </si>
  <si>
    <t>37347</t>
  </si>
  <si>
    <t>43836</t>
  </si>
  <si>
    <t>38093</t>
  </si>
  <si>
    <t>39006</t>
  </si>
  <si>
    <t>43707</t>
  </si>
  <si>
    <t>40807</t>
  </si>
  <si>
    <t>36697</t>
  </si>
  <si>
    <t>37423</t>
  </si>
  <si>
    <t>36970</t>
  </si>
  <si>
    <t>43675</t>
  </si>
  <si>
    <t>38925</t>
  </si>
  <si>
    <t>40154</t>
  </si>
  <si>
    <t>38601</t>
  </si>
  <si>
    <t>43058</t>
  </si>
  <si>
    <t>40806</t>
  </si>
  <si>
    <t>36832</t>
  </si>
  <si>
    <t>37375</t>
  </si>
  <si>
    <t>38140</t>
  </si>
  <si>
    <t>37781</t>
  </si>
  <si>
    <t>39629</t>
  </si>
  <si>
    <t>43578</t>
  </si>
  <si>
    <t>43503</t>
  </si>
  <si>
    <t>43446</t>
  </si>
  <si>
    <t>37414</t>
  </si>
  <si>
    <t>37335</t>
  </si>
  <si>
    <t>37456</t>
  </si>
  <si>
    <t>44406</t>
  </si>
  <si>
    <t>38355</t>
  </si>
  <si>
    <t>39274</t>
  </si>
  <si>
    <t>41351</t>
  </si>
  <si>
    <t>43356</t>
  </si>
  <si>
    <t>37144</t>
  </si>
  <si>
    <t>37727</t>
  </si>
  <si>
    <t>44593</t>
  </si>
  <si>
    <t>39709</t>
  </si>
  <si>
    <t>41152</t>
  </si>
  <si>
    <t>40404</t>
  </si>
  <si>
    <t>37856</t>
  </si>
  <si>
    <t>37732</t>
  </si>
  <si>
    <t>42527</t>
  </si>
  <si>
    <t>37190</t>
  </si>
  <si>
    <t>38037</t>
  </si>
  <si>
    <t>38328</t>
  </si>
  <si>
    <t>37953</t>
  </si>
  <si>
    <t>44251</t>
  </si>
  <si>
    <t>41396</t>
  </si>
  <si>
    <t>41088</t>
  </si>
  <si>
    <t>38573</t>
  </si>
  <si>
    <t>43569</t>
  </si>
  <si>
    <t>42508</t>
  </si>
  <si>
    <t>37404</t>
  </si>
  <si>
    <t>37779</t>
  </si>
  <si>
    <t>37845</t>
  </si>
  <si>
    <t>45394</t>
  </si>
  <si>
    <t>40420</t>
  </si>
  <si>
    <t>40686</t>
  </si>
  <si>
    <t>40106</t>
  </si>
  <si>
    <t>40812</t>
  </si>
  <si>
    <t>40541</t>
  </si>
  <si>
    <t>43649</t>
  </si>
  <si>
    <t>37608</t>
  </si>
  <si>
    <t>38013</t>
  </si>
  <si>
    <t>38071</t>
  </si>
  <si>
    <t>44153</t>
  </si>
  <si>
    <t>39043</t>
  </si>
  <si>
    <t>39679</t>
  </si>
  <si>
    <t>39965</t>
  </si>
  <si>
    <t>38495</t>
  </si>
  <si>
    <t>38755</t>
  </si>
  <si>
    <t>44447</t>
  </si>
  <si>
    <t>39114</t>
  </si>
  <si>
    <t>40830</t>
  </si>
  <si>
    <t>40361</t>
  </si>
  <si>
    <t>43139</t>
  </si>
  <si>
    <t>43220</t>
  </si>
  <si>
    <t>43338</t>
  </si>
  <si>
    <t>40794</t>
  </si>
  <si>
    <t>40218</t>
  </si>
  <si>
    <t>39910</t>
  </si>
  <si>
    <t>42185</t>
  </si>
  <si>
    <t>41156</t>
  </si>
  <si>
    <t>39602</t>
  </si>
  <si>
    <t>43731</t>
  </si>
  <si>
    <t>38824</t>
  </si>
  <si>
    <t>38827</t>
  </si>
  <si>
    <t>40336</t>
  </si>
  <si>
    <t>45676</t>
  </si>
  <si>
    <t>42728</t>
  </si>
  <si>
    <t>40534</t>
  </si>
  <si>
    <t>42309</t>
  </si>
  <si>
    <t>40800</t>
  </si>
  <si>
    <t>43696</t>
  </si>
  <si>
    <t>43396</t>
  </si>
  <si>
    <t>46054</t>
  </si>
  <si>
    <t>40535</t>
  </si>
  <si>
    <t>42868</t>
  </si>
  <si>
    <t>42226</t>
  </si>
  <si>
    <t>39238</t>
  </si>
  <si>
    <t>43202</t>
  </si>
  <si>
    <t>38659</t>
  </si>
  <si>
    <t>38881</t>
  </si>
  <si>
    <t>40711</t>
  </si>
  <si>
    <t>44342</t>
  </si>
  <si>
    <t>41878</t>
  </si>
  <si>
    <t>40554</t>
  </si>
  <si>
    <t>42723</t>
  </si>
  <si>
    <t>42451</t>
  </si>
  <si>
    <t>43452</t>
  </si>
  <si>
    <t>39225</t>
  </si>
  <si>
    <t>46864</t>
  </si>
  <si>
    <t>45369</t>
  </si>
  <si>
    <t>42438</t>
  </si>
  <si>
    <t>40059</t>
  </si>
  <si>
    <t>44500</t>
  </si>
  <si>
    <t>41246</t>
  </si>
  <si>
    <t>39930</t>
  </si>
  <si>
    <t>43518</t>
  </si>
  <si>
    <t>43359</t>
  </si>
  <si>
    <t>39672</t>
  </si>
  <si>
    <t>45277</t>
  </si>
  <si>
    <t>40781</t>
  </si>
  <si>
    <t>39849</t>
  </si>
  <si>
    <t>39917</t>
  </si>
  <si>
    <t>40738</t>
  </si>
  <si>
    <t>45659</t>
  </si>
  <si>
    <t>39938</t>
  </si>
  <si>
    <t>43354</t>
  </si>
  <si>
    <t>45250</t>
  </si>
  <si>
    <t>40232</t>
  </si>
  <si>
    <t>39822</t>
  </si>
  <si>
    <t>40038</t>
  </si>
  <si>
    <t>40287</t>
  </si>
  <si>
    <t>40557</t>
  </si>
  <si>
    <t>44990</t>
  </si>
  <si>
    <t>41065</t>
  </si>
  <si>
    <t>41186</t>
  </si>
  <si>
    <t>41751</t>
  </si>
  <si>
    <t>41901</t>
  </si>
  <si>
    <t>42065</t>
  </si>
  <si>
    <t>42310</t>
  </si>
  <si>
    <t>40739</t>
  </si>
  <si>
    <t>44151</t>
  </si>
  <si>
    <t>41892</t>
  </si>
  <si>
    <t>42216</t>
  </si>
  <si>
    <t>42018</t>
  </si>
  <si>
    <t>41665</t>
  </si>
  <si>
    <t>42062</t>
  </si>
  <si>
    <t>41705</t>
  </si>
  <si>
    <t>41794</t>
  </si>
  <si>
    <t>43149</t>
  </si>
  <si>
    <t>42467</t>
  </si>
  <si>
    <t>42345</t>
  </si>
  <si>
    <t>42397</t>
  </si>
  <si>
    <t>42688</t>
  </si>
  <si>
    <t>43257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</si>
</sst>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11" fillId="0" borderId="0" xfId="0" applyFont="1" applyFill="1"/>
    <xf numFmtId="0" fontId="11" fillId="0" borderId="0" xfId="0" applyFon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43905</c:v>
                </c:pt>
                <c:pt idx="1">
                  <c:v>43876</c:v>
                </c:pt>
                <c:pt idx="2">
                  <c:v>43845</c:v>
                </c:pt>
                <c:pt idx="3">
                  <c:v>43814</c:v>
                </c:pt>
                <c:pt idx="4">
                  <c:v>43784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12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43905</c:v>
                </c:pt>
                <c:pt idx="1">
                  <c:v>43876</c:v>
                </c:pt>
                <c:pt idx="2">
                  <c:v>43845</c:v>
                </c:pt>
                <c:pt idx="3">
                  <c:v>43814</c:v>
                </c:pt>
                <c:pt idx="4">
                  <c:v>43784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83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43905</c:v>
                      </c:pt>
                      <c:pt idx="1">
                        <c:v>43876</c:v>
                      </c:pt>
                      <c:pt idx="2">
                        <c:v>43845</c:v>
                      </c:pt>
                      <c:pt idx="3">
                        <c:v>43814</c:v>
                      </c:pt>
                      <c:pt idx="4">
                        <c:v>43784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43905</c:v>
                      </c:pt>
                      <c:pt idx="1">
                        <c:v>43876</c:v>
                      </c:pt>
                      <c:pt idx="2">
                        <c:v>43845</c:v>
                      </c:pt>
                      <c:pt idx="3">
                        <c:v>43814</c:v>
                      </c:pt>
                      <c:pt idx="4">
                        <c:v>43784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0.12631578947368421</c:v>
                      </c:pt>
                      <c:pt idx="1">
                        <c:v>0</c:v>
                      </c:pt>
                      <c:pt idx="2">
                        <c:v>0.1368421052631579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0.15789473684210525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0.12631578947368421</c:v>
                </c:pt>
                <c:pt idx="1">
                  <c:v>0.87368421052631584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2.5000000000000001E-2</c:v>
                </c:pt>
                <c:pt idx="1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12</c:v>
                </c:pt>
                <c:pt idx="1">
                  <c:v>33</c:v>
                </c:pt>
                <c:pt idx="2">
                  <c:v>22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0.59368703828072533</c:v>
                </c:pt>
                <c:pt idx="1">
                  <c:v>0.40631296171927467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8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8.4210526315789472E-2</c:v>
                </c:pt>
                <c:pt idx="1">
                  <c:v>0.91578947368421049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13%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12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59%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B62" sqref="A62:XFD72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161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6" customFormat="1" x14ac:dyDescent="0.25">
      <c r="R62" s="55"/>
      <c r="S62" s="97"/>
      <c r="T62" s="35"/>
      <c r="U62" s="35"/>
      <c r="V62" s="35"/>
      <c r="W62" s="36"/>
      <c r="AB62" s="55"/>
      <c r="AC62" s="55"/>
    </row>
    <row r="63" spans="2:29" s="64" customFormat="1" x14ac:dyDescent="0.25">
      <c r="B63" s="64" t="s">
        <v>158</v>
      </c>
      <c r="C63" s="71" t="s">
        <v>208</v>
      </c>
      <c r="D63" s="71" t="s">
        <v>166</v>
      </c>
      <c r="E63" s="64" t="s">
        <v>165</v>
      </c>
      <c r="H63" s="64" t="s">
        <v>159</v>
      </c>
      <c r="I63" s="64" t="s">
        <v>160</v>
      </c>
      <c r="N63" s="71" t="s">
        <v>166</v>
      </c>
      <c r="O63" s="71" t="s">
        <v>165</v>
      </c>
      <c r="P63" s="71"/>
      <c r="R63" s="71"/>
      <c r="S63" s="72" t="s">
        <v>209</v>
      </c>
      <c r="T63" s="55"/>
      <c r="U63" s="55"/>
      <c r="V63" s="55"/>
      <c r="W63" s="86"/>
      <c r="Y63" s="64" t="s">
        <v>211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154</v>
      </c>
      <c r="H64" s="74">
        <f>IFERROR(O64/N64,0)</f>
        <v>0.12631578947368421</v>
      </c>
      <c r="I64" s="74">
        <f>100%-H64</f>
        <v>0.87368421052631584</v>
      </c>
      <c r="M64" s="64" t="s">
        <v>167</v>
      </c>
      <c r="N64" s="67">
        <f>COUNTIF(Main!G:G,"Active")</f>
        <v>95</v>
      </c>
      <c r="O64" s="67">
        <f>COUNTIFS(Main!H:H,"&gt;=100")</f>
        <v>12</v>
      </c>
      <c r="P64" s="67" t="str">
        <f>CONCATENATE(QIP_Count," of ",Crew_Count)</f>
        <v>12 of 95</v>
      </c>
      <c r="R64" s="71"/>
      <c r="S64" s="72"/>
      <c r="T64" s="67" t="s">
        <v>165</v>
      </c>
      <c r="U64" s="67" t="s">
        <v>214</v>
      </c>
      <c r="V64" s="67" t="s">
        <v>210</v>
      </c>
      <c r="W64" s="69" t="s">
        <v>208</v>
      </c>
      <c r="Y64" s="64" t="s">
        <v>213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0.5</v>
      </c>
      <c r="D65" s="67">
        <f>COUNTIFS(Main!$C:$C,Dashboard!$B65)</f>
        <v>4</v>
      </c>
      <c r="E65" s="67">
        <f>COUNTIFS(Main!$C:$C,Dashboard!$B65,Main!H:H,"&gt;=100")</f>
        <v>2</v>
      </c>
      <c r="G65" s="65" t="s">
        <v>155</v>
      </c>
      <c r="H65" s="74">
        <f>IFERROR(O65/N65,0)</f>
        <v>5.4054054054054057E-2</v>
      </c>
      <c r="I65" s="74">
        <f>100%-H65</f>
        <v>0.94594594594594594</v>
      </c>
      <c r="K65" s="65" t="s">
        <v>165</v>
      </c>
      <c r="M65" s="64" t="s">
        <v>57</v>
      </c>
      <c r="N65" s="67">
        <f>COUNTIFS(Main!E:E,M65)</f>
        <v>37</v>
      </c>
      <c r="O65" s="67">
        <f>COUNTIFS(Main!H:H,"&gt;=100",Main!E:E,M65)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43905</v>
      </c>
      <c r="T65" s="67">
        <v>12</v>
      </c>
      <c r="U65" s="67">
        <v>83</v>
      </c>
      <c r="V65" s="67">
        <v>95</v>
      </c>
      <c r="W65" s="69">
        <v>0.12631578947368421</v>
      </c>
      <c r="Y65" s="64" t="s">
        <v>212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18</v>
      </c>
      <c r="E66" s="67">
        <f>COUNTIFS(Main!$C:$C,Dashboard!$B66,Main!H:H,"&gt;=100")</f>
        <v>0</v>
      </c>
      <c r="G66" s="65" t="s">
        <v>156</v>
      </c>
      <c r="H66" s="74">
        <f>IFERROR(O66/N66,0)</f>
        <v>0.20588235294117646</v>
      </c>
      <c r="I66" s="74">
        <f>100%-H66</f>
        <v>0.79411764705882359</v>
      </c>
      <c r="K66" s="65" t="s">
        <v>167</v>
      </c>
      <c r="M66" s="64" t="s">
        <v>7</v>
      </c>
      <c r="N66" s="67">
        <f>COUNTIFS(Main!E:E,M66)</f>
        <v>34</v>
      </c>
      <c r="O66" s="67">
        <f>COUNTIFS(Main!H:H,"&gt;=100",Main!E:E,M66)</f>
        <v>7</v>
      </c>
      <c r="P66" s="67" t="str">
        <f>CONCATENATE(QIP_Red," of ",Red_Count)</f>
        <v>7 of 34</v>
      </c>
      <c r="R66" s="67">
        <v>1</v>
      </c>
      <c r="S66" s="68">
        <f t="shared" ref="S66:S129" ca="1" si="1">DATE(YEAR(TODAY()),MONTH(TODAY())-R66,DAY(TODAY()))</f>
        <v>43876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0.15789473684210525</v>
      </c>
      <c r="D67" s="67">
        <f>COUNTIFS(Main!$C:$C,Dashboard!$B67)</f>
        <v>38</v>
      </c>
      <c r="E67" s="67">
        <f>COUNTIFS(Main!$C:$C,Dashboard!$B67,Main!H:H,"&gt;=100")</f>
        <v>6</v>
      </c>
      <c r="G67" s="65" t="s">
        <v>157</v>
      </c>
      <c r="H67" s="74">
        <f>IFERROR(O67/N67,0)</f>
        <v>2.5000000000000001E-2</v>
      </c>
      <c r="I67" s="74">
        <f>100%-H67</f>
        <v>0.97499999999999998</v>
      </c>
      <c r="K67" s="65" t="s">
        <v>208</v>
      </c>
      <c r="M67" s="64" t="s">
        <v>43</v>
      </c>
      <c r="N67" s="67">
        <f>COUNTIFS(Main!E:E,M67)</f>
        <v>40</v>
      </c>
      <c r="O67" s="67">
        <f>COUNTIFS(Main!H:H,"&gt;=100",Main!E:E,M67)</f>
        <v>1</v>
      </c>
      <c r="P67" s="67" t="str">
        <f>CONCATENATE(QIP_White," of ",White_Count)</f>
        <v>1 of 40</v>
      </c>
      <c r="R67" s="67">
        <v>2</v>
      </c>
      <c r="S67" s="68">
        <f t="shared" ca="1" si="1"/>
        <v>43845</v>
      </c>
      <c r="T67" s="67">
        <v>13</v>
      </c>
      <c r="U67" s="67">
        <v>82</v>
      </c>
      <c r="V67" s="67">
        <v>95</v>
      </c>
      <c r="W67" s="69">
        <v>0.1368421052631579</v>
      </c>
    </row>
    <row r="68" spans="2:29" s="65" customFormat="1" x14ac:dyDescent="0.25">
      <c r="B68" s="65" t="s">
        <v>70</v>
      </c>
      <c r="C68" s="73">
        <f t="shared" si="0"/>
        <v>0.14285714285714285</v>
      </c>
      <c r="D68" s="67">
        <f>COUNTIFS(Main!$C:$C,Dashboard!$B68)</f>
        <v>21</v>
      </c>
      <c r="E68" s="67">
        <f>COUNTIFS(Main!$C:$C,Dashboard!$B68,Main!H:H,"&gt;=100")</f>
        <v>3</v>
      </c>
      <c r="P68" s="67"/>
      <c r="Q68" s="67"/>
      <c r="R68" s="67">
        <v>3</v>
      </c>
      <c r="S68" s="68">
        <f t="shared" ca="1" si="1"/>
        <v>43814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0.16666666666666666</v>
      </c>
      <c r="D69" s="67">
        <f>COUNTIFS(Main!$C:$C,Dashboard!$B69)</f>
        <v>6</v>
      </c>
      <c r="E69" s="67">
        <f>COUNTIFS(Main!$C:$C,Dashboard!$B69,Main!H:H,"&gt;=100")</f>
        <v>1</v>
      </c>
      <c r="R69" s="67">
        <v>4</v>
      </c>
      <c r="S69" s="68">
        <f t="shared" ca="1" si="1"/>
        <v>43784</v>
      </c>
      <c r="T69" s="67"/>
      <c r="U69" s="67"/>
      <c r="V69" s="67"/>
      <c r="W69" s="69"/>
      <c r="AB69" s="67"/>
    </row>
    <row r="70" spans="2:29" s="65" customFormat="1" x14ac:dyDescent="0.25">
      <c r="B70" s="65" t="s">
        <v>215</v>
      </c>
      <c r="C70" s="73">
        <f t="shared" si="0"/>
        <v>0</v>
      </c>
      <c r="D70" s="67">
        <f>Crew_Count-SUM(D64:D69)</f>
        <v>8</v>
      </c>
      <c r="E70" s="67">
        <f>QIP_Count-SUM(E64:E69)</f>
        <v>0</v>
      </c>
      <c r="R70" s="67">
        <v>5</v>
      </c>
      <c r="S70" s="68">
        <f t="shared" ca="1" si="1"/>
        <v>43753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43723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43692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151</v>
      </c>
      <c r="C73" s="64" t="s">
        <v>224</v>
      </c>
      <c r="D73" s="64" t="s">
        <v>223</v>
      </c>
      <c r="E73" s="64"/>
      <c r="G73" s="64" t="s">
        <v>225</v>
      </c>
      <c r="H73" s="64" t="s">
        <v>226</v>
      </c>
      <c r="I73" s="75" t="s">
        <v>208</v>
      </c>
      <c r="R73" s="67">
        <v>8</v>
      </c>
      <c r="S73" s="68">
        <f t="shared" ca="1" si="1"/>
        <v>43661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12</v>
      </c>
      <c r="D74" s="70">
        <f t="shared" ref="D74:D84" si="2">IFERROR(C74/Crew_Count,0)</f>
        <v>0.12631578947368421</v>
      </c>
      <c r="G74" s="65">
        <f ca="1">COUNTIF(Grid_Area,3) + COUNTIF(Grid_Area,4)+ COUNTIF(Grid_Area,5)</f>
        <v>1489</v>
      </c>
      <c r="H74" s="65">
        <f ca="1">COUNTIF(Grid_Area,4)+COUNTIF(Grid_Area,5)</f>
        <v>884</v>
      </c>
      <c r="I74" s="70">
        <f ca="1">IFERROR(H74/G74,0)</f>
        <v>0.59368703828072533</v>
      </c>
      <c r="J74" s="70">
        <f ca="1">1-Req_Qual_Gained</f>
        <v>0.40631296171927467</v>
      </c>
      <c r="R74" s="67">
        <v>9</v>
      </c>
      <c r="S74" s="68">
        <f t="shared" ca="1" si="1"/>
        <v>43631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33</v>
      </c>
      <c r="D75" s="70">
        <f t="shared" si="2"/>
        <v>0.3473684210526316</v>
      </c>
      <c r="I75" s="75"/>
      <c r="R75" s="67">
        <v>10</v>
      </c>
      <c r="S75" s="68">
        <f t="shared" ca="1" si="1"/>
        <v>43600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22</v>
      </c>
      <c r="D76" s="70">
        <f t="shared" si="2"/>
        <v>0.23157894736842105</v>
      </c>
      <c r="G76" s="64" t="s">
        <v>229</v>
      </c>
      <c r="I76" s="75"/>
      <c r="R76" s="67">
        <v>11</v>
      </c>
      <c r="S76" s="68">
        <f t="shared" ca="1" si="1"/>
        <v>43570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9</v>
      </c>
      <c r="D77" s="70">
        <f t="shared" si="2"/>
        <v>9.4736842105263161E-2</v>
      </c>
      <c r="G77" s="65">
        <f>Crew_Count</f>
        <v>95</v>
      </c>
      <c r="H77" s="65">
        <f>COUNTIFS(Main!H:H,"&gt;100")</f>
        <v>8</v>
      </c>
      <c r="I77" s="70">
        <f>IFERROR(H77/Crew_Count,0)</f>
        <v>8.4210526315789472E-2</v>
      </c>
      <c r="J77" s="74">
        <f>1-I77</f>
        <v>0.91578947368421049</v>
      </c>
      <c r="R77" s="67">
        <v>12</v>
      </c>
      <c r="S77" s="68">
        <f t="shared" ca="1" si="1"/>
        <v>43539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7</v>
      </c>
      <c r="D78" s="70">
        <f t="shared" si="2"/>
        <v>7.3684210526315783E-2</v>
      </c>
      <c r="I78" s="66"/>
      <c r="R78" s="67">
        <v>13</v>
      </c>
      <c r="S78" s="68">
        <f t="shared" ca="1" si="1"/>
        <v>43511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2</v>
      </c>
      <c r="D79" s="70">
        <f t="shared" si="2"/>
        <v>2.1052631578947368E-2</v>
      </c>
      <c r="G79" s="64"/>
      <c r="I79" s="66"/>
      <c r="R79" s="67">
        <v>14</v>
      </c>
      <c r="S79" s="68">
        <f t="shared" ca="1" si="1"/>
        <v>43480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43449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4</v>
      </c>
      <c r="D81" s="70">
        <f t="shared" si="2"/>
        <v>4.2105263157894736E-2</v>
      </c>
      <c r="I81" s="66"/>
      <c r="R81" s="67">
        <v>16</v>
      </c>
      <c r="S81" s="68">
        <f t="shared" ca="1" si="1"/>
        <v>43419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3</v>
      </c>
      <c r="D82" s="70">
        <f t="shared" si="2"/>
        <v>3.1578947368421054E-2</v>
      </c>
      <c r="I82" s="66"/>
      <c r="R82" s="67">
        <v>17</v>
      </c>
      <c r="S82" s="68">
        <f t="shared" ca="1" si="1"/>
        <v>43388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2</v>
      </c>
      <c r="D83" s="70">
        <f t="shared" si="2"/>
        <v>2.1052631578947368E-2</v>
      </c>
      <c r="I83" s="66"/>
      <c r="R83" s="67">
        <v>18</v>
      </c>
      <c r="S83" s="68">
        <f t="shared" ca="1" si="1"/>
        <v>43358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1</v>
      </c>
      <c r="D84" s="70">
        <f t="shared" si="2"/>
        <v>1.0526315789473684E-2</v>
      </c>
      <c r="I84" s="66"/>
      <c r="R84" s="67">
        <v>19</v>
      </c>
      <c r="S84" s="68">
        <f t="shared" ca="1" si="1"/>
        <v>43327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43296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151</v>
      </c>
      <c r="C86" s="64" t="s">
        <v>224</v>
      </c>
      <c r="I86" s="66"/>
      <c r="R86" s="67">
        <v>21</v>
      </c>
      <c r="S86" s="68">
        <f t="shared" ca="1" si="1"/>
        <v>43266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43235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43205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43174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43146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43115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43084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1</v>
      </c>
      <c r="D93" s="56">
        <f t="shared" si="3"/>
        <v>1.0526315789473684E-2</v>
      </c>
      <c r="I93" s="52"/>
      <c r="R93" s="35">
        <v>28</v>
      </c>
      <c r="S93" s="38">
        <f t="shared" ca="1" si="1"/>
        <v>43054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1</v>
      </c>
      <c r="D94" s="56">
        <f t="shared" si="3"/>
        <v>1.0526315789473684E-2</v>
      </c>
      <c r="I94" s="52"/>
      <c r="R94" s="35">
        <v>29</v>
      </c>
      <c r="S94" s="38">
        <f t="shared" ca="1" si="1"/>
        <v>43023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1</v>
      </c>
      <c r="D95" s="56">
        <f t="shared" si="3"/>
        <v>1.0526315789473684E-2</v>
      </c>
      <c r="I95" s="52"/>
      <c r="R95" s="35">
        <v>30</v>
      </c>
      <c r="S95" s="38">
        <f t="shared" ca="1" si="1"/>
        <v>42993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4</v>
      </c>
      <c r="D96" s="56">
        <f t="shared" si="3"/>
        <v>4.2105263157894736E-2</v>
      </c>
      <c r="I96" s="52"/>
      <c r="R96" s="35">
        <v>31</v>
      </c>
      <c r="S96" s="38">
        <f t="shared" ca="1" si="1"/>
        <v>42962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1</v>
      </c>
      <c r="D97" s="56">
        <f t="shared" si="3"/>
        <v>1.0526315789473684E-2</v>
      </c>
      <c r="I97" s="52"/>
      <c r="R97" s="35">
        <v>32</v>
      </c>
      <c r="S97" s="38">
        <f t="shared" ca="1" si="1"/>
        <v>42931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42901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42870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42840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42809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42781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42750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42719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42689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42658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42628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42597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42566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42536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42505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42475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42444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42415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42384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42353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42323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42292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42262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42231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42200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42170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42139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42109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42078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42050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42019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41988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41958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41927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41897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41866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41835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41805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41774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41744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41713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41685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41654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41623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41593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41562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41532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41501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41470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41440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41409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41379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41348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41320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41289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41258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41228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41197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41167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41136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41105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41075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41044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41014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40983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40954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40923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40892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40862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24.42578125" style="94" bestFit="1" customWidth="1"/>
    <col min="2" max="2" width="5.7109375" style="95" customWidth="1"/>
    <col min="3" max="3" width="20.5703125" style="95" bestFit="1" customWidth="1"/>
    <col min="4" max="4" width="9.140625" style="95"/>
    <col min="5" max="5" width="11.7109375" style="95" customWidth="1"/>
    <col min="6" max="6" width="12.42578125" style="94" bestFit="1" customWidth="1"/>
    <col min="7" max="7" width="12.42578125" style="95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1"/>
      <c r="B1" s="92"/>
      <c r="C1" s="92"/>
      <c r="D1" s="92"/>
      <c r="E1" s="92"/>
      <c r="F1" s="91"/>
      <c r="G1" s="92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3" t="s">
        <v>62</v>
      </c>
      <c r="B2" s="93" t="s">
        <v>77</v>
      </c>
      <c r="C2" s="93" t="s">
        <v>2</v>
      </c>
      <c r="D2" s="93" t="s">
        <v>55</v>
      </c>
      <c r="E2" s="93" t="s">
        <v>56</v>
      </c>
      <c r="F2" s="93" t="s">
        <v>78</v>
      </c>
      <c r="G2" s="93" t="s">
        <v>110</v>
      </c>
      <c r="H2" s="43" t="s">
        <v>165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150</v>
      </c>
      <c r="AU2" s="9" t="s">
        <v>227</v>
      </c>
      <c r="AV2" s="9" t="s">
        <v>228</v>
      </c>
      <c r="AW2" s="9" t="s">
        <v>151</v>
      </c>
    </row>
    <row r="3" spans="1:57" s="26" customFormat="1" ht="0.75" customHeight="1" x14ac:dyDescent="0.25">
      <c r="A3" s="91"/>
      <c r="B3" s="92"/>
      <c r="C3" s="92"/>
      <c r="D3" s="92"/>
      <c r="E3" s="92"/>
      <c r="F3" s="91"/>
      <c r="G3" s="92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 t="s">
        <v>241</v>
      </c>
      <c r="B4" s="40"/>
      <c r="C4" s="40"/>
      <c r="D4" s="40" t="s">
        <v>6</v>
      </c>
      <c r="E4" s="40" t="s">
        <v>57</v>
      </c>
      <c r="F4" s="39" t="s">
        <v>242</v>
      </c>
      <c r="G4" s="40" t="s">
        <v>164</v>
      </c>
      <c r="H4" s="44">
        <f t="shared" ref="H4:H35" si="0">AW4</f>
        <v>0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 t="shared" ref="AT4:AT66" si="1">COUNTIF(I4:AS4,"=3")+COUNTIF(I4:AS4,"=4")+COUNTIF(I4:AS4,"=5")</f>
        <v>0</v>
      </c>
      <c r="AU4" s="16">
        <f t="shared" ref="AU4:AU67" si="2">COUNTIF(I4:AS4,"=4")</f>
        <v>0</v>
      </c>
      <c r="AV4" s="16">
        <f t="shared" ref="AV4:AV67" si="3">COUNTIF(I4:AS4,"=1")</f>
        <v>0</v>
      </c>
      <c r="AW4" s="18">
        <f t="shared" ref="AW4:AW67" si="4">IFERROR(IF(F4&lt;&gt;"",IF(AU4/AT4*100=100, (AU4+AV4)/AT4*100,AU4/AT4*100),""),0)</f>
        <v>0</v>
      </c>
      <c r="AX4" s="54"/>
    </row>
    <row r="5" spans="1:57" x14ac:dyDescent="0.25">
      <c r="A5" s="39" t="s">
        <v>54</v>
      </c>
      <c r="B5" s="40" t="s">
        <v>3</v>
      </c>
      <c r="C5" s="40" t="s">
        <v>80</v>
      </c>
      <c r="D5" s="40" t="s">
        <v>52</v>
      </c>
      <c r="E5" s="40" t="s">
        <v>79</v>
      </c>
      <c r="F5" s="39" t="s">
        <v>243</v>
      </c>
      <c r="G5" s="40" t="s">
        <v>111</v>
      </c>
      <c r="H5" s="44">
        <f t="shared" si="0"/>
        <v>92.307692307692307</v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2"/>
        <v>24</v>
      </c>
      <c r="AV5" s="16">
        <f t="shared" si="3"/>
        <v>7</v>
      </c>
      <c r="AW5" s="18">
        <f t="shared" si="4"/>
        <v>92.307692307692307</v>
      </c>
      <c r="AX5" s="54"/>
      <c r="BD5" s="4"/>
      <c r="BE5" s="4"/>
    </row>
    <row r="6" spans="1:57" x14ac:dyDescent="0.25">
      <c r="A6" s="39" t="s">
        <v>244</v>
      </c>
      <c r="B6" s="40"/>
      <c r="C6" s="40"/>
      <c r="D6" s="40" t="s">
        <v>6</v>
      </c>
      <c r="E6" s="40" t="s">
        <v>7</v>
      </c>
      <c r="F6" s="39" t="s">
        <v>245</v>
      </c>
      <c r="G6" s="40" t="s">
        <v>164</v>
      </c>
      <c r="H6" s="44">
        <f t="shared" si="0"/>
        <v>0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 t="shared" si="1"/>
        <v>0</v>
      </c>
      <c r="AU6" s="16">
        <f t="shared" si="2"/>
        <v>0</v>
      </c>
      <c r="AV6" s="16">
        <f t="shared" si="3"/>
        <v>0</v>
      </c>
      <c r="AW6" s="18">
        <f t="shared" si="4"/>
        <v>0</v>
      </c>
      <c r="AX6" s="54"/>
      <c r="BD6" s="4"/>
      <c r="BE6" s="4"/>
    </row>
    <row r="7" spans="1:57" x14ac:dyDescent="0.25">
      <c r="A7" s="39" t="s">
        <v>246</v>
      </c>
      <c r="B7" s="40" t="s">
        <v>5</v>
      </c>
      <c r="C7" s="40" t="s">
        <v>76</v>
      </c>
      <c r="D7" s="40" t="s">
        <v>52</v>
      </c>
      <c r="E7" s="40" t="s">
        <v>79</v>
      </c>
      <c r="F7" s="39" t="s">
        <v>247</v>
      </c>
      <c r="G7" s="40" t="s">
        <v>111</v>
      </c>
      <c r="H7" s="44">
        <f t="shared" si="0"/>
        <v>77.777777777777786</v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 t="shared" ref="AT7:AT10" si="5">COUNTIF(I7:AS7,"=3")+COUNTIF(I7:AS7,"=4")+COUNTIF(I7:AS7,"=-5")</f>
        <v>27</v>
      </c>
      <c r="AU7" s="16">
        <f t="shared" si="2"/>
        <v>21</v>
      </c>
      <c r="AV7" s="16">
        <f t="shared" si="3"/>
        <v>4</v>
      </c>
      <c r="AW7" s="18">
        <f t="shared" si="4"/>
        <v>77.777777777777786</v>
      </c>
      <c r="AX7" s="54"/>
      <c r="BD7" s="4"/>
      <c r="BE7" s="4"/>
    </row>
    <row r="8" spans="1:57" x14ac:dyDescent="0.25">
      <c r="A8" s="39" t="s">
        <v>206</v>
      </c>
      <c r="B8" s="40" t="s">
        <v>3</v>
      </c>
      <c r="C8" s="40" t="s">
        <v>73</v>
      </c>
      <c r="D8" s="40" t="s">
        <v>52</v>
      </c>
      <c r="E8" s="40" t="s">
        <v>79</v>
      </c>
      <c r="F8" s="39" t="s">
        <v>248</v>
      </c>
      <c r="G8" s="40" t="s">
        <v>111</v>
      </c>
      <c r="H8" s="44">
        <f t="shared" si="0"/>
        <v>88.461538461538453</v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 t="shared" si="5"/>
        <v>26</v>
      </c>
      <c r="AU8" s="16">
        <f t="shared" si="2"/>
        <v>23</v>
      </c>
      <c r="AV8" s="16">
        <f t="shared" si="3"/>
        <v>5</v>
      </c>
      <c r="AW8" s="18">
        <f t="shared" si="4"/>
        <v>88.461538461538453</v>
      </c>
      <c r="AX8" s="54"/>
      <c r="BD8" s="4"/>
      <c r="BE8" s="4"/>
    </row>
    <row r="9" spans="1:57" x14ac:dyDescent="0.25">
      <c r="A9" s="39" t="s">
        <v>249</v>
      </c>
      <c r="B9" s="40" t="s">
        <v>3</v>
      </c>
      <c r="C9" s="40" t="s">
        <v>74</v>
      </c>
      <c r="D9" s="40" t="s">
        <v>250</v>
      </c>
      <c r="E9" s="40" t="s">
        <v>79</v>
      </c>
      <c r="F9" s="39" t="s">
        <v>251</v>
      </c>
      <c r="G9" s="40" t="s">
        <v>111</v>
      </c>
      <c r="H9" s="44">
        <f t="shared" si="0"/>
        <v>88.461538461538453</v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 t="shared" si="5"/>
        <v>26</v>
      </c>
      <c r="AU9" s="16">
        <f t="shared" si="2"/>
        <v>23</v>
      </c>
      <c r="AV9" s="16">
        <f t="shared" si="3"/>
        <v>2</v>
      </c>
      <c r="AW9" s="18">
        <f t="shared" si="4"/>
        <v>88.461538461538453</v>
      </c>
      <c r="AX9" s="54"/>
      <c r="BD9" s="4"/>
      <c r="BE9" s="4"/>
    </row>
    <row r="10" spans="1:57" x14ac:dyDescent="0.25">
      <c r="A10" s="39" t="s">
        <v>252</v>
      </c>
      <c r="B10" s="40" t="s">
        <v>218</v>
      </c>
      <c r="C10" s="40" t="s">
        <v>69</v>
      </c>
      <c r="D10" s="40" t="s">
        <v>16</v>
      </c>
      <c r="E10" s="40" t="s">
        <v>43</v>
      </c>
      <c r="F10" s="39" t="s">
        <v>253</v>
      </c>
      <c r="G10" s="40" t="s">
        <v>111</v>
      </c>
      <c r="H10" s="44">
        <f t="shared" si="0"/>
        <v>93.333333333333329</v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 t="shared" si="5"/>
        <v>15</v>
      </c>
      <c r="AU10" s="16">
        <f t="shared" si="2"/>
        <v>14</v>
      </c>
      <c r="AV10" s="16">
        <f t="shared" si="3"/>
        <v>1</v>
      </c>
      <c r="AW10" s="18">
        <f t="shared" si="4"/>
        <v>93.333333333333329</v>
      </c>
      <c r="AX10" s="54"/>
    </row>
    <row r="11" spans="1:57" x14ac:dyDescent="0.25">
      <c r="A11" s="39" t="s">
        <v>254</v>
      </c>
      <c r="B11" s="40"/>
      <c r="C11" s="40"/>
      <c r="D11" s="40" t="s">
        <v>52</v>
      </c>
      <c r="E11" s="40" t="s">
        <v>79</v>
      </c>
      <c r="F11" s="39" t="s">
        <v>255</v>
      </c>
      <c r="G11" s="40" t="s">
        <v>164</v>
      </c>
      <c r="H11" s="44">
        <f t="shared" si="0"/>
        <v>0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 t="shared" si="1"/>
        <v>0</v>
      </c>
      <c r="AU11" s="16">
        <f t="shared" si="2"/>
        <v>0</v>
      </c>
      <c r="AV11" s="16">
        <f t="shared" si="3"/>
        <v>0</v>
      </c>
      <c r="AW11" s="18">
        <f t="shared" si="4"/>
        <v>0</v>
      </c>
      <c r="AX11" s="54"/>
    </row>
    <row r="12" spans="1:57" x14ac:dyDescent="0.25">
      <c r="A12" s="39" t="s">
        <v>256</v>
      </c>
      <c r="B12" s="40" t="s">
        <v>219</v>
      </c>
      <c r="C12" s="40" t="s">
        <v>70</v>
      </c>
      <c r="D12" s="40" t="s">
        <v>6</v>
      </c>
      <c r="E12" s="40" t="s">
        <v>7</v>
      </c>
      <c r="F12" s="39" t="s">
        <v>257</v>
      </c>
      <c r="G12" s="40" t="s">
        <v>111</v>
      </c>
      <c r="H12" s="44">
        <f t="shared" si="0"/>
        <v>110.5263157894737</v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6">COUNTIF(I12:AS12,"=3")+COUNTIF(I12:AS12,"=4")+COUNTIF(I12:AS12,"=-5")</f>
        <v>19</v>
      </c>
      <c r="AU12" s="16">
        <f t="shared" si="2"/>
        <v>19</v>
      </c>
      <c r="AV12" s="16">
        <f t="shared" si="3"/>
        <v>2</v>
      </c>
      <c r="AW12" s="18">
        <f t="shared" si="4"/>
        <v>110.5263157894737</v>
      </c>
      <c r="AX12" s="54"/>
    </row>
    <row r="13" spans="1:57" x14ac:dyDescent="0.25">
      <c r="A13" s="39" t="s">
        <v>207</v>
      </c>
      <c r="B13" s="40" t="s">
        <v>3</v>
      </c>
      <c r="C13" s="40" t="s">
        <v>81</v>
      </c>
      <c r="D13" s="40" t="s">
        <v>6</v>
      </c>
      <c r="E13" s="40" t="s">
        <v>43</v>
      </c>
      <c r="F13" s="39" t="s">
        <v>53</v>
      </c>
      <c r="G13" s="40" t="s">
        <v>111</v>
      </c>
      <c r="H13" s="44">
        <f t="shared" si="0"/>
        <v>80</v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6"/>
        <v>25</v>
      </c>
      <c r="AU13" s="16">
        <f t="shared" si="2"/>
        <v>20</v>
      </c>
      <c r="AV13" s="16">
        <f t="shared" si="3"/>
        <v>2</v>
      </c>
      <c r="AW13" s="18">
        <f t="shared" si="4"/>
        <v>80</v>
      </c>
      <c r="AX13" s="54"/>
    </row>
    <row r="14" spans="1:57" x14ac:dyDescent="0.25">
      <c r="A14" s="39" t="s">
        <v>258</v>
      </c>
      <c r="B14" s="40" t="s">
        <v>3</v>
      </c>
      <c r="C14" s="40" t="s">
        <v>81</v>
      </c>
      <c r="D14" s="40" t="s">
        <v>6</v>
      </c>
      <c r="E14" s="40" t="s">
        <v>7</v>
      </c>
      <c r="F14" s="39" t="s">
        <v>259</v>
      </c>
      <c r="G14" s="40" t="s">
        <v>111</v>
      </c>
      <c r="H14" s="44">
        <f t="shared" si="0"/>
        <v>88</v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6"/>
        <v>25</v>
      </c>
      <c r="AU14" s="16">
        <f t="shared" si="2"/>
        <v>22</v>
      </c>
      <c r="AV14" s="16">
        <f t="shared" si="3"/>
        <v>3</v>
      </c>
      <c r="AW14" s="18">
        <f t="shared" si="4"/>
        <v>88</v>
      </c>
      <c r="AX14" s="54"/>
    </row>
    <row r="15" spans="1:57" x14ac:dyDescent="0.25">
      <c r="A15" s="39" t="s">
        <v>260</v>
      </c>
      <c r="B15" s="40" t="s">
        <v>219</v>
      </c>
      <c r="C15" s="40" t="s">
        <v>70</v>
      </c>
      <c r="D15" s="40" t="s">
        <v>6</v>
      </c>
      <c r="E15" s="40" t="s">
        <v>79</v>
      </c>
      <c r="F15" s="39" t="s">
        <v>261</v>
      </c>
      <c r="G15" s="40" t="s">
        <v>111</v>
      </c>
      <c r="H15" s="44">
        <f t="shared" si="0"/>
        <v>84.210526315789465</v>
      </c>
      <c r="I15" s="41">
        <v>-5</v>
      </c>
      <c r="J15" s="41">
        <v>-5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6"/>
        <v>19</v>
      </c>
      <c r="AU15" s="16">
        <f t="shared" si="2"/>
        <v>16</v>
      </c>
      <c r="AV15" s="16">
        <f t="shared" si="3"/>
        <v>4</v>
      </c>
      <c r="AW15" s="18">
        <f t="shared" si="4"/>
        <v>84.210526315789465</v>
      </c>
      <c r="AX15" s="54"/>
    </row>
    <row r="16" spans="1:57" x14ac:dyDescent="0.25">
      <c r="A16" s="39" t="s">
        <v>262</v>
      </c>
      <c r="B16" s="40" t="s">
        <v>4</v>
      </c>
      <c r="C16" s="40" t="s">
        <v>75</v>
      </c>
      <c r="D16" s="40" t="s">
        <v>6</v>
      </c>
      <c r="E16" s="40" t="s">
        <v>79</v>
      </c>
      <c r="F16" s="39" t="s">
        <v>263</v>
      </c>
      <c r="G16" s="40" t="s">
        <v>111</v>
      </c>
      <c r="H16" s="44">
        <f t="shared" si="0"/>
        <v>74.074074074074076</v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6"/>
        <v>27</v>
      </c>
      <c r="AU16" s="16">
        <f t="shared" si="2"/>
        <v>20</v>
      </c>
      <c r="AV16" s="16">
        <f t="shared" si="3"/>
        <v>2</v>
      </c>
      <c r="AW16" s="18">
        <f t="shared" si="4"/>
        <v>74.074074074074076</v>
      </c>
      <c r="AX16" s="54"/>
    </row>
    <row r="17" spans="1:50" x14ac:dyDescent="0.25">
      <c r="A17" s="39" t="s">
        <v>264</v>
      </c>
      <c r="B17" s="40" t="s">
        <v>219</v>
      </c>
      <c r="C17" s="40" t="s">
        <v>70</v>
      </c>
      <c r="D17" s="40" t="s">
        <v>6</v>
      </c>
      <c r="E17" s="40" t="s">
        <v>43</v>
      </c>
      <c r="F17" s="39" t="s">
        <v>265</v>
      </c>
      <c r="G17" s="40" t="s">
        <v>111</v>
      </c>
      <c r="H17" s="44">
        <f t="shared" si="0"/>
        <v>94.73684210526315</v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6"/>
        <v>19</v>
      </c>
      <c r="AU17" s="16">
        <f t="shared" si="2"/>
        <v>18</v>
      </c>
      <c r="AV17" s="16">
        <f t="shared" si="3"/>
        <v>0</v>
      </c>
      <c r="AW17" s="18">
        <f t="shared" si="4"/>
        <v>94.73684210526315</v>
      </c>
      <c r="AX17" s="54"/>
    </row>
    <row r="18" spans="1:50" x14ac:dyDescent="0.25">
      <c r="A18" s="39" t="s">
        <v>204</v>
      </c>
      <c r="B18" s="40" t="s">
        <v>220</v>
      </c>
      <c r="C18" s="40" t="s">
        <v>71</v>
      </c>
      <c r="D18" s="40" t="s">
        <v>6</v>
      </c>
      <c r="E18" s="40" t="s">
        <v>43</v>
      </c>
      <c r="F18" s="39" t="s">
        <v>50</v>
      </c>
      <c r="G18" s="40" t="s">
        <v>111</v>
      </c>
      <c r="H18" s="44">
        <f t="shared" si="0"/>
        <v>90.476190476190482</v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6"/>
        <v>21</v>
      </c>
      <c r="AU18" s="16">
        <f t="shared" si="2"/>
        <v>19</v>
      </c>
      <c r="AV18" s="16">
        <f t="shared" si="3"/>
        <v>5</v>
      </c>
      <c r="AW18" s="18">
        <f t="shared" si="4"/>
        <v>90.476190476190482</v>
      </c>
      <c r="AX18" s="54"/>
    </row>
    <row r="19" spans="1:50" x14ac:dyDescent="0.25">
      <c r="A19" s="39" t="s">
        <v>266</v>
      </c>
      <c r="B19" s="40"/>
      <c r="C19" s="40"/>
      <c r="D19" s="40" t="s">
        <v>6</v>
      </c>
      <c r="E19" s="40" t="s">
        <v>7</v>
      </c>
      <c r="F19" s="39" t="s">
        <v>267</v>
      </c>
      <c r="G19" s="40" t="s">
        <v>164</v>
      </c>
      <c r="H19" s="44">
        <f t="shared" si="0"/>
        <v>0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 t="shared" si="1"/>
        <v>0</v>
      </c>
      <c r="AU19" s="16">
        <f t="shared" si="2"/>
        <v>0</v>
      </c>
      <c r="AV19" s="16">
        <f t="shared" si="3"/>
        <v>0</v>
      </c>
      <c r="AW19" s="18">
        <f t="shared" si="4"/>
        <v>0</v>
      </c>
      <c r="AX19" s="54"/>
    </row>
    <row r="20" spans="1:50" x14ac:dyDescent="0.25">
      <c r="A20" s="39" t="s">
        <v>188</v>
      </c>
      <c r="B20" s="40" t="s">
        <v>218</v>
      </c>
      <c r="C20" s="40" t="s">
        <v>69</v>
      </c>
      <c r="D20" s="40" t="s">
        <v>6</v>
      </c>
      <c r="E20" s="40" t="s">
        <v>57</v>
      </c>
      <c r="F20" s="39" t="s">
        <v>31</v>
      </c>
      <c r="G20" s="40" t="s">
        <v>111</v>
      </c>
      <c r="H20" s="44">
        <f t="shared" si="0"/>
        <v>80</v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 t="shared" ref="AT20:AT24" si="7">COUNTIF(I20:AS20,"=3")+COUNTIF(I20:AS20,"=4")+COUNTIF(I20:AS20,"=-5")</f>
        <v>15</v>
      </c>
      <c r="AU20" s="16">
        <f t="shared" si="2"/>
        <v>12</v>
      </c>
      <c r="AV20" s="16">
        <f t="shared" si="3"/>
        <v>0</v>
      </c>
      <c r="AW20" s="18">
        <f t="shared" si="4"/>
        <v>80</v>
      </c>
      <c r="AX20" s="54"/>
    </row>
    <row r="21" spans="1:50" x14ac:dyDescent="0.25">
      <c r="A21" s="39" t="s">
        <v>268</v>
      </c>
      <c r="B21" s="40" t="s">
        <v>218</v>
      </c>
      <c r="C21" s="40" t="s">
        <v>69</v>
      </c>
      <c r="D21" s="40" t="s">
        <v>6</v>
      </c>
      <c r="E21" s="40" t="s">
        <v>57</v>
      </c>
      <c r="F21" s="39" t="s">
        <v>269</v>
      </c>
      <c r="G21" s="40" t="s">
        <v>111</v>
      </c>
      <c r="H21" s="44">
        <f t="shared" si="0"/>
        <v>80</v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 t="shared" si="7"/>
        <v>15</v>
      </c>
      <c r="AU21" s="16">
        <f t="shared" si="2"/>
        <v>12</v>
      </c>
      <c r="AV21" s="16">
        <f t="shared" si="3"/>
        <v>0</v>
      </c>
      <c r="AW21" s="18">
        <f t="shared" si="4"/>
        <v>80</v>
      </c>
      <c r="AX21" s="54"/>
    </row>
    <row r="22" spans="1:50" x14ac:dyDescent="0.25">
      <c r="A22" s="39" t="s">
        <v>270</v>
      </c>
      <c r="B22" s="40" t="s">
        <v>217</v>
      </c>
      <c r="C22" s="40" t="s">
        <v>68</v>
      </c>
      <c r="D22" s="40" t="s">
        <v>6</v>
      </c>
      <c r="E22" s="40" t="s">
        <v>43</v>
      </c>
      <c r="F22" s="39" t="s">
        <v>271</v>
      </c>
      <c r="G22" s="40" t="s">
        <v>111</v>
      </c>
      <c r="H22" s="44">
        <f t="shared" si="0"/>
        <v>69.230769230769226</v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 t="shared" si="7"/>
        <v>13</v>
      </c>
      <c r="AU22" s="16">
        <f t="shared" si="2"/>
        <v>9</v>
      </c>
      <c r="AV22" s="16">
        <f t="shared" si="3"/>
        <v>1</v>
      </c>
      <c r="AW22" s="18">
        <f t="shared" si="4"/>
        <v>69.230769230769226</v>
      </c>
      <c r="AX22" s="54"/>
    </row>
    <row r="23" spans="1:50" x14ac:dyDescent="0.25">
      <c r="A23" s="39" t="s">
        <v>174</v>
      </c>
      <c r="B23" s="40" t="s">
        <v>217</v>
      </c>
      <c r="C23" s="40" t="s">
        <v>68</v>
      </c>
      <c r="D23" s="40" t="s">
        <v>6</v>
      </c>
      <c r="E23" s="40" t="s">
        <v>43</v>
      </c>
      <c r="F23" s="39" t="s">
        <v>10</v>
      </c>
      <c r="G23" s="40" t="s">
        <v>111</v>
      </c>
      <c r="H23" s="44">
        <f t="shared" si="0"/>
        <v>61.53846153846154</v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 t="shared" si="7"/>
        <v>13</v>
      </c>
      <c r="AU23" s="16">
        <f t="shared" si="2"/>
        <v>8</v>
      </c>
      <c r="AV23" s="16">
        <f t="shared" si="3"/>
        <v>2</v>
      </c>
      <c r="AW23" s="18">
        <f t="shared" si="4"/>
        <v>61.53846153846154</v>
      </c>
      <c r="AX23" s="54"/>
    </row>
    <row r="24" spans="1:50" x14ac:dyDescent="0.25">
      <c r="A24" s="39" t="s">
        <v>173</v>
      </c>
      <c r="B24" s="40" t="s">
        <v>217</v>
      </c>
      <c r="C24" s="40" t="s">
        <v>68</v>
      </c>
      <c r="D24" s="40" t="s">
        <v>6</v>
      </c>
      <c r="E24" s="40" t="s">
        <v>43</v>
      </c>
      <c r="F24" s="39" t="s">
        <v>8</v>
      </c>
      <c r="G24" s="40" t="s">
        <v>111</v>
      </c>
      <c r="H24" s="44">
        <f t="shared" si="0"/>
        <v>76.923076923076934</v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 t="shared" si="7"/>
        <v>13</v>
      </c>
      <c r="AU24" s="16">
        <f t="shared" si="2"/>
        <v>10</v>
      </c>
      <c r="AV24" s="16">
        <f t="shared" si="3"/>
        <v>1</v>
      </c>
      <c r="AW24" s="18">
        <f t="shared" si="4"/>
        <v>76.923076923076934</v>
      </c>
      <c r="AX24" s="54"/>
    </row>
    <row r="25" spans="1:50" x14ac:dyDescent="0.25">
      <c r="A25" s="39" t="s">
        <v>272</v>
      </c>
      <c r="B25" s="40"/>
      <c r="C25" s="40"/>
      <c r="D25" s="40" t="s">
        <v>6</v>
      </c>
      <c r="E25" s="40" t="s">
        <v>43</v>
      </c>
      <c r="F25" s="39" t="s">
        <v>273</v>
      </c>
      <c r="G25" s="40" t="s">
        <v>164</v>
      </c>
      <c r="H25" s="44">
        <f t="shared" si="0"/>
        <v>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 t="shared" si="1"/>
        <v>0</v>
      </c>
      <c r="AU25" s="16">
        <f t="shared" si="2"/>
        <v>0</v>
      </c>
      <c r="AV25" s="16">
        <f t="shared" si="3"/>
        <v>0</v>
      </c>
      <c r="AW25" s="18">
        <f t="shared" si="4"/>
        <v>0</v>
      </c>
      <c r="AX25" s="54"/>
    </row>
    <row r="26" spans="1:50" x14ac:dyDescent="0.25">
      <c r="A26" s="39" t="s">
        <v>274</v>
      </c>
      <c r="B26" s="40" t="s">
        <v>217</v>
      </c>
      <c r="C26" s="40" t="s">
        <v>68</v>
      </c>
      <c r="D26" s="40" t="s">
        <v>6</v>
      </c>
      <c r="E26" s="40" t="s">
        <v>57</v>
      </c>
      <c r="F26" s="39" t="s">
        <v>275</v>
      </c>
      <c r="G26" s="40" t="s">
        <v>111</v>
      </c>
      <c r="H26" s="44">
        <f t="shared" si="0"/>
        <v>61.53846153846154</v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2"/>
        <v>8</v>
      </c>
      <c r="AV26" s="16">
        <f t="shared" si="3"/>
        <v>1</v>
      </c>
      <c r="AW26" s="18">
        <f t="shared" si="4"/>
        <v>61.53846153846154</v>
      </c>
      <c r="AX26" s="54"/>
    </row>
    <row r="27" spans="1:50" x14ac:dyDescent="0.25">
      <c r="A27" s="39" t="s">
        <v>276</v>
      </c>
      <c r="B27" s="40"/>
      <c r="C27" s="40"/>
      <c r="D27" s="40" t="s">
        <v>6</v>
      </c>
      <c r="E27" s="40" t="s">
        <v>38</v>
      </c>
      <c r="F27" s="39" t="s">
        <v>277</v>
      </c>
      <c r="G27" s="40" t="s">
        <v>164</v>
      </c>
      <c r="H27" s="44">
        <f t="shared" si="0"/>
        <v>0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 t="shared" si="1"/>
        <v>0</v>
      </c>
      <c r="AU27" s="16">
        <f t="shared" si="2"/>
        <v>0</v>
      </c>
      <c r="AV27" s="16">
        <f t="shared" si="3"/>
        <v>0</v>
      </c>
      <c r="AW27" s="18">
        <f t="shared" si="4"/>
        <v>0</v>
      </c>
      <c r="AX27" s="54"/>
    </row>
    <row r="28" spans="1:50" x14ac:dyDescent="0.25">
      <c r="A28" s="39" t="s">
        <v>278</v>
      </c>
      <c r="B28" s="40" t="s">
        <v>217</v>
      </c>
      <c r="C28" s="40" t="s">
        <v>68</v>
      </c>
      <c r="D28" s="40" t="s">
        <v>6</v>
      </c>
      <c r="E28" s="40" t="s">
        <v>7</v>
      </c>
      <c r="F28" s="39" t="s">
        <v>279</v>
      </c>
      <c r="G28" s="40" t="s">
        <v>111</v>
      </c>
      <c r="H28" s="44">
        <f t="shared" si="0"/>
        <v>53.846153846153847</v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8">COUNTIF(I28:AS28,"=3")+COUNTIF(I28:AS28,"=4")+COUNTIF(I28:AS28,"=-5")</f>
        <v>13</v>
      </c>
      <c r="AU28" s="16">
        <f t="shared" si="2"/>
        <v>7</v>
      </c>
      <c r="AV28" s="16">
        <f t="shared" si="3"/>
        <v>1</v>
      </c>
      <c r="AW28" s="18">
        <f t="shared" si="4"/>
        <v>53.846153846153847</v>
      </c>
      <c r="AX28" s="54"/>
    </row>
    <row r="29" spans="1:50" x14ac:dyDescent="0.25">
      <c r="A29" s="39" t="s">
        <v>280</v>
      </c>
      <c r="B29" s="40" t="s">
        <v>218</v>
      </c>
      <c r="C29" s="40" t="s">
        <v>69</v>
      </c>
      <c r="D29" s="40" t="s">
        <v>6</v>
      </c>
      <c r="E29" s="40" t="s">
        <v>7</v>
      </c>
      <c r="F29" s="39" t="s">
        <v>281</v>
      </c>
      <c r="G29" s="40" t="s">
        <v>111</v>
      </c>
      <c r="H29" s="44">
        <f t="shared" si="0"/>
        <v>80</v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8"/>
        <v>15</v>
      </c>
      <c r="AU29" s="16">
        <f t="shared" si="2"/>
        <v>12</v>
      </c>
      <c r="AV29" s="16">
        <f t="shared" si="3"/>
        <v>1</v>
      </c>
      <c r="AW29" s="18">
        <f t="shared" si="4"/>
        <v>80</v>
      </c>
      <c r="AX29" s="54"/>
    </row>
    <row r="30" spans="1:50" x14ac:dyDescent="0.25">
      <c r="A30" s="39" t="s">
        <v>282</v>
      </c>
      <c r="B30" s="40" t="s">
        <v>218</v>
      </c>
      <c r="C30" s="40" t="s">
        <v>69</v>
      </c>
      <c r="D30" s="40" t="s">
        <v>6</v>
      </c>
      <c r="E30" s="40" t="s">
        <v>7</v>
      </c>
      <c r="F30" s="39" t="s">
        <v>283</v>
      </c>
      <c r="G30" s="40" t="s">
        <v>111</v>
      </c>
      <c r="H30" s="44">
        <f t="shared" si="0"/>
        <v>100</v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8"/>
        <v>15</v>
      </c>
      <c r="AU30" s="16">
        <f t="shared" si="2"/>
        <v>15</v>
      </c>
      <c r="AV30" s="16">
        <f t="shared" si="3"/>
        <v>0</v>
      </c>
      <c r="AW30" s="18">
        <f t="shared" si="4"/>
        <v>100</v>
      </c>
      <c r="AX30" s="54"/>
    </row>
    <row r="31" spans="1:50" x14ac:dyDescent="0.25">
      <c r="A31" s="39" t="s">
        <v>284</v>
      </c>
      <c r="B31" s="40" t="s">
        <v>219</v>
      </c>
      <c r="C31" s="40" t="s">
        <v>70</v>
      </c>
      <c r="D31" s="40" t="s">
        <v>6</v>
      </c>
      <c r="E31" s="40" t="s">
        <v>7</v>
      </c>
      <c r="F31" s="39" t="s">
        <v>285</v>
      </c>
      <c r="G31" s="40" t="s">
        <v>111</v>
      </c>
      <c r="H31" s="44">
        <f t="shared" si="0"/>
        <v>89.473684210526315</v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8"/>
        <v>19</v>
      </c>
      <c r="AU31" s="16">
        <f t="shared" si="2"/>
        <v>17</v>
      </c>
      <c r="AV31" s="16">
        <f t="shared" si="3"/>
        <v>0</v>
      </c>
      <c r="AW31" s="18">
        <f t="shared" si="4"/>
        <v>89.473684210526315</v>
      </c>
      <c r="AX31" s="54"/>
    </row>
    <row r="32" spans="1:50" x14ac:dyDescent="0.25">
      <c r="A32" s="39" t="s">
        <v>286</v>
      </c>
      <c r="B32" s="40" t="s">
        <v>217</v>
      </c>
      <c r="C32" s="40" t="s">
        <v>68</v>
      </c>
      <c r="D32" s="40" t="s">
        <v>6</v>
      </c>
      <c r="E32" s="40" t="s">
        <v>57</v>
      </c>
      <c r="F32" s="39" t="s">
        <v>287</v>
      </c>
      <c r="G32" s="40" t="s">
        <v>111</v>
      </c>
      <c r="H32" s="44">
        <f t="shared" si="0"/>
        <v>69.230769230769226</v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8"/>
        <v>13</v>
      </c>
      <c r="AU32" s="16">
        <f t="shared" si="2"/>
        <v>9</v>
      </c>
      <c r="AV32" s="16">
        <f t="shared" si="3"/>
        <v>0</v>
      </c>
      <c r="AW32" s="18">
        <f t="shared" si="4"/>
        <v>69.230769230769226</v>
      </c>
      <c r="AX32" s="54"/>
    </row>
    <row r="33" spans="1:50" x14ac:dyDescent="0.25">
      <c r="A33" s="39" t="s">
        <v>0</v>
      </c>
      <c r="B33" s="40" t="s">
        <v>217</v>
      </c>
      <c r="C33" s="40" t="s">
        <v>68</v>
      </c>
      <c r="D33" s="40" t="s">
        <v>6</v>
      </c>
      <c r="E33" s="40" t="s">
        <v>43</v>
      </c>
      <c r="F33" s="39" t="s">
        <v>9</v>
      </c>
      <c r="G33" s="40" t="s">
        <v>111</v>
      </c>
      <c r="H33" s="44">
        <f t="shared" si="0"/>
        <v>76.923076923076934</v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8"/>
        <v>13</v>
      </c>
      <c r="AU33" s="16">
        <f t="shared" si="2"/>
        <v>10</v>
      </c>
      <c r="AV33" s="16">
        <f t="shared" si="3"/>
        <v>1</v>
      </c>
      <c r="AW33" s="18">
        <f t="shared" si="4"/>
        <v>76.923076923076934</v>
      </c>
      <c r="AX33" s="54"/>
    </row>
    <row r="34" spans="1:50" x14ac:dyDescent="0.25">
      <c r="A34" s="39" t="s">
        <v>288</v>
      </c>
      <c r="B34" s="40" t="s">
        <v>217</v>
      </c>
      <c r="C34" s="40" t="s">
        <v>68</v>
      </c>
      <c r="D34" s="40" t="s">
        <v>6</v>
      </c>
      <c r="E34" s="40" t="s">
        <v>7</v>
      </c>
      <c r="F34" s="39" t="s">
        <v>289</v>
      </c>
      <c r="G34" s="40" t="s">
        <v>111</v>
      </c>
      <c r="H34" s="44">
        <f t="shared" si="0"/>
        <v>84.615384615384613</v>
      </c>
      <c r="I34" s="41">
        <v>-5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8"/>
        <v>13</v>
      </c>
      <c r="AU34" s="16">
        <f t="shared" si="2"/>
        <v>11</v>
      </c>
      <c r="AV34" s="16">
        <f t="shared" si="3"/>
        <v>1</v>
      </c>
      <c r="AW34" s="18">
        <f t="shared" si="4"/>
        <v>84.615384615384613</v>
      </c>
      <c r="AX34" s="54"/>
    </row>
    <row r="35" spans="1:50" x14ac:dyDescent="0.25">
      <c r="A35" s="39" t="s">
        <v>290</v>
      </c>
      <c r="B35" s="40" t="s">
        <v>217</v>
      </c>
      <c r="C35" s="40" t="s">
        <v>72</v>
      </c>
      <c r="D35" s="40" t="s">
        <v>6</v>
      </c>
      <c r="E35" s="40" t="s">
        <v>38</v>
      </c>
      <c r="F35" s="39" t="s">
        <v>291</v>
      </c>
      <c r="G35" s="40" t="s">
        <v>111</v>
      </c>
      <c r="H35" s="44">
        <f t="shared" si="0"/>
        <v>66.666666666666657</v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8"/>
        <v>6</v>
      </c>
      <c r="AU35" s="16">
        <f t="shared" si="2"/>
        <v>4</v>
      </c>
      <c r="AV35" s="16">
        <f t="shared" si="3"/>
        <v>0</v>
      </c>
      <c r="AW35" s="18">
        <f t="shared" si="4"/>
        <v>66.666666666666657</v>
      </c>
      <c r="AX35" s="54"/>
    </row>
    <row r="36" spans="1:50" x14ac:dyDescent="0.25">
      <c r="A36" s="39" t="s">
        <v>1</v>
      </c>
      <c r="B36" s="40" t="s">
        <v>217</v>
      </c>
      <c r="C36" s="40" t="s">
        <v>68</v>
      </c>
      <c r="D36" s="40" t="s">
        <v>6</v>
      </c>
      <c r="E36" s="40" t="s">
        <v>57</v>
      </c>
      <c r="F36" s="39" t="s">
        <v>12</v>
      </c>
      <c r="G36" s="40" t="s">
        <v>111</v>
      </c>
      <c r="H36" s="44">
        <f t="shared" ref="H36:H67" si="9">AW36</f>
        <v>69.230769230769226</v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8"/>
        <v>13</v>
      </c>
      <c r="AU36" s="16">
        <f t="shared" si="2"/>
        <v>9</v>
      </c>
      <c r="AV36" s="16">
        <f t="shared" si="3"/>
        <v>1</v>
      </c>
      <c r="AW36" s="18">
        <f t="shared" si="4"/>
        <v>69.230769230769226</v>
      </c>
      <c r="AX36" s="54"/>
    </row>
    <row r="37" spans="1:50" x14ac:dyDescent="0.25">
      <c r="A37" s="39" t="s">
        <v>292</v>
      </c>
      <c r="B37" s="40" t="s">
        <v>217</v>
      </c>
      <c r="C37" s="40" t="s">
        <v>72</v>
      </c>
      <c r="D37" s="40" t="s">
        <v>6</v>
      </c>
      <c r="E37" s="40" t="s">
        <v>38</v>
      </c>
      <c r="F37" s="39" t="s">
        <v>293</v>
      </c>
      <c r="G37" s="40" t="s">
        <v>111</v>
      </c>
      <c r="H37" s="44">
        <f t="shared" si="9"/>
        <v>100</v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8"/>
        <v>6</v>
      </c>
      <c r="AU37" s="16">
        <f t="shared" si="2"/>
        <v>6</v>
      </c>
      <c r="AV37" s="16">
        <f t="shared" si="3"/>
        <v>0</v>
      </c>
      <c r="AW37" s="18">
        <f t="shared" si="4"/>
        <v>100</v>
      </c>
      <c r="AX37" s="54"/>
    </row>
    <row r="38" spans="1:50" x14ac:dyDescent="0.25">
      <c r="A38" s="39" t="s">
        <v>190</v>
      </c>
      <c r="B38" s="40" t="s">
        <v>219</v>
      </c>
      <c r="C38" s="40" t="s">
        <v>70</v>
      </c>
      <c r="D38" s="40" t="s">
        <v>6</v>
      </c>
      <c r="E38" s="40" t="s">
        <v>57</v>
      </c>
      <c r="F38" s="39" t="s">
        <v>33</v>
      </c>
      <c r="G38" s="40" t="s">
        <v>111</v>
      </c>
      <c r="H38" s="44">
        <f t="shared" si="9"/>
        <v>78.94736842105263</v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8"/>
        <v>19</v>
      </c>
      <c r="AU38" s="16">
        <f t="shared" si="2"/>
        <v>15</v>
      </c>
      <c r="AV38" s="16">
        <f t="shared" si="3"/>
        <v>1</v>
      </c>
      <c r="AW38" s="18">
        <f t="shared" si="4"/>
        <v>78.94736842105263</v>
      </c>
      <c r="AX38" s="54"/>
    </row>
    <row r="39" spans="1:50" x14ac:dyDescent="0.25">
      <c r="A39" s="39" t="s">
        <v>294</v>
      </c>
      <c r="B39" s="40" t="s">
        <v>218</v>
      </c>
      <c r="C39" s="40" t="s">
        <v>69</v>
      </c>
      <c r="D39" s="40" t="s">
        <v>6</v>
      </c>
      <c r="E39" s="40" t="s">
        <v>7</v>
      </c>
      <c r="F39" s="39" t="s">
        <v>295</v>
      </c>
      <c r="G39" s="40" t="s">
        <v>111</v>
      </c>
      <c r="H39" s="44">
        <f t="shared" si="9"/>
        <v>100</v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8"/>
        <v>15</v>
      </c>
      <c r="AU39" s="16">
        <f t="shared" si="2"/>
        <v>15</v>
      </c>
      <c r="AV39" s="16">
        <f t="shared" si="3"/>
        <v>0</v>
      </c>
      <c r="AW39" s="18">
        <f t="shared" si="4"/>
        <v>100</v>
      </c>
      <c r="AX39" s="54"/>
    </row>
    <row r="40" spans="1:50" x14ac:dyDescent="0.25">
      <c r="A40" s="39" t="s">
        <v>296</v>
      </c>
      <c r="B40" s="40" t="s">
        <v>219</v>
      </c>
      <c r="C40" s="40" t="s">
        <v>70</v>
      </c>
      <c r="D40" s="40" t="s">
        <v>6</v>
      </c>
      <c r="E40" s="40" t="s">
        <v>43</v>
      </c>
      <c r="F40" s="39" t="s">
        <v>297</v>
      </c>
      <c r="G40" s="40" t="s">
        <v>111</v>
      </c>
      <c r="H40" s="44">
        <f t="shared" si="9"/>
        <v>100</v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8"/>
        <v>19</v>
      </c>
      <c r="AU40" s="16">
        <f t="shared" si="2"/>
        <v>19</v>
      </c>
      <c r="AV40" s="16">
        <f t="shared" si="3"/>
        <v>0</v>
      </c>
      <c r="AW40" s="18">
        <f t="shared" si="4"/>
        <v>100</v>
      </c>
      <c r="AX40" s="54"/>
    </row>
    <row r="41" spans="1:50" x14ac:dyDescent="0.25">
      <c r="A41" s="39" t="s">
        <v>298</v>
      </c>
      <c r="B41" s="40"/>
      <c r="C41" s="40"/>
      <c r="D41" s="40" t="s">
        <v>16</v>
      </c>
      <c r="E41" s="40" t="s">
        <v>43</v>
      </c>
      <c r="F41" s="39" t="s">
        <v>299</v>
      </c>
      <c r="G41" s="40" t="s">
        <v>164</v>
      </c>
      <c r="H41" s="44">
        <f t="shared" si="9"/>
        <v>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 t="shared" si="1"/>
        <v>0</v>
      </c>
      <c r="AU41" s="16">
        <f t="shared" si="2"/>
        <v>0</v>
      </c>
      <c r="AV41" s="16">
        <f t="shared" si="3"/>
        <v>0</v>
      </c>
      <c r="AW41" s="18">
        <f t="shared" si="4"/>
        <v>0</v>
      </c>
      <c r="AX41" s="54"/>
    </row>
    <row r="42" spans="1:50" x14ac:dyDescent="0.25">
      <c r="A42" s="39" t="s">
        <v>300</v>
      </c>
      <c r="B42" s="40"/>
      <c r="C42" s="40"/>
      <c r="D42" s="40" t="s">
        <v>6</v>
      </c>
      <c r="E42" s="40" t="s">
        <v>7</v>
      </c>
      <c r="F42" s="39" t="s">
        <v>301</v>
      </c>
      <c r="G42" s="40" t="s">
        <v>164</v>
      </c>
      <c r="H42" s="44">
        <f t="shared" si="9"/>
        <v>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 t="shared" si="1"/>
        <v>0</v>
      </c>
      <c r="AU42" s="16">
        <f t="shared" si="2"/>
        <v>0</v>
      </c>
      <c r="AV42" s="16">
        <f t="shared" si="3"/>
        <v>0</v>
      </c>
      <c r="AW42" s="18">
        <f t="shared" si="4"/>
        <v>0</v>
      </c>
      <c r="AX42" s="54"/>
    </row>
    <row r="43" spans="1:50" x14ac:dyDescent="0.25">
      <c r="A43" s="39" t="s">
        <v>302</v>
      </c>
      <c r="B43" s="40"/>
      <c r="C43" s="40"/>
      <c r="D43" s="40" t="s">
        <v>6</v>
      </c>
      <c r="E43" s="40" t="s">
        <v>43</v>
      </c>
      <c r="F43" s="39" t="s">
        <v>303</v>
      </c>
      <c r="G43" s="40" t="s">
        <v>164</v>
      </c>
      <c r="H43" s="44">
        <f t="shared" si="9"/>
        <v>0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 t="shared" si="1"/>
        <v>0</v>
      </c>
      <c r="AU43" s="16">
        <f t="shared" si="2"/>
        <v>0</v>
      </c>
      <c r="AV43" s="16">
        <f t="shared" si="3"/>
        <v>0</v>
      </c>
      <c r="AW43" s="18">
        <f t="shared" si="4"/>
        <v>0</v>
      </c>
      <c r="AX43" s="54"/>
    </row>
    <row r="44" spans="1:50" x14ac:dyDescent="0.25">
      <c r="A44" s="39" t="s">
        <v>199</v>
      </c>
      <c r="B44" s="40" t="s">
        <v>219</v>
      </c>
      <c r="C44" s="40" t="s">
        <v>70</v>
      </c>
      <c r="D44" s="40" t="s">
        <v>6</v>
      </c>
      <c r="E44" s="40" t="s">
        <v>43</v>
      </c>
      <c r="F44" s="39" t="s">
        <v>44</v>
      </c>
      <c r="G44" s="40" t="s">
        <v>111</v>
      </c>
      <c r="H44" s="44">
        <f t="shared" si="9"/>
        <v>84.210526315789465</v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 t="shared" ref="AT44:AT47" si="10">COUNTIF(I44:AS44,"=3")+COUNTIF(I44:AS44,"=4")+COUNTIF(I44:AS44,"=-5")</f>
        <v>19</v>
      </c>
      <c r="AU44" s="16">
        <f t="shared" si="2"/>
        <v>16</v>
      </c>
      <c r="AV44" s="16">
        <f t="shared" si="3"/>
        <v>1</v>
      </c>
      <c r="AW44" s="18">
        <f t="shared" si="4"/>
        <v>84.210526315789465</v>
      </c>
      <c r="AX44" s="54"/>
    </row>
    <row r="45" spans="1:50" x14ac:dyDescent="0.25">
      <c r="A45" s="39" t="s">
        <v>181</v>
      </c>
      <c r="B45" s="40" t="s">
        <v>218</v>
      </c>
      <c r="C45" s="40" t="s">
        <v>69</v>
      </c>
      <c r="D45" s="40" t="s">
        <v>6</v>
      </c>
      <c r="E45" s="40" t="s">
        <v>43</v>
      </c>
      <c r="F45" s="39" t="s">
        <v>22</v>
      </c>
      <c r="G45" s="40" t="s">
        <v>111</v>
      </c>
      <c r="H45" s="44">
        <f t="shared" si="9"/>
        <v>93.333333333333329</v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 t="shared" si="10"/>
        <v>15</v>
      </c>
      <c r="AU45" s="16">
        <f t="shared" si="2"/>
        <v>14</v>
      </c>
      <c r="AV45" s="16">
        <f t="shared" si="3"/>
        <v>1</v>
      </c>
      <c r="AW45" s="18">
        <f t="shared" si="4"/>
        <v>93.333333333333329</v>
      </c>
      <c r="AX45" s="54"/>
    </row>
    <row r="46" spans="1:50" x14ac:dyDescent="0.25">
      <c r="A46" s="39" t="s">
        <v>195</v>
      </c>
      <c r="B46" s="40" t="s">
        <v>217</v>
      </c>
      <c r="C46" s="40" t="s">
        <v>72</v>
      </c>
      <c r="D46" s="40" t="s">
        <v>6</v>
      </c>
      <c r="E46" s="40" t="s">
        <v>38</v>
      </c>
      <c r="F46" s="39" t="s">
        <v>39</v>
      </c>
      <c r="G46" s="40" t="s">
        <v>111</v>
      </c>
      <c r="H46" s="44">
        <f t="shared" si="9"/>
        <v>83.333333333333343</v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 t="shared" si="10"/>
        <v>6</v>
      </c>
      <c r="AU46" s="16">
        <f t="shared" si="2"/>
        <v>5</v>
      </c>
      <c r="AV46" s="16">
        <f t="shared" si="3"/>
        <v>0</v>
      </c>
      <c r="AW46" s="18">
        <f t="shared" si="4"/>
        <v>83.333333333333343</v>
      </c>
      <c r="AX46" s="54"/>
    </row>
    <row r="47" spans="1:50" x14ac:dyDescent="0.25">
      <c r="A47" s="39" t="s">
        <v>182</v>
      </c>
      <c r="B47" s="40" t="s">
        <v>218</v>
      </c>
      <c r="C47" s="40" t="s">
        <v>69</v>
      </c>
      <c r="D47" s="40" t="s">
        <v>6</v>
      </c>
      <c r="E47" s="40" t="s">
        <v>43</v>
      </c>
      <c r="F47" s="39" t="s">
        <v>23</v>
      </c>
      <c r="G47" s="40" t="s">
        <v>111</v>
      </c>
      <c r="H47" s="44">
        <f t="shared" si="9"/>
        <v>86.666666666666671</v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 t="shared" si="10"/>
        <v>15</v>
      </c>
      <c r="AU47" s="16">
        <f t="shared" si="2"/>
        <v>13</v>
      </c>
      <c r="AV47" s="16">
        <f t="shared" si="3"/>
        <v>2</v>
      </c>
      <c r="AW47" s="18">
        <f t="shared" si="4"/>
        <v>86.666666666666671</v>
      </c>
      <c r="AX47" s="54"/>
    </row>
    <row r="48" spans="1:50" x14ac:dyDescent="0.25">
      <c r="A48" s="39" t="s">
        <v>304</v>
      </c>
      <c r="B48" s="40"/>
      <c r="C48" s="40"/>
      <c r="D48" s="40" t="s">
        <v>6</v>
      </c>
      <c r="E48" s="40" t="s">
        <v>57</v>
      </c>
      <c r="F48" s="39" t="s">
        <v>305</v>
      </c>
      <c r="G48" s="40" t="s">
        <v>164</v>
      </c>
      <c r="H48" s="44">
        <f t="shared" si="9"/>
        <v>0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 t="shared" si="1"/>
        <v>0</v>
      </c>
      <c r="AU48" s="16">
        <f t="shared" si="2"/>
        <v>0</v>
      </c>
      <c r="AV48" s="16">
        <f t="shared" si="3"/>
        <v>0</v>
      </c>
      <c r="AW48" s="18">
        <f t="shared" si="4"/>
        <v>0</v>
      </c>
      <c r="AX48" s="54"/>
    </row>
    <row r="49" spans="1:50" x14ac:dyDescent="0.25">
      <c r="A49" s="39" t="s">
        <v>14</v>
      </c>
      <c r="B49" s="40" t="s">
        <v>218</v>
      </c>
      <c r="C49" s="40" t="s">
        <v>69</v>
      </c>
      <c r="D49" s="40" t="s">
        <v>6</v>
      </c>
      <c r="E49" s="40" t="s">
        <v>7</v>
      </c>
      <c r="F49" s="39" t="s">
        <v>15</v>
      </c>
      <c r="G49" s="40" t="s">
        <v>111</v>
      </c>
      <c r="H49" s="44">
        <f t="shared" si="9"/>
        <v>86.666666666666671</v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 t="shared" ref="AT49:AT50" si="11">COUNTIF(I49:AS49,"=3")+COUNTIF(I49:AS49,"=4")+COUNTIF(I49:AS49,"=-5")</f>
        <v>15</v>
      </c>
      <c r="AU49" s="16">
        <f t="shared" si="2"/>
        <v>13</v>
      </c>
      <c r="AV49" s="16">
        <f t="shared" si="3"/>
        <v>0</v>
      </c>
      <c r="AW49" s="18">
        <f t="shared" si="4"/>
        <v>86.666666666666671</v>
      </c>
      <c r="AX49" s="54"/>
    </row>
    <row r="50" spans="1:50" x14ac:dyDescent="0.25">
      <c r="A50" s="39" t="s">
        <v>234</v>
      </c>
      <c r="B50" s="40" t="s">
        <v>217</v>
      </c>
      <c r="C50" s="40" t="s">
        <v>68</v>
      </c>
      <c r="D50" s="40" t="s">
        <v>6</v>
      </c>
      <c r="E50" s="40" t="s">
        <v>57</v>
      </c>
      <c r="F50" s="39" t="s">
        <v>13</v>
      </c>
      <c r="G50" s="40" t="s">
        <v>111</v>
      </c>
      <c r="H50" s="44">
        <f t="shared" si="9"/>
        <v>92.307692307692307</v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 t="shared" si="11"/>
        <v>13</v>
      </c>
      <c r="AU50" s="16">
        <f t="shared" si="2"/>
        <v>12</v>
      </c>
      <c r="AV50" s="16">
        <f t="shared" si="3"/>
        <v>3</v>
      </c>
      <c r="AW50" s="18">
        <f t="shared" si="4"/>
        <v>92.307692307692307</v>
      </c>
      <c r="AX50" s="54"/>
    </row>
    <row r="51" spans="1:50" x14ac:dyDescent="0.25">
      <c r="A51" s="39" t="s">
        <v>306</v>
      </c>
      <c r="B51" s="40"/>
      <c r="C51" s="40"/>
      <c r="D51" s="40" t="s">
        <v>52</v>
      </c>
      <c r="E51" s="40" t="s">
        <v>79</v>
      </c>
      <c r="F51" s="39" t="s">
        <v>307</v>
      </c>
      <c r="G51" s="40" t="s">
        <v>164</v>
      </c>
      <c r="H51" s="44">
        <f t="shared" si="9"/>
        <v>0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 t="shared" si="1"/>
        <v>0</v>
      </c>
      <c r="AU51" s="16">
        <f t="shared" si="2"/>
        <v>0</v>
      </c>
      <c r="AV51" s="16">
        <f t="shared" si="3"/>
        <v>0</v>
      </c>
      <c r="AW51" s="18">
        <f t="shared" si="4"/>
        <v>0</v>
      </c>
      <c r="AX51" s="54"/>
    </row>
    <row r="52" spans="1:50" x14ac:dyDescent="0.25">
      <c r="A52" s="39" t="s">
        <v>308</v>
      </c>
      <c r="B52" s="40"/>
      <c r="C52" s="40"/>
      <c r="D52" s="40" t="s">
        <v>6</v>
      </c>
      <c r="E52" s="40" t="s">
        <v>7</v>
      </c>
      <c r="F52" s="39" t="s">
        <v>309</v>
      </c>
      <c r="G52" s="40" t="s">
        <v>164</v>
      </c>
      <c r="H52" s="44">
        <f t="shared" si="9"/>
        <v>0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 t="shared" si="1"/>
        <v>0</v>
      </c>
      <c r="AU52" s="16">
        <f t="shared" si="2"/>
        <v>0</v>
      </c>
      <c r="AV52" s="16">
        <f t="shared" si="3"/>
        <v>0</v>
      </c>
      <c r="AW52" s="18">
        <f t="shared" si="4"/>
        <v>0</v>
      </c>
      <c r="AX52" s="54"/>
    </row>
    <row r="53" spans="1:50" x14ac:dyDescent="0.25">
      <c r="A53" s="39" t="s">
        <v>310</v>
      </c>
      <c r="B53" s="40"/>
      <c r="C53" s="40"/>
      <c r="D53" s="40" t="s">
        <v>6</v>
      </c>
      <c r="E53" s="40" t="s">
        <v>57</v>
      </c>
      <c r="F53" s="39" t="s">
        <v>311</v>
      </c>
      <c r="G53" s="40" t="s">
        <v>164</v>
      </c>
      <c r="H53" s="44">
        <f t="shared" si="9"/>
        <v>0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 t="shared" si="1"/>
        <v>0</v>
      </c>
      <c r="AU53" s="16">
        <f t="shared" si="2"/>
        <v>0</v>
      </c>
      <c r="AV53" s="16">
        <f t="shared" si="3"/>
        <v>0</v>
      </c>
      <c r="AW53" s="18">
        <f t="shared" si="4"/>
        <v>0</v>
      </c>
      <c r="AX53" s="54"/>
    </row>
    <row r="54" spans="1:50" x14ac:dyDescent="0.25">
      <c r="A54" s="39" t="s">
        <v>312</v>
      </c>
      <c r="B54" s="40"/>
      <c r="C54" s="40"/>
      <c r="D54" s="40" t="s">
        <v>6</v>
      </c>
      <c r="E54" s="40" t="s">
        <v>57</v>
      </c>
      <c r="F54" s="39" t="s">
        <v>313</v>
      </c>
      <c r="G54" s="40" t="s">
        <v>164</v>
      </c>
      <c r="H54" s="44">
        <f t="shared" si="9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 t="shared" si="1"/>
        <v>0</v>
      </c>
      <c r="AU54" s="16">
        <f t="shared" si="2"/>
        <v>0</v>
      </c>
      <c r="AV54" s="16">
        <f t="shared" si="3"/>
        <v>0</v>
      </c>
      <c r="AW54" s="18">
        <f t="shared" si="4"/>
        <v>0</v>
      </c>
      <c r="AX54" s="54"/>
    </row>
    <row r="55" spans="1:50" x14ac:dyDescent="0.25">
      <c r="A55" s="39" t="s">
        <v>314</v>
      </c>
      <c r="B55" s="40" t="s">
        <v>217</v>
      </c>
      <c r="C55" s="40" t="s">
        <v>68</v>
      </c>
      <c r="D55" s="40" t="s">
        <v>6</v>
      </c>
      <c r="E55" s="40" t="s">
        <v>57</v>
      </c>
      <c r="F55" s="39" t="s">
        <v>315</v>
      </c>
      <c r="G55" s="40" t="s">
        <v>111</v>
      </c>
      <c r="H55" s="44">
        <f t="shared" si="9"/>
        <v>38.461538461538467</v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 t="shared" ref="AT55:AT56" si="12">COUNTIF(I55:AS55,"=3")+COUNTIF(I55:AS55,"=4")+COUNTIF(I55:AS55,"=-5")</f>
        <v>13</v>
      </c>
      <c r="AU55" s="16">
        <f t="shared" si="2"/>
        <v>5</v>
      </c>
      <c r="AV55" s="16">
        <f t="shared" si="3"/>
        <v>1</v>
      </c>
      <c r="AW55" s="18">
        <f t="shared" si="4"/>
        <v>38.461538461538467</v>
      </c>
      <c r="AX55" s="54"/>
    </row>
    <row r="56" spans="1:50" x14ac:dyDescent="0.25">
      <c r="A56" s="39" t="s">
        <v>316</v>
      </c>
      <c r="B56" s="40" t="s">
        <v>217</v>
      </c>
      <c r="C56" s="40" t="s">
        <v>68</v>
      </c>
      <c r="D56" s="40" t="s">
        <v>6</v>
      </c>
      <c r="E56" s="40" t="s">
        <v>43</v>
      </c>
      <c r="F56" s="39" t="s">
        <v>317</v>
      </c>
      <c r="G56" s="40" t="s">
        <v>111</v>
      </c>
      <c r="H56" s="44">
        <f t="shared" si="9"/>
        <v>15.384615384615385</v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 t="shared" si="12"/>
        <v>13</v>
      </c>
      <c r="AU56" s="16">
        <f t="shared" si="2"/>
        <v>2</v>
      </c>
      <c r="AV56" s="16">
        <f t="shared" si="3"/>
        <v>1</v>
      </c>
      <c r="AW56" s="18">
        <f t="shared" si="4"/>
        <v>15.384615384615385</v>
      </c>
      <c r="AX56" s="54"/>
    </row>
    <row r="57" spans="1:50" x14ac:dyDescent="0.25">
      <c r="A57" s="39" t="s">
        <v>318</v>
      </c>
      <c r="B57" s="40"/>
      <c r="C57" s="40"/>
      <c r="D57" s="40" t="s">
        <v>6</v>
      </c>
      <c r="E57" s="40" t="s">
        <v>57</v>
      </c>
      <c r="F57" s="39" t="s">
        <v>319</v>
      </c>
      <c r="G57" s="40" t="s">
        <v>164</v>
      </c>
      <c r="H57" s="44">
        <f t="shared" si="9"/>
        <v>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 t="shared" si="1"/>
        <v>0</v>
      </c>
      <c r="AU57" s="16">
        <f t="shared" si="2"/>
        <v>0</v>
      </c>
      <c r="AV57" s="16">
        <f t="shared" si="3"/>
        <v>0</v>
      </c>
      <c r="AW57" s="18">
        <f t="shared" si="4"/>
        <v>0</v>
      </c>
      <c r="AX57" s="54"/>
    </row>
    <row r="58" spans="1:50" x14ac:dyDescent="0.25">
      <c r="A58" s="39" t="s">
        <v>320</v>
      </c>
      <c r="B58" s="40" t="s">
        <v>219</v>
      </c>
      <c r="C58" s="40" t="s">
        <v>70</v>
      </c>
      <c r="D58" s="40" t="s">
        <v>6</v>
      </c>
      <c r="E58" s="40" t="s">
        <v>38</v>
      </c>
      <c r="F58" s="39" t="s">
        <v>321</v>
      </c>
      <c r="G58" s="40" t="s">
        <v>111</v>
      </c>
      <c r="H58" s="44">
        <f t="shared" si="9"/>
        <v>31.578947368421051</v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 t="shared" ref="AT58:AT62" si="13">COUNTIF(I58:AS58,"=3")+COUNTIF(I58:AS58,"=4")+COUNTIF(I58:AS58,"=-5")</f>
        <v>19</v>
      </c>
      <c r="AU58" s="16">
        <f t="shared" si="2"/>
        <v>6</v>
      </c>
      <c r="AV58" s="16">
        <f t="shared" si="3"/>
        <v>0</v>
      </c>
      <c r="AW58" s="18">
        <f t="shared" si="4"/>
        <v>31.578947368421051</v>
      </c>
      <c r="AX58" s="54"/>
    </row>
    <row r="59" spans="1:50" x14ac:dyDescent="0.25">
      <c r="A59" s="39" t="s">
        <v>322</v>
      </c>
      <c r="B59" s="40" t="s">
        <v>219</v>
      </c>
      <c r="C59" s="40" t="s">
        <v>70</v>
      </c>
      <c r="D59" s="40" t="s">
        <v>6</v>
      </c>
      <c r="E59" s="40" t="s">
        <v>79</v>
      </c>
      <c r="F59" s="39" t="s">
        <v>323</v>
      </c>
      <c r="G59" s="40" t="s">
        <v>111</v>
      </c>
      <c r="H59" s="44">
        <f t="shared" si="9"/>
        <v>10.526315789473683</v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 t="shared" si="13"/>
        <v>19</v>
      </c>
      <c r="AU59" s="16">
        <f t="shared" si="2"/>
        <v>2</v>
      </c>
      <c r="AV59" s="16">
        <f t="shared" si="3"/>
        <v>0</v>
      </c>
      <c r="AW59" s="18">
        <f t="shared" si="4"/>
        <v>10.526315789473683</v>
      </c>
      <c r="AX59" s="54"/>
    </row>
    <row r="60" spans="1:50" x14ac:dyDescent="0.25">
      <c r="A60" s="39" t="s">
        <v>324</v>
      </c>
      <c r="B60" s="40" t="s">
        <v>217</v>
      </c>
      <c r="C60" s="40" t="s">
        <v>68</v>
      </c>
      <c r="D60" s="40" t="s">
        <v>6</v>
      </c>
      <c r="E60" s="40" t="s">
        <v>7</v>
      </c>
      <c r="F60" s="39" t="s">
        <v>325</v>
      </c>
      <c r="G60" s="40" t="s">
        <v>111</v>
      </c>
      <c r="H60" s="44">
        <f t="shared" si="9"/>
        <v>30.76923076923077</v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 t="shared" si="13"/>
        <v>13</v>
      </c>
      <c r="AU60" s="16">
        <f t="shared" si="2"/>
        <v>4</v>
      </c>
      <c r="AV60" s="16">
        <f t="shared" si="3"/>
        <v>0</v>
      </c>
      <c r="AW60" s="18">
        <f t="shared" si="4"/>
        <v>30.76923076923077</v>
      </c>
      <c r="AX60" s="54"/>
    </row>
    <row r="61" spans="1:50" x14ac:dyDescent="0.25">
      <c r="A61" s="39" t="s">
        <v>326</v>
      </c>
      <c r="B61" s="40" t="s">
        <v>219</v>
      </c>
      <c r="C61" s="40" t="s">
        <v>70</v>
      </c>
      <c r="D61" s="40" t="s">
        <v>6</v>
      </c>
      <c r="E61" s="40" t="s">
        <v>43</v>
      </c>
      <c r="F61" s="39" t="s">
        <v>327</v>
      </c>
      <c r="G61" s="40" t="s">
        <v>111</v>
      </c>
      <c r="H61" s="44">
        <f t="shared" si="9"/>
        <v>0</v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 t="shared" si="13"/>
        <v>19</v>
      </c>
      <c r="AU61" s="16">
        <f t="shared" si="2"/>
        <v>0</v>
      </c>
      <c r="AV61" s="16">
        <f t="shared" si="3"/>
        <v>0</v>
      </c>
      <c r="AW61" s="18">
        <f t="shared" si="4"/>
        <v>0</v>
      </c>
      <c r="AX61" s="54"/>
    </row>
    <row r="62" spans="1:50" x14ac:dyDescent="0.25">
      <c r="A62" s="39" t="s">
        <v>328</v>
      </c>
      <c r="B62" s="40" t="s">
        <v>217</v>
      </c>
      <c r="C62" s="40" t="s">
        <v>68</v>
      </c>
      <c r="D62" s="40" t="s">
        <v>6</v>
      </c>
      <c r="E62" s="40" t="s">
        <v>57</v>
      </c>
      <c r="F62" s="39" t="s">
        <v>329</v>
      </c>
      <c r="G62" s="40" t="s">
        <v>111</v>
      </c>
      <c r="H62" s="44">
        <f t="shared" si="9"/>
        <v>76.923076923076934</v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 t="shared" si="13"/>
        <v>13</v>
      </c>
      <c r="AU62" s="16">
        <f t="shared" si="2"/>
        <v>10</v>
      </c>
      <c r="AV62" s="16">
        <f t="shared" si="3"/>
        <v>1</v>
      </c>
      <c r="AW62" s="18">
        <f t="shared" si="4"/>
        <v>76.923076923076934</v>
      </c>
      <c r="AX62" s="54"/>
    </row>
    <row r="63" spans="1:50" x14ac:dyDescent="0.25">
      <c r="A63" s="39" t="s">
        <v>330</v>
      </c>
      <c r="B63" s="40"/>
      <c r="C63" s="40"/>
      <c r="D63" s="40" t="s">
        <v>6</v>
      </c>
      <c r="E63" s="40" t="s">
        <v>57</v>
      </c>
      <c r="F63" s="39" t="s">
        <v>331</v>
      </c>
      <c r="G63" s="40" t="s">
        <v>164</v>
      </c>
      <c r="H63" s="44">
        <f t="shared" si="9"/>
        <v>0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 t="shared" si="1"/>
        <v>0</v>
      </c>
      <c r="AU63" s="16">
        <f t="shared" si="2"/>
        <v>0</v>
      </c>
      <c r="AV63" s="16">
        <f t="shared" si="3"/>
        <v>0</v>
      </c>
      <c r="AW63" s="18">
        <f t="shared" si="4"/>
        <v>0</v>
      </c>
      <c r="AX63" s="54"/>
    </row>
    <row r="64" spans="1:50" x14ac:dyDescent="0.25">
      <c r="A64" s="39" t="s">
        <v>332</v>
      </c>
      <c r="B64" s="40" t="s">
        <v>217</v>
      </c>
      <c r="C64" s="40" t="s">
        <v>68</v>
      </c>
      <c r="D64" s="40" t="s">
        <v>6</v>
      </c>
      <c r="E64" s="40" t="s">
        <v>7</v>
      </c>
      <c r="F64" s="39" t="s">
        <v>333</v>
      </c>
      <c r="G64" s="40" t="s">
        <v>111</v>
      </c>
      <c r="H64" s="44">
        <f t="shared" si="9"/>
        <v>23.076923076923077</v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 t="shared" ref="AT64:AT65" si="14">COUNTIF(I64:AS64,"=3")+COUNTIF(I64:AS64,"=4")+COUNTIF(I64:AS64,"=-5")</f>
        <v>13</v>
      </c>
      <c r="AU64" s="16">
        <f t="shared" si="2"/>
        <v>3</v>
      </c>
      <c r="AV64" s="16">
        <f t="shared" si="3"/>
        <v>0</v>
      </c>
      <c r="AW64" s="18">
        <f t="shared" si="4"/>
        <v>23.076923076923077</v>
      </c>
      <c r="AX64" s="54"/>
    </row>
    <row r="65" spans="1:50" x14ac:dyDescent="0.25">
      <c r="A65" s="39" t="s">
        <v>334</v>
      </c>
      <c r="B65" s="40" t="s">
        <v>217</v>
      </c>
      <c r="C65" s="40" t="s">
        <v>68</v>
      </c>
      <c r="D65" s="40" t="s">
        <v>6</v>
      </c>
      <c r="E65" s="40" t="s">
        <v>43</v>
      </c>
      <c r="F65" s="39" t="s">
        <v>335</v>
      </c>
      <c r="G65" s="40" t="s">
        <v>111</v>
      </c>
      <c r="H65" s="44">
        <f t="shared" si="9"/>
        <v>23.076923076923077</v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 t="shared" si="14"/>
        <v>13</v>
      </c>
      <c r="AU65" s="16">
        <f t="shared" si="2"/>
        <v>3</v>
      </c>
      <c r="AV65" s="16">
        <f t="shared" si="3"/>
        <v>0</v>
      </c>
      <c r="AW65" s="18">
        <f t="shared" si="4"/>
        <v>23.076923076923077</v>
      </c>
      <c r="AX65" s="54"/>
    </row>
    <row r="66" spans="1:50" x14ac:dyDescent="0.25">
      <c r="A66" s="39" t="s">
        <v>336</v>
      </c>
      <c r="B66" s="40"/>
      <c r="C66" s="40"/>
      <c r="D66" s="40" t="s">
        <v>6</v>
      </c>
      <c r="E66" s="40" t="s">
        <v>43</v>
      </c>
      <c r="F66" s="39" t="s">
        <v>337</v>
      </c>
      <c r="G66" s="40" t="s">
        <v>164</v>
      </c>
      <c r="H66" s="44">
        <f t="shared" si="9"/>
        <v>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 t="shared" si="1"/>
        <v>0</v>
      </c>
      <c r="AU66" s="16">
        <f t="shared" si="2"/>
        <v>0</v>
      </c>
      <c r="AV66" s="16">
        <f t="shared" si="3"/>
        <v>0</v>
      </c>
      <c r="AW66" s="18">
        <f t="shared" si="4"/>
        <v>0</v>
      </c>
      <c r="AX66" s="54"/>
    </row>
    <row r="67" spans="1:50" x14ac:dyDescent="0.25">
      <c r="A67" s="39" t="s">
        <v>338</v>
      </c>
      <c r="B67" s="40" t="s">
        <v>217</v>
      </c>
      <c r="C67" s="40" t="s">
        <v>68</v>
      </c>
      <c r="D67" s="40" t="s">
        <v>6</v>
      </c>
      <c r="E67" s="40" t="s">
        <v>7</v>
      </c>
      <c r="F67" s="39" t="s">
        <v>339</v>
      </c>
      <c r="G67" s="40" t="s">
        <v>111</v>
      </c>
      <c r="H67" s="44">
        <f t="shared" si="9"/>
        <v>30.76923076923077</v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 t="shared" ref="AT67:AT69" si="15">COUNTIF(I67:AS67,"=3")+COUNTIF(I67:AS67,"=4")+COUNTIF(I67:AS67,"=-5")</f>
        <v>13</v>
      </c>
      <c r="AU67" s="16">
        <f t="shared" si="2"/>
        <v>4</v>
      </c>
      <c r="AV67" s="16">
        <f t="shared" si="3"/>
        <v>0</v>
      </c>
      <c r="AW67" s="18">
        <f t="shared" si="4"/>
        <v>30.76923076923077</v>
      </c>
      <c r="AX67" s="54"/>
    </row>
    <row r="68" spans="1:50" x14ac:dyDescent="0.25">
      <c r="A68" s="39" t="s">
        <v>340</v>
      </c>
      <c r="B68" s="40" t="s">
        <v>220</v>
      </c>
      <c r="C68" s="40" t="s">
        <v>71</v>
      </c>
      <c r="D68" s="40" t="s">
        <v>6</v>
      </c>
      <c r="E68" s="40" t="s">
        <v>57</v>
      </c>
      <c r="F68" s="39" t="s">
        <v>341</v>
      </c>
      <c r="G68" s="40" t="s">
        <v>111</v>
      </c>
      <c r="H68" s="44">
        <f t="shared" ref="H68:H99" si="16">AW68</f>
        <v>76.19047619047619</v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 t="shared" si="15"/>
        <v>21</v>
      </c>
      <c r="AU68" s="16">
        <f t="shared" ref="AU68:AU131" si="17">COUNTIF(I68:AS68,"=4")</f>
        <v>16</v>
      </c>
      <c r="AV68" s="16">
        <f t="shared" ref="AV68:AV131" si="18">COUNTIF(I68:AS68,"=1")</f>
        <v>4</v>
      </c>
      <c r="AW68" s="18">
        <f t="shared" ref="AW68:AW131" si="19">IFERROR(IF(F68&lt;&gt;"",IF(AU68/AT68*100=100, (AU68+AV68)/AT68*100,AU68/AT68*100),""),0)</f>
        <v>76.19047619047619</v>
      </c>
      <c r="AX68" s="54"/>
    </row>
    <row r="69" spans="1:50" x14ac:dyDescent="0.25">
      <c r="A69" s="39" t="s">
        <v>176</v>
      </c>
      <c r="B69" s="40" t="s">
        <v>218</v>
      </c>
      <c r="C69" s="40" t="s">
        <v>69</v>
      </c>
      <c r="D69" s="40" t="s">
        <v>16</v>
      </c>
      <c r="E69" s="40" t="s">
        <v>7</v>
      </c>
      <c r="F69" s="39" t="s">
        <v>17</v>
      </c>
      <c r="G69" s="40" t="s">
        <v>111</v>
      </c>
      <c r="H69" s="44">
        <f t="shared" si="16"/>
        <v>93.333333333333329</v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 t="shared" si="15"/>
        <v>15</v>
      </c>
      <c r="AU69" s="16">
        <f t="shared" si="17"/>
        <v>14</v>
      </c>
      <c r="AV69" s="16">
        <f t="shared" si="18"/>
        <v>5</v>
      </c>
      <c r="AW69" s="18">
        <f t="shared" si="19"/>
        <v>93.333333333333329</v>
      </c>
      <c r="AX69" s="54"/>
    </row>
    <row r="70" spans="1:50" x14ac:dyDescent="0.25">
      <c r="A70" s="39" t="s">
        <v>342</v>
      </c>
      <c r="B70" s="40"/>
      <c r="C70" s="40"/>
      <c r="D70" s="40" t="s">
        <v>6</v>
      </c>
      <c r="E70" s="40" t="s">
        <v>57</v>
      </c>
      <c r="F70" s="39" t="s">
        <v>343</v>
      </c>
      <c r="G70" s="40" t="s">
        <v>164</v>
      </c>
      <c r="H70" s="44">
        <f t="shared" si="16"/>
        <v>0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 t="shared" ref="AT70:AT130" si="20">COUNTIF(I70:AS70,"=3")+COUNTIF(I70:AS70,"=4")+COUNTIF(I70:AS70,"=5")</f>
        <v>0</v>
      </c>
      <c r="AU70" s="16">
        <f t="shared" si="17"/>
        <v>0</v>
      </c>
      <c r="AV70" s="16">
        <f t="shared" si="18"/>
        <v>0</v>
      </c>
      <c r="AW70" s="18">
        <f t="shared" si="19"/>
        <v>0</v>
      </c>
      <c r="AX70" s="54"/>
    </row>
    <row r="71" spans="1:50" x14ac:dyDescent="0.25">
      <c r="A71" s="39" t="s">
        <v>196</v>
      </c>
      <c r="B71" s="40" t="s">
        <v>219</v>
      </c>
      <c r="C71" s="40" t="s">
        <v>70</v>
      </c>
      <c r="D71" s="40" t="s">
        <v>16</v>
      </c>
      <c r="E71" s="40" t="s">
        <v>7</v>
      </c>
      <c r="F71" s="39" t="s">
        <v>40</v>
      </c>
      <c r="G71" s="40" t="s">
        <v>111</v>
      </c>
      <c r="H71" s="44">
        <f t="shared" si="16"/>
        <v>89.473684210526315</v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17"/>
        <v>17</v>
      </c>
      <c r="AV71" s="16">
        <f t="shared" si="18"/>
        <v>0</v>
      </c>
      <c r="AW71" s="18">
        <f t="shared" si="19"/>
        <v>89.473684210526315</v>
      </c>
      <c r="AX71" s="54"/>
    </row>
    <row r="72" spans="1:50" x14ac:dyDescent="0.25">
      <c r="A72" s="39" t="s">
        <v>344</v>
      </c>
      <c r="B72" s="40"/>
      <c r="C72" s="40"/>
      <c r="D72" s="40" t="s">
        <v>6</v>
      </c>
      <c r="E72" s="40" t="s">
        <v>57</v>
      </c>
      <c r="F72" s="39" t="s">
        <v>345</v>
      </c>
      <c r="G72" s="40" t="s">
        <v>164</v>
      </c>
      <c r="H72" s="44">
        <f t="shared" si="16"/>
        <v>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 t="shared" si="20"/>
        <v>0</v>
      </c>
      <c r="AU72" s="16">
        <f t="shared" si="17"/>
        <v>0</v>
      </c>
      <c r="AV72" s="16">
        <f t="shared" si="18"/>
        <v>0</v>
      </c>
      <c r="AW72" s="18">
        <f t="shared" si="19"/>
        <v>0</v>
      </c>
      <c r="AX72" s="54"/>
    </row>
    <row r="73" spans="1:50" x14ac:dyDescent="0.25">
      <c r="A73" s="39" t="s">
        <v>178</v>
      </c>
      <c r="B73" s="40" t="s">
        <v>218</v>
      </c>
      <c r="C73" s="40" t="s">
        <v>69</v>
      </c>
      <c r="D73" s="40" t="s">
        <v>16</v>
      </c>
      <c r="E73" s="40" t="s">
        <v>7</v>
      </c>
      <c r="F73" s="39" t="s">
        <v>19</v>
      </c>
      <c r="G73" s="40" t="s">
        <v>111</v>
      </c>
      <c r="H73" s="44">
        <f t="shared" si="16"/>
        <v>93.333333333333329</v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 t="shared" ref="AT73:AT74" si="21">COUNTIF(I73:AS73,"=3")+COUNTIF(I73:AS73,"=4")+COUNTIF(I73:AS73,"=-5")</f>
        <v>15</v>
      </c>
      <c r="AU73" s="16">
        <f t="shared" si="17"/>
        <v>14</v>
      </c>
      <c r="AV73" s="16">
        <f t="shared" si="18"/>
        <v>5</v>
      </c>
      <c r="AW73" s="18">
        <f t="shared" si="19"/>
        <v>93.333333333333329</v>
      </c>
      <c r="AX73" s="54"/>
    </row>
    <row r="74" spans="1:50" x14ac:dyDescent="0.25">
      <c r="A74" s="39" t="s">
        <v>346</v>
      </c>
      <c r="B74" s="40" t="s">
        <v>218</v>
      </c>
      <c r="C74" s="40" t="s">
        <v>69</v>
      </c>
      <c r="D74" s="40" t="s">
        <v>16</v>
      </c>
      <c r="E74" s="40" t="s">
        <v>7</v>
      </c>
      <c r="F74" s="39" t="s">
        <v>347</v>
      </c>
      <c r="G74" s="40" t="s">
        <v>111</v>
      </c>
      <c r="H74" s="44">
        <f t="shared" si="16"/>
        <v>93.333333333333329</v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 t="shared" si="21"/>
        <v>15</v>
      </c>
      <c r="AU74" s="16">
        <f t="shared" si="17"/>
        <v>14</v>
      </c>
      <c r="AV74" s="16">
        <f t="shared" si="18"/>
        <v>2</v>
      </c>
      <c r="AW74" s="18">
        <f t="shared" si="19"/>
        <v>93.333333333333329</v>
      </c>
      <c r="AX74" s="54"/>
    </row>
    <row r="75" spans="1:50" x14ac:dyDescent="0.25">
      <c r="A75" s="39" t="s">
        <v>348</v>
      </c>
      <c r="B75" s="40"/>
      <c r="C75" s="40"/>
      <c r="D75" s="40" t="s">
        <v>6</v>
      </c>
      <c r="E75" s="40" t="s">
        <v>57</v>
      </c>
      <c r="F75" s="39" t="s">
        <v>349</v>
      </c>
      <c r="G75" s="40" t="s">
        <v>164</v>
      </c>
      <c r="H75" s="44">
        <f t="shared" si="16"/>
        <v>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 t="shared" si="20"/>
        <v>0</v>
      </c>
      <c r="AU75" s="16">
        <f t="shared" si="17"/>
        <v>0</v>
      </c>
      <c r="AV75" s="16">
        <f t="shared" si="18"/>
        <v>0</v>
      </c>
      <c r="AW75" s="18">
        <f t="shared" si="19"/>
        <v>0</v>
      </c>
      <c r="AX75" s="54"/>
    </row>
    <row r="76" spans="1:50" x14ac:dyDescent="0.25">
      <c r="A76" s="39" t="s">
        <v>350</v>
      </c>
      <c r="B76" s="40"/>
      <c r="C76" s="40"/>
      <c r="D76" s="40" t="s">
        <v>6</v>
      </c>
      <c r="E76" s="40" t="s">
        <v>43</v>
      </c>
      <c r="F76" s="39" t="s">
        <v>351</v>
      </c>
      <c r="G76" s="40" t="s">
        <v>164</v>
      </c>
      <c r="H76" s="44">
        <f t="shared" si="16"/>
        <v>0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 t="shared" si="20"/>
        <v>0</v>
      </c>
      <c r="AU76" s="16">
        <f t="shared" si="17"/>
        <v>0</v>
      </c>
      <c r="AV76" s="16">
        <f t="shared" si="18"/>
        <v>0</v>
      </c>
      <c r="AW76" s="18">
        <f t="shared" si="19"/>
        <v>0</v>
      </c>
      <c r="AX76" s="54"/>
    </row>
    <row r="77" spans="1:50" x14ac:dyDescent="0.25">
      <c r="A77" s="39" t="s">
        <v>352</v>
      </c>
      <c r="B77" s="40" t="s">
        <v>218</v>
      </c>
      <c r="C77" s="40" t="s">
        <v>69</v>
      </c>
      <c r="D77" s="40" t="s">
        <v>16</v>
      </c>
      <c r="E77" s="40" t="s">
        <v>7</v>
      </c>
      <c r="F77" s="39" t="s">
        <v>353</v>
      </c>
      <c r="G77" s="40" t="s">
        <v>111</v>
      </c>
      <c r="H77" s="44">
        <f t="shared" si="16"/>
        <v>93.333333333333329</v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 t="shared" ref="AT77:AT78" si="22">COUNTIF(I77:AS77,"=3")+COUNTIF(I77:AS77,"=4")+COUNTIF(I77:AS77,"=-5")</f>
        <v>15</v>
      </c>
      <c r="AU77" s="16">
        <f t="shared" si="17"/>
        <v>14</v>
      </c>
      <c r="AV77" s="16">
        <f t="shared" si="18"/>
        <v>4</v>
      </c>
      <c r="AW77" s="18">
        <f t="shared" si="19"/>
        <v>93.333333333333329</v>
      </c>
      <c r="AX77" s="54"/>
    </row>
    <row r="78" spans="1:50" x14ac:dyDescent="0.25">
      <c r="A78" s="39" t="s">
        <v>179</v>
      </c>
      <c r="B78" s="40" t="s">
        <v>218</v>
      </c>
      <c r="C78" s="40" t="s">
        <v>69</v>
      </c>
      <c r="D78" s="40" t="s">
        <v>16</v>
      </c>
      <c r="E78" s="40" t="s">
        <v>7</v>
      </c>
      <c r="F78" s="39" t="s">
        <v>20</v>
      </c>
      <c r="G78" s="40" t="s">
        <v>111</v>
      </c>
      <c r="H78" s="44">
        <f t="shared" si="16"/>
        <v>93.333333333333329</v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 t="shared" si="22"/>
        <v>15</v>
      </c>
      <c r="AU78" s="16">
        <f t="shared" si="17"/>
        <v>14</v>
      </c>
      <c r="AV78" s="16">
        <f t="shared" si="18"/>
        <v>5</v>
      </c>
      <c r="AW78" s="18">
        <f t="shared" si="19"/>
        <v>93.333333333333329</v>
      </c>
      <c r="AX78" s="54"/>
    </row>
    <row r="79" spans="1:50" x14ac:dyDescent="0.25">
      <c r="A79" s="39" t="s">
        <v>354</v>
      </c>
      <c r="B79" s="40"/>
      <c r="C79" s="40"/>
      <c r="D79" s="40" t="s">
        <v>6</v>
      </c>
      <c r="E79" s="40" t="s">
        <v>43</v>
      </c>
      <c r="F79" s="39" t="s">
        <v>355</v>
      </c>
      <c r="G79" s="40" t="s">
        <v>164</v>
      </c>
      <c r="H79" s="44">
        <f t="shared" si="16"/>
        <v>0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 t="shared" si="20"/>
        <v>0</v>
      </c>
      <c r="AU79" s="16">
        <f t="shared" si="17"/>
        <v>0</v>
      </c>
      <c r="AV79" s="16">
        <f t="shared" si="18"/>
        <v>0</v>
      </c>
      <c r="AW79" s="18">
        <f t="shared" si="19"/>
        <v>0</v>
      </c>
      <c r="AX79" s="54"/>
    </row>
    <row r="80" spans="1:50" x14ac:dyDescent="0.25">
      <c r="A80" s="39" t="s">
        <v>356</v>
      </c>
      <c r="B80" s="40"/>
      <c r="C80" s="40"/>
      <c r="D80" s="40" t="s">
        <v>6</v>
      </c>
      <c r="E80" s="40" t="s">
        <v>57</v>
      </c>
      <c r="F80" s="39" t="s">
        <v>357</v>
      </c>
      <c r="G80" s="40" t="s">
        <v>164</v>
      </c>
      <c r="H80" s="44">
        <f t="shared" si="16"/>
        <v>0</v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 t="shared" si="20"/>
        <v>0</v>
      </c>
      <c r="AU80" s="16">
        <f t="shared" si="17"/>
        <v>0</v>
      </c>
      <c r="AV80" s="16">
        <f t="shared" si="18"/>
        <v>0</v>
      </c>
      <c r="AW80" s="18">
        <f t="shared" si="19"/>
        <v>0</v>
      </c>
      <c r="AX80" s="54"/>
    </row>
    <row r="81" spans="1:50" x14ac:dyDescent="0.25">
      <c r="A81" s="39" t="s">
        <v>184</v>
      </c>
      <c r="B81" s="40" t="s">
        <v>218</v>
      </c>
      <c r="C81" s="40" t="s">
        <v>69</v>
      </c>
      <c r="D81" s="40" t="s">
        <v>16</v>
      </c>
      <c r="E81" s="40" t="s">
        <v>43</v>
      </c>
      <c r="F81" s="39" t="s">
        <v>25</v>
      </c>
      <c r="G81" s="40" t="s">
        <v>111</v>
      </c>
      <c r="H81" s="44">
        <f t="shared" si="16"/>
        <v>93.333333333333329</v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 t="shared" ref="AT81:AT85" si="23">COUNTIF(I81:AS81,"=3")+COUNTIF(I81:AS81,"=4")+COUNTIF(I81:AS81,"=-5")</f>
        <v>15</v>
      </c>
      <c r="AU81" s="16">
        <f t="shared" si="17"/>
        <v>14</v>
      </c>
      <c r="AV81" s="16">
        <f t="shared" si="18"/>
        <v>3</v>
      </c>
      <c r="AW81" s="18">
        <f t="shared" si="19"/>
        <v>93.333333333333329</v>
      </c>
      <c r="AX81" s="54"/>
    </row>
    <row r="82" spans="1:50" x14ac:dyDescent="0.25">
      <c r="A82" s="39" t="s">
        <v>27</v>
      </c>
      <c r="B82" s="40" t="s">
        <v>218</v>
      </c>
      <c r="C82" s="40" t="s">
        <v>69</v>
      </c>
      <c r="D82" s="40" t="s">
        <v>16</v>
      </c>
      <c r="E82" s="40" t="s">
        <v>43</v>
      </c>
      <c r="F82" s="39" t="s">
        <v>28</v>
      </c>
      <c r="G82" s="40" t="s">
        <v>111</v>
      </c>
      <c r="H82" s="44">
        <f t="shared" si="16"/>
        <v>93.333333333333329</v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 t="shared" si="23"/>
        <v>15</v>
      </c>
      <c r="AU82" s="16">
        <f t="shared" si="17"/>
        <v>14</v>
      </c>
      <c r="AV82" s="16">
        <f t="shared" si="18"/>
        <v>4</v>
      </c>
      <c r="AW82" s="18">
        <f t="shared" si="19"/>
        <v>93.333333333333329</v>
      </c>
      <c r="AX82" s="54"/>
    </row>
    <row r="83" spans="1:50" x14ac:dyDescent="0.25">
      <c r="A83" s="39" t="s">
        <v>186</v>
      </c>
      <c r="B83" s="40" t="s">
        <v>218</v>
      </c>
      <c r="C83" s="40" t="s">
        <v>69</v>
      </c>
      <c r="D83" s="40" t="s">
        <v>16</v>
      </c>
      <c r="E83" s="40" t="s">
        <v>43</v>
      </c>
      <c r="F83" s="39" t="s">
        <v>29</v>
      </c>
      <c r="G83" s="40" t="s">
        <v>111</v>
      </c>
      <c r="H83" s="44">
        <f t="shared" si="16"/>
        <v>86.666666666666671</v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 t="shared" si="23"/>
        <v>15</v>
      </c>
      <c r="AU83" s="16">
        <f t="shared" si="17"/>
        <v>13</v>
      </c>
      <c r="AV83" s="16">
        <f t="shared" si="18"/>
        <v>1</v>
      </c>
      <c r="AW83" s="18">
        <f t="shared" si="19"/>
        <v>86.666666666666671</v>
      </c>
      <c r="AX83" s="54"/>
    </row>
    <row r="84" spans="1:50" x14ac:dyDescent="0.25">
      <c r="A84" s="39" t="s">
        <v>358</v>
      </c>
      <c r="B84" s="40" t="s">
        <v>218</v>
      </c>
      <c r="C84" s="40" t="s">
        <v>69</v>
      </c>
      <c r="D84" s="40" t="s">
        <v>6</v>
      </c>
      <c r="E84" s="40" t="s">
        <v>43</v>
      </c>
      <c r="F84" s="39" t="s">
        <v>359</v>
      </c>
      <c r="G84" s="40" t="s">
        <v>111</v>
      </c>
      <c r="H84" s="44">
        <f t="shared" si="16"/>
        <v>93.333333333333329</v>
      </c>
      <c r="I84" s="41">
        <v>4</v>
      </c>
      <c r="J84" s="41">
        <v>-5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 t="shared" si="23"/>
        <v>15</v>
      </c>
      <c r="AU84" s="16">
        <f t="shared" si="17"/>
        <v>14</v>
      </c>
      <c r="AV84" s="16">
        <f t="shared" si="18"/>
        <v>1</v>
      </c>
      <c r="AW84" s="18">
        <f t="shared" si="19"/>
        <v>93.333333333333329</v>
      </c>
      <c r="AX84" s="54"/>
    </row>
    <row r="85" spans="1:50" x14ac:dyDescent="0.25">
      <c r="A85" s="39" t="s">
        <v>203</v>
      </c>
      <c r="B85" s="40" t="s">
        <v>220</v>
      </c>
      <c r="C85" s="40" t="s">
        <v>71</v>
      </c>
      <c r="D85" s="40" t="s">
        <v>6</v>
      </c>
      <c r="E85" s="40" t="s">
        <v>7</v>
      </c>
      <c r="F85" s="39" t="s">
        <v>49</v>
      </c>
      <c r="G85" s="40" t="s">
        <v>111</v>
      </c>
      <c r="H85" s="44">
        <f t="shared" si="16"/>
        <v>95.238095238095227</v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 t="shared" si="23"/>
        <v>21</v>
      </c>
      <c r="AU85" s="16">
        <f t="shared" si="17"/>
        <v>20</v>
      </c>
      <c r="AV85" s="16">
        <f t="shared" si="18"/>
        <v>5</v>
      </c>
      <c r="AW85" s="18">
        <f t="shared" si="19"/>
        <v>95.238095238095227</v>
      </c>
      <c r="AX85" s="54"/>
    </row>
    <row r="86" spans="1:50" x14ac:dyDescent="0.25">
      <c r="A86" s="39" t="s">
        <v>360</v>
      </c>
      <c r="B86" s="40"/>
      <c r="C86" s="40"/>
      <c r="D86" s="40" t="s">
        <v>52</v>
      </c>
      <c r="E86" s="40" t="s">
        <v>79</v>
      </c>
      <c r="F86" s="39" t="s">
        <v>361</v>
      </c>
      <c r="G86" s="40" t="s">
        <v>164</v>
      </c>
      <c r="H86" s="44">
        <f t="shared" si="16"/>
        <v>0</v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 t="shared" si="20"/>
        <v>0</v>
      </c>
      <c r="AU86" s="16">
        <f t="shared" si="17"/>
        <v>0</v>
      </c>
      <c r="AV86" s="16">
        <f t="shared" si="18"/>
        <v>0</v>
      </c>
      <c r="AW86" s="18">
        <f t="shared" si="19"/>
        <v>0</v>
      </c>
      <c r="AX86" s="54"/>
    </row>
    <row r="87" spans="1:50" x14ac:dyDescent="0.25">
      <c r="A87" s="39" t="s">
        <v>180</v>
      </c>
      <c r="B87" s="40" t="s">
        <v>218</v>
      </c>
      <c r="C87" s="40" t="s">
        <v>69</v>
      </c>
      <c r="D87" s="40" t="s">
        <v>16</v>
      </c>
      <c r="E87" s="40" t="s">
        <v>7</v>
      </c>
      <c r="F87" s="39" t="s">
        <v>21</v>
      </c>
      <c r="G87" s="40" t="s">
        <v>111</v>
      </c>
      <c r="H87" s="44">
        <f t="shared" si="16"/>
        <v>93.333333333333329</v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 t="shared" ref="AT87:AT91" si="24">COUNTIF(I87:AS87,"=3")+COUNTIF(I87:AS87,"=4")+COUNTIF(I87:AS87,"=-5")</f>
        <v>15</v>
      </c>
      <c r="AU87" s="16">
        <f t="shared" si="17"/>
        <v>14</v>
      </c>
      <c r="AV87" s="16">
        <f t="shared" si="18"/>
        <v>5</v>
      </c>
      <c r="AW87" s="18">
        <f t="shared" si="19"/>
        <v>93.333333333333329</v>
      </c>
      <c r="AX87" s="54"/>
    </row>
    <row r="88" spans="1:50" x14ac:dyDescent="0.25">
      <c r="A88" s="39" t="s">
        <v>200</v>
      </c>
      <c r="B88" s="40" t="s">
        <v>219</v>
      </c>
      <c r="C88" s="40" t="s">
        <v>70</v>
      </c>
      <c r="D88" s="40" t="s">
        <v>16</v>
      </c>
      <c r="E88" s="40" t="s">
        <v>43</v>
      </c>
      <c r="F88" s="39" t="s">
        <v>45</v>
      </c>
      <c r="G88" s="40" t="s">
        <v>111</v>
      </c>
      <c r="H88" s="44">
        <f t="shared" si="16"/>
        <v>78.94736842105263</v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 t="shared" si="24"/>
        <v>19</v>
      </c>
      <c r="AU88" s="16">
        <f t="shared" si="17"/>
        <v>15</v>
      </c>
      <c r="AV88" s="16">
        <f t="shared" si="18"/>
        <v>4</v>
      </c>
      <c r="AW88" s="18">
        <f t="shared" si="19"/>
        <v>78.94736842105263</v>
      </c>
      <c r="AX88" s="54"/>
    </row>
    <row r="89" spans="1:50" x14ac:dyDescent="0.25">
      <c r="A89" s="39" t="s">
        <v>175</v>
      </c>
      <c r="B89" s="40" t="s">
        <v>217</v>
      </c>
      <c r="C89" s="40" t="s">
        <v>68</v>
      </c>
      <c r="D89" s="40" t="s">
        <v>6</v>
      </c>
      <c r="E89" s="40" t="s">
        <v>43</v>
      </c>
      <c r="F89" s="39" t="s">
        <v>11</v>
      </c>
      <c r="G89" s="40" t="s">
        <v>111</v>
      </c>
      <c r="H89" s="44">
        <f t="shared" si="16"/>
        <v>84.615384615384613</v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 t="shared" si="24"/>
        <v>13</v>
      </c>
      <c r="AU89" s="16">
        <f t="shared" si="17"/>
        <v>11</v>
      </c>
      <c r="AV89" s="16">
        <f t="shared" si="18"/>
        <v>6</v>
      </c>
      <c r="AW89" s="18">
        <f t="shared" si="19"/>
        <v>84.615384615384613</v>
      </c>
      <c r="AX89" s="54"/>
    </row>
    <row r="90" spans="1:50" x14ac:dyDescent="0.25">
      <c r="A90" s="39" t="s">
        <v>201</v>
      </c>
      <c r="B90" s="40" t="s">
        <v>219</v>
      </c>
      <c r="C90" s="40" t="s">
        <v>70</v>
      </c>
      <c r="D90" s="40" t="s">
        <v>16</v>
      </c>
      <c r="E90" s="40" t="s">
        <v>43</v>
      </c>
      <c r="F90" s="39" t="s">
        <v>46</v>
      </c>
      <c r="G90" s="40" t="s">
        <v>111</v>
      </c>
      <c r="H90" s="44">
        <f t="shared" si="16"/>
        <v>63.157894736842103</v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 t="shared" si="24"/>
        <v>19</v>
      </c>
      <c r="AU90" s="16">
        <f t="shared" si="17"/>
        <v>12</v>
      </c>
      <c r="AV90" s="16">
        <f t="shared" si="18"/>
        <v>6</v>
      </c>
      <c r="AW90" s="18">
        <f t="shared" si="19"/>
        <v>63.157894736842103</v>
      </c>
      <c r="AX90" s="54"/>
    </row>
    <row r="91" spans="1:50" x14ac:dyDescent="0.25">
      <c r="A91" s="39" t="s">
        <v>362</v>
      </c>
      <c r="B91" s="40" t="s">
        <v>220</v>
      </c>
      <c r="C91" s="40" t="s">
        <v>71</v>
      </c>
      <c r="D91" s="40" t="s">
        <v>6</v>
      </c>
      <c r="E91" s="40" t="s">
        <v>7</v>
      </c>
      <c r="F91" s="39" t="s">
        <v>363</v>
      </c>
      <c r="G91" s="40" t="s">
        <v>111</v>
      </c>
      <c r="H91" s="44">
        <f t="shared" si="16"/>
        <v>95.238095238095227</v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 t="shared" si="24"/>
        <v>21</v>
      </c>
      <c r="AU91" s="16">
        <f t="shared" si="17"/>
        <v>20</v>
      </c>
      <c r="AV91" s="16">
        <f t="shared" si="18"/>
        <v>8</v>
      </c>
      <c r="AW91" s="18">
        <f t="shared" si="19"/>
        <v>95.238095238095227</v>
      </c>
      <c r="AX91" s="54"/>
    </row>
    <row r="92" spans="1:50" x14ac:dyDescent="0.25">
      <c r="A92" s="39" t="s">
        <v>364</v>
      </c>
      <c r="B92" s="40"/>
      <c r="C92" s="40"/>
      <c r="D92" s="40" t="s">
        <v>6</v>
      </c>
      <c r="E92" s="40" t="s">
        <v>7</v>
      </c>
      <c r="F92" s="39" t="s">
        <v>365</v>
      </c>
      <c r="G92" s="40" t="s">
        <v>164</v>
      </c>
      <c r="H92" s="44">
        <f t="shared" si="16"/>
        <v>0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 t="shared" si="20"/>
        <v>0</v>
      </c>
      <c r="AU92" s="16">
        <f t="shared" si="17"/>
        <v>0</v>
      </c>
      <c r="AV92" s="16">
        <f t="shared" si="18"/>
        <v>0</v>
      </c>
      <c r="AW92" s="18">
        <f t="shared" si="19"/>
        <v>0</v>
      </c>
      <c r="AX92" s="54"/>
    </row>
    <row r="93" spans="1:50" x14ac:dyDescent="0.25">
      <c r="A93" s="39" t="s">
        <v>189</v>
      </c>
      <c r="B93" s="40" t="s">
        <v>218</v>
      </c>
      <c r="C93" s="40" t="s">
        <v>69</v>
      </c>
      <c r="D93" s="40" t="s">
        <v>16</v>
      </c>
      <c r="E93" s="40" t="s">
        <v>57</v>
      </c>
      <c r="F93" s="39" t="s">
        <v>32</v>
      </c>
      <c r="G93" s="40" t="s">
        <v>111</v>
      </c>
      <c r="H93" s="44">
        <f t="shared" si="16"/>
        <v>93.333333333333329</v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 t="shared" ref="AT93:AT96" si="25">COUNTIF(I93:AS93,"=3")+COUNTIF(I93:AS93,"=4")+COUNTIF(I93:AS93,"=-5")</f>
        <v>15</v>
      </c>
      <c r="AU93" s="16">
        <f t="shared" si="17"/>
        <v>14</v>
      </c>
      <c r="AV93" s="16">
        <f t="shared" si="18"/>
        <v>3</v>
      </c>
      <c r="AW93" s="18">
        <f t="shared" si="19"/>
        <v>93.333333333333329</v>
      </c>
      <c r="AX93" s="54"/>
    </row>
    <row r="94" spans="1:50" x14ac:dyDescent="0.25">
      <c r="A94" s="39" t="s">
        <v>177</v>
      </c>
      <c r="B94" s="40" t="s">
        <v>218</v>
      </c>
      <c r="C94" s="40" t="s">
        <v>69</v>
      </c>
      <c r="D94" s="40" t="s">
        <v>6</v>
      </c>
      <c r="E94" s="40" t="s">
        <v>7</v>
      </c>
      <c r="F94" s="39" t="s">
        <v>18</v>
      </c>
      <c r="G94" s="40" t="s">
        <v>111</v>
      </c>
      <c r="H94" s="44">
        <f t="shared" si="16"/>
        <v>93.333333333333329</v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 t="shared" si="25"/>
        <v>15</v>
      </c>
      <c r="AU94" s="16">
        <f t="shared" si="17"/>
        <v>14</v>
      </c>
      <c r="AV94" s="16">
        <f t="shared" si="18"/>
        <v>1</v>
      </c>
      <c r="AW94" s="18">
        <f t="shared" si="19"/>
        <v>93.333333333333329</v>
      </c>
      <c r="AX94" s="54"/>
    </row>
    <row r="95" spans="1:50" x14ac:dyDescent="0.25">
      <c r="A95" s="39" t="s">
        <v>366</v>
      </c>
      <c r="B95" s="40" t="s">
        <v>219</v>
      </c>
      <c r="C95" s="40" t="s">
        <v>70</v>
      </c>
      <c r="D95" s="40" t="s">
        <v>16</v>
      </c>
      <c r="E95" s="40" t="s">
        <v>57</v>
      </c>
      <c r="F95" s="39" t="s">
        <v>367</v>
      </c>
      <c r="G95" s="40" t="s">
        <v>111</v>
      </c>
      <c r="H95" s="44">
        <f t="shared" si="16"/>
        <v>94.73684210526315</v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 t="shared" si="25"/>
        <v>19</v>
      </c>
      <c r="AU95" s="16">
        <f t="shared" si="17"/>
        <v>18</v>
      </c>
      <c r="AV95" s="16">
        <f t="shared" si="18"/>
        <v>5</v>
      </c>
      <c r="AW95" s="18">
        <f t="shared" si="19"/>
        <v>94.73684210526315</v>
      </c>
      <c r="AX95" s="54"/>
    </row>
    <row r="96" spans="1:50" x14ac:dyDescent="0.25">
      <c r="A96" s="39" t="s">
        <v>368</v>
      </c>
      <c r="B96" s="40" t="s">
        <v>218</v>
      </c>
      <c r="C96" s="40" t="s">
        <v>69</v>
      </c>
      <c r="D96" s="40" t="s">
        <v>16</v>
      </c>
      <c r="E96" s="40" t="s">
        <v>43</v>
      </c>
      <c r="F96" s="39" t="s">
        <v>369</v>
      </c>
      <c r="G96" s="40" t="s">
        <v>111</v>
      </c>
      <c r="H96" s="44">
        <f t="shared" si="16"/>
        <v>93.333333333333329</v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 t="shared" si="25"/>
        <v>15</v>
      </c>
      <c r="AU96" s="16">
        <f t="shared" si="17"/>
        <v>14</v>
      </c>
      <c r="AV96" s="16">
        <f t="shared" si="18"/>
        <v>1</v>
      </c>
      <c r="AW96" s="18">
        <f t="shared" si="19"/>
        <v>93.333333333333329</v>
      </c>
      <c r="AX96" s="54"/>
    </row>
    <row r="97" spans="1:50" x14ac:dyDescent="0.25">
      <c r="A97" s="39" t="s">
        <v>370</v>
      </c>
      <c r="B97" s="40"/>
      <c r="C97" s="40"/>
      <c r="D97" s="40" t="s">
        <v>6</v>
      </c>
      <c r="E97" s="40" t="s">
        <v>57</v>
      </c>
      <c r="F97" s="39" t="s">
        <v>371</v>
      </c>
      <c r="G97" s="40" t="s">
        <v>164</v>
      </c>
      <c r="H97" s="44">
        <f t="shared" si="16"/>
        <v>0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 t="shared" si="20"/>
        <v>0</v>
      </c>
      <c r="AU97" s="16">
        <f t="shared" si="17"/>
        <v>0</v>
      </c>
      <c r="AV97" s="16">
        <f t="shared" si="18"/>
        <v>0</v>
      </c>
      <c r="AW97" s="18">
        <f t="shared" si="19"/>
        <v>0</v>
      </c>
      <c r="AX97" s="54"/>
    </row>
    <row r="98" spans="1:50" x14ac:dyDescent="0.25">
      <c r="A98" s="39" t="s">
        <v>372</v>
      </c>
      <c r="B98" s="40" t="s">
        <v>218</v>
      </c>
      <c r="C98" s="40" t="s">
        <v>69</v>
      </c>
      <c r="D98" s="40" t="s">
        <v>16</v>
      </c>
      <c r="E98" s="40" t="s">
        <v>7</v>
      </c>
      <c r="F98" s="39" t="s">
        <v>373</v>
      </c>
      <c r="G98" s="40" t="s">
        <v>111</v>
      </c>
      <c r="H98" s="44">
        <f t="shared" si="16"/>
        <v>146.66666666666666</v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 t="shared" ref="AT98:AT102" si="26">COUNTIF(I98:AS98,"=3")+COUNTIF(I98:AS98,"=4")+COUNTIF(I98:AS98,"=-5")</f>
        <v>15</v>
      </c>
      <c r="AU98" s="16">
        <f t="shared" si="17"/>
        <v>15</v>
      </c>
      <c r="AV98" s="16">
        <f t="shared" si="18"/>
        <v>7</v>
      </c>
      <c r="AW98" s="18">
        <f t="shared" si="19"/>
        <v>146.66666666666666</v>
      </c>
      <c r="AX98" s="54"/>
    </row>
    <row r="99" spans="1:50" x14ac:dyDescent="0.25">
      <c r="A99" s="39" t="s">
        <v>191</v>
      </c>
      <c r="B99" s="40" t="s">
        <v>218</v>
      </c>
      <c r="C99" s="40" t="s">
        <v>69</v>
      </c>
      <c r="D99" s="40" t="s">
        <v>16</v>
      </c>
      <c r="E99" s="40" t="s">
        <v>57</v>
      </c>
      <c r="F99" s="39" t="s">
        <v>34</v>
      </c>
      <c r="G99" s="40" t="s">
        <v>111</v>
      </c>
      <c r="H99" s="44">
        <f t="shared" si="16"/>
        <v>80</v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 t="shared" si="26"/>
        <v>15</v>
      </c>
      <c r="AU99" s="16">
        <f t="shared" si="17"/>
        <v>12</v>
      </c>
      <c r="AV99" s="16">
        <f t="shared" si="18"/>
        <v>0</v>
      </c>
      <c r="AW99" s="18">
        <f t="shared" si="19"/>
        <v>80</v>
      </c>
      <c r="AX99" s="54"/>
    </row>
    <row r="100" spans="1:50" x14ac:dyDescent="0.25">
      <c r="A100" s="39" t="s">
        <v>183</v>
      </c>
      <c r="B100" s="40" t="s">
        <v>218</v>
      </c>
      <c r="C100" s="40" t="s">
        <v>69</v>
      </c>
      <c r="D100" s="40" t="s">
        <v>16</v>
      </c>
      <c r="E100" s="40" t="s">
        <v>43</v>
      </c>
      <c r="F100" s="39" t="s">
        <v>24</v>
      </c>
      <c r="G100" s="40" t="s">
        <v>111</v>
      </c>
      <c r="H100" s="44">
        <f t="shared" ref="H100:H134" si="27">AW100</f>
        <v>93.333333333333329</v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 t="shared" si="26"/>
        <v>15</v>
      </c>
      <c r="AU100" s="16">
        <f t="shared" si="17"/>
        <v>14</v>
      </c>
      <c r="AV100" s="16">
        <f t="shared" si="18"/>
        <v>5</v>
      </c>
      <c r="AW100" s="18">
        <f t="shared" si="19"/>
        <v>93.333333333333329</v>
      </c>
      <c r="AX100" s="54"/>
    </row>
    <row r="101" spans="1:50" x14ac:dyDescent="0.25">
      <c r="A101" s="39" t="s">
        <v>374</v>
      </c>
      <c r="B101" s="40" t="s">
        <v>218</v>
      </c>
      <c r="C101" s="40" t="s">
        <v>69</v>
      </c>
      <c r="D101" s="40" t="s">
        <v>16</v>
      </c>
      <c r="E101" s="40" t="s">
        <v>7</v>
      </c>
      <c r="F101" s="39" t="s">
        <v>375</v>
      </c>
      <c r="G101" s="40" t="s">
        <v>111</v>
      </c>
      <c r="H101" s="44">
        <f t="shared" si="27"/>
        <v>133.33333333333331</v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 t="shared" si="26"/>
        <v>15</v>
      </c>
      <c r="AU101" s="16">
        <f t="shared" si="17"/>
        <v>15</v>
      </c>
      <c r="AV101" s="16">
        <f t="shared" si="18"/>
        <v>5</v>
      </c>
      <c r="AW101" s="18">
        <f t="shared" si="19"/>
        <v>133.33333333333331</v>
      </c>
      <c r="AX101" s="54"/>
    </row>
    <row r="102" spans="1:50" x14ac:dyDescent="0.25">
      <c r="A102" s="39" t="s">
        <v>185</v>
      </c>
      <c r="B102" s="40" t="s">
        <v>218</v>
      </c>
      <c r="C102" s="40" t="s">
        <v>69</v>
      </c>
      <c r="D102" s="40" t="s">
        <v>16</v>
      </c>
      <c r="E102" s="40" t="s">
        <v>43</v>
      </c>
      <c r="F102" s="39" t="s">
        <v>26</v>
      </c>
      <c r="G102" s="40" t="s">
        <v>111</v>
      </c>
      <c r="H102" s="44">
        <f t="shared" si="27"/>
        <v>93.333333333333329</v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 t="shared" si="26"/>
        <v>15</v>
      </c>
      <c r="AU102" s="16">
        <f t="shared" si="17"/>
        <v>14</v>
      </c>
      <c r="AV102" s="16">
        <f t="shared" si="18"/>
        <v>5</v>
      </c>
      <c r="AW102" s="18">
        <f t="shared" si="19"/>
        <v>93.333333333333329</v>
      </c>
      <c r="AX102" s="54"/>
    </row>
    <row r="103" spans="1:50" x14ac:dyDescent="0.25">
      <c r="A103" s="39" t="s">
        <v>376</v>
      </c>
      <c r="B103" s="40"/>
      <c r="C103" s="40"/>
      <c r="D103" s="40" t="s">
        <v>6</v>
      </c>
      <c r="E103" s="40" t="s">
        <v>43</v>
      </c>
      <c r="F103" s="39" t="s">
        <v>377</v>
      </c>
      <c r="G103" s="40" t="s">
        <v>164</v>
      </c>
      <c r="H103" s="44">
        <f t="shared" si="27"/>
        <v>0</v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 t="shared" si="20"/>
        <v>0</v>
      </c>
      <c r="AU103" s="16">
        <f t="shared" si="17"/>
        <v>0</v>
      </c>
      <c r="AV103" s="16">
        <f t="shared" si="18"/>
        <v>0</v>
      </c>
      <c r="AW103" s="18">
        <f t="shared" si="19"/>
        <v>0</v>
      </c>
      <c r="AX103" s="54"/>
    </row>
    <row r="104" spans="1:50" x14ac:dyDescent="0.25">
      <c r="A104" s="39" t="s">
        <v>378</v>
      </c>
      <c r="B104" s="40" t="s">
        <v>3</v>
      </c>
      <c r="C104" s="40" t="s">
        <v>81</v>
      </c>
      <c r="D104" s="40" t="s">
        <v>6</v>
      </c>
      <c r="E104" s="40" t="s">
        <v>57</v>
      </c>
      <c r="F104" s="39" t="s">
        <v>379</v>
      </c>
      <c r="G104" s="40" t="s">
        <v>111</v>
      </c>
      <c r="H104" s="44">
        <f t="shared" si="27"/>
        <v>76</v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 t="shared" ref="AT104:AT106" si="28">COUNTIF(I104:AS104,"=3")+COUNTIF(I104:AS104,"=4")+COUNTIF(I104:AS104,"=-5")</f>
        <v>25</v>
      </c>
      <c r="AU104" s="16">
        <f t="shared" si="17"/>
        <v>19</v>
      </c>
      <c r="AV104" s="16">
        <f t="shared" si="18"/>
        <v>3</v>
      </c>
      <c r="AW104" s="18">
        <f t="shared" si="19"/>
        <v>76</v>
      </c>
      <c r="AX104" s="54"/>
    </row>
    <row r="105" spans="1:50" x14ac:dyDescent="0.25">
      <c r="A105" s="39" t="s">
        <v>380</v>
      </c>
      <c r="B105" s="40" t="s">
        <v>218</v>
      </c>
      <c r="C105" s="40" t="s">
        <v>69</v>
      </c>
      <c r="D105" s="40" t="s">
        <v>16</v>
      </c>
      <c r="E105" s="40" t="s">
        <v>43</v>
      </c>
      <c r="F105" s="39" t="s">
        <v>381</v>
      </c>
      <c r="G105" s="40" t="s">
        <v>111</v>
      </c>
      <c r="H105" s="44">
        <f t="shared" si="27"/>
        <v>86.666666666666671</v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 t="shared" si="28"/>
        <v>15</v>
      </c>
      <c r="AU105" s="16">
        <f t="shared" si="17"/>
        <v>13</v>
      </c>
      <c r="AV105" s="16">
        <f t="shared" si="18"/>
        <v>4</v>
      </c>
      <c r="AW105" s="18">
        <f t="shared" si="19"/>
        <v>86.666666666666671</v>
      </c>
      <c r="AX105" s="54"/>
    </row>
    <row r="106" spans="1:50" x14ac:dyDescent="0.25">
      <c r="A106" s="39" t="s">
        <v>197</v>
      </c>
      <c r="B106" s="40" t="s">
        <v>219</v>
      </c>
      <c r="C106" s="40" t="s">
        <v>70</v>
      </c>
      <c r="D106" s="40" t="s">
        <v>16</v>
      </c>
      <c r="E106" s="40" t="s">
        <v>7</v>
      </c>
      <c r="F106" s="39" t="s">
        <v>41</v>
      </c>
      <c r="G106" s="40" t="s">
        <v>111</v>
      </c>
      <c r="H106" s="44">
        <f t="shared" si="27"/>
        <v>84.210526315789465</v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 t="shared" si="28"/>
        <v>19</v>
      </c>
      <c r="AU106" s="16">
        <f t="shared" si="17"/>
        <v>16</v>
      </c>
      <c r="AV106" s="16">
        <f t="shared" si="18"/>
        <v>2</v>
      </c>
      <c r="AW106" s="18">
        <f t="shared" si="19"/>
        <v>84.210526315789465</v>
      </c>
      <c r="AX106" s="54"/>
    </row>
    <row r="107" spans="1:50" x14ac:dyDescent="0.25">
      <c r="A107" s="39" t="s">
        <v>382</v>
      </c>
      <c r="B107" s="40"/>
      <c r="C107" s="40"/>
      <c r="D107" s="40" t="s">
        <v>16</v>
      </c>
      <c r="E107" s="40" t="s">
        <v>43</v>
      </c>
      <c r="F107" s="39" t="s">
        <v>383</v>
      </c>
      <c r="G107" s="40" t="s">
        <v>164</v>
      </c>
      <c r="H107" s="44">
        <f t="shared" si="27"/>
        <v>0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 t="shared" si="20"/>
        <v>0</v>
      </c>
      <c r="AU107" s="16">
        <f t="shared" si="17"/>
        <v>0</v>
      </c>
      <c r="AV107" s="16">
        <f t="shared" si="18"/>
        <v>0</v>
      </c>
      <c r="AW107" s="18">
        <f t="shared" si="19"/>
        <v>0</v>
      </c>
      <c r="AX107" s="54"/>
    </row>
    <row r="108" spans="1:50" x14ac:dyDescent="0.25">
      <c r="A108" s="39" t="s">
        <v>384</v>
      </c>
      <c r="B108" s="40"/>
      <c r="C108" s="40"/>
      <c r="D108" s="40" t="s">
        <v>16</v>
      </c>
      <c r="E108" s="40" t="s">
        <v>43</v>
      </c>
      <c r="F108" s="39" t="s">
        <v>385</v>
      </c>
      <c r="G108" s="40" t="s">
        <v>164</v>
      </c>
      <c r="H108" s="44">
        <f t="shared" si="27"/>
        <v>0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 t="shared" si="20"/>
        <v>0</v>
      </c>
      <c r="AU108" s="16">
        <f t="shared" si="17"/>
        <v>0</v>
      </c>
      <c r="AV108" s="16">
        <f t="shared" si="18"/>
        <v>0</v>
      </c>
      <c r="AW108" s="18">
        <f t="shared" si="19"/>
        <v>0</v>
      </c>
      <c r="AX108" s="54"/>
    </row>
    <row r="109" spans="1:50" x14ac:dyDescent="0.25">
      <c r="A109" s="39" t="s">
        <v>187</v>
      </c>
      <c r="B109" s="40" t="s">
        <v>218</v>
      </c>
      <c r="C109" s="40" t="s">
        <v>69</v>
      </c>
      <c r="D109" s="40" t="s">
        <v>16</v>
      </c>
      <c r="E109" s="40" t="s">
        <v>57</v>
      </c>
      <c r="F109" s="39" t="s">
        <v>30</v>
      </c>
      <c r="G109" s="40" t="s">
        <v>111</v>
      </c>
      <c r="H109" s="44">
        <f t="shared" si="27"/>
        <v>93.333333333333329</v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 t="shared" ref="AT109:AT110" si="29">COUNTIF(I109:AS109,"=3")+COUNTIF(I109:AS109,"=4")+COUNTIF(I109:AS109,"=-5")</f>
        <v>15</v>
      </c>
      <c r="AU109" s="16">
        <f t="shared" si="17"/>
        <v>14</v>
      </c>
      <c r="AV109" s="16">
        <f t="shared" si="18"/>
        <v>3</v>
      </c>
      <c r="AW109" s="18">
        <f t="shared" si="19"/>
        <v>93.333333333333329</v>
      </c>
      <c r="AX109" s="54"/>
    </row>
    <row r="110" spans="1:50" x14ac:dyDescent="0.25">
      <c r="A110" s="39" t="s">
        <v>386</v>
      </c>
      <c r="B110" s="40" t="s">
        <v>219</v>
      </c>
      <c r="C110" s="40" t="s">
        <v>70</v>
      </c>
      <c r="D110" s="40" t="s">
        <v>6</v>
      </c>
      <c r="E110" s="40" t="s">
        <v>57</v>
      </c>
      <c r="F110" s="39" t="s">
        <v>387</v>
      </c>
      <c r="G110" s="40" t="s">
        <v>111</v>
      </c>
      <c r="H110" s="44">
        <f t="shared" si="27"/>
        <v>94.73684210526315</v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 t="shared" si="29"/>
        <v>19</v>
      </c>
      <c r="AU110" s="16">
        <f t="shared" si="17"/>
        <v>18</v>
      </c>
      <c r="AV110" s="16">
        <f t="shared" si="18"/>
        <v>0</v>
      </c>
      <c r="AW110" s="18">
        <f t="shared" si="19"/>
        <v>94.73684210526315</v>
      </c>
      <c r="AX110" s="54"/>
    </row>
    <row r="111" spans="1:50" x14ac:dyDescent="0.25">
      <c r="A111" s="39" t="s">
        <v>388</v>
      </c>
      <c r="B111" s="40"/>
      <c r="C111" s="40"/>
      <c r="D111" s="40" t="s">
        <v>6</v>
      </c>
      <c r="E111" s="40" t="s">
        <v>57</v>
      </c>
      <c r="F111" s="39" t="s">
        <v>389</v>
      </c>
      <c r="G111" s="40" t="s">
        <v>164</v>
      </c>
      <c r="H111" s="44">
        <f t="shared" si="27"/>
        <v>0</v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 t="shared" si="20"/>
        <v>0</v>
      </c>
      <c r="AU111" s="16">
        <f t="shared" si="17"/>
        <v>0</v>
      </c>
      <c r="AV111" s="16">
        <f t="shared" si="18"/>
        <v>0</v>
      </c>
      <c r="AW111" s="18">
        <f t="shared" si="19"/>
        <v>0</v>
      </c>
      <c r="AX111" s="54"/>
    </row>
    <row r="112" spans="1:50" x14ac:dyDescent="0.25">
      <c r="A112" s="39" t="s">
        <v>390</v>
      </c>
      <c r="B112" s="40" t="s">
        <v>218</v>
      </c>
      <c r="C112" s="40" t="s">
        <v>69</v>
      </c>
      <c r="D112" s="40" t="s">
        <v>16</v>
      </c>
      <c r="E112" s="40" t="s">
        <v>43</v>
      </c>
      <c r="F112" s="39" t="s">
        <v>391</v>
      </c>
      <c r="G112" s="40" t="s">
        <v>111</v>
      </c>
      <c r="H112" s="44">
        <f t="shared" si="27"/>
        <v>93.333333333333329</v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 t="shared" ref="AT112:AT114" si="30">COUNTIF(I112:AS112,"=3")+COUNTIF(I112:AS112,"=4")+COUNTIF(I112:AS112,"=-5")</f>
        <v>15</v>
      </c>
      <c r="AU112" s="16">
        <f t="shared" si="17"/>
        <v>14</v>
      </c>
      <c r="AV112" s="16">
        <f t="shared" si="18"/>
        <v>3</v>
      </c>
      <c r="AW112" s="18">
        <f t="shared" si="19"/>
        <v>93.333333333333329</v>
      </c>
      <c r="AX112" s="54"/>
    </row>
    <row r="113" spans="1:50" x14ac:dyDescent="0.25">
      <c r="A113" s="39" t="s">
        <v>198</v>
      </c>
      <c r="B113" s="40" t="s">
        <v>219</v>
      </c>
      <c r="C113" s="40" t="s">
        <v>70</v>
      </c>
      <c r="D113" s="40" t="s">
        <v>6</v>
      </c>
      <c r="E113" s="40" t="s">
        <v>7</v>
      </c>
      <c r="F113" s="39" t="s">
        <v>42</v>
      </c>
      <c r="G113" s="40" t="s">
        <v>111</v>
      </c>
      <c r="H113" s="44">
        <f t="shared" si="27"/>
        <v>94.73684210526315</v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 t="shared" si="30"/>
        <v>19</v>
      </c>
      <c r="AU113" s="16">
        <f t="shared" si="17"/>
        <v>18</v>
      </c>
      <c r="AV113" s="16">
        <f t="shared" si="18"/>
        <v>3</v>
      </c>
      <c r="AW113" s="18">
        <f t="shared" si="19"/>
        <v>94.73684210526315</v>
      </c>
      <c r="AX113" s="54"/>
    </row>
    <row r="114" spans="1:50" x14ac:dyDescent="0.25">
      <c r="A114" s="39" t="s">
        <v>205</v>
      </c>
      <c r="B114" s="40" t="s">
        <v>220</v>
      </c>
      <c r="C114" s="40" t="s">
        <v>71</v>
      </c>
      <c r="D114" s="40" t="s">
        <v>6</v>
      </c>
      <c r="E114" s="40" t="s">
        <v>43</v>
      </c>
      <c r="F114" s="39" t="s">
        <v>51</v>
      </c>
      <c r="G114" s="40" t="s">
        <v>111</v>
      </c>
      <c r="H114" s="44">
        <f t="shared" si="27"/>
        <v>90.476190476190482</v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 t="shared" si="30"/>
        <v>21</v>
      </c>
      <c r="AU114" s="16">
        <f t="shared" si="17"/>
        <v>19</v>
      </c>
      <c r="AV114" s="16">
        <f t="shared" si="18"/>
        <v>7</v>
      </c>
      <c r="AW114" s="18">
        <f t="shared" si="19"/>
        <v>90.476190476190482</v>
      </c>
      <c r="AX114" s="54"/>
    </row>
    <row r="115" spans="1:50" x14ac:dyDescent="0.25">
      <c r="A115" s="39" t="s">
        <v>392</v>
      </c>
      <c r="B115" s="40"/>
      <c r="C115" s="40"/>
      <c r="D115" s="40" t="s">
        <v>6</v>
      </c>
      <c r="E115" s="40" t="s">
        <v>43</v>
      </c>
      <c r="F115" s="39" t="s">
        <v>393</v>
      </c>
      <c r="G115" s="40" t="s">
        <v>164</v>
      </c>
      <c r="H115" s="44">
        <f t="shared" si="27"/>
        <v>0</v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 t="shared" si="20"/>
        <v>0</v>
      </c>
      <c r="AU115" s="16">
        <f t="shared" si="17"/>
        <v>0</v>
      </c>
      <c r="AV115" s="16">
        <f t="shared" si="18"/>
        <v>0</v>
      </c>
      <c r="AW115" s="18">
        <f t="shared" si="19"/>
        <v>0</v>
      </c>
      <c r="AX115" s="54"/>
    </row>
    <row r="116" spans="1:50" x14ac:dyDescent="0.25">
      <c r="A116" s="39" t="s">
        <v>192</v>
      </c>
      <c r="B116" s="40" t="s">
        <v>218</v>
      </c>
      <c r="C116" s="40" t="s">
        <v>69</v>
      </c>
      <c r="D116" s="40" t="s">
        <v>16</v>
      </c>
      <c r="E116" s="40" t="s">
        <v>57</v>
      </c>
      <c r="F116" s="39" t="s">
        <v>35</v>
      </c>
      <c r="G116" s="40" t="s">
        <v>111</v>
      </c>
      <c r="H116" s="44">
        <f t="shared" si="27"/>
        <v>93.333333333333329</v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 t="shared" ref="AT116:AT117" si="31">COUNTIF(I116:AS116,"=3")+COUNTIF(I116:AS116,"=4")+COUNTIF(I116:AS116,"=-5")</f>
        <v>15</v>
      </c>
      <c r="AU116" s="16">
        <f t="shared" si="17"/>
        <v>14</v>
      </c>
      <c r="AV116" s="16">
        <f t="shared" si="18"/>
        <v>5</v>
      </c>
      <c r="AW116" s="18">
        <f t="shared" si="19"/>
        <v>93.333333333333329</v>
      </c>
      <c r="AX116" s="54"/>
    </row>
    <row r="117" spans="1:50" x14ac:dyDescent="0.25">
      <c r="A117" s="39" t="s">
        <v>394</v>
      </c>
      <c r="B117" s="40" t="s">
        <v>219</v>
      </c>
      <c r="C117" s="40" t="s">
        <v>70</v>
      </c>
      <c r="D117" s="40" t="s">
        <v>6</v>
      </c>
      <c r="E117" s="40" t="s">
        <v>7</v>
      </c>
      <c r="F117" s="39" t="s">
        <v>395</v>
      </c>
      <c r="G117" s="40" t="s">
        <v>111</v>
      </c>
      <c r="H117" s="44">
        <f t="shared" si="27"/>
        <v>121.05263157894737</v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 t="shared" si="31"/>
        <v>19</v>
      </c>
      <c r="AU117" s="16">
        <f t="shared" si="17"/>
        <v>19</v>
      </c>
      <c r="AV117" s="16">
        <f t="shared" si="18"/>
        <v>4</v>
      </c>
      <c r="AW117" s="18">
        <f t="shared" si="19"/>
        <v>121.05263157894737</v>
      </c>
      <c r="AX117" s="54"/>
    </row>
    <row r="118" spans="1:50" x14ac:dyDescent="0.25">
      <c r="A118" s="39" t="s">
        <v>396</v>
      </c>
      <c r="B118" s="40"/>
      <c r="C118" s="40"/>
      <c r="D118" s="40" t="s">
        <v>6</v>
      </c>
      <c r="E118" s="40" t="s">
        <v>57</v>
      </c>
      <c r="F118" s="39" t="s">
        <v>397</v>
      </c>
      <c r="G118" s="40" t="s">
        <v>164</v>
      </c>
      <c r="H118" s="44">
        <f t="shared" si="27"/>
        <v>0</v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 t="shared" si="20"/>
        <v>0</v>
      </c>
      <c r="AU118" s="16">
        <f t="shared" si="17"/>
        <v>0</v>
      </c>
      <c r="AV118" s="16">
        <f t="shared" si="18"/>
        <v>0</v>
      </c>
      <c r="AW118" s="18">
        <f t="shared" si="19"/>
        <v>0</v>
      </c>
      <c r="AX118" s="54"/>
    </row>
    <row r="119" spans="1:50" x14ac:dyDescent="0.25">
      <c r="A119" s="39" t="s">
        <v>398</v>
      </c>
      <c r="B119" s="40" t="s">
        <v>219</v>
      </c>
      <c r="C119" s="40" t="s">
        <v>70</v>
      </c>
      <c r="D119" s="40" t="s">
        <v>6</v>
      </c>
      <c r="E119" s="40" t="s">
        <v>43</v>
      </c>
      <c r="F119" s="39" t="s">
        <v>399</v>
      </c>
      <c r="G119" s="40" t="s">
        <v>111</v>
      </c>
      <c r="H119" s="44">
        <f t="shared" si="27"/>
        <v>94.73684210526315</v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 t="shared" ref="AT119:AT123" si="32">COUNTIF(I119:AS119,"=3")+COUNTIF(I119:AS119,"=4")+COUNTIF(I119:AS119,"=-5")</f>
        <v>19</v>
      </c>
      <c r="AU119" s="16">
        <f t="shared" si="17"/>
        <v>18</v>
      </c>
      <c r="AV119" s="16">
        <f t="shared" si="18"/>
        <v>3</v>
      </c>
      <c r="AW119" s="18">
        <f t="shared" si="19"/>
        <v>94.73684210526315</v>
      </c>
      <c r="AX119" s="54"/>
    </row>
    <row r="120" spans="1:50" x14ac:dyDescent="0.25">
      <c r="A120" s="39" t="s">
        <v>400</v>
      </c>
      <c r="B120" s="40" t="s">
        <v>218</v>
      </c>
      <c r="C120" s="40" t="s">
        <v>69</v>
      </c>
      <c r="D120" s="40" t="s">
        <v>6</v>
      </c>
      <c r="E120" s="40" t="s">
        <v>7</v>
      </c>
      <c r="F120" s="39" t="s">
        <v>401</v>
      </c>
      <c r="G120" s="40" t="s">
        <v>111</v>
      </c>
      <c r="H120" s="44">
        <f t="shared" si="27"/>
        <v>80</v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 t="shared" si="32"/>
        <v>15</v>
      </c>
      <c r="AU120" s="16">
        <f t="shared" si="17"/>
        <v>12</v>
      </c>
      <c r="AV120" s="16">
        <f t="shared" si="18"/>
        <v>0</v>
      </c>
      <c r="AW120" s="18">
        <f t="shared" si="19"/>
        <v>80</v>
      </c>
      <c r="AX120" s="54"/>
    </row>
    <row r="121" spans="1:50" x14ac:dyDescent="0.25">
      <c r="A121" s="39" t="s">
        <v>402</v>
      </c>
      <c r="B121" s="40" t="s">
        <v>218</v>
      </c>
      <c r="C121" s="40" t="s">
        <v>69</v>
      </c>
      <c r="D121" s="40" t="s">
        <v>16</v>
      </c>
      <c r="E121" s="40" t="s">
        <v>57</v>
      </c>
      <c r="F121" s="39" t="s">
        <v>403</v>
      </c>
      <c r="G121" s="40" t="s">
        <v>111</v>
      </c>
      <c r="H121" s="44">
        <f t="shared" si="27"/>
        <v>93.333333333333329</v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 t="shared" si="32"/>
        <v>15</v>
      </c>
      <c r="AU121" s="16">
        <f t="shared" si="17"/>
        <v>14</v>
      </c>
      <c r="AV121" s="16">
        <f t="shared" si="18"/>
        <v>3</v>
      </c>
      <c r="AW121" s="18">
        <f t="shared" si="19"/>
        <v>93.333333333333329</v>
      </c>
      <c r="AX121" s="54"/>
    </row>
    <row r="122" spans="1:50" x14ac:dyDescent="0.25">
      <c r="A122" s="39" t="s">
        <v>404</v>
      </c>
      <c r="B122" s="40" t="s">
        <v>218</v>
      </c>
      <c r="C122" s="40" t="s">
        <v>69</v>
      </c>
      <c r="D122" s="40" t="s">
        <v>16</v>
      </c>
      <c r="E122" s="40" t="s">
        <v>57</v>
      </c>
      <c r="F122" s="39" t="s">
        <v>405</v>
      </c>
      <c r="G122" s="40" t="s">
        <v>111</v>
      </c>
      <c r="H122" s="44">
        <f t="shared" si="27"/>
        <v>106.66666666666667</v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 t="shared" si="32"/>
        <v>15</v>
      </c>
      <c r="AU122" s="16">
        <f t="shared" si="17"/>
        <v>15</v>
      </c>
      <c r="AV122" s="16">
        <f t="shared" si="18"/>
        <v>1</v>
      </c>
      <c r="AW122" s="18">
        <f t="shared" si="19"/>
        <v>106.66666666666667</v>
      </c>
      <c r="AX122" s="54"/>
    </row>
    <row r="123" spans="1:50" x14ac:dyDescent="0.25">
      <c r="A123" s="39" t="s">
        <v>194</v>
      </c>
      <c r="B123" s="40" t="s">
        <v>218</v>
      </c>
      <c r="C123" s="40" t="s">
        <v>69</v>
      </c>
      <c r="D123" s="40" t="s">
        <v>16</v>
      </c>
      <c r="E123" s="40" t="s">
        <v>57</v>
      </c>
      <c r="F123" s="39" t="s">
        <v>37</v>
      </c>
      <c r="G123" s="40" t="s">
        <v>111</v>
      </c>
      <c r="H123" s="44">
        <f t="shared" si="27"/>
        <v>93.333333333333329</v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 t="shared" si="32"/>
        <v>15</v>
      </c>
      <c r="AU123" s="16">
        <f t="shared" si="17"/>
        <v>14</v>
      </c>
      <c r="AV123" s="16">
        <f t="shared" si="18"/>
        <v>3</v>
      </c>
      <c r="AW123" s="18">
        <f t="shared" si="19"/>
        <v>93.333333333333329</v>
      </c>
      <c r="AX123" s="54"/>
    </row>
    <row r="124" spans="1:50" x14ac:dyDescent="0.25">
      <c r="A124" s="39" t="s">
        <v>406</v>
      </c>
      <c r="B124" s="40"/>
      <c r="C124" s="40"/>
      <c r="D124" s="40" t="s">
        <v>52</v>
      </c>
      <c r="E124" s="40" t="s">
        <v>79</v>
      </c>
      <c r="F124" s="39" t="s">
        <v>407</v>
      </c>
      <c r="G124" s="40" t="s">
        <v>164</v>
      </c>
      <c r="H124" s="44">
        <f t="shared" si="27"/>
        <v>0</v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 t="shared" si="20"/>
        <v>0</v>
      </c>
      <c r="AU124" s="16">
        <f t="shared" si="17"/>
        <v>0</v>
      </c>
      <c r="AV124" s="16">
        <f t="shared" si="18"/>
        <v>0</v>
      </c>
      <c r="AW124" s="18">
        <f t="shared" si="19"/>
        <v>0</v>
      </c>
      <c r="AX124" s="54"/>
    </row>
    <row r="125" spans="1:50" x14ac:dyDescent="0.25">
      <c r="A125" s="39" t="s">
        <v>408</v>
      </c>
      <c r="B125" s="40"/>
      <c r="C125" s="40"/>
      <c r="D125" s="40" t="s">
        <v>6</v>
      </c>
      <c r="E125" s="40" t="s">
        <v>43</v>
      </c>
      <c r="F125" s="39" t="s">
        <v>409</v>
      </c>
      <c r="G125" s="40" t="s">
        <v>164</v>
      </c>
      <c r="H125" s="44">
        <f t="shared" si="27"/>
        <v>0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 t="shared" si="20"/>
        <v>0</v>
      </c>
      <c r="AU125" s="16">
        <f t="shared" si="17"/>
        <v>0</v>
      </c>
      <c r="AV125" s="16">
        <f t="shared" si="18"/>
        <v>0</v>
      </c>
      <c r="AW125" s="18">
        <f t="shared" si="19"/>
        <v>0</v>
      </c>
      <c r="AX125" s="54"/>
    </row>
    <row r="126" spans="1:50" x14ac:dyDescent="0.25">
      <c r="A126" s="39" t="s">
        <v>410</v>
      </c>
      <c r="B126" s="40" t="s">
        <v>218</v>
      </c>
      <c r="C126" s="40" t="s">
        <v>69</v>
      </c>
      <c r="D126" s="40" t="s">
        <v>16</v>
      </c>
      <c r="E126" s="40" t="s">
        <v>57</v>
      </c>
      <c r="F126" s="39" t="s">
        <v>411</v>
      </c>
      <c r="G126" s="40" t="s">
        <v>111</v>
      </c>
      <c r="H126" s="44">
        <f t="shared" si="27"/>
        <v>93.333333333333329</v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 t="shared" ref="AT126:AT129" si="33">COUNTIF(I126:AS126,"=3")+COUNTIF(I126:AS126,"=4")+COUNTIF(I126:AS126,"=-5")</f>
        <v>15</v>
      </c>
      <c r="AU126" s="16">
        <f t="shared" si="17"/>
        <v>14</v>
      </c>
      <c r="AV126" s="16">
        <f t="shared" si="18"/>
        <v>3</v>
      </c>
      <c r="AW126" s="18">
        <f t="shared" si="19"/>
        <v>93.333333333333329</v>
      </c>
      <c r="AX126" s="54"/>
    </row>
    <row r="127" spans="1:50" x14ac:dyDescent="0.25">
      <c r="A127" s="39" t="s">
        <v>412</v>
      </c>
      <c r="B127" s="40" t="s">
        <v>218</v>
      </c>
      <c r="C127" s="40" t="s">
        <v>69</v>
      </c>
      <c r="D127" s="40" t="s">
        <v>16</v>
      </c>
      <c r="E127" s="40" t="s">
        <v>7</v>
      </c>
      <c r="F127" s="39" t="s">
        <v>413</v>
      </c>
      <c r="G127" s="40" t="s">
        <v>111</v>
      </c>
      <c r="H127" s="44">
        <f t="shared" si="27"/>
        <v>113.33333333333333</v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 t="shared" si="33"/>
        <v>15</v>
      </c>
      <c r="AU127" s="16">
        <f t="shared" si="17"/>
        <v>15</v>
      </c>
      <c r="AV127" s="16">
        <f t="shared" si="18"/>
        <v>2</v>
      </c>
      <c r="AW127" s="18">
        <f t="shared" si="19"/>
        <v>113.33333333333333</v>
      </c>
      <c r="AX127" s="54"/>
    </row>
    <row r="128" spans="1:50" x14ac:dyDescent="0.25">
      <c r="A128" s="39" t="s">
        <v>414</v>
      </c>
      <c r="B128" s="40" t="s">
        <v>220</v>
      </c>
      <c r="C128" s="40" t="s">
        <v>71</v>
      </c>
      <c r="D128" s="40" t="s">
        <v>6</v>
      </c>
      <c r="E128" s="40" t="s">
        <v>57</v>
      </c>
      <c r="F128" s="39" t="s">
        <v>415</v>
      </c>
      <c r="G128" s="40" t="s">
        <v>111</v>
      </c>
      <c r="H128" s="44">
        <f t="shared" si="27"/>
        <v>114.28571428571428</v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 t="shared" si="33"/>
        <v>21</v>
      </c>
      <c r="AU128" s="16">
        <f t="shared" si="17"/>
        <v>21</v>
      </c>
      <c r="AV128" s="16">
        <f t="shared" si="18"/>
        <v>3</v>
      </c>
      <c r="AW128" s="18">
        <f t="shared" si="19"/>
        <v>114.28571428571428</v>
      </c>
      <c r="AX128" s="54"/>
    </row>
    <row r="129" spans="1:50" x14ac:dyDescent="0.25">
      <c r="A129" s="39" t="s">
        <v>193</v>
      </c>
      <c r="B129" s="40" t="s">
        <v>218</v>
      </c>
      <c r="C129" s="40" t="s">
        <v>69</v>
      </c>
      <c r="D129" s="40" t="s">
        <v>16</v>
      </c>
      <c r="E129" s="40" t="s">
        <v>57</v>
      </c>
      <c r="F129" s="39" t="s">
        <v>36</v>
      </c>
      <c r="G129" s="40" t="s">
        <v>111</v>
      </c>
      <c r="H129" s="44">
        <f t="shared" si="27"/>
        <v>86.666666666666671</v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 t="shared" si="33"/>
        <v>15</v>
      </c>
      <c r="AU129" s="16">
        <f t="shared" si="17"/>
        <v>13</v>
      </c>
      <c r="AV129" s="16">
        <f t="shared" si="18"/>
        <v>2</v>
      </c>
      <c r="AW129" s="18">
        <f t="shared" si="19"/>
        <v>86.666666666666671</v>
      </c>
      <c r="AX129" s="54"/>
    </row>
    <row r="130" spans="1:50" x14ac:dyDescent="0.25">
      <c r="A130" s="39" t="s">
        <v>416</v>
      </c>
      <c r="B130" s="40"/>
      <c r="C130" s="40"/>
      <c r="D130" s="40" t="s">
        <v>6</v>
      </c>
      <c r="E130" s="40" t="s">
        <v>38</v>
      </c>
      <c r="F130" s="39" t="s">
        <v>417</v>
      </c>
      <c r="G130" s="40" t="s">
        <v>164</v>
      </c>
      <c r="H130" s="44">
        <f t="shared" si="27"/>
        <v>0</v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 t="shared" si="20"/>
        <v>0</v>
      </c>
      <c r="AU130" s="16">
        <f t="shared" si="17"/>
        <v>0</v>
      </c>
      <c r="AV130" s="16">
        <f t="shared" si="18"/>
        <v>0</v>
      </c>
      <c r="AW130" s="18">
        <f t="shared" si="19"/>
        <v>0</v>
      </c>
      <c r="AX130" s="54"/>
    </row>
    <row r="131" spans="1:50" x14ac:dyDescent="0.25">
      <c r="A131" s="39" t="s">
        <v>202</v>
      </c>
      <c r="B131" s="40" t="s">
        <v>219</v>
      </c>
      <c r="C131" s="40" t="s">
        <v>70</v>
      </c>
      <c r="D131" s="40" t="s">
        <v>6</v>
      </c>
      <c r="E131" s="40" t="s">
        <v>57</v>
      </c>
      <c r="F131" s="39" t="s">
        <v>47</v>
      </c>
      <c r="G131" s="40" t="s">
        <v>111</v>
      </c>
      <c r="H131" s="44">
        <f t="shared" si="27"/>
        <v>57.894736842105267</v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17"/>
        <v>11</v>
      </c>
      <c r="AV131" s="16">
        <f t="shared" si="18"/>
        <v>1</v>
      </c>
      <c r="AW131" s="18">
        <f t="shared" si="19"/>
        <v>57.894736842105267</v>
      </c>
      <c r="AX131" s="54"/>
    </row>
    <row r="132" spans="1:50" x14ac:dyDescent="0.25">
      <c r="A132" s="39" t="s">
        <v>418</v>
      </c>
      <c r="B132" s="40"/>
      <c r="C132" s="40"/>
      <c r="D132" s="40" t="s">
        <v>6</v>
      </c>
      <c r="E132" s="40" t="s">
        <v>38</v>
      </c>
      <c r="F132" s="39" t="s">
        <v>419</v>
      </c>
      <c r="G132" s="40" t="s">
        <v>164</v>
      </c>
      <c r="H132" s="44">
        <f t="shared" si="27"/>
        <v>0</v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34">COUNTIF(I132:AS132,"=3")+COUNTIF(I132:AS132,"=4")+COUNTIF(I132:AS132,"=5")</f>
        <v>0</v>
      </c>
      <c r="AU132" s="16">
        <f t="shared" ref="AU132:AU195" si="35">COUNTIF(I132:AS132,"=4")</f>
        <v>0</v>
      </c>
      <c r="AV132" s="16">
        <f t="shared" ref="AV132:AV195" si="36">COUNTIF(I132:AS132,"=1")</f>
        <v>0</v>
      </c>
      <c r="AW132" s="18">
        <f t="shared" ref="AW132:AW195" si="37">IFERROR(IF(F132&lt;&gt;"",IF(AU132/AT132*100=100, (AU132+AV132)/AT132*100,AU132/AT132*100),""),0)</f>
        <v>0</v>
      </c>
      <c r="AX132" s="54"/>
    </row>
    <row r="133" spans="1:50" x14ac:dyDescent="0.25">
      <c r="A133" s="39" t="s">
        <v>420</v>
      </c>
      <c r="B133" s="40" t="s">
        <v>219</v>
      </c>
      <c r="C133" s="40" t="s">
        <v>70</v>
      </c>
      <c r="D133" s="40" t="s">
        <v>6</v>
      </c>
      <c r="E133" s="40" t="s">
        <v>79</v>
      </c>
      <c r="F133" s="39" t="s">
        <v>421</v>
      </c>
      <c r="G133" s="40" t="s">
        <v>111</v>
      </c>
      <c r="H133" s="44">
        <f t="shared" si="27"/>
        <v>26.315789473684209</v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 t="shared" ref="AT133:AT134" si="38">COUNTIF(I133:AS133,"=3")+COUNTIF(I133:AS133,"=4")+COUNTIF(I133:AS133,"=-5")</f>
        <v>19</v>
      </c>
      <c r="AU133" s="16">
        <f t="shared" si="35"/>
        <v>5</v>
      </c>
      <c r="AV133" s="16">
        <f t="shared" si="36"/>
        <v>1</v>
      </c>
      <c r="AW133" s="18">
        <f t="shared" si="37"/>
        <v>26.315789473684209</v>
      </c>
      <c r="AX133" s="54"/>
    </row>
    <row r="134" spans="1:50" x14ac:dyDescent="0.25">
      <c r="A134" s="39" t="s">
        <v>422</v>
      </c>
      <c r="B134" s="40" t="s">
        <v>217</v>
      </c>
      <c r="C134" s="40" t="s">
        <v>72</v>
      </c>
      <c r="D134" s="40" t="s">
        <v>6</v>
      </c>
      <c r="E134" s="40" t="s">
        <v>38</v>
      </c>
      <c r="F134" s="39" t="s">
        <v>423</v>
      </c>
      <c r="G134" s="40" t="s">
        <v>111</v>
      </c>
      <c r="H134" s="44">
        <f t="shared" si="27"/>
        <v>116.66666666666667</v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 t="shared" si="38"/>
        <v>6</v>
      </c>
      <c r="AU134" s="16">
        <f t="shared" si="35"/>
        <v>6</v>
      </c>
      <c r="AV134" s="16">
        <f t="shared" si="36"/>
        <v>1</v>
      </c>
      <c r="AW134" s="18">
        <f t="shared" si="37"/>
        <v>116.66666666666667</v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39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34"/>
        <v>0</v>
      </c>
      <c r="AU135" s="16">
        <f t="shared" si="35"/>
        <v>0</v>
      </c>
      <c r="AV135" s="16">
        <f t="shared" si="36"/>
        <v>0</v>
      </c>
      <c r="AW135" s="18" t="str">
        <f t="shared" si="37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39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34"/>
        <v>0</v>
      </c>
      <c r="AU136" s="16">
        <f t="shared" si="35"/>
        <v>0</v>
      </c>
      <c r="AV136" s="16">
        <f t="shared" si="36"/>
        <v>0</v>
      </c>
      <c r="AW136" s="18" t="str">
        <f t="shared" si="37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39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34"/>
        <v>0</v>
      </c>
      <c r="AU137" s="16">
        <f t="shared" si="35"/>
        <v>0</v>
      </c>
      <c r="AV137" s="16">
        <f t="shared" si="36"/>
        <v>0</v>
      </c>
      <c r="AW137" s="18" t="str">
        <f t="shared" si="37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39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34"/>
        <v>0</v>
      </c>
      <c r="AU138" s="16">
        <f t="shared" si="35"/>
        <v>0</v>
      </c>
      <c r="AV138" s="16">
        <f t="shared" si="36"/>
        <v>0</v>
      </c>
      <c r="AW138" s="18" t="str">
        <f t="shared" si="37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39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34"/>
        <v>0</v>
      </c>
      <c r="AU139" s="16">
        <f t="shared" si="35"/>
        <v>0</v>
      </c>
      <c r="AV139" s="16">
        <f t="shared" si="36"/>
        <v>0</v>
      </c>
      <c r="AW139" s="18" t="str">
        <f t="shared" si="37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39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34"/>
        <v>0</v>
      </c>
      <c r="AU140" s="16">
        <f t="shared" si="35"/>
        <v>0</v>
      </c>
      <c r="AV140" s="16">
        <f t="shared" si="36"/>
        <v>0</v>
      </c>
      <c r="AW140" s="18" t="str">
        <f t="shared" si="37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39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34"/>
        <v>0</v>
      </c>
      <c r="AU141" s="16">
        <f t="shared" si="35"/>
        <v>0</v>
      </c>
      <c r="AV141" s="16">
        <f t="shared" si="36"/>
        <v>0</v>
      </c>
      <c r="AW141" s="18" t="str">
        <f t="shared" si="37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39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34"/>
        <v>0</v>
      </c>
      <c r="AU142" s="16">
        <f t="shared" si="35"/>
        <v>0</v>
      </c>
      <c r="AV142" s="16">
        <f t="shared" si="36"/>
        <v>0</v>
      </c>
      <c r="AW142" s="18" t="str">
        <f t="shared" si="37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39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34"/>
        <v>0</v>
      </c>
      <c r="AU143" s="16">
        <f t="shared" si="35"/>
        <v>0</v>
      </c>
      <c r="AV143" s="16">
        <f t="shared" si="36"/>
        <v>0</v>
      </c>
      <c r="AW143" s="18" t="str">
        <f t="shared" si="37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39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34"/>
        <v>0</v>
      </c>
      <c r="AU144" s="16">
        <f t="shared" si="35"/>
        <v>0</v>
      </c>
      <c r="AV144" s="16">
        <f t="shared" si="36"/>
        <v>0</v>
      </c>
      <c r="AW144" s="18" t="str">
        <f t="shared" si="37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39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34"/>
        <v>0</v>
      </c>
      <c r="AU145" s="16">
        <f t="shared" si="35"/>
        <v>0</v>
      </c>
      <c r="AV145" s="16">
        <f t="shared" si="36"/>
        <v>0</v>
      </c>
      <c r="AW145" s="18" t="str">
        <f t="shared" si="37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39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34"/>
        <v>0</v>
      </c>
      <c r="AU146" s="16">
        <f t="shared" si="35"/>
        <v>0</v>
      </c>
      <c r="AV146" s="16">
        <f t="shared" si="36"/>
        <v>0</v>
      </c>
      <c r="AW146" s="18" t="str">
        <f t="shared" si="37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39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34"/>
        <v>0</v>
      </c>
      <c r="AU147" s="16">
        <f t="shared" si="35"/>
        <v>0</v>
      </c>
      <c r="AV147" s="16">
        <f t="shared" si="36"/>
        <v>0</v>
      </c>
      <c r="AW147" s="18" t="str">
        <f t="shared" si="37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39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34"/>
        <v>0</v>
      </c>
      <c r="AU148" s="16">
        <f t="shared" si="35"/>
        <v>0</v>
      </c>
      <c r="AV148" s="16">
        <f t="shared" si="36"/>
        <v>0</v>
      </c>
      <c r="AW148" s="18" t="str">
        <f t="shared" si="37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39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34"/>
        <v>0</v>
      </c>
      <c r="AU149" s="16">
        <f t="shared" si="35"/>
        <v>0</v>
      </c>
      <c r="AV149" s="16">
        <f t="shared" si="36"/>
        <v>0</v>
      </c>
      <c r="AW149" s="18" t="str">
        <f t="shared" si="37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39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34"/>
        <v>0</v>
      </c>
      <c r="AU150" s="16">
        <f t="shared" si="35"/>
        <v>0</v>
      </c>
      <c r="AV150" s="16">
        <f t="shared" si="36"/>
        <v>0</v>
      </c>
      <c r="AW150" s="18" t="str">
        <f t="shared" si="37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39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34"/>
        <v>0</v>
      </c>
      <c r="AU151" s="16">
        <f t="shared" si="35"/>
        <v>0</v>
      </c>
      <c r="AV151" s="16">
        <f t="shared" si="36"/>
        <v>0</v>
      </c>
      <c r="AW151" s="18" t="str">
        <f t="shared" si="37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39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34"/>
        <v>0</v>
      </c>
      <c r="AU152" s="16">
        <f t="shared" si="35"/>
        <v>0</v>
      </c>
      <c r="AV152" s="16">
        <f t="shared" si="36"/>
        <v>0</v>
      </c>
      <c r="AW152" s="18" t="str">
        <f t="shared" si="37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39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34"/>
        <v>0</v>
      </c>
      <c r="AU153" s="16">
        <f t="shared" si="35"/>
        <v>0</v>
      </c>
      <c r="AV153" s="16">
        <f t="shared" si="36"/>
        <v>0</v>
      </c>
      <c r="AW153" s="18" t="str">
        <f t="shared" si="37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39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34"/>
        <v>0</v>
      </c>
      <c r="AU154" s="16">
        <f t="shared" si="35"/>
        <v>0</v>
      </c>
      <c r="AV154" s="16">
        <f t="shared" si="36"/>
        <v>0</v>
      </c>
      <c r="AW154" s="18" t="str">
        <f t="shared" si="37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39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34"/>
        <v>0</v>
      </c>
      <c r="AU155" s="16">
        <f t="shared" si="35"/>
        <v>0</v>
      </c>
      <c r="AV155" s="16">
        <f t="shared" si="36"/>
        <v>0</v>
      </c>
      <c r="AW155" s="18" t="str">
        <f t="shared" si="37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39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34"/>
        <v>0</v>
      </c>
      <c r="AU156" s="16">
        <f t="shared" si="35"/>
        <v>0</v>
      </c>
      <c r="AV156" s="16">
        <f t="shared" si="36"/>
        <v>0</v>
      </c>
      <c r="AW156" s="18" t="str">
        <f t="shared" si="37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39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34"/>
        <v>0</v>
      </c>
      <c r="AU157" s="16">
        <f t="shared" si="35"/>
        <v>0</v>
      </c>
      <c r="AV157" s="16">
        <f t="shared" si="36"/>
        <v>0</v>
      </c>
      <c r="AW157" s="18" t="str">
        <f t="shared" si="37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39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34"/>
        <v>0</v>
      </c>
      <c r="AU158" s="16">
        <f t="shared" si="35"/>
        <v>0</v>
      </c>
      <c r="AV158" s="16">
        <f t="shared" si="36"/>
        <v>0</v>
      </c>
      <c r="AW158" s="18" t="str">
        <f t="shared" si="37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39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34"/>
        <v>0</v>
      </c>
      <c r="AU159" s="16">
        <f t="shared" si="35"/>
        <v>0</v>
      </c>
      <c r="AV159" s="16">
        <f t="shared" si="36"/>
        <v>0</v>
      </c>
      <c r="AW159" s="18" t="str">
        <f t="shared" si="37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39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34"/>
        <v>0</v>
      </c>
      <c r="AU160" s="16">
        <f t="shared" si="35"/>
        <v>0</v>
      </c>
      <c r="AV160" s="16">
        <f t="shared" si="36"/>
        <v>0</v>
      </c>
      <c r="AW160" s="18" t="str">
        <f t="shared" si="37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39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34"/>
        <v>0</v>
      </c>
      <c r="AU161" s="16">
        <f t="shared" si="35"/>
        <v>0</v>
      </c>
      <c r="AV161" s="16">
        <f t="shared" si="36"/>
        <v>0</v>
      </c>
      <c r="AW161" s="18" t="str">
        <f t="shared" si="37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39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34"/>
        <v>0</v>
      </c>
      <c r="AU162" s="16">
        <f t="shared" si="35"/>
        <v>0</v>
      </c>
      <c r="AV162" s="16">
        <f t="shared" si="36"/>
        <v>0</v>
      </c>
      <c r="AW162" s="18" t="str">
        <f t="shared" si="37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39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34"/>
        <v>0</v>
      </c>
      <c r="AU163" s="16">
        <f t="shared" si="35"/>
        <v>0</v>
      </c>
      <c r="AV163" s="16">
        <f t="shared" si="36"/>
        <v>0</v>
      </c>
      <c r="AW163" s="18" t="str">
        <f t="shared" si="37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39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34"/>
        <v>0</v>
      </c>
      <c r="AU164" s="16">
        <f t="shared" si="35"/>
        <v>0</v>
      </c>
      <c r="AV164" s="16">
        <f t="shared" si="36"/>
        <v>0</v>
      </c>
      <c r="AW164" s="18" t="str">
        <f t="shared" si="37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39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34"/>
        <v>0</v>
      </c>
      <c r="AU165" s="16">
        <f t="shared" si="35"/>
        <v>0</v>
      </c>
      <c r="AV165" s="16">
        <f t="shared" si="36"/>
        <v>0</v>
      </c>
      <c r="AW165" s="18" t="str">
        <f t="shared" si="37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39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34"/>
        <v>0</v>
      </c>
      <c r="AU166" s="16">
        <f t="shared" si="35"/>
        <v>0</v>
      </c>
      <c r="AV166" s="16">
        <f t="shared" si="36"/>
        <v>0</v>
      </c>
      <c r="AW166" s="18" t="str">
        <f t="shared" si="37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39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34"/>
        <v>0</v>
      </c>
      <c r="AU167" s="16">
        <f t="shared" si="35"/>
        <v>0</v>
      </c>
      <c r="AV167" s="16">
        <f t="shared" si="36"/>
        <v>0</v>
      </c>
      <c r="AW167" s="18" t="str">
        <f t="shared" si="37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39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34"/>
        <v>0</v>
      </c>
      <c r="AU168" s="16">
        <f t="shared" si="35"/>
        <v>0</v>
      </c>
      <c r="AV168" s="16">
        <f t="shared" si="36"/>
        <v>0</v>
      </c>
      <c r="AW168" s="18" t="str">
        <f t="shared" si="37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39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34"/>
        <v>0</v>
      </c>
      <c r="AU169" s="16">
        <f t="shared" si="35"/>
        <v>0</v>
      </c>
      <c r="AV169" s="16">
        <f t="shared" si="36"/>
        <v>0</v>
      </c>
      <c r="AW169" s="18" t="str">
        <f t="shared" si="37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39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34"/>
        <v>0</v>
      </c>
      <c r="AU170" s="16">
        <f t="shared" si="35"/>
        <v>0</v>
      </c>
      <c r="AV170" s="16">
        <f t="shared" si="36"/>
        <v>0</v>
      </c>
      <c r="AW170" s="18" t="str">
        <f t="shared" si="37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39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34"/>
        <v>0</v>
      </c>
      <c r="AU171" s="16">
        <f t="shared" si="35"/>
        <v>0</v>
      </c>
      <c r="AV171" s="16">
        <f t="shared" si="36"/>
        <v>0</v>
      </c>
      <c r="AW171" s="18" t="str">
        <f t="shared" si="37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39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34"/>
        <v>0</v>
      </c>
      <c r="AU172" s="16">
        <f t="shared" si="35"/>
        <v>0</v>
      </c>
      <c r="AV172" s="16">
        <f t="shared" si="36"/>
        <v>0</v>
      </c>
      <c r="AW172" s="18" t="str">
        <f t="shared" si="37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39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34"/>
        <v>0</v>
      </c>
      <c r="AU173" s="16">
        <f t="shared" si="35"/>
        <v>0</v>
      </c>
      <c r="AV173" s="16">
        <f t="shared" si="36"/>
        <v>0</v>
      </c>
      <c r="AW173" s="18" t="str">
        <f t="shared" si="37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39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34"/>
        <v>0</v>
      </c>
      <c r="AU174" s="16">
        <f t="shared" si="35"/>
        <v>0</v>
      </c>
      <c r="AV174" s="16">
        <f t="shared" si="36"/>
        <v>0</v>
      </c>
      <c r="AW174" s="18" t="str">
        <f t="shared" si="37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39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34"/>
        <v>0</v>
      </c>
      <c r="AU175" s="16">
        <f t="shared" si="35"/>
        <v>0</v>
      </c>
      <c r="AV175" s="16">
        <f t="shared" si="36"/>
        <v>0</v>
      </c>
      <c r="AW175" s="18" t="str">
        <f t="shared" si="37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39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34"/>
        <v>0</v>
      </c>
      <c r="AU176" s="16">
        <f t="shared" si="35"/>
        <v>0</v>
      </c>
      <c r="AV176" s="16">
        <f t="shared" si="36"/>
        <v>0</v>
      </c>
      <c r="AW176" s="18" t="str">
        <f t="shared" si="37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39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34"/>
        <v>0</v>
      </c>
      <c r="AU177" s="16">
        <f t="shared" si="35"/>
        <v>0</v>
      </c>
      <c r="AV177" s="16">
        <f t="shared" si="36"/>
        <v>0</v>
      </c>
      <c r="AW177" s="18" t="str">
        <f t="shared" si="37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39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34"/>
        <v>0</v>
      </c>
      <c r="AU178" s="16">
        <f t="shared" si="35"/>
        <v>0</v>
      </c>
      <c r="AV178" s="16">
        <f t="shared" si="36"/>
        <v>0</v>
      </c>
      <c r="AW178" s="18" t="str">
        <f t="shared" si="37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39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34"/>
        <v>0</v>
      </c>
      <c r="AU179" s="16">
        <f t="shared" si="35"/>
        <v>0</v>
      </c>
      <c r="AV179" s="16">
        <f t="shared" si="36"/>
        <v>0</v>
      </c>
      <c r="AW179" s="18" t="str">
        <f t="shared" si="37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39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34"/>
        <v>0</v>
      </c>
      <c r="AU180" s="16">
        <f t="shared" si="35"/>
        <v>0</v>
      </c>
      <c r="AV180" s="16">
        <f t="shared" si="36"/>
        <v>0</v>
      </c>
      <c r="AW180" s="18" t="str">
        <f t="shared" si="37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39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34"/>
        <v>0</v>
      </c>
      <c r="AU181" s="16">
        <f t="shared" si="35"/>
        <v>0</v>
      </c>
      <c r="AV181" s="16">
        <f t="shared" si="36"/>
        <v>0</v>
      </c>
      <c r="AW181" s="18" t="str">
        <f t="shared" si="37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39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34"/>
        <v>0</v>
      </c>
      <c r="AU182" s="16">
        <f t="shared" si="35"/>
        <v>0</v>
      </c>
      <c r="AV182" s="16">
        <f t="shared" si="36"/>
        <v>0</v>
      </c>
      <c r="AW182" s="18" t="str">
        <f t="shared" si="37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39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34"/>
        <v>0</v>
      </c>
      <c r="AU183" s="16">
        <f t="shared" si="35"/>
        <v>0</v>
      </c>
      <c r="AV183" s="16">
        <f t="shared" si="36"/>
        <v>0</v>
      </c>
      <c r="AW183" s="18" t="str">
        <f t="shared" si="37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39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34"/>
        <v>0</v>
      </c>
      <c r="AU184" s="16">
        <f t="shared" si="35"/>
        <v>0</v>
      </c>
      <c r="AV184" s="16">
        <f t="shared" si="36"/>
        <v>0</v>
      </c>
      <c r="AW184" s="18" t="str">
        <f t="shared" si="37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39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34"/>
        <v>0</v>
      </c>
      <c r="AU185" s="16">
        <f t="shared" si="35"/>
        <v>0</v>
      </c>
      <c r="AV185" s="16">
        <f t="shared" si="36"/>
        <v>0</v>
      </c>
      <c r="AW185" s="18" t="str">
        <f t="shared" si="37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39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34"/>
        <v>0</v>
      </c>
      <c r="AU186" s="16">
        <f t="shared" si="35"/>
        <v>0</v>
      </c>
      <c r="AV186" s="16">
        <f t="shared" si="36"/>
        <v>0</v>
      </c>
      <c r="AW186" s="18" t="str">
        <f t="shared" si="37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39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34"/>
        <v>0</v>
      </c>
      <c r="AU187" s="16">
        <f t="shared" si="35"/>
        <v>0</v>
      </c>
      <c r="AV187" s="16">
        <f t="shared" si="36"/>
        <v>0</v>
      </c>
      <c r="AW187" s="18" t="str">
        <f t="shared" si="37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39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34"/>
        <v>0</v>
      </c>
      <c r="AU188" s="16">
        <f t="shared" si="35"/>
        <v>0</v>
      </c>
      <c r="AV188" s="16">
        <f t="shared" si="36"/>
        <v>0</v>
      </c>
      <c r="AW188" s="18" t="str">
        <f t="shared" si="37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39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34"/>
        <v>0</v>
      </c>
      <c r="AU189" s="16">
        <f t="shared" si="35"/>
        <v>0</v>
      </c>
      <c r="AV189" s="16">
        <f t="shared" si="36"/>
        <v>0</v>
      </c>
      <c r="AW189" s="18" t="str">
        <f t="shared" si="37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39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34"/>
        <v>0</v>
      </c>
      <c r="AU190" s="16">
        <f t="shared" si="35"/>
        <v>0</v>
      </c>
      <c r="AV190" s="16">
        <f t="shared" si="36"/>
        <v>0</v>
      </c>
      <c r="AW190" s="18" t="str">
        <f t="shared" si="37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39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34"/>
        <v>0</v>
      </c>
      <c r="AU191" s="16">
        <f t="shared" si="35"/>
        <v>0</v>
      </c>
      <c r="AV191" s="16">
        <f t="shared" si="36"/>
        <v>0</v>
      </c>
      <c r="AW191" s="18" t="str">
        <f t="shared" si="37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39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34"/>
        <v>0</v>
      </c>
      <c r="AU192" s="16">
        <f t="shared" si="35"/>
        <v>0</v>
      </c>
      <c r="AV192" s="16">
        <f t="shared" si="36"/>
        <v>0</v>
      </c>
      <c r="AW192" s="18" t="str">
        <f t="shared" si="37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39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34"/>
        <v>0</v>
      </c>
      <c r="AU193" s="16">
        <f t="shared" si="35"/>
        <v>0</v>
      </c>
      <c r="AV193" s="16">
        <f t="shared" si="36"/>
        <v>0</v>
      </c>
      <c r="AW193" s="18" t="str">
        <f t="shared" si="37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39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34"/>
        <v>0</v>
      </c>
      <c r="AU194" s="16">
        <f t="shared" si="35"/>
        <v>0</v>
      </c>
      <c r="AV194" s="16">
        <f t="shared" si="36"/>
        <v>0</v>
      </c>
      <c r="AW194" s="18" t="str">
        <f t="shared" si="37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39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34"/>
        <v>0</v>
      </c>
      <c r="AU195" s="16">
        <f t="shared" si="35"/>
        <v>0</v>
      </c>
      <c r="AV195" s="16">
        <f t="shared" si="36"/>
        <v>0</v>
      </c>
      <c r="AW195" s="18" t="str">
        <f t="shared" si="37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40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41">COUNTIF(I196:AS196,"=3")+COUNTIF(I196:AS196,"=4")+COUNTIF(I196:AS196,"=5")</f>
        <v>0</v>
      </c>
      <c r="AU196" s="16">
        <f t="shared" ref="AU196:AU259" si="42">COUNTIF(I196:AS196,"=4")</f>
        <v>0</v>
      </c>
      <c r="AV196" s="16">
        <f t="shared" ref="AV196:AV259" si="43">COUNTIF(I196:AS196,"=1")</f>
        <v>0</v>
      </c>
      <c r="AW196" s="18" t="str">
        <f t="shared" ref="AW196:AW259" si="44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40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41"/>
        <v>0</v>
      </c>
      <c r="AU197" s="16">
        <f t="shared" si="42"/>
        <v>0</v>
      </c>
      <c r="AV197" s="16">
        <f t="shared" si="43"/>
        <v>0</v>
      </c>
      <c r="AW197" s="18" t="str">
        <f t="shared" si="44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40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41"/>
        <v>0</v>
      </c>
      <c r="AU198" s="16">
        <f t="shared" si="42"/>
        <v>0</v>
      </c>
      <c r="AV198" s="16">
        <f t="shared" si="43"/>
        <v>0</v>
      </c>
      <c r="AW198" s="18" t="str">
        <f t="shared" si="44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40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41"/>
        <v>0</v>
      </c>
      <c r="AU199" s="16">
        <f t="shared" si="42"/>
        <v>0</v>
      </c>
      <c r="AV199" s="16">
        <f t="shared" si="43"/>
        <v>0</v>
      </c>
      <c r="AW199" s="18" t="str">
        <f t="shared" si="44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40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41"/>
        <v>0</v>
      </c>
      <c r="AU200" s="16">
        <f t="shared" si="42"/>
        <v>0</v>
      </c>
      <c r="AV200" s="16">
        <f t="shared" si="43"/>
        <v>0</v>
      </c>
      <c r="AW200" s="18" t="str">
        <f t="shared" si="44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40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41"/>
        <v>0</v>
      </c>
      <c r="AU201" s="16">
        <f t="shared" si="42"/>
        <v>0</v>
      </c>
      <c r="AV201" s="16">
        <f t="shared" si="43"/>
        <v>0</v>
      </c>
      <c r="AW201" s="18" t="str">
        <f t="shared" si="44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40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41"/>
        <v>0</v>
      </c>
      <c r="AU202" s="16">
        <f t="shared" si="42"/>
        <v>0</v>
      </c>
      <c r="AV202" s="16">
        <f t="shared" si="43"/>
        <v>0</v>
      </c>
      <c r="AW202" s="18" t="str">
        <f t="shared" si="44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40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41"/>
        <v>0</v>
      </c>
      <c r="AU203" s="16">
        <f t="shared" si="42"/>
        <v>0</v>
      </c>
      <c r="AV203" s="16">
        <f t="shared" si="43"/>
        <v>0</v>
      </c>
      <c r="AW203" s="18" t="str">
        <f t="shared" si="44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40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41"/>
        <v>0</v>
      </c>
      <c r="AU204" s="16">
        <f t="shared" si="42"/>
        <v>0</v>
      </c>
      <c r="AV204" s="16">
        <f t="shared" si="43"/>
        <v>0</v>
      </c>
      <c r="AW204" s="18" t="str">
        <f t="shared" si="44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40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41"/>
        <v>0</v>
      </c>
      <c r="AU205" s="16">
        <f t="shared" si="42"/>
        <v>0</v>
      </c>
      <c r="AV205" s="16">
        <f t="shared" si="43"/>
        <v>0</v>
      </c>
      <c r="AW205" s="18" t="str">
        <f t="shared" si="44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40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41"/>
        <v>0</v>
      </c>
      <c r="AU206" s="16">
        <f t="shared" si="42"/>
        <v>0</v>
      </c>
      <c r="AV206" s="16">
        <f t="shared" si="43"/>
        <v>0</v>
      </c>
      <c r="AW206" s="18" t="str">
        <f t="shared" si="44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40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41"/>
        <v>0</v>
      </c>
      <c r="AU207" s="16">
        <f t="shared" si="42"/>
        <v>0</v>
      </c>
      <c r="AV207" s="16">
        <f t="shared" si="43"/>
        <v>0</v>
      </c>
      <c r="AW207" s="18" t="str">
        <f t="shared" si="44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40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41"/>
        <v>0</v>
      </c>
      <c r="AU208" s="16">
        <f t="shared" si="42"/>
        <v>0</v>
      </c>
      <c r="AV208" s="16">
        <f t="shared" si="43"/>
        <v>0</v>
      </c>
      <c r="AW208" s="18" t="str">
        <f t="shared" si="44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40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41"/>
        <v>0</v>
      </c>
      <c r="AU209" s="16">
        <f t="shared" si="42"/>
        <v>0</v>
      </c>
      <c r="AV209" s="16">
        <f t="shared" si="43"/>
        <v>0</v>
      </c>
      <c r="AW209" s="18" t="str">
        <f t="shared" si="44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40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41"/>
        <v>0</v>
      </c>
      <c r="AU210" s="16">
        <f t="shared" si="42"/>
        <v>0</v>
      </c>
      <c r="AV210" s="16">
        <f t="shared" si="43"/>
        <v>0</v>
      </c>
      <c r="AW210" s="18" t="str">
        <f t="shared" si="44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40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41"/>
        <v>0</v>
      </c>
      <c r="AU211" s="16">
        <f t="shared" si="42"/>
        <v>0</v>
      </c>
      <c r="AV211" s="16">
        <f t="shared" si="43"/>
        <v>0</v>
      </c>
      <c r="AW211" s="18" t="str">
        <f t="shared" si="44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40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41"/>
        <v>0</v>
      </c>
      <c r="AU212" s="16">
        <f t="shared" si="42"/>
        <v>0</v>
      </c>
      <c r="AV212" s="16">
        <f t="shared" si="43"/>
        <v>0</v>
      </c>
      <c r="AW212" s="18" t="str">
        <f t="shared" si="44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40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41"/>
        <v>0</v>
      </c>
      <c r="AU213" s="16">
        <f t="shared" si="42"/>
        <v>0</v>
      </c>
      <c r="AV213" s="16">
        <f t="shared" si="43"/>
        <v>0</v>
      </c>
      <c r="AW213" s="18" t="str">
        <f t="shared" si="44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40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41"/>
        <v>0</v>
      </c>
      <c r="AU214" s="16">
        <f t="shared" si="42"/>
        <v>0</v>
      </c>
      <c r="AV214" s="16">
        <f t="shared" si="43"/>
        <v>0</v>
      </c>
      <c r="AW214" s="18" t="str">
        <f t="shared" si="44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40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41"/>
        <v>0</v>
      </c>
      <c r="AU215" s="16">
        <f t="shared" si="42"/>
        <v>0</v>
      </c>
      <c r="AV215" s="16">
        <f t="shared" si="43"/>
        <v>0</v>
      </c>
      <c r="AW215" s="18" t="str">
        <f t="shared" si="44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40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41"/>
        <v>0</v>
      </c>
      <c r="AU216" s="16">
        <f t="shared" si="42"/>
        <v>0</v>
      </c>
      <c r="AV216" s="16">
        <f t="shared" si="43"/>
        <v>0</v>
      </c>
      <c r="AW216" s="18" t="str">
        <f t="shared" si="44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40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41"/>
        <v>0</v>
      </c>
      <c r="AU217" s="16">
        <f t="shared" si="42"/>
        <v>0</v>
      </c>
      <c r="AV217" s="16">
        <f t="shared" si="43"/>
        <v>0</v>
      </c>
      <c r="AW217" s="18" t="str">
        <f t="shared" si="44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40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41"/>
        <v>0</v>
      </c>
      <c r="AU218" s="16">
        <f t="shared" si="42"/>
        <v>0</v>
      </c>
      <c r="AV218" s="16">
        <f t="shared" si="43"/>
        <v>0</v>
      </c>
      <c r="AW218" s="18" t="str">
        <f t="shared" si="44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40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41"/>
        <v>0</v>
      </c>
      <c r="AU219" s="16">
        <f t="shared" si="42"/>
        <v>0</v>
      </c>
      <c r="AV219" s="16">
        <f t="shared" si="43"/>
        <v>0</v>
      </c>
      <c r="AW219" s="18" t="str">
        <f t="shared" si="44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40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41"/>
        <v>0</v>
      </c>
      <c r="AU220" s="16">
        <f t="shared" si="42"/>
        <v>0</v>
      </c>
      <c r="AV220" s="16">
        <f t="shared" si="43"/>
        <v>0</v>
      </c>
      <c r="AW220" s="18" t="str">
        <f t="shared" si="44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40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41"/>
        <v>0</v>
      </c>
      <c r="AU221" s="16">
        <f t="shared" si="42"/>
        <v>0</v>
      </c>
      <c r="AV221" s="16">
        <f t="shared" si="43"/>
        <v>0</v>
      </c>
      <c r="AW221" s="18" t="str">
        <f t="shared" si="44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40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41"/>
        <v>0</v>
      </c>
      <c r="AU222" s="16">
        <f t="shared" si="42"/>
        <v>0</v>
      </c>
      <c r="AV222" s="16">
        <f t="shared" si="43"/>
        <v>0</v>
      </c>
      <c r="AW222" s="18" t="str">
        <f t="shared" si="44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40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41"/>
        <v>0</v>
      </c>
      <c r="AU223" s="16">
        <f t="shared" si="42"/>
        <v>0</v>
      </c>
      <c r="AV223" s="16">
        <f t="shared" si="43"/>
        <v>0</v>
      </c>
      <c r="AW223" s="18" t="str">
        <f t="shared" si="44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40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41"/>
        <v>0</v>
      </c>
      <c r="AU224" s="16">
        <f t="shared" si="42"/>
        <v>0</v>
      </c>
      <c r="AV224" s="16">
        <f t="shared" si="43"/>
        <v>0</v>
      </c>
      <c r="AW224" s="18" t="str">
        <f t="shared" si="44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40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41"/>
        <v>0</v>
      </c>
      <c r="AU225" s="16">
        <f t="shared" si="42"/>
        <v>0</v>
      </c>
      <c r="AV225" s="16">
        <f t="shared" si="43"/>
        <v>0</v>
      </c>
      <c r="AW225" s="18" t="str">
        <f t="shared" si="44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40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41"/>
        <v>0</v>
      </c>
      <c r="AU226" s="16">
        <f t="shared" si="42"/>
        <v>0</v>
      </c>
      <c r="AV226" s="16">
        <f t="shared" si="43"/>
        <v>0</v>
      </c>
      <c r="AW226" s="18" t="str">
        <f t="shared" si="44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40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41"/>
        <v>0</v>
      </c>
      <c r="AU227" s="16">
        <f t="shared" si="42"/>
        <v>0</v>
      </c>
      <c r="AV227" s="16">
        <f t="shared" si="43"/>
        <v>0</v>
      </c>
      <c r="AW227" s="18" t="str">
        <f t="shared" si="44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40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41"/>
        <v>0</v>
      </c>
      <c r="AU228" s="16">
        <f t="shared" si="42"/>
        <v>0</v>
      </c>
      <c r="AV228" s="16">
        <f t="shared" si="43"/>
        <v>0</v>
      </c>
      <c r="AW228" s="18" t="str">
        <f t="shared" si="44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40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41"/>
        <v>0</v>
      </c>
      <c r="AU229" s="16">
        <f t="shared" si="42"/>
        <v>0</v>
      </c>
      <c r="AV229" s="16">
        <f t="shared" si="43"/>
        <v>0</v>
      </c>
      <c r="AW229" s="18" t="str">
        <f t="shared" si="44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40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41"/>
        <v>0</v>
      </c>
      <c r="AU230" s="16">
        <f t="shared" si="42"/>
        <v>0</v>
      </c>
      <c r="AV230" s="16">
        <f t="shared" si="43"/>
        <v>0</v>
      </c>
      <c r="AW230" s="18" t="str">
        <f t="shared" si="44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40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41"/>
        <v>0</v>
      </c>
      <c r="AU231" s="16">
        <f t="shared" si="42"/>
        <v>0</v>
      </c>
      <c r="AV231" s="16">
        <f t="shared" si="43"/>
        <v>0</v>
      </c>
      <c r="AW231" s="18" t="str">
        <f t="shared" si="44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40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41"/>
        <v>0</v>
      </c>
      <c r="AU232" s="16">
        <f t="shared" si="42"/>
        <v>0</v>
      </c>
      <c r="AV232" s="16">
        <f t="shared" si="43"/>
        <v>0</v>
      </c>
      <c r="AW232" s="18" t="str">
        <f t="shared" si="44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40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41"/>
        <v>0</v>
      </c>
      <c r="AU233" s="16">
        <f t="shared" si="42"/>
        <v>0</v>
      </c>
      <c r="AV233" s="16">
        <f t="shared" si="43"/>
        <v>0</v>
      </c>
      <c r="AW233" s="18" t="str">
        <f t="shared" si="44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40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41"/>
        <v>0</v>
      </c>
      <c r="AU234" s="16">
        <f t="shared" si="42"/>
        <v>0</v>
      </c>
      <c r="AV234" s="16">
        <f t="shared" si="43"/>
        <v>0</v>
      </c>
      <c r="AW234" s="18" t="str">
        <f t="shared" si="44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40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41"/>
        <v>0</v>
      </c>
      <c r="AU235" s="16">
        <f t="shared" si="42"/>
        <v>0</v>
      </c>
      <c r="AV235" s="16">
        <f t="shared" si="43"/>
        <v>0</v>
      </c>
      <c r="AW235" s="18" t="str">
        <f t="shared" si="44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40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41"/>
        <v>0</v>
      </c>
      <c r="AU236" s="16">
        <f t="shared" si="42"/>
        <v>0</v>
      </c>
      <c r="AV236" s="16">
        <f t="shared" si="43"/>
        <v>0</v>
      </c>
      <c r="AW236" s="18" t="str">
        <f t="shared" si="44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40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41"/>
        <v>0</v>
      </c>
      <c r="AU237" s="16">
        <f t="shared" si="42"/>
        <v>0</v>
      </c>
      <c r="AV237" s="16">
        <f t="shared" si="43"/>
        <v>0</v>
      </c>
      <c r="AW237" s="18" t="str">
        <f t="shared" si="44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40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41"/>
        <v>0</v>
      </c>
      <c r="AU238" s="16">
        <f t="shared" si="42"/>
        <v>0</v>
      </c>
      <c r="AV238" s="16">
        <f t="shared" si="43"/>
        <v>0</v>
      </c>
      <c r="AW238" s="18" t="str">
        <f t="shared" si="44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40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41"/>
        <v>0</v>
      </c>
      <c r="AU239" s="16">
        <f t="shared" si="42"/>
        <v>0</v>
      </c>
      <c r="AV239" s="16">
        <f t="shared" si="43"/>
        <v>0</v>
      </c>
      <c r="AW239" s="18" t="str">
        <f t="shared" si="44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40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41"/>
        <v>0</v>
      </c>
      <c r="AU240" s="16">
        <f t="shared" si="42"/>
        <v>0</v>
      </c>
      <c r="AV240" s="16">
        <f t="shared" si="43"/>
        <v>0</v>
      </c>
      <c r="AW240" s="18" t="str">
        <f t="shared" si="44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40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41"/>
        <v>0</v>
      </c>
      <c r="AU241" s="16">
        <f t="shared" si="42"/>
        <v>0</v>
      </c>
      <c r="AV241" s="16">
        <f t="shared" si="43"/>
        <v>0</v>
      </c>
      <c r="AW241" s="18" t="str">
        <f t="shared" si="44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40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41"/>
        <v>0</v>
      </c>
      <c r="AU242" s="16">
        <f t="shared" si="42"/>
        <v>0</v>
      </c>
      <c r="AV242" s="16">
        <f t="shared" si="43"/>
        <v>0</v>
      </c>
      <c r="AW242" s="18" t="str">
        <f t="shared" si="44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40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41"/>
        <v>0</v>
      </c>
      <c r="AU243" s="16">
        <f t="shared" si="42"/>
        <v>0</v>
      </c>
      <c r="AV243" s="16">
        <f t="shared" si="43"/>
        <v>0</v>
      </c>
      <c r="AW243" s="18" t="str">
        <f t="shared" si="44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40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41"/>
        <v>0</v>
      </c>
      <c r="AU244" s="16">
        <f t="shared" si="42"/>
        <v>0</v>
      </c>
      <c r="AV244" s="16">
        <f t="shared" si="43"/>
        <v>0</v>
      </c>
      <c r="AW244" s="18" t="str">
        <f t="shared" si="44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40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41"/>
        <v>0</v>
      </c>
      <c r="AU245" s="16">
        <f t="shared" si="42"/>
        <v>0</v>
      </c>
      <c r="AV245" s="16">
        <f t="shared" si="43"/>
        <v>0</v>
      </c>
      <c r="AW245" s="18" t="str">
        <f t="shared" si="44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40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41"/>
        <v>0</v>
      </c>
      <c r="AU246" s="16">
        <f t="shared" si="42"/>
        <v>0</v>
      </c>
      <c r="AV246" s="16">
        <f t="shared" si="43"/>
        <v>0</v>
      </c>
      <c r="AW246" s="18" t="str">
        <f t="shared" si="44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40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41"/>
        <v>0</v>
      </c>
      <c r="AU247" s="16">
        <f t="shared" si="42"/>
        <v>0</v>
      </c>
      <c r="AV247" s="16">
        <f t="shared" si="43"/>
        <v>0</v>
      </c>
      <c r="AW247" s="18" t="str">
        <f t="shared" si="44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40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41"/>
        <v>0</v>
      </c>
      <c r="AU248" s="16">
        <f t="shared" si="42"/>
        <v>0</v>
      </c>
      <c r="AV248" s="16">
        <f t="shared" si="43"/>
        <v>0</v>
      </c>
      <c r="AW248" s="18" t="str">
        <f t="shared" si="44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40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41"/>
        <v>0</v>
      </c>
      <c r="AU249" s="16">
        <f t="shared" si="42"/>
        <v>0</v>
      </c>
      <c r="AV249" s="16">
        <f t="shared" si="43"/>
        <v>0</v>
      </c>
      <c r="AW249" s="18" t="str">
        <f t="shared" si="44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40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41"/>
        <v>0</v>
      </c>
      <c r="AU250" s="16">
        <f t="shared" si="42"/>
        <v>0</v>
      </c>
      <c r="AV250" s="16">
        <f t="shared" si="43"/>
        <v>0</v>
      </c>
      <c r="AW250" s="18" t="str">
        <f t="shared" si="44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40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41"/>
        <v>0</v>
      </c>
      <c r="AU251" s="16">
        <f t="shared" si="42"/>
        <v>0</v>
      </c>
      <c r="AV251" s="16">
        <f t="shared" si="43"/>
        <v>0</v>
      </c>
      <c r="AW251" s="18" t="str">
        <f t="shared" si="44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40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41"/>
        <v>0</v>
      </c>
      <c r="AU252" s="16">
        <f t="shared" si="42"/>
        <v>0</v>
      </c>
      <c r="AV252" s="16">
        <f t="shared" si="43"/>
        <v>0</v>
      </c>
      <c r="AW252" s="18" t="str">
        <f t="shared" si="44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40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41"/>
        <v>0</v>
      </c>
      <c r="AU253" s="16">
        <f t="shared" si="42"/>
        <v>0</v>
      </c>
      <c r="AV253" s="16">
        <f t="shared" si="43"/>
        <v>0</v>
      </c>
      <c r="AW253" s="18" t="str">
        <f t="shared" si="44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40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41"/>
        <v>0</v>
      </c>
      <c r="AU254" s="16">
        <f t="shared" si="42"/>
        <v>0</v>
      </c>
      <c r="AV254" s="16">
        <f t="shared" si="43"/>
        <v>0</v>
      </c>
      <c r="AW254" s="18" t="str">
        <f t="shared" si="44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40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41"/>
        <v>0</v>
      </c>
      <c r="AU255" s="16">
        <f t="shared" si="42"/>
        <v>0</v>
      </c>
      <c r="AV255" s="16">
        <f t="shared" si="43"/>
        <v>0</v>
      </c>
      <c r="AW255" s="18" t="str">
        <f t="shared" si="44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40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41"/>
        <v>0</v>
      </c>
      <c r="AU256" s="16">
        <f t="shared" si="42"/>
        <v>0</v>
      </c>
      <c r="AV256" s="16">
        <f t="shared" si="43"/>
        <v>0</v>
      </c>
      <c r="AW256" s="18" t="str">
        <f t="shared" si="44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40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41"/>
        <v>0</v>
      </c>
      <c r="AU257" s="16">
        <f t="shared" si="42"/>
        <v>0</v>
      </c>
      <c r="AV257" s="16">
        <f t="shared" si="43"/>
        <v>0</v>
      </c>
      <c r="AW257" s="18" t="str">
        <f t="shared" si="44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40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41"/>
        <v>0</v>
      </c>
      <c r="AU258" s="16">
        <f t="shared" si="42"/>
        <v>0</v>
      </c>
      <c r="AV258" s="16">
        <f t="shared" si="43"/>
        <v>0</v>
      </c>
      <c r="AW258" s="18" t="str">
        <f t="shared" si="44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40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41"/>
        <v>0</v>
      </c>
      <c r="AU259" s="16">
        <f t="shared" si="42"/>
        <v>0</v>
      </c>
      <c r="AV259" s="16">
        <f t="shared" si="43"/>
        <v>0</v>
      </c>
      <c r="AW259" s="18" t="str">
        <f t="shared" si="44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45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46">COUNTIF(I260:AS260,"=3")+COUNTIF(I260:AS260,"=4")+COUNTIF(I260:AS260,"=5")</f>
        <v>0</v>
      </c>
      <c r="AU260" s="16">
        <f t="shared" ref="AU260:AU323" si="47">COUNTIF(I260:AS260,"=4")</f>
        <v>0</v>
      </c>
      <c r="AV260" s="16">
        <f t="shared" ref="AV260:AV323" si="48">COUNTIF(I260:AS260,"=1")</f>
        <v>0</v>
      </c>
      <c r="AW260" s="18" t="str">
        <f t="shared" ref="AW260:AW323" si="49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45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46"/>
        <v>0</v>
      </c>
      <c r="AU261" s="16">
        <f t="shared" si="47"/>
        <v>0</v>
      </c>
      <c r="AV261" s="16">
        <f t="shared" si="48"/>
        <v>0</v>
      </c>
      <c r="AW261" s="18" t="str">
        <f t="shared" si="49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45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46"/>
        <v>0</v>
      </c>
      <c r="AU262" s="16">
        <f t="shared" si="47"/>
        <v>0</v>
      </c>
      <c r="AV262" s="16">
        <f t="shared" si="48"/>
        <v>0</v>
      </c>
      <c r="AW262" s="18" t="str">
        <f t="shared" si="49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45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46"/>
        <v>0</v>
      </c>
      <c r="AU263" s="16">
        <f t="shared" si="47"/>
        <v>0</v>
      </c>
      <c r="AV263" s="16">
        <f t="shared" si="48"/>
        <v>0</v>
      </c>
      <c r="AW263" s="18" t="str">
        <f t="shared" si="49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45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46"/>
        <v>0</v>
      </c>
      <c r="AU264" s="16">
        <f t="shared" si="47"/>
        <v>0</v>
      </c>
      <c r="AV264" s="16">
        <f t="shared" si="48"/>
        <v>0</v>
      </c>
      <c r="AW264" s="18" t="str">
        <f t="shared" si="49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45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46"/>
        <v>0</v>
      </c>
      <c r="AU265" s="16">
        <f t="shared" si="47"/>
        <v>0</v>
      </c>
      <c r="AV265" s="16">
        <f t="shared" si="48"/>
        <v>0</v>
      </c>
      <c r="AW265" s="18" t="str">
        <f t="shared" si="49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45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46"/>
        <v>0</v>
      </c>
      <c r="AU266" s="16">
        <f t="shared" si="47"/>
        <v>0</v>
      </c>
      <c r="AV266" s="16">
        <f t="shared" si="48"/>
        <v>0</v>
      </c>
      <c r="AW266" s="18" t="str">
        <f t="shared" si="49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45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46"/>
        <v>0</v>
      </c>
      <c r="AU267" s="16">
        <f t="shared" si="47"/>
        <v>0</v>
      </c>
      <c r="AV267" s="16">
        <f t="shared" si="48"/>
        <v>0</v>
      </c>
      <c r="AW267" s="18" t="str">
        <f t="shared" si="49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45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46"/>
        <v>0</v>
      </c>
      <c r="AU268" s="16">
        <f t="shared" si="47"/>
        <v>0</v>
      </c>
      <c r="AV268" s="16">
        <f t="shared" si="48"/>
        <v>0</v>
      </c>
      <c r="AW268" s="18" t="str">
        <f t="shared" si="49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45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46"/>
        <v>0</v>
      </c>
      <c r="AU269" s="16">
        <f t="shared" si="47"/>
        <v>0</v>
      </c>
      <c r="AV269" s="16">
        <f t="shared" si="48"/>
        <v>0</v>
      </c>
      <c r="AW269" s="18" t="str">
        <f t="shared" si="49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45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46"/>
        <v>0</v>
      </c>
      <c r="AU270" s="16">
        <f t="shared" si="47"/>
        <v>0</v>
      </c>
      <c r="AV270" s="16">
        <f t="shared" si="48"/>
        <v>0</v>
      </c>
      <c r="AW270" s="18" t="str">
        <f t="shared" si="49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45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46"/>
        <v>0</v>
      </c>
      <c r="AU271" s="16">
        <f t="shared" si="47"/>
        <v>0</v>
      </c>
      <c r="AV271" s="16">
        <f t="shared" si="48"/>
        <v>0</v>
      </c>
      <c r="AW271" s="18" t="str">
        <f t="shared" si="49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45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46"/>
        <v>0</v>
      </c>
      <c r="AU272" s="16">
        <f t="shared" si="47"/>
        <v>0</v>
      </c>
      <c r="AV272" s="16">
        <f t="shared" si="48"/>
        <v>0</v>
      </c>
      <c r="AW272" s="18" t="str">
        <f t="shared" si="49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45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46"/>
        <v>0</v>
      </c>
      <c r="AU273" s="16">
        <f t="shared" si="47"/>
        <v>0</v>
      </c>
      <c r="AV273" s="16">
        <f t="shared" si="48"/>
        <v>0</v>
      </c>
      <c r="AW273" s="18" t="str">
        <f t="shared" si="49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45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46"/>
        <v>0</v>
      </c>
      <c r="AU274" s="16">
        <f t="shared" si="47"/>
        <v>0</v>
      </c>
      <c r="AV274" s="16">
        <f t="shared" si="48"/>
        <v>0</v>
      </c>
      <c r="AW274" s="18" t="str">
        <f t="shared" si="49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45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46"/>
        <v>0</v>
      </c>
      <c r="AU275" s="16">
        <f t="shared" si="47"/>
        <v>0</v>
      </c>
      <c r="AV275" s="16">
        <f t="shared" si="48"/>
        <v>0</v>
      </c>
      <c r="AW275" s="18" t="str">
        <f t="shared" si="49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45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46"/>
        <v>0</v>
      </c>
      <c r="AU276" s="16">
        <f t="shared" si="47"/>
        <v>0</v>
      </c>
      <c r="AV276" s="16">
        <f t="shared" si="48"/>
        <v>0</v>
      </c>
      <c r="AW276" s="18" t="str">
        <f t="shared" si="49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45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46"/>
        <v>0</v>
      </c>
      <c r="AU277" s="16">
        <f t="shared" si="47"/>
        <v>0</v>
      </c>
      <c r="AV277" s="16">
        <f t="shared" si="48"/>
        <v>0</v>
      </c>
      <c r="AW277" s="18" t="str">
        <f t="shared" si="49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45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46"/>
        <v>0</v>
      </c>
      <c r="AU278" s="16">
        <f t="shared" si="47"/>
        <v>0</v>
      </c>
      <c r="AV278" s="16">
        <f t="shared" si="48"/>
        <v>0</v>
      </c>
      <c r="AW278" s="18" t="str">
        <f t="shared" si="49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45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46"/>
        <v>0</v>
      </c>
      <c r="AU279" s="16">
        <f t="shared" si="47"/>
        <v>0</v>
      </c>
      <c r="AV279" s="16">
        <f t="shared" si="48"/>
        <v>0</v>
      </c>
      <c r="AW279" s="18" t="str">
        <f t="shared" si="49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45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46"/>
        <v>0</v>
      </c>
      <c r="AU280" s="16">
        <f t="shared" si="47"/>
        <v>0</v>
      </c>
      <c r="AV280" s="16">
        <f t="shared" si="48"/>
        <v>0</v>
      </c>
      <c r="AW280" s="18" t="str">
        <f t="shared" si="49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45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46"/>
        <v>0</v>
      </c>
      <c r="AU281" s="16">
        <f t="shared" si="47"/>
        <v>0</v>
      </c>
      <c r="AV281" s="16">
        <f t="shared" si="48"/>
        <v>0</v>
      </c>
      <c r="AW281" s="18" t="str">
        <f t="shared" si="49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45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46"/>
        <v>0</v>
      </c>
      <c r="AU282" s="16">
        <f t="shared" si="47"/>
        <v>0</v>
      </c>
      <c r="AV282" s="16">
        <f t="shared" si="48"/>
        <v>0</v>
      </c>
      <c r="AW282" s="18" t="str">
        <f t="shared" si="49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45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46"/>
        <v>0</v>
      </c>
      <c r="AU283" s="16">
        <f t="shared" si="47"/>
        <v>0</v>
      </c>
      <c r="AV283" s="16">
        <f t="shared" si="48"/>
        <v>0</v>
      </c>
      <c r="AW283" s="18" t="str">
        <f t="shared" si="49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45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46"/>
        <v>0</v>
      </c>
      <c r="AU284" s="16">
        <f t="shared" si="47"/>
        <v>0</v>
      </c>
      <c r="AV284" s="16">
        <f t="shared" si="48"/>
        <v>0</v>
      </c>
      <c r="AW284" s="18" t="str">
        <f t="shared" si="49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45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46"/>
        <v>0</v>
      </c>
      <c r="AU285" s="16">
        <f t="shared" si="47"/>
        <v>0</v>
      </c>
      <c r="AV285" s="16">
        <f t="shared" si="48"/>
        <v>0</v>
      </c>
      <c r="AW285" s="18" t="str">
        <f t="shared" si="49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45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46"/>
        <v>0</v>
      </c>
      <c r="AU286" s="16">
        <f t="shared" si="47"/>
        <v>0</v>
      </c>
      <c r="AV286" s="16">
        <f t="shared" si="48"/>
        <v>0</v>
      </c>
      <c r="AW286" s="18" t="str">
        <f t="shared" si="49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45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46"/>
        <v>0</v>
      </c>
      <c r="AU287" s="16">
        <f t="shared" si="47"/>
        <v>0</v>
      </c>
      <c r="AV287" s="16">
        <f t="shared" si="48"/>
        <v>0</v>
      </c>
      <c r="AW287" s="18" t="str">
        <f t="shared" si="49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45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46"/>
        <v>0</v>
      </c>
      <c r="AU288" s="16">
        <f t="shared" si="47"/>
        <v>0</v>
      </c>
      <c r="AV288" s="16">
        <f t="shared" si="48"/>
        <v>0</v>
      </c>
      <c r="AW288" s="18" t="str">
        <f t="shared" si="49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45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46"/>
        <v>0</v>
      </c>
      <c r="AU289" s="16">
        <f t="shared" si="47"/>
        <v>0</v>
      </c>
      <c r="AV289" s="16">
        <f t="shared" si="48"/>
        <v>0</v>
      </c>
      <c r="AW289" s="18" t="str">
        <f t="shared" si="49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45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46"/>
        <v>0</v>
      </c>
      <c r="AU290" s="16">
        <f t="shared" si="47"/>
        <v>0</v>
      </c>
      <c r="AV290" s="16">
        <f t="shared" si="48"/>
        <v>0</v>
      </c>
      <c r="AW290" s="18" t="str">
        <f t="shared" si="49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45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46"/>
        <v>0</v>
      </c>
      <c r="AU291" s="16">
        <f t="shared" si="47"/>
        <v>0</v>
      </c>
      <c r="AV291" s="16">
        <f t="shared" si="48"/>
        <v>0</v>
      </c>
      <c r="AW291" s="18" t="str">
        <f t="shared" si="49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45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46"/>
        <v>0</v>
      </c>
      <c r="AU292" s="16">
        <f t="shared" si="47"/>
        <v>0</v>
      </c>
      <c r="AV292" s="16">
        <f t="shared" si="48"/>
        <v>0</v>
      </c>
      <c r="AW292" s="18" t="str">
        <f t="shared" si="49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45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46"/>
        <v>0</v>
      </c>
      <c r="AU293" s="16">
        <f t="shared" si="47"/>
        <v>0</v>
      </c>
      <c r="AV293" s="16">
        <f t="shared" si="48"/>
        <v>0</v>
      </c>
      <c r="AW293" s="18" t="str">
        <f t="shared" si="49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45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46"/>
        <v>0</v>
      </c>
      <c r="AU294" s="16">
        <f t="shared" si="47"/>
        <v>0</v>
      </c>
      <c r="AV294" s="16">
        <f t="shared" si="48"/>
        <v>0</v>
      </c>
      <c r="AW294" s="18" t="str">
        <f t="shared" si="49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45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46"/>
        <v>0</v>
      </c>
      <c r="AU295" s="16">
        <f t="shared" si="47"/>
        <v>0</v>
      </c>
      <c r="AV295" s="16">
        <f t="shared" si="48"/>
        <v>0</v>
      </c>
      <c r="AW295" s="18" t="str">
        <f t="shared" si="49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45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46"/>
        <v>0</v>
      </c>
      <c r="AU296" s="16">
        <f t="shared" si="47"/>
        <v>0</v>
      </c>
      <c r="AV296" s="16">
        <f t="shared" si="48"/>
        <v>0</v>
      </c>
      <c r="AW296" s="18" t="str">
        <f t="shared" si="49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45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46"/>
        <v>0</v>
      </c>
      <c r="AU297" s="16">
        <f t="shared" si="47"/>
        <v>0</v>
      </c>
      <c r="AV297" s="16">
        <f t="shared" si="48"/>
        <v>0</v>
      </c>
      <c r="AW297" s="18" t="str">
        <f t="shared" si="49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45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46"/>
        <v>0</v>
      </c>
      <c r="AU298" s="16">
        <f t="shared" si="47"/>
        <v>0</v>
      </c>
      <c r="AV298" s="16">
        <f t="shared" si="48"/>
        <v>0</v>
      </c>
      <c r="AW298" s="18" t="str">
        <f t="shared" si="49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45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46"/>
        <v>0</v>
      </c>
      <c r="AU299" s="16">
        <f t="shared" si="47"/>
        <v>0</v>
      </c>
      <c r="AV299" s="16">
        <f t="shared" si="48"/>
        <v>0</v>
      </c>
      <c r="AW299" s="18" t="str">
        <f t="shared" si="49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45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46"/>
        <v>0</v>
      </c>
      <c r="AU300" s="16">
        <f t="shared" si="47"/>
        <v>0</v>
      </c>
      <c r="AV300" s="16">
        <f t="shared" si="48"/>
        <v>0</v>
      </c>
      <c r="AW300" s="18" t="str">
        <f t="shared" si="49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45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46"/>
        <v>0</v>
      </c>
      <c r="AU301" s="16">
        <f t="shared" si="47"/>
        <v>0</v>
      </c>
      <c r="AV301" s="16">
        <f t="shared" si="48"/>
        <v>0</v>
      </c>
      <c r="AW301" s="18" t="str">
        <f t="shared" si="49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45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46"/>
        <v>0</v>
      </c>
      <c r="AU302" s="16">
        <f t="shared" si="47"/>
        <v>0</v>
      </c>
      <c r="AV302" s="16">
        <f t="shared" si="48"/>
        <v>0</v>
      </c>
      <c r="AW302" s="18" t="str">
        <f t="shared" si="49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45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46"/>
        <v>0</v>
      </c>
      <c r="AU303" s="16">
        <f t="shared" si="47"/>
        <v>0</v>
      </c>
      <c r="AV303" s="16">
        <f t="shared" si="48"/>
        <v>0</v>
      </c>
      <c r="AW303" s="18" t="str">
        <f t="shared" si="49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45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46"/>
        <v>0</v>
      </c>
      <c r="AU304" s="16">
        <f t="shared" si="47"/>
        <v>0</v>
      </c>
      <c r="AV304" s="16">
        <f t="shared" si="48"/>
        <v>0</v>
      </c>
      <c r="AW304" s="18" t="str">
        <f t="shared" si="49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45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46"/>
        <v>0</v>
      </c>
      <c r="AU305" s="16">
        <f t="shared" si="47"/>
        <v>0</v>
      </c>
      <c r="AV305" s="16">
        <f t="shared" si="48"/>
        <v>0</v>
      </c>
      <c r="AW305" s="18" t="str">
        <f t="shared" si="49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45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46"/>
        <v>0</v>
      </c>
      <c r="AU306" s="16">
        <f t="shared" si="47"/>
        <v>0</v>
      </c>
      <c r="AV306" s="16">
        <f t="shared" si="48"/>
        <v>0</v>
      </c>
      <c r="AW306" s="18" t="str">
        <f t="shared" si="49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45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46"/>
        <v>0</v>
      </c>
      <c r="AU307" s="16">
        <f t="shared" si="47"/>
        <v>0</v>
      </c>
      <c r="AV307" s="16">
        <f t="shared" si="48"/>
        <v>0</v>
      </c>
      <c r="AW307" s="18" t="str">
        <f t="shared" si="49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45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46"/>
        <v>0</v>
      </c>
      <c r="AU308" s="16">
        <f t="shared" si="47"/>
        <v>0</v>
      </c>
      <c r="AV308" s="16">
        <f t="shared" si="48"/>
        <v>0</v>
      </c>
      <c r="AW308" s="18" t="str">
        <f t="shared" si="49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45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46"/>
        <v>0</v>
      </c>
      <c r="AU309" s="16">
        <f t="shared" si="47"/>
        <v>0</v>
      </c>
      <c r="AV309" s="16">
        <f t="shared" si="48"/>
        <v>0</v>
      </c>
      <c r="AW309" s="18" t="str">
        <f t="shared" si="49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45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46"/>
        <v>0</v>
      </c>
      <c r="AU310" s="16">
        <f t="shared" si="47"/>
        <v>0</v>
      </c>
      <c r="AV310" s="16">
        <f t="shared" si="48"/>
        <v>0</v>
      </c>
      <c r="AW310" s="18" t="str">
        <f t="shared" si="49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45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46"/>
        <v>0</v>
      </c>
      <c r="AU311" s="16">
        <f t="shared" si="47"/>
        <v>0</v>
      </c>
      <c r="AV311" s="16">
        <f t="shared" si="48"/>
        <v>0</v>
      </c>
      <c r="AW311" s="18" t="str">
        <f t="shared" si="49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45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46"/>
        <v>0</v>
      </c>
      <c r="AU312" s="16">
        <f t="shared" si="47"/>
        <v>0</v>
      </c>
      <c r="AV312" s="16">
        <f t="shared" si="48"/>
        <v>0</v>
      </c>
      <c r="AW312" s="18" t="str">
        <f t="shared" si="49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45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46"/>
        <v>0</v>
      </c>
      <c r="AU313" s="16">
        <f t="shared" si="47"/>
        <v>0</v>
      </c>
      <c r="AV313" s="16">
        <f t="shared" si="48"/>
        <v>0</v>
      </c>
      <c r="AW313" s="18" t="str">
        <f t="shared" si="49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45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46"/>
        <v>0</v>
      </c>
      <c r="AU314" s="16">
        <f t="shared" si="47"/>
        <v>0</v>
      </c>
      <c r="AV314" s="16">
        <f t="shared" si="48"/>
        <v>0</v>
      </c>
      <c r="AW314" s="18" t="str">
        <f t="shared" si="49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45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46"/>
        <v>0</v>
      </c>
      <c r="AU315" s="16">
        <f t="shared" si="47"/>
        <v>0</v>
      </c>
      <c r="AV315" s="16">
        <f t="shared" si="48"/>
        <v>0</v>
      </c>
      <c r="AW315" s="18" t="str">
        <f t="shared" si="49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45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46"/>
        <v>0</v>
      </c>
      <c r="AU316" s="16">
        <f t="shared" si="47"/>
        <v>0</v>
      </c>
      <c r="AV316" s="16">
        <f t="shared" si="48"/>
        <v>0</v>
      </c>
      <c r="AW316" s="18" t="str">
        <f t="shared" si="49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45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46"/>
        <v>0</v>
      </c>
      <c r="AU317" s="16">
        <f t="shared" si="47"/>
        <v>0</v>
      </c>
      <c r="AV317" s="16">
        <f t="shared" si="48"/>
        <v>0</v>
      </c>
      <c r="AW317" s="18" t="str">
        <f t="shared" si="49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45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46"/>
        <v>0</v>
      </c>
      <c r="AU318" s="16">
        <f t="shared" si="47"/>
        <v>0</v>
      </c>
      <c r="AV318" s="16">
        <f t="shared" si="48"/>
        <v>0</v>
      </c>
      <c r="AW318" s="18" t="str">
        <f t="shared" si="49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45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46"/>
        <v>0</v>
      </c>
      <c r="AU319" s="16">
        <f t="shared" si="47"/>
        <v>0</v>
      </c>
      <c r="AV319" s="16">
        <f t="shared" si="48"/>
        <v>0</v>
      </c>
      <c r="AW319" s="18" t="str">
        <f t="shared" si="49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45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46"/>
        <v>0</v>
      </c>
      <c r="AU320" s="16">
        <f t="shared" si="47"/>
        <v>0</v>
      </c>
      <c r="AV320" s="16">
        <f t="shared" si="48"/>
        <v>0</v>
      </c>
      <c r="AW320" s="18" t="str">
        <f t="shared" si="49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45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46"/>
        <v>0</v>
      </c>
      <c r="AU321" s="16">
        <f t="shared" si="47"/>
        <v>0</v>
      </c>
      <c r="AV321" s="16">
        <f t="shared" si="48"/>
        <v>0</v>
      </c>
      <c r="AW321" s="18" t="str">
        <f t="shared" si="49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45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46"/>
        <v>0</v>
      </c>
      <c r="AU322" s="16">
        <f t="shared" si="47"/>
        <v>0</v>
      </c>
      <c r="AV322" s="16">
        <f t="shared" si="48"/>
        <v>0</v>
      </c>
      <c r="AW322" s="18" t="str">
        <f t="shared" si="49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45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46"/>
        <v>0</v>
      </c>
      <c r="AU323" s="16">
        <f t="shared" si="47"/>
        <v>0</v>
      </c>
      <c r="AV323" s="16">
        <f t="shared" si="48"/>
        <v>0</v>
      </c>
      <c r="AW323" s="18" t="str">
        <f t="shared" si="49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50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51">COUNTIF(I324:AS324,"=3")+COUNTIF(I324:AS324,"=4")+COUNTIF(I324:AS324,"=5")</f>
        <v>0</v>
      </c>
      <c r="AU324" s="16">
        <f t="shared" ref="AU324:AU387" si="52">COUNTIF(I324:AS324,"=4")</f>
        <v>0</v>
      </c>
      <c r="AV324" s="16">
        <f t="shared" ref="AV324:AV387" si="53">COUNTIF(I324:AS324,"=1")</f>
        <v>0</v>
      </c>
      <c r="AW324" s="18" t="str">
        <f t="shared" ref="AW324:AW387" si="54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50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51"/>
        <v>0</v>
      </c>
      <c r="AU325" s="16">
        <f t="shared" si="52"/>
        <v>0</v>
      </c>
      <c r="AV325" s="16">
        <f t="shared" si="53"/>
        <v>0</v>
      </c>
      <c r="AW325" s="18" t="str">
        <f t="shared" si="54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50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51"/>
        <v>0</v>
      </c>
      <c r="AU326" s="16">
        <f t="shared" si="52"/>
        <v>0</v>
      </c>
      <c r="AV326" s="16">
        <f t="shared" si="53"/>
        <v>0</v>
      </c>
      <c r="AW326" s="18" t="str">
        <f t="shared" si="54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50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51"/>
        <v>0</v>
      </c>
      <c r="AU327" s="16">
        <f t="shared" si="52"/>
        <v>0</v>
      </c>
      <c r="AV327" s="16">
        <f t="shared" si="53"/>
        <v>0</v>
      </c>
      <c r="AW327" s="18" t="str">
        <f t="shared" si="54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50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51"/>
        <v>0</v>
      </c>
      <c r="AU328" s="16">
        <f t="shared" si="52"/>
        <v>0</v>
      </c>
      <c r="AV328" s="16">
        <f t="shared" si="53"/>
        <v>0</v>
      </c>
      <c r="AW328" s="18" t="str">
        <f t="shared" si="54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50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51"/>
        <v>0</v>
      </c>
      <c r="AU329" s="16">
        <f t="shared" si="52"/>
        <v>0</v>
      </c>
      <c r="AV329" s="16">
        <f t="shared" si="53"/>
        <v>0</v>
      </c>
      <c r="AW329" s="18" t="str">
        <f t="shared" si="54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50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51"/>
        <v>0</v>
      </c>
      <c r="AU330" s="16">
        <f t="shared" si="52"/>
        <v>0</v>
      </c>
      <c r="AV330" s="16">
        <f t="shared" si="53"/>
        <v>0</v>
      </c>
      <c r="AW330" s="18" t="str">
        <f t="shared" si="54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50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51"/>
        <v>0</v>
      </c>
      <c r="AU331" s="16">
        <f t="shared" si="52"/>
        <v>0</v>
      </c>
      <c r="AV331" s="16">
        <f t="shared" si="53"/>
        <v>0</v>
      </c>
      <c r="AW331" s="18" t="str">
        <f t="shared" si="54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50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51"/>
        <v>0</v>
      </c>
      <c r="AU332" s="16">
        <f t="shared" si="52"/>
        <v>0</v>
      </c>
      <c r="AV332" s="16">
        <f t="shared" si="53"/>
        <v>0</v>
      </c>
      <c r="AW332" s="18" t="str">
        <f t="shared" si="54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50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51"/>
        <v>0</v>
      </c>
      <c r="AU333" s="16">
        <f t="shared" si="52"/>
        <v>0</v>
      </c>
      <c r="AV333" s="16">
        <f t="shared" si="53"/>
        <v>0</v>
      </c>
      <c r="AW333" s="18" t="str">
        <f t="shared" si="54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50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51"/>
        <v>0</v>
      </c>
      <c r="AU334" s="16">
        <f t="shared" si="52"/>
        <v>0</v>
      </c>
      <c r="AV334" s="16">
        <f t="shared" si="53"/>
        <v>0</v>
      </c>
      <c r="AW334" s="18" t="str">
        <f t="shared" si="54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50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51"/>
        <v>0</v>
      </c>
      <c r="AU335" s="16">
        <f t="shared" si="52"/>
        <v>0</v>
      </c>
      <c r="AV335" s="16">
        <f t="shared" si="53"/>
        <v>0</v>
      </c>
      <c r="AW335" s="18" t="str">
        <f t="shared" si="54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50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51"/>
        <v>0</v>
      </c>
      <c r="AU336" s="16">
        <f t="shared" si="52"/>
        <v>0</v>
      </c>
      <c r="AV336" s="16">
        <f t="shared" si="53"/>
        <v>0</v>
      </c>
      <c r="AW336" s="18" t="str">
        <f t="shared" si="54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50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51"/>
        <v>0</v>
      </c>
      <c r="AU337" s="16">
        <f t="shared" si="52"/>
        <v>0</v>
      </c>
      <c r="AV337" s="16">
        <f t="shared" si="53"/>
        <v>0</v>
      </c>
      <c r="AW337" s="18" t="str">
        <f t="shared" si="54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50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51"/>
        <v>0</v>
      </c>
      <c r="AU338" s="16">
        <f t="shared" si="52"/>
        <v>0</v>
      </c>
      <c r="AV338" s="16">
        <f t="shared" si="53"/>
        <v>0</v>
      </c>
      <c r="AW338" s="18" t="str">
        <f t="shared" si="54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50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51"/>
        <v>0</v>
      </c>
      <c r="AU339" s="16">
        <f t="shared" si="52"/>
        <v>0</v>
      </c>
      <c r="AV339" s="16">
        <f t="shared" si="53"/>
        <v>0</v>
      </c>
      <c r="AW339" s="18" t="str">
        <f t="shared" si="54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50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51"/>
        <v>0</v>
      </c>
      <c r="AU340" s="16">
        <f t="shared" si="52"/>
        <v>0</v>
      </c>
      <c r="AV340" s="16">
        <f t="shared" si="53"/>
        <v>0</v>
      </c>
      <c r="AW340" s="18" t="str">
        <f t="shared" si="54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50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51"/>
        <v>0</v>
      </c>
      <c r="AU341" s="16">
        <f t="shared" si="52"/>
        <v>0</v>
      </c>
      <c r="AV341" s="16">
        <f t="shared" si="53"/>
        <v>0</v>
      </c>
      <c r="AW341" s="18" t="str">
        <f t="shared" si="54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50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51"/>
        <v>0</v>
      </c>
      <c r="AU342" s="16">
        <f t="shared" si="52"/>
        <v>0</v>
      </c>
      <c r="AV342" s="16">
        <f t="shared" si="53"/>
        <v>0</v>
      </c>
      <c r="AW342" s="18" t="str">
        <f t="shared" si="54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50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51"/>
        <v>0</v>
      </c>
      <c r="AU343" s="16">
        <f t="shared" si="52"/>
        <v>0</v>
      </c>
      <c r="AV343" s="16">
        <f t="shared" si="53"/>
        <v>0</v>
      </c>
      <c r="AW343" s="18" t="str">
        <f t="shared" si="54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50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51"/>
        <v>0</v>
      </c>
      <c r="AU344" s="16">
        <f t="shared" si="52"/>
        <v>0</v>
      </c>
      <c r="AV344" s="16">
        <f t="shared" si="53"/>
        <v>0</v>
      </c>
      <c r="AW344" s="18" t="str">
        <f t="shared" si="54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50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51"/>
        <v>0</v>
      </c>
      <c r="AU345" s="16">
        <f t="shared" si="52"/>
        <v>0</v>
      </c>
      <c r="AV345" s="16">
        <f t="shared" si="53"/>
        <v>0</v>
      </c>
      <c r="AW345" s="18" t="str">
        <f t="shared" si="54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50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51"/>
        <v>0</v>
      </c>
      <c r="AU346" s="16">
        <f t="shared" si="52"/>
        <v>0</v>
      </c>
      <c r="AV346" s="16">
        <f t="shared" si="53"/>
        <v>0</v>
      </c>
      <c r="AW346" s="18" t="str">
        <f t="shared" si="54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50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51"/>
        <v>0</v>
      </c>
      <c r="AU347" s="16">
        <f t="shared" si="52"/>
        <v>0</v>
      </c>
      <c r="AV347" s="16">
        <f t="shared" si="53"/>
        <v>0</v>
      </c>
      <c r="AW347" s="18" t="str">
        <f t="shared" si="54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50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51"/>
        <v>0</v>
      </c>
      <c r="AU348" s="16">
        <f t="shared" si="52"/>
        <v>0</v>
      </c>
      <c r="AV348" s="16">
        <f t="shared" si="53"/>
        <v>0</v>
      </c>
      <c r="AW348" s="18" t="str">
        <f t="shared" si="54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50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51"/>
        <v>0</v>
      </c>
      <c r="AU349" s="16">
        <f t="shared" si="52"/>
        <v>0</v>
      </c>
      <c r="AV349" s="16">
        <f t="shared" si="53"/>
        <v>0</v>
      </c>
      <c r="AW349" s="18" t="str">
        <f t="shared" si="54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50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51"/>
        <v>0</v>
      </c>
      <c r="AU350" s="16">
        <f t="shared" si="52"/>
        <v>0</v>
      </c>
      <c r="AV350" s="16">
        <f t="shared" si="53"/>
        <v>0</v>
      </c>
      <c r="AW350" s="18" t="str">
        <f t="shared" si="54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50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51"/>
        <v>0</v>
      </c>
      <c r="AU351" s="16">
        <f t="shared" si="52"/>
        <v>0</v>
      </c>
      <c r="AV351" s="16">
        <f t="shared" si="53"/>
        <v>0</v>
      </c>
      <c r="AW351" s="18" t="str">
        <f t="shared" si="54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50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51"/>
        <v>0</v>
      </c>
      <c r="AU352" s="16">
        <f t="shared" si="52"/>
        <v>0</v>
      </c>
      <c r="AV352" s="16">
        <f t="shared" si="53"/>
        <v>0</v>
      </c>
      <c r="AW352" s="18" t="str">
        <f t="shared" si="54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50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51"/>
        <v>0</v>
      </c>
      <c r="AU353" s="16">
        <f t="shared" si="52"/>
        <v>0</v>
      </c>
      <c r="AV353" s="16">
        <f t="shared" si="53"/>
        <v>0</v>
      </c>
      <c r="AW353" s="18" t="str">
        <f t="shared" si="54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50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51"/>
        <v>0</v>
      </c>
      <c r="AU354" s="16">
        <f t="shared" si="52"/>
        <v>0</v>
      </c>
      <c r="AV354" s="16">
        <f t="shared" si="53"/>
        <v>0</v>
      </c>
      <c r="AW354" s="18" t="str">
        <f t="shared" si="54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50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51"/>
        <v>0</v>
      </c>
      <c r="AU355" s="16">
        <f t="shared" si="52"/>
        <v>0</v>
      </c>
      <c r="AV355" s="16">
        <f t="shared" si="53"/>
        <v>0</v>
      </c>
      <c r="AW355" s="18" t="str">
        <f t="shared" si="54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50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51"/>
        <v>0</v>
      </c>
      <c r="AU356" s="16">
        <f t="shared" si="52"/>
        <v>0</v>
      </c>
      <c r="AV356" s="16">
        <f t="shared" si="53"/>
        <v>0</v>
      </c>
      <c r="AW356" s="18" t="str">
        <f t="shared" si="54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50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51"/>
        <v>0</v>
      </c>
      <c r="AU357" s="16">
        <f t="shared" si="52"/>
        <v>0</v>
      </c>
      <c r="AV357" s="16">
        <f t="shared" si="53"/>
        <v>0</v>
      </c>
      <c r="AW357" s="18" t="str">
        <f t="shared" si="54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50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51"/>
        <v>0</v>
      </c>
      <c r="AU358" s="16">
        <f t="shared" si="52"/>
        <v>0</v>
      </c>
      <c r="AV358" s="16">
        <f t="shared" si="53"/>
        <v>0</v>
      </c>
      <c r="AW358" s="18" t="str">
        <f t="shared" si="54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50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51"/>
        <v>0</v>
      </c>
      <c r="AU359" s="16">
        <f t="shared" si="52"/>
        <v>0</v>
      </c>
      <c r="AV359" s="16">
        <f t="shared" si="53"/>
        <v>0</v>
      </c>
      <c r="AW359" s="18" t="str">
        <f t="shared" si="54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50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51"/>
        <v>0</v>
      </c>
      <c r="AU360" s="16">
        <f t="shared" si="52"/>
        <v>0</v>
      </c>
      <c r="AV360" s="16">
        <f t="shared" si="53"/>
        <v>0</v>
      </c>
      <c r="AW360" s="18" t="str">
        <f t="shared" si="54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50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51"/>
        <v>0</v>
      </c>
      <c r="AU361" s="16">
        <f t="shared" si="52"/>
        <v>0</v>
      </c>
      <c r="AV361" s="16">
        <f t="shared" si="53"/>
        <v>0</v>
      </c>
      <c r="AW361" s="18" t="str">
        <f t="shared" si="54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50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51"/>
        <v>0</v>
      </c>
      <c r="AU362" s="16">
        <f t="shared" si="52"/>
        <v>0</v>
      </c>
      <c r="AV362" s="16">
        <f t="shared" si="53"/>
        <v>0</v>
      </c>
      <c r="AW362" s="18" t="str">
        <f t="shared" si="54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50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51"/>
        <v>0</v>
      </c>
      <c r="AU363" s="16">
        <f t="shared" si="52"/>
        <v>0</v>
      </c>
      <c r="AV363" s="16">
        <f t="shared" si="53"/>
        <v>0</v>
      </c>
      <c r="AW363" s="18" t="str">
        <f t="shared" si="54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50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51"/>
        <v>0</v>
      </c>
      <c r="AU364" s="16">
        <f t="shared" si="52"/>
        <v>0</v>
      </c>
      <c r="AV364" s="16">
        <f t="shared" si="53"/>
        <v>0</v>
      </c>
      <c r="AW364" s="18" t="str">
        <f t="shared" si="54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50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51"/>
        <v>0</v>
      </c>
      <c r="AU365" s="16">
        <f t="shared" si="52"/>
        <v>0</v>
      </c>
      <c r="AV365" s="16">
        <f t="shared" si="53"/>
        <v>0</v>
      </c>
      <c r="AW365" s="18" t="str">
        <f t="shared" si="54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50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51"/>
        <v>0</v>
      </c>
      <c r="AU366" s="16">
        <f t="shared" si="52"/>
        <v>0</v>
      </c>
      <c r="AV366" s="16">
        <f t="shared" si="53"/>
        <v>0</v>
      </c>
      <c r="AW366" s="18" t="str">
        <f t="shared" si="54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50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51"/>
        <v>0</v>
      </c>
      <c r="AU367" s="16">
        <f t="shared" si="52"/>
        <v>0</v>
      </c>
      <c r="AV367" s="16">
        <f t="shared" si="53"/>
        <v>0</v>
      </c>
      <c r="AW367" s="18" t="str">
        <f t="shared" si="54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50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51"/>
        <v>0</v>
      </c>
      <c r="AU368" s="16">
        <f t="shared" si="52"/>
        <v>0</v>
      </c>
      <c r="AV368" s="16">
        <f t="shared" si="53"/>
        <v>0</v>
      </c>
      <c r="AW368" s="18" t="str">
        <f t="shared" si="54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50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51"/>
        <v>0</v>
      </c>
      <c r="AU369" s="16">
        <f t="shared" si="52"/>
        <v>0</v>
      </c>
      <c r="AV369" s="16">
        <f t="shared" si="53"/>
        <v>0</v>
      </c>
      <c r="AW369" s="18" t="str">
        <f t="shared" si="54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50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51"/>
        <v>0</v>
      </c>
      <c r="AU370" s="16">
        <f t="shared" si="52"/>
        <v>0</v>
      </c>
      <c r="AV370" s="16">
        <f t="shared" si="53"/>
        <v>0</v>
      </c>
      <c r="AW370" s="18" t="str">
        <f t="shared" si="54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50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51"/>
        <v>0</v>
      </c>
      <c r="AU371" s="16">
        <f t="shared" si="52"/>
        <v>0</v>
      </c>
      <c r="AV371" s="16">
        <f t="shared" si="53"/>
        <v>0</v>
      </c>
      <c r="AW371" s="18" t="str">
        <f t="shared" si="54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50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51"/>
        <v>0</v>
      </c>
      <c r="AU372" s="16">
        <f t="shared" si="52"/>
        <v>0</v>
      </c>
      <c r="AV372" s="16">
        <f t="shared" si="53"/>
        <v>0</v>
      </c>
      <c r="AW372" s="18" t="str">
        <f t="shared" si="54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50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51"/>
        <v>0</v>
      </c>
      <c r="AU373" s="16">
        <f t="shared" si="52"/>
        <v>0</v>
      </c>
      <c r="AV373" s="16">
        <f t="shared" si="53"/>
        <v>0</v>
      </c>
      <c r="AW373" s="18" t="str">
        <f t="shared" si="54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50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51"/>
        <v>0</v>
      </c>
      <c r="AU374" s="16">
        <f t="shared" si="52"/>
        <v>0</v>
      </c>
      <c r="AV374" s="16">
        <f t="shared" si="53"/>
        <v>0</v>
      </c>
      <c r="AW374" s="18" t="str">
        <f t="shared" si="54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50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51"/>
        <v>0</v>
      </c>
      <c r="AU375" s="16">
        <f t="shared" si="52"/>
        <v>0</v>
      </c>
      <c r="AV375" s="16">
        <f t="shared" si="53"/>
        <v>0</v>
      </c>
      <c r="AW375" s="18" t="str">
        <f t="shared" si="54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50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51"/>
        <v>0</v>
      </c>
      <c r="AU376" s="16">
        <f t="shared" si="52"/>
        <v>0</v>
      </c>
      <c r="AV376" s="16">
        <f t="shared" si="53"/>
        <v>0</v>
      </c>
      <c r="AW376" s="18" t="str">
        <f t="shared" si="54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50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51"/>
        <v>0</v>
      </c>
      <c r="AU377" s="16">
        <f t="shared" si="52"/>
        <v>0</v>
      </c>
      <c r="AV377" s="16">
        <f t="shared" si="53"/>
        <v>0</v>
      </c>
      <c r="AW377" s="18" t="str">
        <f t="shared" si="54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50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51"/>
        <v>0</v>
      </c>
      <c r="AU378" s="16">
        <f t="shared" si="52"/>
        <v>0</v>
      </c>
      <c r="AV378" s="16">
        <f t="shared" si="53"/>
        <v>0</v>
      </c>
      <c r="AW378" s="18" t="str">
        <f t="shared" si="54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50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51"/>
        <v>0</v>
      </c>
      <c r="AU379" s="16">
        <f t="shared" si="52"/>
        <v>0</v>
      </c>
      <c r="AV379" s="16">
        <f t="shared" si="53"/>
        <v>0</v>
      </c>
      <c r="AW379" s="18" t="str">
        <f t="shared" si="54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50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51"/>
        <v>0</v>
      </c>
      <c r="AU380" s="16">
        <f t="shared" si="52"/>
        <v>0</v>
      </c>
      <c r="AV380" s="16">
        <f t="shared" si="53"/>
        <v>0</v>
      </c>
      <c r="AW380" s="18" t="str">
        <f t="shared" si="54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50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51"/>
        <v>0</v>
      </c>
      <c r="AU381" s="16">
        <f t="shared" si="52"/>
        <v>0</v>
      </c>
      <c r="AV381" s="16">
        <f t="shared" si="53"/>
        <v>0</v>
      </c>
      <c r="AW381" s="18" t="str">
        <f t="shared" si="54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50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51"/>
        <v>0</v>
      </c>
      <c r="AU382" s="16">
        <f t="shared" si="52"/>
        <v>0</v>
      </c>
      <c r="AV382" s="16">
        <f t="shared" si="53"/>
        <v>0</v>
      </c>
      <c r="AW382" s="18" t="str">
        <f t="shared" si="54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50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51"/>
        <v>0</v>
      </c>
      <c r="AU383" s="16">
        <f t="shared" si="52"/>
        <v>0</v>
      </c>
      <c r="AV383" s="16">
        <f t="shared" si="53"/>
        <v>0</v>
      </c>
      <c r="AW383" s="18" t="str">
        <f t="shared" si="54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50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51"/>
        <v>0</v>
      </c>
      <c r="AU384" s="16">
        <f t="shared" si="52"/>
        <v>0</v>
      </c>
      <c r="AV384" s="16">
        <f t="shared" si="53"/>
        <v>0</v>
      </c>
      <c r="AW384" s="18" t="str">
        <f t="shared" si="54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50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51"/>
        <v>0</v>
      </c>
      <c r="AU385" s="16">
        <f t="shared" si="52"/>
        <v>0</v>
      </c>
      <c r="AV385" s="16">
        <f t="shared" si="53"/>
        <v>0</v>
      </c>
      <c r="AW385" s="18" t="str">
        <f t="shared" si="54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50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51"/>
        <v>0</v>
      </c>
      <c r="AU386" s="16">
        <f t="shared" si="52"/>
        <v>0</v>
      </c>
      <c r="AV386" s="16">
        <f t="shared" si="53"/>
        <v>0</v>
      </c>
      <c r="AW386" s="18" t="str">
        <f t="shared" si="54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50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51"/>
        <v>0</v>
      </c>
      <c r="AU387" s="16">
        <f t="shared" si="52"/>
        <v>0</v>
      </c>
      <c r="AV387" s="16">
        <f t="shared" si="53"/>
        <v>0</v>
      </c>
      <c r="AW387" s="18" t="str">
        <f t="shared" si="54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55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56">COUNTIF(I388:AS388,"=3")+COUNTIF(I388:AS388,"=4")+COUNTIF(I388:AS388,"=5")</f>
        <v>0</v>
      </c>
      <c r="AU388" s="16">
        <f t="shared" ref="AU388:AU451" si="57">COUNTIF(I388:AS388,"=4")</f>
        <v>0</v>
      </c>
      <c r="AV388" s="16">
        <f t="shared" ref="AV388:AV451" si="58">COUNTIF(I388:AS388,"=1")</f>
        <v>0</v>
      </c>
      <c r="AW388" s="18" t="str">
        <f t="shared" ref="AW388:AW451" si="59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55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56"/>
        <v>0</v>
      </c>
      <c r="AU389" s="16">
        <f t="shared" si="57"/>
        <v>0</v>
      </c>
      <c r="AV389" s="16">
        <f t="shared" si="58"/>
        <v>0</v>
      </c>
      <c r="AW389" s="18" t="str">
        <f t="shared" si="59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55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56"/>
        <v>0</v>
      </c>
      <c r="AU390" s="16">
        <f t="shared" si="57"/>
        <v>0</v>
      </c>
      <c r="AV390" s="16">
        <f t="shared" si="58"/>
        <v>0</v>
      </c>
      <c r="AW390" s="18" t="str">
        <f t="shared" si="59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55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56"/>
        <v>0</v>
      </c>
      <c r="AU391" s="16">
        <f t="shared" si="57"/>
        <v>0</v>
      </c>
      <c r="AV391" s="16">
        <f t="shared" si="58"/>
        <v>0</v>
      </c>
      <c r="AW391" s="18" t="str">
        <f t="shared" si="59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55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56"/>
        <v>0</v>
      </c>
      <c r="AU392" s="16">
        <f t="shared" si="57"/>
        <v>0</v>
      </c>
      <c r="AV392" s="16">
        <f t="shared" si="58"/>
        <v>0</v>
      </c>
      <c r="AW392" s="18" t="str">
        <f t="shared" si="59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55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56"/>
        <v>0</v>
      </c>
      <c r="AU393" s="16">
        <f t="shared" si="57"/>
        <v>0</v>
      </c>
      <c r="AV393" s="16">
        <f t="shared" si="58"/>
        <v>0</v>
      </c>
      <c r="AW393" s="18" t="str">
        <f t="shared" si="59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55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56"/>
        <v>0</v>
      </c>
      <c r="AU394" s="16">
        <f t="shared" si="57"/>
        <v>0</v>
      </c>
      <c r="AV394" s="16">
        <f t="shared" si="58"/>
        <v>0</v>
      </c>
      <c r="AW394" s="18" t="str">
        <f t="shared" si="59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55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56"/>
        <v>0</v>
      </c>
      <c r="AU395" s="16">
        <f t="shared" si="57"/>
        <v>0</v>
      </c>
      <c r="AV395" s="16">
        <f t="shared" si="58"/>
        <v>0</v>
      </c>
      <c r="AW395" s="18" t="str">
        <f t="shared" si="59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55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56"/>
        <v>0</v>
      </c>
      <c r="AU396" s="16">
        <f t="shared" si="57"/>
        <v>0</v>
      </c>
      <c r="AV396" s="16">
        <f t="shared" si="58"/>
        <v>0</v>
      </c>
      <c r="AW396" s="18" t="str">
        <f t="shared" si="59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55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56"/>
        <v>0</v>
      </c>
      <c r="AU397" s="16">
        <f t="shared" si="57"/>
        <v>0</v>
      </c>
      <c r="AV397" s="16">
        <f t="shared" si="58"/>
        <v>0</v>
      </c>
      <c r="AW397" s="18" t="str">
        <f t="shared" si="59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55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56"/>
        <v>0</v>
      </c>
      <c r="AU398" s="16">
        <f t="shared" si="57"/>
        <v>0</v>
      </c>
      <c r="AV398" s="16">
        <f t="shared" si="58"/>
        <v>0</v>
      </c>
      <c r="AW398" s="18" t="str">
        <f t="shared" si="59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55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56"/>
        <v>0</v>
      </c>
      <c r="AU399" s="16">
        <f t="shared" si="57"/>
        <v>0</v>
      </c>
      <c r="AV399" s="16">
        <f t="shared" si="58"/>
        <v>0</v>
      </c>
      <c r="AW399" s="18" t="str">
        <f t="shared" si="59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55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56"/>
        <v>0</v>
      </c>
      <c r="AU400" s="16">
        <f t="shared" si="57"/>
        <v>0</v>
      </c>
      <c r="AV400" s="16">
        <f t="shared" si="58"/>
        <v>0</v>
      </c>
      <c r="AW400" s="18" t="str">
        <f t="shared" si="59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55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56"/>
        <v>0</v>
      </c>
      <c r="AU401" s="16">
        <f t="shared" si="57"/>
        <v>0</v>
      </c>
      <c r="AV401" s="16">
        <f t="shared" si="58"/>
        <v>0</v>
      </c>
      <c r="AW401" s="18" t="str">
        <f t="shared" si="59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55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56"/>
        <v>0</v>
      </c>
      <c r="AU402" s="16">
        <f t="shared" si="57"/>
        <v>0</v>
      </c>
      <c r="AV402" s="16">
        <f t="shared" si="58"/>
        <v>0</v>
      </c>
      <c r="AW402" s="18" t="str">
        <f t="shared" si="59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55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56"/>
        <v>0</v>
      </c>
      <c r="AU403" s="16">
        <f t="shared" si="57"/>
        <v>0</v>
      </c>
      <c r="AV403" s="16">
        <f t="shared" si="58"/>
        <v>0</v>
      </c>
      <c r="AW403" s="18" t="str">
        <f t="shared" si="59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55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56"/>
        <v>0</v>
      </c>
      <c r="AU404" s="16">
        <f t="shared" si="57"/>
        <v>0</v>
      </c>
      <c r="AV404" s="16">
        <f t="shared" si="58"/>
        <v>0</v>
      </c>
      <c r="AW404" s="18" t="str">
        <f t="shared" si="59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55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56"/>
        <v>0</v>
      </c>
      <c r="AU405" s="16">
        <f t="shared" si="57"/>
        <v>0</v>
      </c>
      <c r="AV405" s="16">
        <f t="shared" si="58"/>
        <v>0</v>
      </c>
      <c r="AW405" s="18" t="str">
        <f t="shared" si="59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55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56"/>
        <v>0</v>
      </c>
      <c r="AU406" s="16">
        <f t="shared" si="57"/>
        <v>0</v>
      </c>
      <c r="AV406" s="16">
        <f t="shared" si="58"/>
        <v>0</v>
      </c>
      <c r="AW406" s="18" t="str">
        <f t="shared" si="59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55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56"/>
        <v>0</v>
      </c>
      <c r="AU407" s="16">
        <f t="shared" si="57"/>
        <v>0</v>
      </c>
      <c r="AV407" s="16">
        <f t="shared" si="58"/>
        <v>0</v>
      </c>
      <c r="AW407" s="18" t="str">
        <f t="shared" si="59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55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56"/>
        <v>0</v>
      </c>
      <c r="AU408" s="16">
        <f t="shared" si="57"/>
        <v>0</v>
      </c>
      <c r="AV408" s="16">
        <f t="shared" si="58"/>
        <v>0</v>
      </c>
      <c r="AW408" s="18" t="str">
        <f t="shared" si="59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55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56"/>
        <v>0</v>
      </c>
      <c r="AU409" s="16">
        <f t="shared" si="57"/>
        <v>0</v>
      </c>
      <c r="AV409" s="16">
        <f t="shared" si="58"/>
        <v>0</v>
      </c>
      <c r="AW409" s="18" t="str">
        <f t="shared" si="59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55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56"/>
        <v>0</v>
      </c>
      <c r="AU410" s="16">
        <f t="shared" si="57"/>
        <v>0</v>
      </c>
      <c r="AV410" s="16">
        <f t="shared" si="58"/>
        <v>0</v>
      </c>
      <c r="AW410" s="18" t="str">
        <f t="shared" si="59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55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56"/>
        <v>0</v>
      </c>
      <c r="AU411" s="16">
        <f t="shared" si="57"/>
        <v>0</v>
      </c>
      <c r="AV411" s="16">
        <f t="shared" si="58"/>
        <v>0</v>
      </c>
      <c r="AW411" s="18" t="str">
        <f t="shared" si="59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55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56"/>
        <v>0</v>
      </c>
      <c r="AU412" s="16">
        <f t="shared" si="57"/>
        <v>0</v>
      </c>
      <c r="AV412" s="16">
        <f t="shared" si="58"/>
        <v>0</v>
      </c>
      <c r="AW412" s="18" t="str">
        <f t="shared" si="59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55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56"/>
        <v>0</v>
      </c>
      <c r="AU413" s="16">
        <f t="shared" si="57"/>
        <v>0</v>
      </c>
      <c r="AV413" s="16">
        <f t="shared" si="58"/>
        <v>0</v>
      </c>
      <c r="AW413" s="18" t="str">
        <f t="shared" si="59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55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56"/>
        <v>0</v>
      </c>
      <c r="AU414" s="16">
        <f t="shared" si="57"/>
        <v>0</v>
      </c>
      <c r="AV414" s="16">
        <f t="shared" si="58"/>
        <v>0</v>
      </c>
      <c r="AW414" s="18" t="str">
        <f t="shared" si="59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55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56"/>
        <v>0</v>
      </c>
      <c r="AU415" s="16">
        <f t="shared" si="57"/>
        <v>0</v>
      </c>
      <c r="AV415" s="16">
        <f t="shared" si="58"/>
        <v>0</v>
      </c>
      <c r="AW415" s="18" t="str">
        <f t="shared" si="59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55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56"/>
        <v>0</v>
      </c>
      <c r="AU416" s="16">
        <f t="shared" si="57"/>
        <v>0</v>
      </c>
      <c r="AV416" s="16">
        <f t="shared" si="58"/>
        <v>0</v>
      </c>
      <c r="AW416" s="18" t="str">
        <f t="shared" si="59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55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56"/>
        <v>0</v>
      </c>
      <c r="AU417" s="16">
        <f t="shared" si="57"/>
        <v>0</v>
      </c>
      <c r="AV417" s="16">
        <f t="shared" si="58"/>
        <v>0</v>
      </c>
      <c r="AW417" s="18" t="str">
        <f t="shared" si="59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55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56"/>
        <v>0</v>
      </c>
      <c r="AU418" s="16">
        <f t="shared" si="57"/>
        <v>0</v>
      </c>
      <c r="AV418" s="16">
        <f t="shared" si="58"/>
        <v>0</v>
      </c>
      <c r="AW418" s="18" t="str">
        <f t="shared" si="59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55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56"/>
        <v>0</v>
      </c>
      <c r="AU419" s="16">
        <f t="shared" si="57"/>
        <v>0</v>
      </c>
      <c r="AV419" s="16">
        <f t="shared" si="58"/>
        <v>0</v>
      </c>
      <c r="AW419" s="18" t="str">
        <f t="shared" si="59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55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56"/>
        <v>0</v>
      </c>
      <c r="AU420" s="16">
        <f t="shared" si="57"/>
        <v>0</v>
      </c>
      <c r="AV420" s="16">
        <f t="shared" si="58"/>
        <v>0</v>
      </c>
      <c r="AW420" s="18" t="str">
        <f t="shared" si="59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55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56"/>
        <v>0</v>
      </c>
      <c r="AU421" s="16">
        <f t="shared" si="57"/>
        <v>0</v>
      </c>
      <c r="AV421" s="16">
        <f t="shared" si="58"/>
        <v>0</v>
      </c>
      <c r="AW421" s="18" t="str">
        <f t="shared" si="59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55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56"/>
        <v>0</v>
      </c>
      <c r="AU422" s="16">
        <f t="shared" si="57"/>
        <v>0</v>
      </c>
      <c r="AV422" s="16">
        <f t="shared" si="58"/>
        <v>0</v>
      </c>
      <c r="AW422" s="18" t="str">
        <f t="shared" si="59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55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56"/>
        <v>0</v>
      </c>
      <c r="AU423" s="16">
        <f t="shared" si="57"/>
        <v>0</v>
      </c>
      <c r="AV423" s="16">
        <f t="shared" si="58"/>
        <v>0</v>
      </c>
      <c r="AW423" s="18" t="str">
        <f t="shared" si="59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55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56"/>
        <v>0</v>
      </c>
      <c r="AU424" s="16">
        <f t="shared" si="57"/>
        <v>0</v>
      </c>
      <c r="AV424" s="16">
        <f t="shared" si="58"/>
        <v>0</v>
      </c>
      <c r="AW424" s="18" t="str">
        <f t="shared" si="59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55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56"/>
        <v>0</v>
      </c>
      <c r="AU425" s="16">
        <f t="shared" si="57"/>
        <v>0</v>
      </c>
      <c r="AV425" s="16">
        <f t="shared" si="58"/>
        <v>0</v>
      </c>
      <c r="AW425" s="18" t="str">
        <f t="shared" si="59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55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56"/>
        <v>0</v>
      </c>
      <c r="AU426" s="16">
        <f t="shared" si="57"/>
        <v>0</v>
      </c>
      <c r="AV426" s="16">
        <f t="shared" si="58"/>
        <v>0</v>
      </c>
      <c r="AW426" s="18" t="str">
        <f t="shared" si="59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55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56"/>
        <v>0</v>
      </c>
      <c r="AU427" s="16">
        <f t="shared" si="57"/>
        <v>0</v>
      </c>
      <c r="AV427" s="16">
        <f t="shared" si="58"/>
        <v>0</v>
      </c>
      <c r="AW427" s="18" t="str">
        <f t="shared" si="59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55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56"/>
        <v>0</v>
      </c>
      <c r="AU428" s="16">
        <f t="shared" si="57"/>
        <v>0</v>
      </c>
      <c r="AV428" s="16">
        <f t="shared" si="58"/>
        <v>0</v>
      </c>
      <c r="AW428" s="18" t="str">
        <f t="shared" si="59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55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56"/>
        <v>0</v>
      </c>
      <c r="AU429" s="16">
        <f t="shared" si="57"/>
        <v>0</v>
      </c>
      <c r="AV429" s="16">
        <f t="shared" si="58"/>
        <v>0</v>
      </c>
      <c r="AW429" s="18" t="str">
        <f t="shared" si="59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55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56"/>
        <v>0</v>
      </c>
      <c r="AU430" s="16">
        <f t="shared" si="57"/>
        <v>0</v>
      </c>
      <c r="AV430" s="16">
        <f t="shared" si="58"/>
        <v>0</v>
      </c>
      <c r="AW430" s="18" t="str">
        <f t="shared" si="59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55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56"/>
        <v>0</v>
      </c>
      <c r="AU431" s="16">
        <f t="shared" si="57"/>
        <v>0</v>
      </c>
      <c r="AV431" s="16">
        <f t="shared" si="58"/>
        <v>0</v>
      </c>
      <c r="AW431" s="18" t="str">
        <f t="shared" si="59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55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56"/>
        <v>0</v>
      </c>
      <c r="AU432" s="16">
        <f t="shared" si="57"/>
        <v>0</v>
      </c>
      <c r="AV432" s="16">
        <f t="shared" si="58"/>
        <v>0</v>
      </c>
      <c r="AW432" s="18" t="str">
        <f t="shared" si="59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55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56"/>
        <v>0</v>
      </c>
      <c r="AU433" s="16">
        <f t="shared" si="57"/>
        <v>0</v>
      </c>
      <c r="AV433" s="16">
        <f t="shared" si="58"/>
        <v>0</v>
      </c>
      <c r="AW433" s="18" t="str">
        <f t="shared" si="59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55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56"/>
        <v>0</v>
      </c>
      <c r="AU434" s="16">
        <f t="shared" si="57"/>
        <v>0</v>
      </c>
      <c r="AV434" s="16">
        <f t="shared" si="58"/>
        <v>0</v>
      </c>
      <c r="AW434" s="18" t="str">
        <f t="shared" si="59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55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56"/>
        <v>0</v>
      </c>
      <c r="AU435" s="16">
        <f t="shared" si="57"/>
        <v>0</v>
      </c>
      <c r="AV435" s="16">
        <f t="shared" si="58"/>
        <v>0</v>
      </c>
      <c r="AW435" s="18" t="str">
        <f t="shared" si="59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55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56"/>
        <v>0</v>
      </c>
      <c r="AU436" s="16">
        <f t="shared" si="57"/>
        <v>0</v>
      </c>
      <c r="AV436" s="16">
        <f t="shared" si="58"/>
        <v>0</v>
      </c>
      <c r="AW436" s="18" t="str">
        <f t="shared" si="59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55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56"/>
        <v>0</v>
      </c>
      <c r="AU437" s="16">
        <f t="shared" si="57"/>
        <v>0</v>
      </c>
      <c r="AV437" s="16">
        <f t="shared" si="58"/>
        <v>0</v>
      </c>
      <c r="AW437" s="18" t="str">
        <f t="shared" si="59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55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56"/>
        <v>0</v>
      </c>
      <c r="AU438" s="16">
        <f t="shared" si="57"/>
        <v>0</v>
      </c>
      <c r="AV438" s="16">
        <f t="shared" si="58"/>
        <v>0</v>
      </c>
      <c r="AW438" s="18" t="str">
        <f t="shared" si="59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55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56"/>
        <v>0</v>
      </c>
      <c r="AU439" s="16">
        <f t="shared" si="57"/>
        <v>0</v>
      </c>
      <c r="AV439" s="16">
        <f t="shared" si="58"/>
        <v>0</v>
      </c>
      <c r="AW439" s="18" t="str">
        <f t="shared" si="59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55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56"/>
        <v>0</v>
      </c>
      <c r="AU440" s="16">
        <f t="shared" si="57"/>
        <v>0</v>
      </c>
      <c r="AV440" s="16">
        <f t="shared" si="58"/>
        <v>0</v>
      </c>
      <c r="AW440" s="18" t="str">
        <f t="shared" si="59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55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56"/>
        <v>0</v>
      </c>
      <c r="AU441" s="16">
        <f t="shared" si="57"/>
        <v>0</v>
      </c>
      <c r="AV441" s="16">
        <f t="shared" si="58"/>
        <v>0</v>
      </c>
      <c r="AW441" s="18" t="str">
        <f t="shared" si="59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55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56"/>
        <v>0</v>
      </c>
      <c r="AU442" s="16">
        <f t="shared" si="57"/>
        <v>0</v>
      </c>
      <c r="AV442" s="16">
        <f t="shared" si="58"/>
        <v>0</v>
      </c>
      <c r="AW442" s="18" t="str">
        <f t="shared" si="59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55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56"/>
        <v>0</v>
      </c>
      <c r="AU443" s="16">
        <f t="shared" si="57"/>
        <v>0</v>
      </c>
      <c r="AV443" s="16">
        <f t="shared" si="58"/>
        <v>0</v>
      </c>
      <c r="AW443" s="18" t="str">
        <f t="shared" si="59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55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56"/>
        <v>0</v>
      </c>
      <c r="AU444" s="16">
        <f t="shared" si="57"/>
        <v>0</v>
      </c>
      <c r="AV444" s="16">
        <f t="shared" si="58"/>
        <v>0</v>
      </c>
      <c r="AW444" s="18" t="str">
        <f t="shared" si="59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55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56"/>
        <v>0</v>
      </c>
      <c r="AU445" s="16">
        <f t="shared" si="57"/>
        <v>0</v>
      </c>
      <c r="AV445" s="16">
        <f t="shared" si="58"/>
        <v>0</v>
      </c>
      <c r="AW445" s="18" t="str">
        <f t="shared" si="59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55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56"/>
        <v>0</v>
      </c>
      <c r="AU446" s="16">
        <f t="shared" si="57"/>
        <v>0</v>
      </c>
      <c r="AV446" s="16">
        <f t="shared" si="58"/>
        <v>0</v>
      </c>
      <c r="AW446" s="18" t="str">
        <f t="shared" si="59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55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56"/>
        <v>0</v>
      </c>
      <c r="AU447" s="16">
        <f t="shared" si="57"/>
        <v>0</v>
      </c>
      <c r="AV447" s="16">
        <f t="shared" si="58"/>
        <v>0</v>
      </c>
      <c r="AW447" s="18" t="str">
        <f t="shared" si="59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55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56"/>
        <v>0</v>
      </c>
      <c r="AU448" s="16">
        <f t="shared" si="57"/>
        <v>0</v>
      </c>
      <c r="AV448" s="16">
        <f t="shared" si="58"/>
        <v>0</v>
      </c>
      <c r="AW448" s="18" t="str">
        <f t="shared" si="59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55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56"/>
        <v>0</v>
      </c>
      <c r="AU449" s="16">
        <f t="shared" si="57"/>
        <v>0</v>
      </c>
      <c r="AV449" s="16">
        <f t="shared" si="58"/>
        <v>0</v>
      </c>
      <c r="AW449" s="18" t="str">
        <f t="shared" si="59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55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56"/>
        <v>0</v>
      </c>
      <c r="AU450" s="16">
        <f t="shared" si="57"/>
        <v>0</v>
      </c>
      <c r="AV450" s="16">
        <f t="shared" si="58"/>
        <v>0</v>
      </c>
      <c r="AW450" s="18" t="str">
        <f t="shared" si="59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55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56"/>
        <v>0</v>
      </c>
      <c r="AU451" s="16">
        <f t="shared" si="57"/>
        <v>0</v>
      </c>
      <c r="AV451" s="16">
        <f t="shared" si="58"/>
        <v>0</v>
      </c>
      <c r="AW451" s="18" t="str">
        <f t="shared" si="59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60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61">COUNTIF(I452:AS452,"=3")+COUNTIF(I452:AS452,"=4")+COUNTIF(I452:AS452,"=5")</f>
        <v>0</v>
      </c>
      <c r="AU452" s="16">
        <f t="shared" ref="AU452:AU515" si="62">COUNTIF(I452:AS452,"=4")</f>
        <v>0</v>
      </c>
      <c r="AV452" s="16">
        <f t="shared" ref="AV452:AV515" si="63">COUNTIF(I452:AS452,"=1")</f>
        <v>0</v>
      </c>
      <c r="AW452" s="18" t="str">
        <f t="shared" ref="AW452:AW515" si="64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60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61"/>
        <v>0</v>
      </c>
      <c r="AU453" s="16">
        <f t="shared" si="62"/>
        <v>0</v>
      </c>
      <c r="AV453" s="16">
        <f t="shared" si="63"/>
        <v>0</v>
      </c>
      <c r="AW453" s="18" t="str">
        <f t="shared" si="64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60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61"/>
        <v>0</v>
      </c>
      <c r="AU454" s="16">
        <f t="shared" si="62"/>
        <v>0</v>
      </c>
      <c r="AV454" s="16">
        <f t="shared" si="63"/>
        <v>0</v>
      </c>
      <c r="AW454" s="18" t="str">
        <f t="shared" si="64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60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61"/>
        <v>0</v>
      </c>
      <c r="AU455" s="16">
        <f t="shared" si="62"/>
        <v>0</v>
      </c>
      <c r="AV455" s="16">
        <f t="shared" si="63"/>
        <v>0</v>
      </c>
      <c r="AW455" s="18" t="str">
        <f t="shared" si="64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60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61"/>
        <v>0</v>
      </c>
      <c r="AU456" s="16">
        <f t="shared" si="62"/>
        <v>0</v>
      </c>
      <c r="AV456" s="16">
        <f t="shared" si="63"/>
        <v>0</v>
      </c>
      <c r="AW456" s="18" t="str">
        <f t="shared" si="64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60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61"/>
        <v>0</v>
      </c>
      <c r="AU457" s="16">
        <f t="shared" si="62"/>
        <v>0</v>
      </c>
      <c r="AV457" s="16">
        <f t="shared" si="63"/>
        <v>0</v>
      </c>
      <c r="AW457" s="18" t="str">
        <f t="shared" si="64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60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61"/>
        <v>0</v>
      </c>
      <c r="AU458" s="16">
        <f t="shared" si="62"/>
        <v>0</v>
      </c>
      <c r="AV458" s="16">
        <f t="shared" si="63"/>
        <v>0</v>
      </c>
      <c r="AW458" s="18" t="str">
        <f t="shared" si="64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60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61"/>
        <v>0</v>
      </c>
      <c r="AU459" s="16">
        <f t="shared" si="62"/>
        <v>0</v>
      </c>
      <c r="AV459" s="16">
        <f t="shared" si="63"/>
        <v>0</v>
      </c>
      <c r="AW459" s="18" t="str">
        <f t="shared" si="64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60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61"/>
        <v>0</v>
      </c>
      <c r="AU460" s="16">
        <f t="shared" si="62"/>
        <v>0</v>
      </c>
      <c r="AV460" s="16">
        <f t="shared" si="63"/>
        <v>0</v>
      </c>
      <c r="AW460" s="18" t="str">
        <f t="shared" si="64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60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61"/>
        <v>0</v>
      </c>
      <c r="AU461" s="16">
        <f t="shared" si="62"/>
        <v>0</v>
      </c>
      <c r="AV461" s="16">
        <f t="shared" si="63"/>
        <v>0</v>
      </c>
      <c r="AW461" s="18" t="str">
        <f t="shared" si="64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60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61"/>
        <v>0</v>
      </c>
      <c r="AU462" s="16">
        <f t="shared" si="62"/>
        <v>0</v>
      </c>
      <c r="AV462" s="16">
        <f t="shared" si="63"/>
        <v>0</v>
      </c>
      <c r="AW462" s="18" t="str">
        <f t="shared" si="64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60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61"/>
        <v>0</v>
      </c>
      <c r="AU463" s="16">
        <f t="shared" si="62"/>
        <v>0</v>
      </c>
      <c r="AV463" s="16">
        <f t="shared" si="63"/>
        <v>0</v>
      </c>
      <c r="AW463" s="18" t="str">
        <f t="shared" si="64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60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61"/>
        <v>0</v>
      </c>
      <c r="AU464" s="16">
        <f t="shared" si="62"/>
        <v>0</v>
      </c>
      <c r="AV464" s="16">
        <f t="shared" si="63"/>
        <v>0</v>
      </c>
      <c r="AW464" s="18" t="str">
        <f t="shared" si="64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60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61"/>
        <v>0</v>
      </c>
      <c r="AU465" s="16">
        <f t="shared" si="62"/>
        <v>0</v>
      </c>
      <c r="AV465" s="16">
        <f t="shared" si="63"/>
        <v>0</v>
      </c>
      <c r="AW465" s="18" t="str">
        <f t="shared" si="64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60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61"/>
        <v>0</v>
      </c>
      <c r="AU466" s="16">
        <f t="shared" si="62"/>
        <v>0</v>
      </c>
      <c r="AV466" s="16">
        <f t="shared" si="63"/>
        <v>0</v>
      </c>
      <c r="AW466" s="18" t="str">
        <f t="shared" si="64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60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61"/>
        <v>0</v>
      </c>
      <c r="AU467" s="16">
        <f t="shared" si="62"/>
        <v>0</v>
      </c>
      <c r="AV467" s="16">
        <f t="shared" si="63"/>
        <v>0</v>
      </c>
      <c r="AW467" s="18" t="str">
        <f t="shared" si="64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60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61"/>
        <v>0</v>
      </c>
      <c r="AU468" s="16">
        <f t="shared" si="62"/>
        <v>0</v>
      </c>
      <c r="AV468" s="16">
        <f t="shared" si="63"/>
        <v>0</v>
      </c>
      <c r="AW468" s="18" t="str">
        <f t="shared" si="64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60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61"/>
        <v>0</v>
      </c>
      <c r="AU469" s="16">
        <f t="shared" si="62"/>
        <v>0</v>
      </c>
      <c r="AV469" s="16">
        <f t="shared" si="63"/>
        <v>0</v>
      </c>
      <c r="AW469" s="18" t="str">
        <f t="shared" si="64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60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61"/>
        <v>0</v>
      </c>
      <c r="AU470" s="16">
        <f t="shared" si="62"/>
        <v>0</v>
      </c>
      <c r="AV470" s="16">
        <f t="shared" si="63"/>
        <v>0</v>
      </c>
      <c r="AW470" s="18" t="str">
        <f t="shared" si="64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60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61"/>
        <v>0</v>
      </c>
      <c r="AU471" s="16">
        <f t="shared" si="62"/>
        <v>0</v>
      </c>
      <c r="AV471" s="16">
        <f t="shared" si="63"/>
        <v>0</v>
      </c>
      <c r="AW471" s="18" t="str">
        <f t="shared" si="64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60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61"/>
        <v>0</v>
      </c>
      <c r="AU472" s="16">
        <f t="shared" si="62"/>
        <v>0</v>
      </c>
      <c r="AV472" s="16">
        <f t="shared" si="63"/>
        <v>0</v>
      </c>
      <c r="AW472" s="18" t="str">
        <f t="shared" si="64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60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61"/>
        <v>0</v>
      </c>
      <c r="AU473" s="16">
        <f t="shared" si="62"/>
        <v>0</v>
      </c>
      <c r="AV473" s="16">
        <f t="shared" si="63"/>
        <v>0</v>
      </c>
      <c r="AW473" s="18" t="str">
        <f t="shared" si="64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60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61"/>
        <v>0</v>
      </c>
      <c r="AU474" s="16">
        <f t="shared" si="62"/>
        <v>0</v>
      </c>
      <c r="AV474" s="16">
        <f t="shared" si="63"/>
        <v>0</v>
      </c>
      <c r="AW474" s="18" t="str">
        <f t="shared" si="64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60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61"/>
        <v>0</v>
      </c>
      <c r="AU475" s="16">
        <f t="shared" si="62"/>
        <v>0</v>
      </c>
      <c r="AV475" s="16">
        <f t="shared" si="63"/>
        <v>0</v>
      </c>
      <c r="AW475" s="18" t="str">
        <f t="shared" si="64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60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61"/>
        <v>0</v>
      </c>
      <c r="AU476" s="16">
        <f t="shared" si="62"/>
        <v>0</v>
      </c>
      <c r="AV476" s="16">
        <f t="shared" si="63"/>
        <v>0</v>
      </c>
      <c r="AW476" s="18" t="str">
        <f t="shared" si="64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60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61"/>
        <v>0</v>
      </c>
      <c r="AU477" s="16">
        <f t="shared" si="62"/>
        <v>0</v>
      </c>
      <c r="AV477" s="16">
        <f t="shared" si="63"/>
        <v>0</v>
      </c>
      <c r="AW477" s="18" t="str">
        <f t="shared" si="64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60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61"/>
        <v>0</v>
      </c>
      <c r="AU478" s="16">
        <f t="shared" si="62"/>
        <v>0</v>
      </c>
      <c r="AV478" s="16">
        <f t="shared" si="63"/>
        <v>0</v>
      </c>
      <c r="AW478" s="18" t="str">
        <f t="shared" si="64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60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61"/>
        <v>0</v>
      </c>
      <c r="AU479" s="16">
        <f t="shared" si="62"/>
        <v>0</v>
      </c>
      <c r="AV479" s="16">
        <f t="shared" si="63"/>
        <v>0</v>
      </c>
      <c r="AW479" s="18" t="str">
        <f t="shared" si="64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60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61"/>
        <v>0</v>
      </c>
      <c r="AU480" s="16">
        <f t="shared" si="62"/>
        <v>0</v>
      </c>
      <c r="AV480" s="16">
        <f t="shared" si="63"/>
        <v>0</v>
      </c>
      <c r="AW480" s="18" t="str">
        <f t="shared" si="64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60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61"/>
        <v>0</v>
      </c>
      <c r="AU481" s="16">
        <f t="shared" si="62"/>
        <v>0</v>
      </c>
      <c r="AV481" s="16">
        <f t="shared" si="63"/>
        <v>0</v>
      </c>
      <c r="AW481" s="18" t="str">
        <f t="shared" si="64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60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61"/>
        <v>0</v>
      </c>
      <c r="AU482" s="16">
        <f t="shared" si="62"/>
        <v>0</v>
      </c>
      <c r="AV482" s="16">
        <f t="shared" si="63"/>
        <v>0</v>
      </c>
      <c r="AW482" s="18" t="str">
        <f t="shared" si="64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60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61"/>
        <v>0</v>
      </c>
      <c r="AU483" s="16">
        <f t="shared" si="62"/>
        <v>0</v>
      </c>
      <c r="AV483" s="16">
        <f t="shared" si="63"/>
        <v>0</v>
      </c>
      <c r="AW483" s="18" t="str">
        <f t="shared" si="64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60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61"/>
        <v>0</v>
      </c>
      <c r="AU484" s="16">
        <f t="shared" si="62"/>
        <v>0</v>
      </c>
      <c r="AV484" s="16">
        <f t="shared" si="63"/>
        <v>0</v>
      </c>
      <c r="AW484" s="18" t="str">
        <f t="shared" si="64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60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61"/>
        <v>0</v>
      </c>
      <c r="AU485" s="16">
        <f t="shared" si="62"/>
        <v>0</v>
      </c>
      <c r="AV485" s="16">
        <f t="shared" si="63"/>
        <v>0</v>
      </c>
      <c r="AW485" s="18" t="str">
        <f t="shared" si="64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60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61"/>
        <v>0</v>
      </c>
      <c r="AU486" s="16">
        <f t="shared" si="62"/>
        <v>0</v>
      </c>
      <c r="AV486" s="16">
        <f t="shared" si="63"/>
        <v>0</v>
      </c>
      <c r="AW486" s="18" t="str">
        <f t="shared" si="64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60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61"/>
        <v>0</v>
      </c>
      <c r="AU487" s="16">
        <f t="shared" si="62"/>
        <v>0</v>
      </c>
      <c r="AV487" s="16">
        <f t="shared" si="63"/>
        <v>0</v>
      </c>
      <c r="AW487" s="18" t="str">
        <f t="shared" si="64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60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61"/>
        <v>0</v>
      </c>
      <c r="AU488" s="16">
        <f t="shared" si="62"/>
        <v>0</v>
      </c>
      <c r="AV488" s="16">
        <f t="shared" si="63"/>
        <v>0</v>
      </c>
      <c r="AW488" s="18" t="str">
        <f t="shared" si="64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60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61"/>
        <v>0</v>
      </c>
      <c r="AU489" s="16">
        <f t="shared" si="62"/>
        <v>0</v>
      </c>
      <c r="AV489" s="16">
        <f t="shared" si="63"/>
        <v>0</v>
      </c>
      <c r="AW489" s="18" t="str">
        <f t="shared" si="64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60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61"/>
        <v>0</v>
      </c>
      <c r="AU490" s="16">
        <f t="shared" si="62"/>
        <v>0</v>
      </c>
      <c r="AV490" s="16">
        <f t="shared" si="63"/>
        <v>0</v>
      </c>
      <c r="AW490" s="18" t="str">
        <f t="shared" si="64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60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61"/>
        <v>0</v>
      </c>
      <c r="AU491" s="16">
        <f t="shared" si="62"/>
        <v>0</v>
      </c>
      <c r="AV491" s="16">
        <f t="shared" si="63"/>
        <v>0</v>
      </c>
      <c r="AW491" s="18" t="str">
        <f t="shared" si="64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60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61"/>
        <v>0</v>
      </c>
      <c r="AU492" s="16">
        <f t="shared" si="62"/>
        <v>0</v>
      </c>
      <c r="AV492" s="16">
        <f t="shared" si="63"/>
        <v>0</v>
      </c>
      <c r="AW492" s="18" t="str">
        <f t="shared" si="64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60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61"/>
        <v>0</v>
      </c>
      <c r="AU493" s="16">
        <f t="shared" si="62"/>
        <v>0</v>
      </c>
      <c r="AV493" s="16">
        <f t="shared" si="63"/>
        <v>0</v>
      </c>
      <c r="AW493" s="18" t="str">
        <f t="shared" si="64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60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61"/>
        <v>0</v>
      </c>
      <c r="AU494" s="16">
        <f t="shared" si="62"/>
        <v>0</v>
      </c>
      <c r="AV494" s="16">
        <f t="shared" si="63"/>
        <v>0</v>
      </c>
      <c r="AW494" s="18" t="str">
        <f t="shared" si="64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60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61"/>
        <v>0</v>
      </c>
      <c r="AU495" s="16">
        <f t="shared" si="62"/>
        <v>0</v>
      </c>
      <c r="AV495" s="16">
        <f t="shared" si="63"/>
        <v>0</v>
      </c>
      <c r="AW495" s="18" t="str">
        <f t="shared" si="64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60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61"/>
        <v>0</v>
      </c>
      <c r="AU496" s="16">
        <f t="shared" si="62"/>
        <v>0</v>
      </c>
      <c r="AV496" s="16">
        <f t="shared" si="63"/>
        <v>0</v>
      </c>
      <c r="AW496" s="18" t="str">
        <f t="shared" si="64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60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61"/>
        <v>0</v>
      </c>
      <c r="AU497" s="16">
        <f t="shared" si="62"/>
        <v>0</v>
      </c>
      <c r="AV497" s="16">
        <f t="shared" si="63"/>
        <v>0</v>
      </c>
      <c r="AW497" s="18" t="str">
        <f t="shared" si="64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60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61"/>
        <v>0</v>
      </c>
      <c r="AU498" s="16">
        <f t="shared" si="62"/>
        <v>0</v>
      </c>
      <c r="AV498" s="16">
        <f t="shared" si="63"/>
        <v>0</v>
      </c>
      <c r="AW498" s="18" t="str">
        <f t="shared" si="64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60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61"/>
        <v>0</v>
      </c>
      <c r="AU499" s="16">
        <f t="shared" si="62"/>
        <v>0</v>
      </c>
      <c r="AV499" s="16">
        <f t="shared" si="63"/>
        <v>0</v>
      </c>
      <c r="AW499" s="18" t="str">
        <f t="shared" si="64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60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61"/>
        <v>0</v>
      </c>
      <c r="AU500" s="16">
        <f t="shared" si="62"/>
        <v>0</v>
      </c>
      <c r="AV500" s="16">
        <f t="shared" si="63"/>
        <v>0</v>
      </c>
      <c r="AW500" s="18" t="str">
        <f t="shared" si="64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60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61"/>
        <v>0</v>
      </c>
      <c r="AU501" s="16">
        <f t="shared" si="62"/>
        <v>0</v>
      </c>
      <c r="AV501" s="16">
        <f t="shared" si="63"/>
        <v>0</v>
      </c>
      <c r="AW501" s="18" t="str">
        <f t="shared" si="64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60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61"/>
        <v>0</v>
      </c>
      <c r="AU502" s="16">
        <f t="shared" si="62"/>
        <v>0</v>
      </c>
      <c r="AV502" s="16">
        <f t="shared" si="63"/>
        <v>0</v>
      </c>
      <c r="AW502" s="18" t="str">
        <f t="shared" si="64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60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61"/>
        <v>0</v>
      </c>
      <c r="AU503" s="16">
        <f t="shared" si="62"/>
        <v>0</v>
      </c>
      <c r="AV503" s="16">
        <f t="shared" si="63"/>
        <v>0</v>
      </c>
      <c r="AW503" s="18" t="str">
        <f t="shared" si="64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60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61"/>
        <v>0</v>
      </c>
      <c r="AU504" s="16">
        <f t="shared" si="62"/>
        <v>0</v>
      </c>
      <c r="AV504" s="16">
        <f t="shared" si="63"/>
        <v>0</v>
      </c>
      <c r="AW504" s="18" t="str">
        <f t="shared" si="64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60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61"/>
        <v>0</v>
      </c>
      <c r="AU505" s="16">
        <f t="shared" si="62"/>
        <v>0</v>
      </c>
      <c r="AV505" s="16">
        <f t="shared" si="63"/>
        <v>0</v>
      </c>
      <c r="AW505" s="18" t="str">
        <f t="shared" si="64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60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61"/>
        <v>0</v>
      </c>
      <c r="AU506" s="16">
        <f t="shared" si="62"/>
        <v>0</v>
      </c>
      <c r="AV506" s="16">
        <f t="shared" si="63"/>
        <v>0</v>
      </c>
      <c r="AW506" s="18" t="str">
        <f t="shared" si="64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60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61"/>
        <v>0</v>
      </c>
      <c r="AU507" s="16">
        <f t="shared" si="62"/>
        <v>0</v>
      </c>
      <c r="AV507" s="16">
        <f t="shared" si="63"/>
        <v>0</v>
      </c>
      <c r="AW507" s="18" t="str">
        <f t="shared" si="64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60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61"/>
        <v>0</v>
      </c>
      <c r="AU508" s="16">
        <f t="shared" si="62"/>
        <v>0</v>
      </c>
      <c r="AV508" s="16">
        <f t="shared" si="63"/>
        <v>0</v>
      </c>
      <c r="AW508" s="18" t="str">
        <f t="shared" si="64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60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61"/>
        <v>0</v>
      </c>
      <c r="AU509" s="16">
        <f t="shared" si="62"/>
        <v>0</v>
      </c>
      <c r="AV509" s="16">
        <f t="shared" si="63"/>
        <v>0</v>
      </c>
      <c r="AW509" s="18" t="str">
        <f t="shared" si="64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60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61"/>
        <v>0</v>
      </c>
      <c r="AU510" s="16">
        <f t="shared" si="62"/>
        <v>0</v>
      </c>
      <c r="AV510" s="16">
        <f t="shared" si="63"/>
        <v>0</v>
      </c>
      <c r="AW510" s="18" t="str">
        <f t="shared" si="64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60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61"/>
        <v>0</v>
      </c>
      <c r="AU511" s="16">
        <f t="shared" si="62"/>
        <v>0</v>
      </c>
      <c r="AV511" s="16">
        <f t="shared" si="63"/>
        <v>0</v>
      </c>
      <c r="AW511" s="18" t="str">
        <f t="shared" si="64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60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61"/>
        <v>0</v>
      </c>
      <c r="AU512" s="16">
        <f t="shared" si="62"/>
        <v>0</v>
      </c>
      <c r="AV512" s="16">
        <f t="shared" si="63"/>
        <v>0</v>
      </c>
      <c r="AW512" s="18" t="str">
        <f t="shared" si="64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60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61"/>
        <v>0</v>
      </c>
      <c r="AU513" s="16">
        <f t="shared" si="62"/>
        <v>0</v>
      </c>
      <c r="AV513" s="16">
        <f t="shared" si="63"/>
        <v>0</v>
      </c>
      <c r="AW513" s="18" t="str">
        <f t="shared" si="64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60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61"/>
        <v>0</v>
      </c>
      <c r="AU514" s="16">
        <f t="shared" si="62"/>
        <v>0</v>
      </c>
      <c r="AV514" s="16">
        <f t="shared" si="63"/>
        <v>0</v>
      </c>
      <c r="AW514" s="18" t="str">
        <f t="shared" si="64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60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61"/>
        <v>0</v>
      </c>
      <c r="AU515" s="16">
        <f t="shared" si="62"/>
        <v>0</v>
      </c>
      <c r="AV515" s="16">
        <f t="shared" si="63"/>
        <v>0</v>
      </c>
      <c r="AW515" s="18" t="str">
        <f t="shared" si="64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65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66">COUNTIF(I516:AS516,"=3")+COUNTIF(I516:AS516,"=4")+COUNTIF(I516:AS516,"=5")</f>
        <v>0</v>
      </c>
      <c r="AU516" s="16">
        <f t="shared" ref="AU516:AU579" si="67">COUNTIF(I516:AS516,"=4")</f>
        <v>0</v>
      </c>
      <c r="AV516" s="16">
        <f t="shared" ref="AV516:AV579" si="68">COUNTIF(I516:AS516,"=1")</f>
        <v>0</v>
      </c>
      <c r="AW516" s="18" t="str">
        <f t="shared" ref="AW516:AW579" si="69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65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66"/>
        <v>0</v>
      </c>
      <c r="AU517" s="16">
        <f t="shared" si="67"/>
        <v>0</v>
      </c>
      <c r="AV517" s="16">
        <f t="shared" si="68"/>
        <v>0</v>
      </c>
      <c r="AW517" s="18" t="str">
        <f t="shared" si="69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65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66"/>
        <v>0</v>
      </c>
      <c r="AU518" s="16">
        <f t="shared" si="67"/>
        <v>0</v>
      </c>
      <c r="AV518" s="16">
        <f t="shared" si="68"/>
        <v>0</v>
      </c>
      <c r="AW518" s="18" t="str">
        <f t="shared" si="69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65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66"/>
        <v>0</v>
      </c>
      <c r="AU519" s="16">
        <f t="shared" si="67"/>
        <v>0</v>
      </c>
      <c r="AV519" s="16">
        <f t="shared" si="68"/>
        <v>0</v>
      </c>
      <c r="AW519" s="18" t="str">
        <f t="shared" si="69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65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66"/>
        <v>0</v>
      </c>
      <c r="AU520" s="16">
        <f t="shared" si="67"/>
        <v>0</v>
      </c>
      <c r="AV520" s="16">
        <f t="shared" si="68"/>
        <v>0</v>
      </c>
      <c r="AW520" s="18" t="str">
        <f t="shared" si="69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65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66"/>
        <v>0</v>
      </c>
      <c r="AU521" s="16">
        <f t="shared" si="67"/>
        <v>0</v>
      </c>
      <c r="AV521" s="16">
        <f t="shared" si="68"/>
        <v>0</v>
      </c>
      <c r="AW521" s="18" t="str">
        <f t="shared" si="69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65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66"/>
        <v>0</v>
      </c>
      <c r="AU522" s="16">
        <f t="shared" si="67"/>
        <v>0</v>
      </c>
      <c r="AV522" s="16">
        <f t="shared" si="68"/>
        <v>0</v>
      </c>
      <c r="AW522" s="18" t="str">
        <f t="shared" si="69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65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66"/>
        <v>0</v>
      </c>
      <c r="AU523" s="16">
        <f t="shared" si="67"/>
        <v>0</v>
      </c>
      <c r="AV523" s="16">
        <f t="shared" si="68"/>
        <v>0</v>
      </c>
      <c r="AW523" s="18" t="str">
        <f t="shared" si="69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65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66"/>
        <v>0</v>
      </c>
      <c r="AU524" s="16">
        <f t="shared" si="67"/>
        <v>0</v>
      </c>
      <c r="AV524" s="16">
        <f t="shared" si="68"/>
        <v>0</v>
      </c>
      <c r="AW524" s="18" t="str">
        <f t="shared" si="69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65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66"/>
        <v>0</v>
      </c>
      <c r="AU525" s="16">
        <f t="shared" si="67"/>
        <v>0</v>
      </c>
      <c r="AV525" s="16">
        <f t="shared" si="68"/>
        <v>0</v>
      </c>
      <c r="AW525" s="18" t="str">
        <f t="shared" si="69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65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66"/>
        <v>0</v>
      </c>
      <c r="AU526" s="16">
        <f t="shared" si="67"/>
        <v>0</v>
      </c>
      <c r="AV526" s="16">
        <f t="shared" si="68"/>
        <v>0</v>
      </c>
      <c r="AW526" s="18" t="str">
        <f t="shared" si="69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65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66"/>
        <v>0</v>
      </c>
      <c r="AU527" s="16">
        <f t="shared" si="67"/>
        <v>0</v>
      </c>
      <c r="AV527" s="16">
        <f t="shared" si="68"/>
        <v>0</v>
      </c>
      <c r="AW527" s="18" t="str">
        <f t="shared" si="69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65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66"/>
        <v>0</v>
      </c>
      <c r="AU528" s="16">
        <f t="shared" si="67"/>
        <v>0</v>
      </c>
      <c r="AV528" s="16">
        <f t="shared" si="68"/>
        <v>0</v>
      </c>
      <c r="AW528" s="18" t="str">
        <f t="shared" si="69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65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66"/>
        <v>0</v>
      </c>
      <c r="AU529" s="16">
        <f t="shared" si="67"/>
        <v>0</v>
      </c>
      <c r="AV529" s="16">
        <f t="shared" si="68"/>
        <v>0</v>
      </c>
      <c r="AW529" s="18" t="str">
        <f t="shared" si="69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65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66"/>
        <v>0</v>
      </c>
      <c r="AU530" s="16">
        <f t="shared" si="67"/>
        <v>0</v>
      </c>
      <c r="AV530" s="16">
        <f t="shared" si="68"/>
        <v>0</v>
      </c>
      <c r="AW530" s="18" t="str">
        <f t="shared" si="69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65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66"/>
        <v>0</v>
      </c>
      <c r="AU531" s="16">
        <f t="shared" si="67"/>
        <v>0</v>
      </c>
      <c r="AV531" s="16">
        <f t="shared" si="68"/>
        <v>0</v>
      </c>
      <c r="AW531" s="18" t="str">
        <f t="shared" si="69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65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66"/>
        <v>0</v>
      </c>
      <c r="AU532" s="16">
        <f t="shared" si="67"/>
        <v>0</v>
      </c>
      <c r="AV532" s="16">
        <f t="shared" si="68"/>
        <v>0</v>
      </c>
      <c r="AW532" s="18" t="str">
        <f t="shared" si="69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65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66"/>
        <v>0</v>
      </c>
      <c r="AU533" s="16">
        <f t="shared" si="67"/>
        <v>0</v>
      </c>
      <c r="AV533" s="16">
        <f t="shared" si="68"/>
        <v>0</v>
      </c>
      <c r="AW533" s="18" t="str">
        <f t="shared" si="69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65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66"/>
        <v>0</v>
      </c>
      <c r="AU534" s="16">
        <f t="shared" si="67"/>
        <v>0</v>
      </c>
      <c r="AV534" s="16">
        <f t="shared" si="68"/>
        <v>0</v>
      </c>
      <c r="AW534" s="18" t="str">
        <f t="shared" si="69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65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66"/>
        <v>0</v>
      </c>
      <c r="AU535" s="16">
        <f t="shared" si="67"/>
        <v>0</v>
      </c>
      <c r="AV535" s="16">
        <f t="shared" si="68"/>
        <v>0</v>
      </c>
      <c r="AW535" s="18" t="str">
        <f t="shared" si="69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65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66"/>
        <v>0</v>
      </c>
      <c r="AU536" s="16">
        <f t="shared" si="67"/>
        <v>0</v>
      </c>
      <c r="AV536" s="16">
        <f t="shared" si="68"/>
        <v>0</v>
      </c>
      <c r="AW536" s="18" t="str">
        <f t="shared" si="69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65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66"/>
        <v>0</v>
      </c>
      <c r="AU537" s="16">
        <f t="shared" si="67"/>
        <v>0</v>
      </c>
      <c r="AV537" s="16">
        <f t="shared" si="68"/>
        <v>0</v>
      </c>
      <c r="AW537" s="18" t="str">
        <f t="shared" si="69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65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66"/>
        <v>0</v>
      </c>
      <c r="AU538" s="16">
        <f t="shared" si="67"/>
        <v>0</v>
      </c>
      <c r="AV538" s="16">
        <f t="shared" si="68"/>
        <v>0</v>
      </c>
      <c r="AW538" s="18" t="str">
        <f t="shared" si="69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65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66"/>
        <v>0</v>
      </c>
      <c r="AU539" s="16">
        <f t="shared" si="67"/>
        <v>0</v>
      </c>
      <c r="AV539" s="16">
        <f t="shared" si="68"/>
        <v>0</v>
      </c>
      <c r="AW539" s="18" t="str">
        <f t="shared" si="69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65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66"/>
        <v>0</v>
      </c>
      <c r="AU540" s="16">
        <f t="shared" si="67"/>
        <v>0</v>
      </c>
      <c r="AV540" s="16">
        <f t="shared" si="68"/>
        <v>0</v>
      </c>
      <c r="AW540" s="18" t="str">
        <f t="shared" si="69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65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66"/>
        <v>0</v>
      </c>
      <c r="AU541" s="16">
        <f t="shared" si="67"/>
        <v>0</v>
      </c>
      <c r="AV541" s="16">
        <f t="shared" si="68"/>
        <v>0</v>
      </c>
      <c r="AW541" s="18" t="str">
        <f t="shared" si="69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65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66"/>
        <v>0</v>
      </c>
      <c r="AU542" s="16">
        <f t="shared" si="67"/>
        <v>0</v>
      </c>
      <c r="AV542" s="16">
        <f t="shared" si="68"/>
        <v>0</v>
      </c>
      <c r="AW542" s="18" t="str">
        <f t="shared" si="69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65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66"/>
        <v>0</v>
      </c>
      <c r="AU543" s="16">
        <f t="shared" si="67"/>
        <v>0</v>
      </c>
      <c r="AV543" s="16">
        <f t="shared" si="68"/>
        <v>0</v>
      </c>
      <c r="AW543" s="18" t="str">
        <f t="shared" si="69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65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66"/>
        <v>0</v>
      </c>
      <c r="AU544" s="16">
        <f t="shared" si="67"/>
        <v>0</v>
      </c>
      <c r="AV544" s="16">
        <f t="shared" si="68"/>
        <v>0</v>
      </c>
      <c r="AW544" s="18" t="str">
        <f t="shared" si="69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65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66"/>
        <v>0</v>
      </c>
      <c r="AU545" s="16">
        <f t="shared" si="67"/>
        <v>0</v>
      </c>
      <c r="AV545" s="16">
        <f t="shared" si="68"/>
        <v>0</v>
      </c>
      <c r="AW545" s="18" t="str">
        <f t="shared" si="69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65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66"/>
        <v>0</v>
      </c>
      <c r="AU546" s="16">
        <f t="shared" si="67"/>
        <v>0</v>
      </c>
      <c r="AV546" s="16">
        <f t="shared" si="68"/>
        <v>0</v>
      </c>
      <c r="AW546" s="18" t="str">
        <f t="shared" si="69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65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66"/>
        <v>0</v>
      </c>
      <c r="AU547" s="16">
        <f t="shared" si="67"/>
        <v>0</v>
      </c>
      <c r="AV547" s="16">
        <f t="shared" si="68"/>
        <v>0</v>
      </c>
      <c r="AW547" s="18" t="str">
        <f t="shared" si="69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65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66"/>
        <v>0</v>
      </c>
      <c r="AU548" s="16">
        <f t="shared" si="67"/>
        <v>0</v>
      </c>
      <c r="AV548" s="16">
        <f t="shared" si="68"/>
        <v>0</v>
      </c>
      <c r="AW548" s="18" t="str">
        <f t="shared" si="69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65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66"/>
        <v>0</v>
      </c>
      <c r="AU549" s="16">
        <f t="shared" si="67"/>
        <v>0</v>
      </c>
      <c r="AV549" s="16">
        <f t="shared" si="68"/>
        <v>0</v>
      </c>
      <c r="AW549" s="18" t="str">
        <f t="shared" si="69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65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66"/>
        <v>0</v>
      </c>
      <c r="AU550" s="16">
        <f t="shared" si="67"/>
        <v>0</v>
      </c>
      <c r="AV550" s="16">
        <f t="shared" si="68"/>
        <v>0</v>
      </c>
      <c r="AW550" s="18" t="str">
        <f t="shared" si="69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65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66"/>
        <v>0</v>
      </c>
      <c r="AU551" s="16">
        <f t="shared" si="67"/>
        <v>0</v>
      </c>
      <c r="AV551" s="16">
        <f t="shared" si="68"/>
        <v>0</v>
      </c>
      <c r="AW551" s="18" t="str">
        <f t="shared" si="69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65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66"/>
        <v>0</v>
      </c>
      <c r="AU552" s="16">
        <f t="shared" si="67"/>
        <v>0</v>
      </c>
      <c r="AV552" s="16">
        <f t="shared" si="68"/>
        <v>0</v>
      </c>
      <c r="AW552" s="18" t="str">
        <f t="shared" si="69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65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66"/>
        <v>0</v>
      </c>
      <c r="AU553" s="16">
        <f t="shared" si="67"/>
        <v>0</v>
      </c>
      <c r="AV553" s="16">
        <f t="shared" si="68"/>
        <v>0</v>
      </c>
      <c r="AW553" s="18" t="str">
        <f t="shared" si="69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65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66"/>
        <v>0</v>
      </c>
      <c r="AU554" s="16">
        <f t="shared" si="67"/>
        <v>0</v>
      </c>
      <c r="AV554" s="16">
        <f t="shared" si="68"/>
        <v>0</v>
      </c>
      <c r="AW554" s="18" t="str">
        <f t="shared" si="69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65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66"/>
        <v>0</v>
      </c>
      <c r="AU555" s="16">
        <f t="shared" si="67"/>
        <v>0</v>
      </c>
      <c r="AV555" s="16">
        <f t="shared" si="68"/>
        <v>0</v>
      </c>
      <c r="AW555" s="18" t="str">
        <f t="shared" si="69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65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66"/>
        <v>0</v>
      </c>
      <c r="AU556" s="16">
        <f t="shared" si="67"/>
        <v>0</v>
      </c>
      <c r="AV556" s="16">
        <f t="shared" si="68"/>
        <v>0</v>
      </c>
      <c r="AW556" s="18" t="str">
        <f t="shared" si="69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65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66"/>
        <v>0</v>
      </c>
      <c r="AU557" s="16">
        <f t="shared" si="67"/>
        <v>0</v>
      </c>
      <c r="AV557" s="16">
        <f t="shared" si="68"/>
        <v>0</v>
      </c>
      <c r="AW557" s="18" t="str">
        <f t="shared" si="69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65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66"/>
        <v>0</v>
      </c>
      <c r="AU558" s="16">
        <f t="shared" si="67"/>
        <v>0</v>
      </c>
      <c r="AV558" s="16">
        <f t="shared" si="68"/>
        <v>0</v>
      </c>
      <c r="AW558" s="18" t="str">
        <f t="shared" si="69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65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66"/>
        <v>0</v>
      </c>
      <c r="AU559" s="16">
        <f t="shared" si="67"/>
        <v>0</v>
      </c>
      <c r="AV559" s="16">
        <f t="shared" si="68"/>
        <v>0</v>
      </c>
      <c r="AW559" s="18" t="str">
        <f t="shared" si="69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65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66"/>
        <v>0</v>
      </c>
      <c r="AU560" s="16">
        <f t="shared" si="67"/>
        <v>0</v>
      </c>
      <c r="AV560" s="16">
        <f t="shared" si="68"/>
        <v>0</v>
      </c>
      <c r="AW560" s="18" t="str">
        <f t="shared" si="69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65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66"/>
        <v>0</v>
      </c>
      <c r="AU561" s="16">
        <f t="shared" si="67"/>
        <v>0</v>
      </c>
      <c r="AV561" s="16">
        <f t="shared" si="68"/>
        <v>0</v>
      </c>
      <c r="AW561" s="18" t="str">
        <f t="shared" si="69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65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66"/>
        <v>0</v>
      </c>
      <c r="AU562" s="16">
        <f t="shared" si="67"/>
        <v>0</v>
      </c>
      <c r="AV562" s="16">
        <f t="shared" si="68"/>
        <v>0</v>
      </c>
      <c r="AW562" s="18" t="str">
        <f t="shared" si="69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65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66"/>
        <v>0</v>
      </c>
      <c r="AU563" s="16">
        <f t="shared" si="67"/>
        <v>0</v>
      </c>
      <c r="AV563" s="16">
        <f t="shared" si="68"/>
        <v>0</v>
      </c>
      <c r="AW563" s="18" t="str">
        <f t="shared" si="69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65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66"/>
        <v>0</v>
      </c>
      <c r="AU564" s="16">
        <f t="shared" si="67"/>
        <v>0</v>
      </c>
      <c r="AV564" s="16">
        <f t="shared" si="68"/>
        <v>0</v>
      </c>
      <c r="AW564" s="18" t="str">
        <f t="shared" si="69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65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66"/>
        <v>0</v>
      </c>
      <c r="AU565" s="16">
        <f t="shared" si="67"/>
        <v>0</v>
      </c>
      <c r="AV565" s="16">
        <f t="shared" si="68"/>
        <v>0</v>
      </c>
      <c r="AW565" s="18" t="str">
        <f t="shared" si="69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65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66"/>
        <v>0</v>
      </c>
      <c r="AU566" s="16">
        <f t="shared" si="67"/>
        <v>0</v>
      </c>
      <c r="AV566" s="16">
        <f t="shared" si="68"/>
        <v>0</v>
      </c>
      <c r="AW566" s="18" t="str">
        <f t="shared" si="69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65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66"/>
        <v>0</v>
      </c>
      <c r="AU567" s="16">
        <f t="shared" si="67"/>
        <v>0</v>
      </c>
      <c r="AV567" s="16">
        <f t="shared" si="68"/>
        <v>0</v>
      </c>
      <c r="AW567" s="18" t="str">
        <f t="shared" si="69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65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66"/>
        <v>0</v>
      </c>
      <c r="AU568" s="16">
        <f t="shared" si="67"/>
        <v>0</v>
      </c>
      <c r="AV568" s="16">
        <f t="shared" si="68"/>
        <v>0</v>
      </c>
      <c r="AW568" s="18" t="str">
        <f t="shared" si="69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65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66"/>
        <v>0</v>
      </c>
      <c r="AU569" s="16">
        <f t="shared" si="67"/>
        <v>0</v>
      </c>
      <c r="AV569" s="16">
        <f t="shared" si="68"/>
        <v>0</v>
      </c>
      <c r="AW569" s="18" t="str">
        <f t="shared" si="69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65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66"/>
        <v>0</v>
      </c>
      <c r="AU570" s="16">
        <f t="shared" si="67"/>
        <v>0</v>
      </c>
      <c r="AV570" s="16">
        <f t="shared" si="68"/>
        <v>0</v>
      </c>
      <c r="AW570" s="18" t="str">
        <f t="shared" si="69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65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66"/>
        <v>0</v>
      </c>
      <c r="AU571" s="16">
        <f t="shared" si="67"/>
        <v>0</v>
      </c>
      <c r="AV571" s="16">
        <f t="shared" si="68"/>
        <v>0</v>
      </c>
      <c r="AW571" s="18" t="str">
        <f t="shared" si="69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65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66"/>
        <v>0</v>
      </c>
      <c r="AU572" s="16">
        <f t="shared" si="67"/>
        <v>0</v>
      </c>
      <c r="AV572" s="16">
        <f t="shared" si="68"/>
        <v>0</v>
      </c>
      <c r="AW572" s="18" t="str">
        <f t="shared" si="69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65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66"/>
        <v>0</v>
      </c>
      <c r="AU573" s="16">
        <f t="shared" si="67"/>
        <v>0</v>
      </c>
      <c r="AV573" s="16">
        <f t="shared" si="68"/>
        <v>0</v>
      </c>
      <c r="AW573" s="18" t="str">
        <f t="shared" si="69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65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66"/>
        <v>0</v>
      </c>
      <c r="AU574" s="16">
        <f t="shared" si="67"/>
        <v>0</v>
      </c>
      <c r="AV574" s="16">
        <f t="shared" si="68"/>
        <v>0</v>
      </c>
      <c r="AW574" s="18" t="str">
        <f t="shared" si="69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65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66"/>
        <v>0</v>
      </c>
      <c r="AU575" s="16">
        <f t="shared" si="67"/>
        <v>0</v>
      </c>
      <c r="AV575" s="16">
        <f t="shared" si="68"/>
        <v>0</v>
      </c>
      <c r="AW575" s="18" t="str">
        <f t="shared" si="69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65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66"/>
        <v>0</v>
      </c>
      <c r="AU576" s="16">
        <f t="shared" si="67"/>
        <v>0</v>
      </c>
      <c r="AV576" s="16">
        <f t="shared" si="68"/>
        <v>0</v>
      </c>
      <c r="AW576" s="18" t="str">
        <f t="shared" si="69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65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66"/>
        <v>0</v>
      </c>
      <c r="AU577" s="16">
        <f t="shared" si="67"/>
        <v>0</v>
      </c>
      <c r="AV577" s="16">
        <f t="shared" si="68"/>
        <v>0</v>
      </c>
      <c r="AW577" s="18" t="str">
        <f t="shared" si="69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65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66"/>
        <v>0</v>
      </c>
      <c r="AU578" s="16">
        <f t="shared" si="67"/>
        <v>0</v>
      </c>
      <c r="AV578" s="16">
        <f t="shared" si="68"/>
        <v>0</v>
      </c>
      <c r="AW578" s="18" t="str">
        <f t="shared" si="69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65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66"/>
        <v>0</v>
      </c>
      <c r="AU579" s="16">
        <f t="shared" si="67"/>
        <v>0</v>
      </c>
      <c r="AV579" s="16">
        <f t="shared" si="68"/>
        <v>0</v>
      </c>
      <c r="AW579" s="18" t="str">
        <f t="shared" si="69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70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71">COUNTIF(I580:AS580,"=3")+COUNTIF(I580:AS580,"=4")+COUNTIF(I580:AS580,"=5")</f>
        <v>0</v>
      </c>
      <c r="AU580" s="16">
        <f t="shared" ref="AU580:AU643" si="72">COUNTIF(I580:AS580,"=4")</f>
        <v>0</v>
      </c>
      <c r="AV580" s="16">
        <f t="shared" ref="AV580:AV643" si="73">COUNTIF(I580:AS580,"=1")</f>
        <v>0</v>
      </c>
      <c r="AW580" s="18" t="str">
        <f t="shared" ref="AW580:AW643" si="74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70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71"/>
        <v>0</v>
      </c>
      <c r="AU581" s="16">
        <f t="shared" si="72"/>
        <v>0</v>
      </c>
      <c r="AV581" s="16">
        <f t="shared" si="73"/>
        <v>0</v>
      </c>
      <c r="AW581" s="18" t="str">
        <f t="shared" si="74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70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71"/>
        <v>0</v>
      </c>
      <c r="AU582" s="16">
        <f t="shared" si="72"/>
        <v>0</v>
      </c>
      <c r="AV582" s="16">
        <f t="shared" si="73"/>
        <v>0</v>
      </c>
      <c r="AW582" s="18" t="str">
        <f t="shared" si="74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70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71"/>
        <v>0</v>
      </c>
      <c r="AU583" s="16">
        <f t="shared" si="72"/>
        <v>0</v>
      </c>
      <c r="AV583" s="16">
        <f t="shared" si="73"/>
        <v>0</v>
      </c>
      <c r="AW583" s="18" t="str">
        <f t="shared" si="74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70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71"/>
        <v>0</v>
      </c>
      <c r="AU584" s="16">
        <f t="shared" si="72"/>
        <v>0</v>
      </c>
      <c r="AV584" s="16">
        <f t="shared" si="73"/>
        <v>0</v>
      </c>
      <c r="AW584" s="18" t="str">
        <f t="shared" si="74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70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71"/>
        <v>0</v>
      </c>
      <c r="AU585" s="16">
        <f t="shared" si="72"/>
        <v>0</v>
      </c>
      <c r="AV585" s="16">
        <f t="shared" si="73"/>
        <v>0</v>
      </c>
      <c r="AW585" s="18" t="str">
        <f t="shared" si="74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70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71"/>
        <v>0</v>
      </c>
      <c r="AU586" s="16">
        <f t="shared" si="72"/>
        <v>0</v>
      </c>
      <c r="AV586" s="16">
        <f t="shared" si="73"/>
        <v>0</v>
      </c>
      <c r="AW586" s="18" t="str">
        <f t="shared" si="74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70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71"/>
        <v>0</v>
      </c>
      <c r="AU587" s="16">
        <f t="shared" si="72"/>
        <v>0</v>
      </c>
      <c r="AV587" s="16">
        <f t="shared" si="73"/>
        <v>0</v>
      </c>
      <c r="AW587" s="18" t="str">
        <f t="shared" si="74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70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71"/>
        <v>0</v>
      </c>
      <c r="AU588" s="16">
        <f t="shared" si="72"/>
        <v>0</v>
      </c>
      <c r="AV588" s="16">
        <f t="shared" si="73"/>
        <v>0</v>
      </c>
      <c r="AW588" s="18" t="str">
        <f t="shared" si="74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70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71"/>
        <v>0</v>
      </c>
      <c r="AU589" s="16">
        <f t="shared" si="72"/>
        <v>0</v>
      </c>
      <c r="AV589" s="16">
        <f t="shared" si="73"/>
        <v>0</v>
      </c>
      <c r="AW589" s="18" t="str">
        <f t="shared" si="74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70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71"/>
        <v>0</v>
      </c>
      <c r="AU590" s="16">
        <f t="shared" si="72"/>
        <v>0</v>
      </c>
      <c r="AV590" s="16">
        <f t="shared" si="73"/>
        <v>0</v>
      </c>
      <c r="AW590" s="18" t="str">
        <f t="shared" si="74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70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71"/>
        <v>0</v>
      </c>
      <c r="AU591" s="16">
        <f t="shared" si="72"/>
        <v>0</v>
      </c>
      <c r="AV591" s="16">
        <f t="shared" si="73"/>
        <v>0</v>
      </c>
      <c r="AW591" s="18" t="str">
        <f t="shared" si="74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70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71"/>
        <v>0</v>
      </c>
      <c r="AU592" s="16">
        <f t="shared" si="72"/>
        <v>0</v>
      </c>
      <c r="AV592" s="16">
        <f t="shared" si="73"/>
        <v>0</v>
      </c>
      <c r="AW592" s="18" t="str">
        <f t="shared" si="74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70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71"/>
        <v>0</v>
      </c>
      <c r="AU593" s="16">
        <f t="shared" si="72"/>
        <v>0</v>
      </c>
      <c r="AV593" s="16">
        <f t="shared" si="73"/>
        <v>0</v>
      </c>
      <c r="AW593" s="18" t="str">
        <f t="shared" si="74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70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71"/>
        <v>0</v>
      </c>
      <c r="AU594" s="16">
        <f t="shared" si="72"/>
        <v>0</v>
      </c>
      <c r="AV594" s="16">
        <f t="shared" si="73"/>
        <v>0</v>
      </c>
      <c r="AW594" s="18" t="str">
        <f t="shared" si="74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70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71"/>
        <v>0</v>
      </c>
      <c r="AU595" s="16">
        <f t="shared" si="72"/>
        <v>0</v>
      </c>
      <c r="AV595" s="16">
        <f t="shared" si="73"/>
        <v>0</v>
      </c>
      <c r="AW595" s="18" t="str">
        <f t="shared" si="74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70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71"/>
        <v>0</v>
      </c>
      <c r="AU596" s="16">
        <f t="shared" si="72"/>
        <v>0</v>
      </c>
      <c r="AV596" s="16">
        <f t="shared" si="73"/>
        <v>0</v>
      </c>
      <c r="AW596" s="18" t="str">
        <f t="shared" si="74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70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71"/>
        <v>0</v>
      </c>
      <c r="AU597" s="16">
        <f t="shared" si="72"/>
        <v>0</v>
      </c>
      <c r="AV597" s="16">
        <f t="shared" si="73"/>
        <v>0</v>
      </c>
      <c r="AW597" s="18" t="str">
        <f t="shared" si="74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70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71"/>
        <v>0</v>
      </c>
      <c r="AU598" s="16">
        <f t="shared" si="72"/>
        <v>0</v>
      </c>
      <c r="AV598" s="16">
        <f t="shared" si="73"/>
        <v>0</v>
      </c>
      <c r="AW598" s="18" t="str">
        <f t="shared" si="74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70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71"/>
        <v>0</v>
      </c>
      <c r="AU599" s="16">
        <f t="shared" si="72"/>
        <v>0</v>
      </c>
      <c r="AV599" s="16">
        <f t="shared" si="73"/>
        <v>0</v>
      </c>
      <c r="AW599" s="18" t="str">
        <f t="shared" si="74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70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71"/>
        <v>0</v>
      </c>
      <c r="AU600" s="16">
        <f t="shared" si="72"/>
        <v>0</v>
      </c>
      <c r="AV600" s="16">
        <f t="shared" si="73"/>
        <v>0</v>
      </c>
      <c r="AW600" s="18" t="str">
        <f t="shared" si="74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70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71"/>
        <v>0</v>
      </c>
      <c r="AU601" s="16">
        <f t="shared" si="72"/>
        <v>0</v>
      </c>
      <c r="AV601" s="16">
        <f t="shared" si="73"/>
        <v>0</v>
      </c>
      <c r="AW601" s="18" t="str">
        <f t="shared" si="74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70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71"/>
        <v>0</v>
      </c>
      <c r="AU602" s="16">
        <f t="shared" si="72"/>
        <v>0</v>
      </c>
      <c r="AV602" s="16">
        <f t="shared" si="73"/>
        <v>0</v>
      </c>
      <c r="AW602" s="18" t="str">
        <f t="shared" si="74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70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71"/>
        <v>0</v>
      </c>
      <c r="AU603" s="16">
        <f t="shared" si="72"/>
        <v>0</v>
      </c>
      <c r="AV603" s="16">
        <f t="shared" si="73"/>
        <v>0</v>
      </c>
      <c r="AW603" s="18" t="str">
        <f t="shared" si="74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70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71"/>
        <v>0</v>
      </c>
      <c r="AU604" s="16">
        <f t="shared" si="72"/>
        <v>0</v>
      </c>
      <c r="AV604" s="16">
        <f t="shared" si="73"/>
        <v>0</v>
      </c>
      <c r="AW604" s="18" t="str">
        <f t="shared" si="74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70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71"/>
        <v>0</v>
      </c>
      <c r="AU605" s="16">
        <f t="shared" si="72"/>
        <v>0</v>
      </c>
      <c r="AV605" s="16">
        <f t="shared" si="73"/>
        <v>0</v>
      </c>
      <c r="AW605" s="18" t="str">
        <f t="shared" si="74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70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71"/>
        <v>0</v>
      </c>
      <c r="AU606" s="16">
        <f t="shared" si="72"/>
        <v>0</v>
      </c>
      <c r="AV606" s="16">
        <f t="shared" si="73"/>
        <v>0</v>
      </c>
      <c r="AW606" s="18" t="str">
        <f t="shared" si="74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70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71"/>
        <v>0</v>
      </c>
      <c r="AU607" s="16">
        <f t="shared" si="72"/>
        <v>0</v>
      </c>
      <c r="AV607" s="16">
        <f t="shared" si="73"/>
        <v>0</v>
      </c>
      <c r="AW607" s="18" t="str">
        <f t="shared" si="74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70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71"/>
        <v>0</v>
      </c>
      <c r="AU608" s="16">
        <f t="shared" si="72"/>
        <v>0</v>
      </c>
      <c r="AV608" s="16">
        <f t="shared" si="73"/>
        <v>0</v>
      </c>
      <c r="AW608" s="18" t="str">
        <f t="shared" si="74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70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71"/>
        <v>0</v>
      </c>
      <c r="AU609" s="16">
        <f t="shared" si="72"/>
        <v>0</v>
      </c>
      <c r="AV609" s="16">
        <f t="shared" si="73"/>
        <v>0</v>
      </c>
      <c r="AW609" s="18" t="str">
        <f t="shared" si="74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70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71"/>
        <v>0</v>
      </c>
      <c r="AU610" s="16">
        <f t="shared" si="72"/>
        <v>0</v>
      </c>
      <c r="AV610" s="16">
        <f t="shared" si="73"/>
        <v>0</v>
      </c>
      <c r="AW610" s="18" t="str">
        <f t="shared" si="74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70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71"/>
        <v>0</v>
      </c>
      <c r="AU611" s="16">
        <f t="shared" si="72"/>
        <v>0</v>
      </c>
      <c r="AV611" s="16">
        <f t="shared" si="73"/>
        <v>0</v>
      </c>
      <c r="AW611" s="18" t="str">
        <f t="shared" si="74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70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71"/>
        <v>0</v>
      </c>
      <c r="AU612" s="16">
        <f t="shared" si="72"/>
        <v>0</v>
      </c>
      <c r="AV612" s="16">
        <f t="shared" si="73"/>
        <v>0</v>
      </c>
      <c r="AW612" s="18" t="str">
        <f t="shared" si="74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70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71"/>
        <v>0</v>
      </c>
      <c r="AU613" s="16">
        <f t="shared" si="72"/>
        <v>0</v>
      </c>
      <c r="AV613" s="16">
        <f t="shared" si="73"/>
        <v>0</v>
      </c>
      <c r="AW613" s="18" t="str">
        <f t="shared" si="74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70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71"/>
        <v>0</v>
      </c>
      <c r="AU614" s="16">
        <f t="shared" si="72"/>
        <v>0</v>
      </c>
      <c r="AV614" s="16">
        <f t="shared" si="73"/>
        <v>0</v>
      </c>
      <c r="AW614" s="18" t="str">
        <f t="shared" si="74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70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71"/>
        <v>0</v>
      </c>
      <c r="AU615" s="16">
        <f t="shared" si="72"/>
        <v>0</v>
      </c>
      <c r="AV615" s="16">
        <f t="shared" si="73"/>
        <v>0</v>
      </c>
      <c r="AW615" s="18" t="str">
        <f t="shared" si="74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70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71"/>
        <v>0</v>
      </c>
      <c r="AU616" s="16">
        <f t="shared" si="72"/>
        <v>0</v>
      </c>
      <c r="AV616" s="16">
        <f t="shared" si="73"/>
        <v>0</v>
      </c>
      <c r="AW616" s="18" t="str">
        <f t="shared" si="74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70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71"/>
        <v>0</v>
      </c>
      <c r="AU617" s="16">
        <f t="shared" si="72"/>
        <v>0</v>
      </c>
      <c r="AV617" s="16">
        <f t="shared" si="73"/>
        <v>0</v>
      </c>
      <c r="AW617" s="18" t="str">
        <f t="shared" si="74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70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71"/>
        <v>0</v>
      </c>
      <c r="AU618" s="16">
        <f t="shared" si="72"/>
        <v>0</v>
      </c>
      <c r="AV618" s="16">
        <f t="shared" si="73"/>
        <v>0</v>
      </c>
      <c r="AW618" s="18" t="str">
        <f t="shared" si="74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70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71"/>
        <v>0</v>
      </c>
      <c r="AU619" s="16">
        <f t="shared" si="72"/>
        <v>0</v>
      </c>
      <c r="AV619" s="16">
        <f t="shared" si="73"/>
        <v>0</v>
      </c>
      <c r="AW619" s="18" t="str">
        <f t="shared" si="74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70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71"/>
        <v>0</v>
      </c>
      <c r="AU620" s="16">
        <f t="shared" si="72"/>
        <v>0</v>
      </c>
      <c r="AV620" s="16">
        <f t="shared" si="73"/>
        <v>0</v>
      </c>
      <c r="AW620" s="18" t="str">
        <f t="shared" si="74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70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71"/>
        <v>0</v>
      </c>
      <c r="AU621" s="16">
        <f t="shared" si="72"/>
        <v>0</v>
      </c>
      <c r="AV621" s="16">
        <f t="shared" si="73"/>
        <v>0</v>
      </c>
      <c r="AW621" s="18" t="str">
        <f t="shared" si="74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70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71"/>
        <v>0</v>
      </c>
      <c r="AU622" s="16">
        <f t="shared" si="72"/>
        <v>0</v>
      </c>
      <c r="AV622" s="16">
        <f t="shared" si="73"/>
        <v>0</v>
      </c>
      <c r="AW622" s="18" t="str">
        <f t="shared" si="74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70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71"/>
        <v>0</v>
      </c>
      <c r="AU623" s="16">
        <f t="shared" si="72"/>
        <v>0</v>
      </c>
      <c r="AV623" s="16">
        <f t="shared" si="73"/>
        <v>0</v>
      </c>
      <c r="AW623" s="18" t="str">
        <f t="shared" si="74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70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71"/>
        <v>0</v>
      </c>
      <c r="AU624" s="16">
        <f t="shared" si="72"/>
        <v>0</v>
      </c>
      <c r="AV624" s="16">
        <f t="shared" si="73"/>
        <v>0</v>
      </c>
      <c r="AW624" s="18" t="str">
        <f t="shared" si="74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70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71"/>
        <v>0</v>
      </c>
      <c r="AU625" s="16">
        <f t="shared" si="72"/>
        <v>0</v>
      </c>
      <c r="AV625" s="16">
        <f t="shared" si="73"/>
        <v>0</v>
      </c>
      <c r="AW625" s="18" t="str">
        <f t="shared" si="74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70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71"/>
        <v>0</v>
      </c>
      <c r="AU626" s="16">
        <f t="shared" si="72"/>
        <v>0</v>
      </c>
      <c r="AV626" s="16">
        <f t="shared" si="73"/>
        <v>0</v>
      </c>
      <c r="AW626" s="18" t="str">
        <f t="shared" si="74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70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71"/>
        <v>0</v>
      </c>
      <c r="AU627" s="16">
        <f t="shared" si="72"/>
        <v>0</v>
      </c>
      <c r="AV627" s="16">
        <f t="shared" si="73"/>
        <v>0</v>
      </c>
      <c r="AW627" s="18" t="str">
        <f t="shared" si="74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70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71"/>
        <v>0</v>
      </c>
      <c r="AU628" s="16">
        <f t="shared" si="72"/>
        <v>0</v>
      </c>
      <c r="AV628" s="16">
        <f t="shared" si="73"/>
        <v>0</v>
      </c>
      <c r="AW628" s="18" t="str">
        <f t="shared" si="74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70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71"/>
        <v>0</v>
      </c>
      <c r="AU629" s="16">
        <f t="shared" si="72"/>
        <v>0</v>
      </c>
      <c r="AV629" s="16">
        <f t="shared" si="73"/>
        <v>0</v>
      </c>
      <c r="AW629" s="18" t="str">
        <f t="shared" si="74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70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71"/>
        <v>0</v>
      </c>
      <c r="AU630" s="16">
        <f t="shared" si="72"/>
        <v>0</v>
      </c>
      <c r="AV630" s="16">
        <f t="shared" si="73"/>
        <v>0</v>
      </c>
      <c r="AW630" s="18" t="str">
        <f t="shared" si="74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70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71"/>
        <v>0</v>
      </c>
      <c r="AU631" s="16">
        <f t="shared" si="72"/>
        <v>0</v>
      </c>
      <c r="AV631" s="16">
        <f t="shared" si="73"/>
        <v>0</v>
      </c>
      <c r="AW631" s="18" t="str">
        <f t="shared" si="74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70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71"/>
        <v>0</v>
      </c>
      <c r="AU632" s="16">
        <f t="shared" si="72"/>
        <v>0</v>
      </c>
      <c r="AV632" s="16">
        <f t="shared" si="73"/>
        <v>0</v>
      </c>
      <c r="AW632" s="18" t="str">
        <f t="shared" si="74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70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71"/>
        <v>0</v>
      </c>
      <c r="AU633" s="16">
        <f t="shared" si="72"/>
        <v>0</v>
      </c>
      <c r="AV633" s="16">
        <f t="shared" si="73"/>
        <v>0</v>
      </c>
      <c r="AW633" s="18" t="str">
        <f t="shared" si="74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70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71"/>
        <v>0</v>
      </c>
      <c r="AU634" s="16">
        <f t="shared" si="72"/>
        <v>0</v>
      </c>
      <c r="AV634" s="16">
        <f t="shared" si="73"/>
        <v>0</v>
      </c>
      <c r="AW634" s="18" t="str">
        <f t="shared" si="74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70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71"/>
        <v>0</v>
      </c>
      <c r="AU635" s="16">
        <f t="shared" si="72"/>
        <v>0</v>
      </c>
      <c r="AV635" s="16">
        <f t="shared" si="73"/>
        <v>0</v>
      </c>
      <c r="AW635" s="18" t="str">
        <f t="shared" si="74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70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71"/>
        <v>0</v>
      </c>
      <c r="AU636" s="16">
        <f t="shared" si="72"/>
        <v>0</v>
      </c>
      <c r="AV636" s="16">
        <f t="shared" si="73"/>
        <v>0</v>
      </c>
      <c r="AW636" s="18" t="str">
        <f t="shared" si="74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70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71"/>
        <v>0</v>
      </c>
      <c r="AU637" s="16">
        <f t="shared" si="72"/>
        <v>0</v>
      </c>
      <c r="AV637" s="16">
        <f t="shared" si="73"/>
        <v>0</v>
      </c>
      <c r="AW637" s="18" t="str">
        <f t="shared" si="74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70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71"/>
        <v>0</v>
      </c>
      <c r="AU638" s="16">
        <f t="shared" si="72"/>
        <v>0</v>
      </c>
      <c r="AV638" s="16">
        <f t="shared" si="73"/>
        <v>0</v>
      </c>
      <c r="AW638" s="18" t="str">
        <f t="shared" si="74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70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71"/>
        <v>0</v>
      </c>
      <c r="AU639" s="16">
        <f t="shared" si="72"/>
        <v>0</v>
      </c>
      <c r="AV639" s="16">
        <f t="shared" si="73"/>
        <v>0</v>
      </c>
      <c r="AW639" s="18" t="str">
        <f t="shared" si="74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70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71"/>
        <v>0</v>
      </c>
      <c r="AU640" s="16">
        <f t="shared" si="72"/>
        <v>0</v>
      </c>
      <c r="AV640" s="16">
        <f t="shared" si="73"/>
        <v>0</v>
      </c>
      <c r="AW640" s="18" t="str">
        <f t="shared" si="74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70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71"/>
        <v>0</v>
      </c>
      <c r="AU641" s="16">
        <f t="shared" si="72"/>
        <v>0</v>
      </c>
      <c r="AV641" s="16">
        <f t="shared" si="73"/>
        <v>0</v>
      </c>
      <c r="AW641" s="18" t="str">
        <f t="shared" si="74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70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71"/>
        <v>0</v>
      </c>
      <c r="AU642" s="16">
        <f t="shared" si="72"/>
        <v>0</v>
      </c>
      <c r="AV642" s="16">
        <f t="shared" si="73"/>
        <v>0</v>
      </c>
      <c r="AW642" s="18" t="str">
        <f t="shared" si="74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70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71"/>
        <v>0</v>
      </c>
      <c r="AU643" s="16">
        <f t="shared" si="72"/>
        <v>0</v>
      </c>
      <c r="AV643" s="16">
        <f t="shared" si="73"/>
        <v>0</v>
      </c>
      <c r="AW643" s="18" t="str">
        <f t="shared" si="74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75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76">COUNTIF(I644:AS644,"=3")+COUNTIF(I644:AS644,"=4")+COUNTIF(I644:AS644,"=5")</f>
        <v>0</v>
      </c>
      <c r="AU644" s="16">
        <f t="shared" ref="AU644:AU707" si="77">COUNTIF(I644:AS644,"=4")</f>
        <v>0</v>
      </c>
      <c r="AV644" s="16">
        <f t="shared" ref="AV644:AV707" si="78">COUNTIF(I644:AS644,"=1")</f>
        <v>0</v>
      </c>
      <c r="AW644" s="18" t="str">
        <f t="shared" ref="AW644:AW707" si="79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75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76"/>
        <v>0</v>
      </c>
      <c r="AU645" s="16">
        <f t="shared" si="77"/>
        <v>0</v>
      </c>
      <c r="AV645" s="16">
        <f t="shared" si="78"/>
        <v>0</v>
      </c>
      <c r="AW645" s="18" t="str">
        <f t="shared" si="79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75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76"/>
        <v>0</v>
      </c>
      <c r="AU646" s="16">
        <f t="shared" si="77"/>
        <v>0</v>
      </c>
      <c r="AV646" s="16">
        <f t="shared" si="78"/>
        <v>0</v>
      </c>
      <c r="AW646" s="18" t="str">
        <f t="shared" si="79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75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76"/>
        <v>0</v>
      </c>
      <c r="AU647" s="16">
        <f t="shared" si="77"/>
        <v>0</v>
      </c>
      <c r="AV647" s="16">
        <f t="shared" si="78"/>
        <v>0</v>
      </c>
      <c r="AW647" s="18" t="str">
        <f t="shared" si="79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75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76"/>
        <v>0</v>
      </c>
      <c r="AU648" s="16">
        <f t="shared" si="77"/>
        <v>0</v>
      </c>
      <c r="AV648" s="16">
        <f t="shared" si="78"/>
        <v>0</v>
      </c>
      <c r="AW648" s="18" t="str">
        <f t="shared" si="79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75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76"/>
        <v>0</v>
      </c>
      <c r="AU649" s="16">
        <f t="shared" si="77"/>
        <v>0</v>
      </c>
      <c r="AV649" s="16">
        <f t="shared" si="78"/>
        <v>0</v>
      </c>
      <c r="AW649" s="18" t="str">
        <f t="shared" si="79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75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76"/>
        <v>0</v>
      </c>
      <c r="AU650" s="16">
        <f t="shared" si="77"/>
        <v>0</v>
      </c>
      <c r="AV650" s="16">
        <f t="shared" si="78"/>
        <v>0</v>
      </c>
      <c r="AW650" s="18" t="str">
        <f t="shared" si="79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75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76"/>
        <v>0</v>
      </c>
      <c r="AU651" s="16">
        <f t="shared" si="77"/>
        <v>0</v>
      </c>
      <c r="AV651" s="16">
        <f t="shared" si="78"/>
        <v>0</v>
      </c>
      <c r="AW651" s="18" t="str">
        <f t="shared" si="79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75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76"/>
        <v>0</v>
      </c>
      <c r="AU652" s="16">
        <f t="shared" si="77"/>
        <v>0</v>
      </c>
      <c r="AV652" s="16">
        <f t="shared" si="78"/>
        <v>0</v>
      </c>
      <c r="AW652" s="18" t="str">
        <f t="shared" si="79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75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76"/>
        <v>0</v>
      </c>
      <c r="AU653" s="16">
        <f t="shared" si="77"/>
        <v>0</v>
      </c>
      <c r="AV653" s="16">
        <f t="shared" si="78"/>
        <v>0</v>
      </c>
      <c r="AW653" s="18" t="str">
        <f t="shared" si="79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75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76"/>
        <v>0</v>
      </c>
      <c r="AU654" s="16">
        <f t="shared" si="77"/>
        <v>0</v>
      </c>
      <c r="AV654" s="16">
        <f t="shared" si="78"/>
        <v>0</v>
      </c>
      <c r="AW654" s="18" t="str">
        <f t="shared" si="79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75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76"/>
        <v>0</v>
      </c>
      <c r="AU655" s="16">
        <f t="shared" si="77"/>
        <v>0</v>
      </c>
      <c r="AV655" s="16">
        <f t="shared" si="78"/>
        <v>0</v>
      </c>
      <c r="AW655" s="18" t="str">
        <f t="shared" si="79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75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76"/>
        <v>0</v>
      </c>
      <c r="AU656" s="16">
        <f t="shared" si="77"/>
        <v>0</v>
      </c>
      <c r="AV656" s="16">
        <f t="shared" si="78"/>
        <v>0</v>
      </c>
      <c r="AW656" s="18" t="str">
        <f t="shared" si="79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75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76"/>
        <v>0</v>
      </c>
      <c r="AU657" s="16">
        <f t="shared" si="77"/>
        <v>0</v>
      </c>
      <c r="AV657" s="16">
        <f t="shared" si="78"/>
        <v>0</v>
      </c>
      <c r="AW657" s="18" t="str">
        <f t="shared" si="79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75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76"/>
        <v>0</v>
      </c>
      <c r="AU658" s="16">
        <f t="shared" si="77"/>
        <v>0</v>
      </c>
      <c r="AV658" s="16">
        <f t="shared" si="78"/>
        <v>0</v>
      </c>
      <c r="AW658" s="18" t="str">
        <f t="shared" si="79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75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76"/>
        <v>0</v>
      </c>
      <c r="AU659" s="16">
        <f t="shared" si="77"/>
        <v>0</v>
      </c>
      <c r="AV659" s="16">
        <f t="shared" si="78"/>
        <v>0</v>
      </c>
      <c r="AW659" s="18" t="str">
        <f t="shared" si="79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75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76"/>
        <v>0</v>
      </c>
      <c r="AU660" s="16">
        <f t="shared" si="77"/>
        <v>0</v>
      </c>
      <c r="AV660" s="16">
        <f t="shared" si="78"/>
        <v>0</v>
      </c>
      <c r="AW660" s="18" t="str">
        <f t="shared" si="79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75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76"/>
        <v>0</v>
      </c>
      <c r="AU661" s="16">
        <f t="shared" si="77"/>
        <v>0</v>
      </c>
      <c r="AV661" s="16">
        <f t="shared" si="78"/>
        <v>0</v>
      </c>
      <c r="AW661" s="18" t="str">
        <f t="shared" si="79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75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76"/>
        <v>0</v>
      </c>
      <c r="AU662" s="16">
        <f t="shared" si="77"/>
        <v>0</v>
      </c>
      <c r="AV662" s="16">
        <f t="shared" si="78"/>
        <v>0</v>
      </c>
      <c r="AW662" s="18" t="str">
        <f t="shared" si="79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75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76"/>
        <v>0</v>
      </c>
      <c r="AU663" s="16">
        <f t="shared" si="77"/>
        <v>0</v>
      </c>
      <c r="AV663" s="16">
        <f t="shared" si="78"/>
        <v>0</v>
      </c>
      <c r="AW663" s="18" t="str">
        <f t="shared" si="79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75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76"/>
        <v>0</v>
      </c>
      <c r="AU664" s="16">
        <f t="shared" si="77"/>
        <v>0</v>
      </c>
      <c r="AV664" s="16">
        <f t="shared" si="78"/>
        <v>0</v>
      </c>
      <c r="AW664" s="18" t="str">
        <f t="shared" si="79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75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76"/>
        <v>0</v>
      </c>
      <c r="AU665" s="16">
        <f t="shared" si="77"/>
        <v>0</v>
      </c>
      <c r="AV665" s="16">
        <f t="shared" si="78"/>
        <v>0</v>
      </c>
      <c r="AW665" s="18" t="str">
        <f t="shared" si="79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75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76"/>
        <v>0</v>
      </c>
      <c r="AU666" s="16">
        <f t="shared" si="77"/>
        <v>0</v>
      </c>
      <c r="AV666" s="16">
        <f t="shared" si="78"/>
        <v>0</v>
      </c>
      <c r="AW666" s="18" t="str">
        <f t="shared" si="79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75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76"/>
        <v>0</v>
      </c>
      <c r="AU667" s="16">
        <f t="shared" si="77"/>
        <v>0</v>
      </c>
      <c r="AV667" s="16">
        <f t="shared" si="78"/>
        <v>0</v>
      </c>
      <c r="AW667" s="18" t="str">
        <f t="shared" si="79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75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76"/>
        <v>0</v>
      </c>
      <c r="AU668" s="16">
        <f t="shared" si="77"/>
        <v>0</v>
      </c>
      <c r="AV668" s="16">
        <f t="shared" si="78"/>
        <v>0</v>
      </c>
      <c r="AW668" s="18" t="str">
        <f t="shared" si="79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75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76"/>
        <v>0</v>
      </c>
      <c r="AU669" s="16">
        <f t="shared" si="77"/>
        <v>0</v>
      </c>
      <c r="AV669" s="16">
        <f t="shared" si="78"/>
        <v>0</v>
      </c>
      <c r="AW669" s="18" t="str">
        <f t="shared" si="79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75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76"/>
        <v>0</v>
      </c>
      <c r="AU670" s="16">
        <f t="shared" si="77"/>
        <v>0</v>
      </c>
      <c r="AV670" s="16">
        <f t="shared" si="78"/>
        <v>0</v>
      </c>
      <c r="AW670" s="18" t="str">
        <f t="shared" si="79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75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76"/>
        <v>0</v>
      </c>
      <c r="AU671" s="16">
        <f t="shared" si="77"/>
        <v>0</v>
      </c>
      <c r="AV671" s="16">
        <f t="shared" si="78"/>
        <v>0</v>
      </c>
      <c r="AW671" s="18" t="str">
        <f t="shared" si="79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75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76"/>
        <v>0</v>
      </c>
      <c r="AU672" s="16">
        <f t="shared" si="77"/>
        <v>0</v>
      </c>
      <c r="AV672" s="16">
        <f t="shared" si="78"/>
        <v>0</v>
      </c>
      <c r="AW672" s="18" t="str">
        <f t="shared" si="79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75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76"/>
        <v>0</v>
      </c>
      <c r="AU673" s="16">
        <f t="shared" si="77"/>
        <v>0</v>
      </c>
      <c r="AV673" s="16">
        <f t="shared" si="78"/>
        <v>0</v>
      </c>
      <c r="AW673" s="18" t="str">
        <f t="shared" si="79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75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76"/>
        <v>0</v>
      </c>
      <c r="AU674" s="16">
        <f t="shared" si="77"/>
        <v>0</v>
      </c>
      <c r="AV674" s="16">
        <f t="shared" si="78"/>
        <v>0</v>
      </c>
      <c r="AW674" s="18" t="str">
        <f t="shared" si="79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75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76"/>
        <v>0</v>
      </c>
      <c r="AU675" s="16">
        <f t="shared" si="77"/>
        <v>0</v>
      </c>
      <c r="AV675" s="16">
        <f t="shared" si="78"/>
        <v>0</v>
      </c>
      <c r="AW675" s="18" t="str">
        <f t="shared" si="79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75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76"/>
        <v>0</v>
      </c>
      <c r="AU676" s="16">
        <f t="shared" si="77"/>
        <v>0</v>
      </c>
      <c r="AV676" s="16">
        <f t="shared" si="78"/>
        <v>0</v>
      </c>
      <c r="AW676" s="18" t="str">
        <f t="shared" si="79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75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76"/>
        <v>0</v>
      </c>
      <c r="AU677" s="16">
        <f t="shared" si="77"/>
        <v>0</v>
      </c>
      <c r="AV677" s="16">
        <f t="shared" si="78"/>
        <v>0</v>
      </c>
      <c r="AW677" s="18" t="str">
        <f t="shared" si="79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75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76"/>
        <v>0</v>
      </c>
      <c r="AU678" s="16">
        <f t="shared" si="77"/>
        <v>0</v>
      </c>
      <c r="AV678" s="16">
        <f t="shared" si="78"/>
        <v>0</v>
      </c>
      <c r="AW678" s="18" t="str">
        <f t="shared" si="79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75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76"/>
        <v>0</v>
      </c>
      <c r="AU679" s="16">
        <f t="shared" si="77"/>
        <v>0</v>
      </c>
      <c r="AV679" s="16">
        <f t="shared" si="78"/>
        <v>0</v>
      </c>
      <c r="AW679" s="18" t="str">
        <f t="shared" si="79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75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76"/>
        <v>0</v>
      </c>
      <c r="AU680" s="16">
        <f t="shared" si="77"/>
        <v>0</v>
      </c>
      <c r="AV680" s="16">
        <f t="shared" si="78"/>
        <v>0</v>
      </c>
      <c r="AW680" s="18" t="str">
        <f t="shared" si="79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75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76"/>
        <v>0</v>
      </c>
      <c r="AU681" s="16">
        <f t="shared" si="77"/>
        <v>0</v>
      </c>
      <c r="AV681" s="16">
        <f t="shared" si="78"/>
        <v>0</v>
      </c>
      <c r="AW681" s="18" t="str">
        <f t="shared" si="79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75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76"/>
        <v>0</v>
      </c>
      <c r="AU682" s="16">
        <f t="shared" si="77"/>
        <v>0</v>
      </c>
      <c r="AV682" s="16">
        <f t="shared" si="78"/>
        <v>0</v>
      </c>
      <c r="AW682" s="18" t="str">
        <f t="shared" si="79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75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76"/>
        <v>0</v>
      </c>
      <c r="AU683" s="16">
        <f t="shared" si="77"/>
        <v>0</v>
      </c>
      <c r="AV683" s="16">
        <f t="shared" si="78"/>
        <v>0</v>
      </c>
      <c r="AW683" s="18" t="str">
        <f t="shared" si="79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75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76"/>
        <v>0</v>
      </c>
      <c r="AU684" s="16">
        <f t="shared" si="77"/>
        <v>0</v>
      </c>
      <c r="AV684" s="16">
        <f t="shared" si="78"/>
        <v>0</v>
      </c>
      <c r="AW684" s="18" t="str">
        <f t="shared" si="79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75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76"/>
        <v>0</v>
      </c>
      <c r="AU685" s="16">
        <f t="shared" si="77"/>
        <v>0</v>
      </c>
      <c r="AV685" s="16">
        <f t="shared" si="78"/>
        <v>0</v>
      </c>
      <c r="AW685" s="18" t="str">
        <f t="shared" si="79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75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76"/>
        <v>0</v>
      </c>
      <c r="AU686" s="16">
        <f t="shared" si="77"/>
        <v>0</v>
      </c>
      <c r="AV686" s="16">
        <f t="shared" si="78"/>
        <v>0</v>
      </c>
      <c r="AW686" s="18" t="str">
        <f t="shared" si="79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75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76"/>
        <v>0</v>
      </c>
      <c r="AU687" s="16">
        <f t="shared" si="77"/>
        <v>0</v>
      </c>
      <c r="AV687" s="16">
        <f t="shared" si="78"/>
        <v>0</v>
      </c>
      <c r="AW687" s="18" t="str">
        <f t="shared" si="79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75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76"/>
        <v>0</v>
      </c>
      <c r="AU688" s="16">
        <f t="shared" si="77"/>
        <v>0</v>
      </c>
      <c r="AV688" s="16">
        <f t="shared" si="78"/>
        <v>0</v>
      </c>
      <c r="AW688" s="18" t="str">
        <f t="shared" si="79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75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76"/>
        <v>0</v>
      </c>
      <c r="AU689" s="16">
        <f t="shared" si="77"/>
        <v>0</v>
      </c>
      <c r="AV689" s="16">
        <f t="shared" si="78"/>
        <v>0</v>
      </c>
      <c r="AW689" s="18" t="str">
        <f t="shared" si="79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75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76"/>
        <v>0</v>
      </c>
      <c r="AU690" s="16">
        <f t="shared" si="77"/>
        <v>0</v>
      </c>
      <c r="AV690" s="16">
        <f t="shared" si="78"/>
        <v>0</v>
      </c>
      <c r="AW690" s="18" t="str">
        <f t="shared" si="79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75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76"/>
        <v>0</v>
      </c>
      <c r="AU691" s="16">
        <f t="shared" si="77"/>
        <v>0</v>
      </c>
      <c r="AV691" s="16">
        <f t="shared" si="78"/>
        <v>0</v>
      </c>
      <c r="AW691" s="18" t="str">
        <f t="shared" si="79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75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76"/>
        <v>0</v>
      </c>
      <c r="AU692" s="16">
        <f t="shared" si="77"/>
        <v>0</v>
      </c>
      <c r="AV692" s="16">
        <f t="shared" si="78"/>
        <v>0</v>
      </c>
      <c r="AW692" s="18" t="str">
        <f t="shared" si="79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75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76"/>
        <v>0</v>
      </c>
      <c r="AU693" s="16">
        <f t="shared" si="77"/>
        <v>0</v>
      </c>
      <c r="AV693" s="16">
        <f t="shared" si="78"/>
        <v>0</v>
      </c>
      <c r="AW693" s="18" t="str">
        <f t="shared" si="79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75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76"/>
        <v>0</v>
      </c>
      <c r="AU694" s="16">
        <f t="shared" si="77"/>
        <v>0</v>
      </c>
      <c r="AV694" s="16">
        <f t="shared" si="78"/>
        <v>0</v>
      </c>
      <c r="AW694" s="18" t="str">
        <f t="shared" si="79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75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76"/>
        <v>0</v>
      </c>
      <c r="AU695" s="16">
        <f t="shared" si="77"/>
        <v>0</v>
      </c>
      <c r="AV695" s="16">
        <f t="shared" si="78"/>
        <v>0</v>
      </c>
      <c r="AW695" s="18" t="str">
        <f t="shared" si="79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75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76"/>
        <v>0</v>
      </c>
      <c r="AU696" s="16">
        <f t="shared" si="77"/>
        <v>0</v>
      </c>
      <c r="AV696" s="16">
        <f t="shared" si="78"/>
        <v>0</v>
      </c>
      <c r="AW696" s="18" t="str">
        <f t="shared" si="79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75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76"/>
        <v>0</v>
      </c>
      <c r="AU697" s="16">
        <f t="shared" si="77"/>
        <v>0</v>
      </c>
      <c r="AV697" s="16">
        <f t="shared" si="78"/>
        <v>0</v>
      </c>
      <c r="AW697" s="18" t="str">
        <f t="shared" si="79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75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76"/>
        <v>0</v>
      </c>
      <c r="AU698" s="16">
        <f t="shared" si="77"/>
        <v>0</v>
      </c>
      <c r="AV698" s="16">
        <f t="shared" si="78"/>
        <v>0</v>
      </c>
      <c r="AW698" s="18" t="str">
        <f t="shared" si="79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75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76"/>
        <v>0</v>
      </c>
      <c r="AU699" s="16">
        <f t="shared" si="77"/>
        <v>0</v>
      </c>
      <c r="AV699" s="16">
        <f t="shared" si="78"/>
        <v>0</v>
      </c>
      <c r="AW699" s="18" t="str">
        <f t="shared" si="79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75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76"/>
        <v>0</v>
      </c>
      <c r="AU700" s="16">
        <f t="shared" si="77"/>
        <v>0</v>
      </c>
      <c r="AV700" s="16">
        <f t="shared" si="78"/>
        <v>0</v>
      </c>
      <c r="AW700" s="18" t="str">
        <f t="shared" si="79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75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76"/>
        <v>0</v>
      </c>
      <c r="AU701" s="16">
        <f t="shared" si="77"/>
        <v>0</v>
      </c>
      <c r="AV701" s="16">
        <f t="shared" si="78"/>
        <v>0</v>
      </c>
      <c r="AW701" s="18" t="str">
        <f t="shared" si="79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75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76"/>
        <v>0</v>
      </c>
      <c r="AU702" s="16">
        <f t="shared" si="77"/>
        <v>0</v>
      </c>
      <c r="AV702" s="16">
        <f t="shared" si="78"/>
        <v>0</v>
      </c>
      <c r="AW702" s="18" t="str">
        <f t="shared" si="79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75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76"/>
        <v>0</v>
      </c>
      <c r="AU703" s="16">
        <f t="shared" si="77"/>
        <v>0</v>
      </c>
      <c r="AV703" s="16">
        <f t="shared" si="78"/>
        <v>0</v>
      </c>
      <c r="AW703" s="18" t="str">
        <f t="shared" si="79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75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76"/>
        <v>0</v>
      </c>
      <c r="AU704" s="16">
        <f t="shared" si="77"/>
        <v>0</v>
      </c>
      <c r="AV704" s="16">
        <f t="shared" si="78"/>
        <v>0</v>
      </c>
      <c r="AW704" s="18" t="str">
        <f t="shared" si="79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75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76"/>
        <v>0</v>
      </c>
      <c r="AU705" s="16">
        <f t="shared" si="77"/>
        <v>0</v>
      </c>
      <c r="AV705" s="16">
        <f t="shared" si="78"/>
        <v>0</v>
      </c>
      <c r="AW705" s="18" t="str">
        <f t="shared" si="79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75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76"/>
        <v>0</v>
      </c>
      <c r="AU706" s="16">
        <f t="shared" si="77"/>
        <v>0</v>
      </c>
      <c r="AV706" s="16">
        <f t="shared" si="78"/>
        <v>0</v>
      </c>
      <c r="AW706" s="18" t="str">
        <f t="shared" si="79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75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76"/>
        <v>0</v>
      </c>
      <c r="AU707" s="16">
        <f t="shared" si="77"/>
        <v>0</v>
      </c>
      <c r="AV707" s="16">
        <f t="shared" si="78"/>
        <v>0</v>
      </c>
      <c r="AW707" s="18" t="str">
        <f t="shared" si="79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80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81">COUNTIF(I708:AS708,"=3")+COUNTIF(I708:AS708,"=4")+COUNTIF(I708:AS708,"=5")</f>
        <v>0</v>
      </c>
      <c r="AU708" s="16">
        <f t="shared" ref="AU708:AU771" si="82">COUNTIF(I708:AS708,"=4")</f>
        <v>0</v>
      </c>
      <c r="AV708" s="16">
        <f t="shared" ref="AV708:AV771" si="83">COUNTIF(I708:AS708,"=1")</f>
        <v>0</v>
      </c>
      <c r="AW708" s="18" t="str">
        <f t="shared" ref="AW708:AW771" si="84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80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81"/>
        <v>0</v>
      </c>
      <c r="AU709" s="16">
        <f t="shared" si="82"/>
        <v>0</v>
      </c>
      <c r="AV709" s="16">
        <f t="shared" si="83"/>
        <v>0</v>
      </c>
      <c r="AW709" s="18" t="str">
        <f t="shared" si="84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80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81"/>
        <v>0</v>
      </c>
      <c r="AU710" s="16">
        <f t="shared" si="82"/>
        <v>0</v>
      </c>
      <c r="AV710" s="16">
        <f t="shared" si="83"/>
        <v>0</v>
      </c>
      <c r="AW710" s="18" t="str">
        <f t="shared" si="84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80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81"/>
        <v>0</v>
      </c>
      <c r="AU711" s="16">
        <f t="shared" si="82"/>
        <v>0</v>
      </c>
      <c r="AV711" s="16">
        <f t="shared" si="83"/>
        <v>0</v>
      </c>
      <c r="AW711" s="18" t="str">
        <f t="shared" si="84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80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81"/>
        <v>0</v>
      </c>
      <c r="AU712" s="16">
        <f t="shared" si="82"/>
        <v>0</v>
      </c>
      <c r="AV712" s="16">
        <f t="shared" si="83"/>
        <v>0</v>
      </c>
      <c r="AW712" s="18" t="str">
        <f t="shared" si="84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80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81"/>
        <v>0</v>
      </c>
      <c r="AU713" s="16">
        <f t="shared" si="82"/>
        <v>0</v>
      </c>
      <c r="AV713" s="16">
        <f t="shared" si="83"/>
        <v>0</v>
      </c>
      <c r="AW713" s="18" t="str">
        <f t="shared" si="84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80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81"/>
        <v>0</v>
      </c>
      <c r="AU714" s="16">
        <f t="shared" si="82"/>
        <v>0</v>
      </c>
      <c r="AV714" s="16">
        <f t="shared" si="83"/>
        <v>0</v>
      </c>
      <c r="AW714" s="18" t="str">
        <f t="shared" si="84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80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81"/>
        <v>0</v>
      </c>
      <c r="AU715" s="16">
        <f t="shared" si="82"/>
        <v>0</v>
      </c>
      <c r="AV715" s="16">
        <f t="shared" si="83"/>
        <v>0</v>
      </c>
      <c r="AW715" s="18" t="str">
        <f t="shared" si="84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80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81"/>
        <v>0</v>
      </c>
      <c r="AU716" s="16">
        <f t="shared" si="82"/>
        <v>0</v>
      </c>
      <c r="AV716" s="16">
        <f t="shared" si="83"/>
        <v>0</v>
      </c>
      <c r="AW716" s="18" t="str">
        <f t="shared" si="84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80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81"/>
        <v>0</v>
      </c>
      <c r="AU717" s="16">
        <f t="shared" si="82"/>
        <v>0</v>
      </c>
      <c r="AV717" s="16">
        <f t="shared" si="83"/>
        <v>0</v>
      </c>
      <c r="AW717" s="18" t="str">
        <f t="shared" si="84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80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81"/>
        <v>0</v>
      </c>
      <c r="AU718" s="16">
        <f t="shared" si="82"/>
        <v>0</v>
      </c>
      <c r="AV718" s="16">
        <f t="shared" si="83"/>
        <v>0</v>
      </c>
      <c r="AW718" s="18" t="str">
        <f t="shared" si="84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80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81"/>
        <v>0</v>
      </c>
      <c r="AU719" s="16">
        <f t="shared" si="82"/>
        <v>0</v>
      </c>
      <c r="AV719" s="16">
        <f t="shared" si="83"/>
        <v>0</v>
      </c>
      <c r="AW719" s="18" t="str">
        <f t="shared" si="84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80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81"/>
        <v>0</v>
      </c>
      <c r="AU720" s="16">
        <f t="shared" si="82"/>
        <v>0</v>
      </c>
      <c r="AV720" s="16">
        <f t="shared" si="83"/>
        <v>0</v>
      </c>
      <c r="AW720" s="18" t="str">
        <f t="shared" si="84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80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81"/>
        <v>0</v>
      </c>
      <c r="AU721" s="16">
        <f t="shared" si="82"/>
        <v>0</v>
      </c>
      <c r="AV721" s="16">
        <f t="shared" si="83"/>
        <v>0</v>
      </c>
      <c r="AW721" s="18" t="str">
        <f t="shared" si="84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80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81"/>
        <v>0</v>
      </c>
      <c r="AU722" s="16">
        <f t="shared" si="82"/>
        <v>0</v>
      </c>
      <c r="AV722" s="16">
        <f t="shared" si="83"/>
        <v>0</v>
      </c>
      <c r="AW722" s="18" t="str">
        <f t="shared" si="84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80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81"/>
        <v>0</v>
      </c>
      <c r="AU723" s="16">
        <f t="shared" si="82"/>
        <v>0</v>
      </c>
      <c r="AV723" s="16">
        <f t="shared" si="83"/>
        <v>0</v>
      </c>
      <c r="AW723" s="18" t="str">
        <f t="shared" si="84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80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81"/>
        <v>0</v>
      </c>
      <c r="AU724" s="16">
        <f t="shared" si="82"/>
        <v>0</v>
      </c>
      <c r="AV724" s="16">
        <f t="shared" si="83"/>
        <v>0</v>
      </c>
      <c r="AW724" s="18" t="str">
        <f t="shared" si="84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80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81"/>
        <v>0</v>
      </c>
      <c r="AU725" s="16">
        <f t="shared" si="82"/>
        <v>0</v>
      </c>
      <c r="AV725" s="16">
        <f t="shared" si="83"/>
        <v>0</v>
      </c>
      <c r="AW725" s="18" t="str">
        <f t="shared" si="84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80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81"/>
        <v>0</v>
      </c>
      <c r="AU726" s="16">
        <f t="shared" si="82"/>
        <v>0</v>
      </c>
      <c r="AV726" s="16">
        <f t="shared" si="83"/>
        <v>0</v>
      </c>
      <c r="AW726" s="18" t="str">
        <f t="shared" si="84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80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81"/>
        <v>0</v>
      </c>
      <c r="AU727" s="16">
        <f t="shared" si="82"/>
        <v>0</v>
      </c>
      <c r="AV727" s="16">
        <f t="shared" si="83"/>
        <v>0</v>
      </c>
      <c r="AW727" s="18" t="str">
        <f t="shared" si="84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80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81"/>
        <v>0</v>
      </c>
      <c r="AU728" s="16">
        <f t="shared" si="82"/>
        <v>0</v>
      </c>
      <c r="AV728" s="16">
        <f t="shared" si="83"/>
        <v>0</v>
      </c>
      <c r="AW728" s="18" t="str">
        <f t="shared" si="84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80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81"/>
        <v>0</v>
      </c>
      <c r="AU729" s="16">
        <f t="shared" si="82"/>
        <v>0</v>
      </c>
      <c r="AV729" s="16">
        <f t="shared" si="83"/>
        <v>0</v>
      </c>
      <c r="AW729" s="18" t="str">
        <f t="shared" si="84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80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81"/>
        <v>0</v>
      </c>
      <c r="AU730" s="16">
        <f t="shared" si="82"/>
        <v>0</v>
      </c>
      <c r="AV730" s="16">
        <f t="shared" si="83"/>
        <v>0</v>
      </c>
      <c r="AW730" s="18" t="str">
        <f t="shared" si="84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80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81"/>
        <v>0</v>
      </c>
      <c r="AU731" s="16">
        <f t="shared" si="82"/>
        <v>0</v>
      </c>
      <c r="AV731" s="16">
        <f t="shared" si="83"/>
        <v>0</v>
      </c>
      <c r="AW731" s="18" t="str">
        <f t="shared" si="84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80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81"/>
        <v>0</v>
      </c>
      <c r="AU732" s="16">
        <f t="shared" si="82"/>
        <v>0</v>
      </c>
      <c r="AV732" s="16">
        <f t="shared" si="83"/>
        <v>0</v>
      </c>
      <c r="AW732" s="18" t="str">
        <f t="shared" si="84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80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81"/>
        <v>0</v>
      </c>
      <c r="AU733" s="16">
        <f t="shared" si="82"/>
        <v>0</v>
      </c>
      <c r="AV733" s="16">
        <f t="shared" si="83"/>
        <v>0</v>
      </c>
      <c r="AW733" s="18" t="str">
        <f t="shared" si="84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80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81"/>
        <v>0</v>
      </c>
      <c r="AU734" s="16">
        <f t="shared" si="82"/>
        <v>0</v>
      </c>
      <c r="AV734" s="16">
        <f t="shared" si="83"/>
        <v>0</v>
      </c>
      <c r="AW734" s="18" t="str">
        <f t="shared" si="84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80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81"/>
        <v>0</v>
      </c>
      <c r="AU735" s="16">
        <f t="shared" si="82"/>
        <v>0</v>
      </c>
      <c r="AV735" s="16">
        <f t="shared" si="83"/>
        <v>0</v>
      </c>
      <c r="AW735" s="18" t="str">
        <f t="shared" si="84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80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81"/>
        <v>0</v>
      </c>
      <c r="AU736" s="16">
        <f t="shared" si="82"/>
        <v>0</v>
      </c>
      <c r="AV736" s="16">
        <f t="shared" si="83"/>
        <v>0</v>
      </c>
      <c r="AW736" s="18" t="str">
        <f t="shared" si="84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80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81"/>
        <v>0</v>
      </c>
      <c r="AU737" s="16">
        <f t="shared" si="82"/>
        <v>0</v>
      </c>
      <c r="AV737" s="16">
        <f t="shared" si="83"/>
        <v>0</v>
      </c>
      <c r="AW737" s="18" t="str">
        <f t="shared" si="84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80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81"/>
        <v>0</v>
      </c>
      <c r="AU738" s="16">
        <f t="shared" si="82"/>
        <v>0</v>
      </c>
      <c r="AV738" s="16">
        <f t="shared" si="83"/>
        <v>0</v>
      </c>
      <c r="AW738" s="18" t="str">
        <f t="shared" si="84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80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81"/>
        <v>0</v>
      </c>
      <c r="AU739" s="16">
        <f t="shared" si="82"/>
        <v>0</v>
      </c>
      <c r="AV739" s="16">
        <f t="shared" si="83"/>
        <v>0</v>
      </c>
      <c r="AW739" s="18" t="str">
        <f t="shared" si="84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80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81"/>
        <v>0</v>
      </c>
      <c r="AU740" s="16">
        <f t="shared" si="82"/>
        <v>0</v>
      </c>
      <c r="AV740" s="16">
        <f t="shared" si="83"/>
        <v>0</v>
      </c>
      <c r="AW740" s="18" t="str">
        <f t="shared" si="84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80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81"/>
        <v>0</v>
      </c>
      <c r="AU741" s="16">
        <f t="shared" si="82"/>
        <v>0</v>
      </c>
      <c r="AV741" s="16">
        <f t="shared" si="83"/>
        <v>0</v>
      </c>
      <c r="AW741" s="18" t="str">
        <f t="shared" si="84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80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81"/>
        <v>0</v>
      </c>
      <c r="AU742" s="16">
        <f t="shared" si="82"/>
        <v>0</v>
      </c>
      <c r="AV742" s="16">
        <f t="shared" si="83"/>
        <v>0</v>
      </c>
      <c r="AW742" s="18" t="str">
        <f t="shared" si="84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80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81"/>
        <v>0</v>
      </c>
      <c r="AU743" s="16">
        <f t="shared" si="82"/>
        <v>0</v>
      </c>
      <c r="AV743" s="16">
        <f t="shared" si="83"/>
        <v>0</v>
      </c>
      <c r="AW743" s="18" t="str">
        <f t="shared" si="84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80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81"/>
        <v>0</v>
      </c>
      <c r="AU744" s="16">
        <f t="shared" si="82"/>
        <v>0</v>
      </c>
      <c r="AV744" s="16">
        <f t="shared" si="83"/>
        <v>0</v>
      </c>
      <c r="AW744" s="18" t="str">
        <f t="shared" si="84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80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81"/>
        <v>0</v>
      </c>
      <c r="AU745" s="16">
        <f t="shared" si="82"/>
        <v>0</v>
      </c>
      <c r="AV745" s="16">
        <f t="shared" si="83"/>
        <v>0</v>
      </c>
      <c r="AW745" s="18" t="str">
        <f t="shared" si="84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80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81"/>
        <v>0</v>
      </c>
      <c r="AU746" s="16">
        <f t="shared" si="82"/>
        <v>0</v>
      </c>
      <c r="AV746" s="16">
        <f t="shared" si="83"/>
        <v>0</v>
      </c>
      <c r="AW746" s="18" t="str">
        <f t="shared" si="84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80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81"/>
        <v>0</v>
      </c>
      <c r="AU747" s="16">
        <f t="shared" si="82"/>
        <v>0</v>
      </c>
      <c r="AV747" s="16">
        <f t="shared" si="83"/>
        <v>0</v>
      </c>
      <c r="AW747" s="18" t="str">
        <f t="shared" si="84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80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81"/>
        <v>0</v>
      </c>
      <c r="AU748" s="16">
        <f t="shared" si="82"/>
        <v>0</v>
      </c>
      <c r="AV748" s="16">
        <f t="shared" si="83"/>
        <v>0</v>
      </c>
      <c r="AW748" s="18" t="str">
        <f t="shared" si="84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80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81"/>
        <v>0</v>
      </c>
      <c r="AU749" s="16">
        <f t="shared" si="82"/>
        <v>0</v>
      </c>
      <c r="AV749" s="16">
        <f t="shared" si="83"/>
        <v>0</v>
      </c>
      <c r="AW749" s="18" t="str">
        <f t="shared" si="84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80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81"/>
        <v>0</v>
      </c>
      <c r="AU750" s="16">
        <f t="shared" si="82"/>
        <v>0</v>
      </c>
      <c r="AV750" s="16">
        <f t="shared" si="83"/>
        <v>0</v>
      </c>
      <c r="AW750" s="18" t="str">
        <f t="shared" si="84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80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81"/>
        <v>0</v>
      </c>
      <c r="AU751" s="16">
        <f t="shared" si="82"/>
        <v>0</v>
      </c>
      <c r="AV751" s="16">
        <f t="shared" si="83"/>
        <v>0</v>
      </c>
      <c r="AW751" s="18" t="str">
        <f t="shared" si="84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80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81"/>
        <v>0</v>
      </c>
      <c r="AU752" s="16">
        <f t="shared" si="82"/>
        <v>0</v>
      </c>
      <c r="AV752" s="16">
        <f t="shared" si="83"/>
        <v>0</v>
      </c>
      <c r="AW752" s="18" t="str">
        <f t="shared" si="84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80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81"/>
        <v>0</v>
      </c>
      <c r="AU753" s="16">
        <f t="shared" si="82"/>
        <v>0</v>
      </c>
      <c r="AV753" s="16">
        <f t="shared" si="83"/>
        <v>0</v>
      </c>
      <c r="AW753" s="18" t="str">
        <f t="shared" si="84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80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81"/>
        <v>0</v>
      </c>
      <c r="AU754" s="16">
        <f t="shared" si="82"/>
        <v>0</v>
      </c>
      <c r="AV754" s="16">
        <f t="shared" si="83"/>
        <v>0</v>
      </c>
      <c r="AW754" s="18" t="str">
        <f t="shared" si="84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80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81"/>
        <v>0</v>
      </c>
      <c r="AU755" s="16">
        <f t="shared" si="82"/>
        <v>0</v>
      </c>
      <c r="AV755" s="16">
        <f t="shared" si="83"/>
        <v>0</v>
      </c>
      <c r="AW755" s="18" t="str">
        <f t="shared" si="84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80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81"/>
        <v>0</v>
      </c>
      <c r="AU756" s="16">
        <f t="shared" si="82"/>
        <v>0</v>
      </c>
      <c r="AV756" s="16">
        <f t="shared" si="83"/>
        <v>0</v>
      </c>
      <c r="AW756" s="18" t="str">
        <f t="shared" si="84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80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81"/>
        <v>0</v>
      </c>
      <c r="AU757" s="16">
        <f t="shared" si="82"/>
        <v>0</v>
      </c>
      <c r="AV757" s="16">
        <f t="shared" si="83"/>
        <v>0</v>
      </c>
      <c r="AW757" s="18" t="str">
        <f t="shared" si="84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80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81"/>
        <v>0</v>
      </c>
      <c r="AU758" s="16">
        <f t="shared" si="82"/>
        <v>0</v>
      </c>
      <c r="AV758" s="16">
        <f t="shared" si="83"/>
        <v>0</v>
      </c>
      <c r="AW758" s="18" t="str">
        <f t="shared" si="84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80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81"/>
        <v>0</v>
      </c>
      <c r="AU759" s="16">
        <f t="shared" si="82"/>
        <v>0</v>
      </c>
      <c r="AV759" s="16">
        <f t="shared" si="83"/>
        <v>0</v>
      </c>
      <c r="AW759" s="18" t="str">
        <f t="shared" si="84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80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81"/>
        <v>0</v>
      </c>
      <c r="AU760" s="16">
        <f t="shared" si="82"/>
        <v>0</v>
      </c>
      <c r="AV760" s="16">
        <f t="shared" si="83"/>
        <v>0</v>
      </c>
      <c r="AW760" s="18" t="str">
        <f t="shared" si="84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80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81"/>
        <v>0</v>
      </c>
      <c r="AU761" s="16">
        <f t="shared" si="82"/>
        <v>0</v>
      </c>
      <c r="AV761" s="16">
        <f t="shared" si="83"/>
        <v>0</v>
      </c>
      <c r="AW761" s="18" t="str">
        <f t="shared" si="84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80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81"/>
        <v>0</v>
      </c>
      <c r="AU762" s="16">
        <f t="shared" si="82"/>
        <v>0</v>
      </c>
      <c r="AV762" s="16">
        <f t="shared" si="83"/>
        <v>0</v>
      </c>
      <c r="AW762" s="18" t="str">
        <f t="shared" si="84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80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81"/>
        <v>0</v>
      </c>
      <c r="AU763" s="16">
        <f t="shared" si="82"/>
        <v>0</v>
      </c>
      <c r="AV763" s="16">
        <f t="shared" si="83"/>
        <v>0</v>
      </c>
      <c r="AW763" s="18" t="str">
        <f t="shared" si="84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80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81"/>
        <v>0</v>
      </c>
      <c r="AU764" s="16">
        <f t="shared" si="82"/>
        <v>0</v>
      </c>
      <c r="AV764" s="16">
        <f t="shared" si="83"/>
        <v>0</v>
      </c>
      <c r="AW764" s="18" t="str">
        <f t="shared" si="84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80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81"/>
        <v>0</v>
      </c>
      <c r="AU765" s="16">
        <f t="shared" si="82"/>
        <v>0</v>
      </c>
      <c r="AV765" s="16">
        <f t="shared" si="83"/>
        <v>0</v>
      </c>
      <c r="AW765" s="18" t="str">
        <f t="shared" si="84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80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81"/>
        <v>0</v>
      </c>
      <c r="AU766" s="16">
        <f t="shared" si="82"/>
        <v>0</v>
      </c>
      <c r="AV766" s="16">
        <f t="shared" si="83"/>
        <v>0</v>
      </c>
      <c r="AW766" s="18" t="str">
        <f t="shared" si="84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80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81"/>
        <v>0</v>
      </c>
      <c r="AU767" s="16">
        <f t="shared" si="82"/>
        <v>0</v>
      </c>
      <c r="AV767" s="16">
        <f t="shared" si="83"/>
        <v>0</v>
      </c>
      <c r="AW767" s="18" t="str">
        <f t="shared" si="84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80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81"/>
        <v>0</v>
      </c>
      <c r="AU768" s="16">
        <f t="shared" si="82"/>
        <v>0</v>
      </c>
      <c r="AV768" s="16">
        <f t="shared" si="83"/>
        <v>0</v>
      </c>
      <c r="AW768" s="18" t="str">
        <f t="shared" si="84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80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81"/>
        <v>0</v>
      </c>
      <c r="AU769" s="16">
        <f t="shared" si="82"/>
        <v>0</v>
      </c>
      <c r="AV769" s="16">
        <f t="shared" si="83"/>
        <v>0</v>
      </c>
      <c r="AW769" s="18" t="str">
        <f t="shared" si="84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80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81"/>
        <v>0</v>
      </c>
      <c r="AU770" s="16">
        <f t="shared" si="82"/>
        <v>0</v>
      </c>
      <c r="AV770" s="16">
        <f t="shared" si="83"/>
        <v>0</v>
      </c>
      <c r="AW770" s="18" t="str">
        <f t="shared" si="84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80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81"/>
        <v>0</v>
      </c>
      <c r="AU771" s="16">
        <f t="shared" si="82"/>
        <v>0</v>
      </c>
      <c r="AV771" s="16">
        <f t="shared" si="83"/>
        <v>0</v>
      </c>
      <c r="AW771" s="18" t="str">
        <f t="shared" si="84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85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86">COUNTIF(I772:AS772,"=3")+COUNTIF(I772:AS772,"=4")+COUNTIF(I772:AS772,"=5")</f>
        <v>0</v>
      </c>
      <c r="AU772" s="16">
        <f t="shared" ref="AU772:AU835" si="87">COUNTIF(I772:AS772,"=4")</f>
        <v>0</v>
      </c>
      <c r="AV772" s="16">
        <f t="shared" ref="AV772:AV835" si="88">COUNTIF(I772:AS772,"=1")</f>
        <v>0</v>
      </c>
      <c r="AW772" s="18" t="str">
        <f t="shared" ref="AW772:AW835" si="89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85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86"/>
        <v>0</v>
      </c>
      <c r="AU773" s="16">
        <f t="shared" si="87"/>
        <v>0</v>
      </c>
      <c r="AV773" s="16">
        <f t="shared" si="88"/>
        <v>0</v>
      </c>
      <c r="AW773" s="18" t="str">
        <f t="shared" si="89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85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86"/>
        <v>0</v>
      </c>
      <c r="AU774" s="16">
        <f t="shared" si="87"/>
        <v>0</v>
      </c>
      <c r="AV774" s="16">
        <f t="shared" si="88"/>
        <v>0</v>
      </c>
      <c r="AW774" s="18" t="str">
        <f t="shared" si="89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85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86"/>
        <v>0</v>
      </c>
      <c r="AU775" s="16">
        <f t="shared" si="87"/>
        <v>0</v>
      </c>
      <c r="AV775" s="16">
        <f t="shared" si="88"/>
        <v>0</v>
      </c>
      <c r="AW775" s="18" t="str">
        <f t="shared" si="89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85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86"/>
        <v>0</v>
      </c>
      <c r="AU776" s="16">
        <f t="shared" si="87"/>
        <v>0</v>
      </c>
      <c r="AV776" s="16">
        <f t="shared" si="88"/>
        <v>0</v>
      </c>
      <c r="AW776" s="18" t="str">
        <f t="shared" si="89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85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86"/>
        <v>0</v>
      </c>
      <c r="AU777" s="16">
        <f t="shared" si="87"/>
        <v>0</v>
      </c>
      <c r="AV777" s="16">
        <f t="shared" si="88"/>
        <v>0</v>
      </c>
      <c r="AW777" s="18" t="str">
        <f t="shared" si="89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85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86"/>
        <v>0</v>
      </c>
      <c r="AU778" s="16">
        <f t="shared" si="87"/>
        <v>0</v>
      </c>
      <c r="AV778" s="16">
        <f t="shared" si="88"/>
        <v>0</v>
      </c>
      <c r="AW778" s="18" t="str">
        <f t="shared" si="89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85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86"/>
        <v>0</v>
      </c>
      <c r="AU779" s="16">
        <f t="shared" si="87"/>
        <v>0</v>
      </c>
      <c r="AV779" s="16">
        <f t="shared" si="88"/>
        <v>0</v>
      </c>
      <c r="AW779" s="18" t="str">
        <f t="shared" si="89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85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86"/>
        <v>0</v>
      </c>
      <c r="AU780" s="16">
        <f t="shared" si="87"/>
        <v>0</v>
      </c>
      <c r="AV780" s="16">
        <f t="shared" si="88"/>
        <v>0</v>
      </c>
      <c r="AW780" s="18" t="str">
        <f t="shared" si="89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85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86"/>
        <v>0</v>
      </c>
      <c r="AU781" s="16">
        <f t="shared" si="87"/>
        <v>0</v>
      </c>
      <c r="AV781" s="16">
        <f t="shared" si="88"/>
        <v>0</v>
      </c>
      <c r="AW781" s="18" t="str">
        <f t="shared" si="89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85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86"/>
        <v>0</v>
      </c>
      <c r="AU782" s="16">
        <f t="shared" si="87"/>
        <v>0</v>
      </c>
      <c r="AV782" s="16">
        <f t="shared" si="88"/>
        <v>0</v>
      </c>
      <c r="AW782" s="18" t="str">
        <f t="shared" si="89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85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86"/>
        <v>0</v>
      </c>
      <c r="AU783" s="16">
        <f t="shared" si="87"/>
        <v>0</v>
      </c>
      <c r="AV783" s="16">
        <f t="shared" si="88"/>
        <v>0</v>
      </c>
      <c r="AW783" s="18" t="str">
        <f t="shared" si="89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85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86"/>
        <v>0</v>
      </c>
      <c r="AU784" s="16">
        <f t="shared" si="87"/>
        <v>0</v>
      </c>
      <c r="AV784" s="16">
        <f t="shared" si="88"/>
        <v>0</v>
      </c>
      <c r="AW784" s="18" t="str">
        <f t="shared" si="89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85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86"/>
        <v>0</v>
      </c>
      <c r="AU785" s="16">
        <f t="shared" si="87"/>
        <v>0</v>
      </c>
      <c r="AV785" s="16">
        <f t="shared" si="88"/>
        <v>0</v>
      </c>
      <c r="AW785" s="18" t="str">
        <f t="shared" si="89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85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86"/>
        <v>0</v>
      </c>
      <c r="AU786" s="16">
        <f t="shared" si="87"/>
        <v>0</v>
      </c>
      <c r="AV786" s="16">
        <f t="shared" si="88"/>
        <v>0</v>
      </c>
      <c r="AW786" s="18" t="str">
        <f t="shared" si="89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85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86"/>
        <v>0</v>
      </c>
      <c r="AU787" s="16">
        <f t="shared" si="87"/>
        <v>0</v>
      </c>
      <c r="AV787" s="16">
        <f t="shared" si="88"/>
        <v>0</v>
      </c>
      <c r="AW787" s="18" t="str">
        <f t="shared" si="89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85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86"/>
        <v>0</v>
      </c>
      <c r="AU788" s="16">
        <f t="shared" si="87"/>
        <v>0</v>
      </c>
      <c r="AV788" s="16">
        <f t="shared" si="88"/>
        <v>0</v>
      </c>
      <c r="AW788" s="18" t="str">
        <f t="shared" si="89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85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86"/>
        <v>0</v>
      </c>
      <c r="AU789" s="16">
        <f t="shared" si="87"/>
        <v>0</v>
      </c>
      <c r="AV789" s="16">
        <f t="shared" si="88"/>
        <v>0</v>
      </c>
      <c r="AW789" s="18" t="str">
        <f t="shared" si="89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85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86"/>
        <v>0</v>
      </c>
      <c r="AU790" s="16">
        <f t="shared" si="87"/>
        <v>0</v>
      </c>
      <c r="AV790" s="16">
        <f t="shared" si="88"/>
        <v>0</v>
      </c>
      <c r="AW790" s="18" t="str">
        <f t="shared" si="89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85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86"/>
        <v>0</v>
      </c>
      <c r="AU791" s="16">
        <f t="shared" si="87"/>
        <v>0</v>
      </c>
      <c r="AV791" s="16">
        <f t="shared" si="88"/>
        <v>0</v>
      </c>
      <c r="AW791" s="18" t="str">
        <f t="shared" si="89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85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86"/>
        <v>0</v>
      </c>
      <c r="AU792" s="16">
        <f t="shared" si="87"/>
        <v>0</v>
      </c>
      <c r="AV792" s="16">
        <f t="shared" si="88"/>
        <v>0</v>
      </c>
      <c r="AW792" s="18" t="str">
        <f t="shared" si="89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85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86"/>
        <v>0</v>
      </c>
      <c r="AU793" s="16">
        <f t="shared" si="87"/>
        <v>0</v>
      </c>
      <c r="AV793" s="16">
        <f t="shared" si="88"/>
        <v>0</v>
      </c>
      <c r="AW793" s="18" t="str">
        <f t="shared" si="89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85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86"/>
        <v>0</v>
      </c>
      <c r="AU794" s="16">
        <f t="shared" si="87"/>
        <v>0</v>
      </c>
      <c r="AV794" s="16">
        <f t="shared" si="88"/>
        <v>0</v>
      </c>
      <c r="AW794" s="18" t="str">
        <f t="shared" si="89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85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86"/>
        <v>0</v>
      </c>
      <c r="AU795" s="16">
        <f t="shared" si="87"/>
        <v>0</v>
      </c>
      <c r="AV795" s="16">
        <f t="shared" si="88"/>
        <v>0</v>
      </c>
      <c r="AW795" s="18" t="str">
        <f t="shared" si="89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85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86"/>
        <v>0</v>
      </c>
      <c r="AU796" s="16">
        <f t="shared" si="87"/>
        <v>0</v>
      </c>
      <c r="AV796" s="16">
        <f t="shared" si="88"/>
        <v>0</v>
      </c>
      <c r="AW796" s="18" t="str">
        <f t="shared" si="89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85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86"/>
        <v>0</v>
      </c>
      <c r="AU797" s="16">
        <f t="shared" si="87"/>
        <v>0</v>
      </c>
      <c r="AV797" s="16">
        <f t="shared" si="88"/>
        <v>0</v>
      </c>
      <c r="AW797" s="18" t="str">
        <f t="shared" si="89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85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86"/>
        <v>0</v>
      </c>
      <c r="AU798" s="16">
        <f t="shared" si="87"/>
        <v>0</v>
      </c>
      <c r="AV798" s="16">
        <f t="shared" si="88"/>
        <v>0</v>
      </c>
      <c r="AW798" s="18" t="str">
        <f t="shared" si="89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85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86"/>
        <v>0</v>
      </c>
      <c r="AU799" s="16">
        <f t="shared" si="87"/>
        <v>0</v>
      </c>
      <c r="AV799" s="16">
        <f t="shared" si="88"/>
        <v>0</v>
      </c>
      <c r="AW799" s="18" t="str">
        <f t="shared" si="89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85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86"/>
        <v>0</v>
      </c>
      <c r="AU800" s="16">
        <f t="shared" si="87"/>
        <v>0</v>
      </c>
      <c r="AV800" s="16">
        <f t="shared" si="88"/>
        <v>0</v>
      </c>
      <c r="AW800" s="18" t="str">
        <f t="shared" si="89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85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86"/>
        <v>0</v>
      </c>
      <c r="AU801" s="16">
        <f t="shared" si="87"/>
        <v>0</v>
      </c>
      <c r="AV801" s="16">
        <f t="shared" si="88"/>
        <v>0</v>
      </c>
      <c r="AW801" s="18" t="str">
        <f t="shared" si="89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85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86"/>
        <v>0</v>
      </c>
      <c r="AU802" s="16">
        <f t="shared" si="87"/>
        <v>0</v>
      </c>
      <c r="AV802" s="16">
        <f t="shared" si="88"/>
        <v>0</v>
      </c>
      <c r="AW802" s="18" t="str">
        <f t="shared" si="89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85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86"/>
        <v>0</v>
      </c>
      <c r="AU803" s="16">
        <f t="shared" si="87"/>
        <v>0</v>
      </c>
      <c r="AV803" s="16">
        <f t="shared" si="88"/>
        <v>0</v>
      </c>
      <c r="AW803" s="18" t="str">
        <f t="shared" si="89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85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86"/>
        <v>0</v>
      </c>
      <c r="AU804" s="16">
        <f t="shared" si="87"/>
        <v>0</v>
      </c>
      <c r="AV804" s="16">
        <f t="shared" si="88"/>
        <v>0</v>
      </c>
      <c r="AW804" s="18" t="str">
        <f t="shared" si="89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85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86"/>
        <v>0</v>
      </c>
      <c r="AU805" s="16">
        <f t="shared" si="87"/>
        <v>0</v>
      </c>
      <c r="AV805" s="16">
        <f t="shared" si="88"/>
        <v>0</v>
      </c>
      <c r="AW805" s="18" t="str">
        <f t="shared" si="89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85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86"/>
        <v>0</v>
      </c>
      <c r="AU806" s="16">
        <f t="shared" si="87"/>
        <v>0</v>
      </c>
      <c r="AV806" s="16">
        <f t="shared" si="88"/>
        <v>0</v>
      </c>
      <c r="AW806" s="18" t="str">
        <f t="shared" si="89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85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86"/>
        <v>0</v>
      </c>
      <c r="AU807" s="16">
        <f t="shared" si="87"/>
        <v>0</v>
      </c>
      <c r="AV807" s="16">
        <f t="shared" si="88"/>
        <v>0</v>
      </c>
      <c r="AW807" s="18" t="str">
        <f t="shared" si="89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85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86"/>
        <v>0</v>
      </c>
      <c r="AU808" s="16">
        <f t="shared" si="87"/>
        <v>0</v>
      </c>
      <c r="AV808" s="16">
        <f t="shared" si="88"/>
        <v>0</v>
      </c>
      <c r="AW808" s="18" t="str">
        <f t="shared" si="89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85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86"/>
        <v>0</v>
      </c>
      <c r="AU809" s="16">
        <f t="shared" si="87"/>
        <v>0</v>
      </c>
      <c r="AV809" s="16">
        <f t="shared" si="88"/>
        <v>0</v>
      </c>
      <c r="AW809" s="18" t="str">
        <f t="shared" si="89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85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86"/>
        <v>0</v>
      </c>
      <c r="AU810" s="16">
        <f t="shared" si="87"/>
        <v>0</v>
      </c>
      <c r="AV810" s="16">
        <f t="shared" si="88"/>
        <v>0</v>
      </c>
      <c r="AW810" s="18" t="str">
        <f t="shared" si="89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85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86"/>
        <v>0</v>
      </c>
      <c r="AU811" s="16">
        <f t="shared" si="87"/>
        <v>0</v>
      </c>
      <c r="AV811" s="16">
        <f t="shared" si="88"/>
        <v>0</v>
      </c>
      <c r="AW811" s="18" t="str">
        <f t="shared" si="89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85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86"/>
        <v>0</v>
      </c>
      <c r="AU812" s="16">
        <f t="shared" si="87"/>
        <v>0</v>
      </c>
      <c r="AV812" s="16">
        <f t="shared" si="88"/>
        <v>0</v>
      </c>
      <c r="AW812" s="18" t="str">
        <f t="shared" si="89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85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86"/>
        <v>0</v>
      </c>
      <c r="AU813" s="16">
        <f t="shared" si="87"/>
        <v>0</v>
      </c>
      <c r="AV813" s="16">
        <f t="shared" si="88"/>
        <v>0</v>
      </c>
      <c r="AW813" s="18" t="str">
        <f t="shared" si="89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85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86"/>
        <v>0</v>
      </c>
      <c r="AU814" s="16">
        <f t="shared" si="87"/>
        <v>0</v>
      </c>
      <c r="AV814" s="16">
        <f t="shared" si="88"/>
        <v>0</v>
      </c>
      <c r="AW814" s="18" t="str">
        <f t="shared" si="89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85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86"/>
        <v>0</v>
      </c>
      <c r="AU815" s="16">
        <f t="shared" si="87"/>
        <v>0</v>
      </c>
      <c r="AV815" s="16">
        <f t="shared" si="88"/>
        <v>0</v>
      </c>
      <c r="AW815" s="18" t="str">
        <f t="shared" si="89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85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86"/>
        <v>0</v>
      </c>
      <c r="AU816" s="16">
        <f t="shared" si="87"/>
        <v>0</v>
      </c>
      <c r="AV816" s="16">
        <f t="shared" si="88"/>
        <v>0</v>
      </c>
      <c r="AW816" s="18" t="str">
        <f t="shared" si="89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85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86"/>
        <v>0</v>
      </c>
      <c r="AU817" s="16">
        <f t="shared" si="87"/>
        <v>0</v>
      </c>
      <c r="AV817" s="16">
        <f t="shared" si="88"/>
        <v>0</v>
      </c>
      <c r="AW817" s="18" t="str">
        <f t="shared" si="89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85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86"/>
        <v>0</v>
      </c>
      <c r="AU818" s="16">
        <f t="shared" si="87"/>
        <v>0</v>
      </c>
      <c r="AV818" s="16">
        <f t="shared" si="88"/>
        <v>0</v>
      </c>
      <c r="AW818" s="18" t="str">
        <f t="shared" si="89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85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86"/>
        <v>0</v>
      </c>
      <c r="AU819" s="16">
        <f t="shared" si="87"/>
        <v>0</v>
      </c>
      <c r="AV819" s="16">
        <f t="shared" si="88"/>
        <v>0</v>
      </c>
      <c r="AW819" s="18" t="str">
        <f t="shared" si="89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85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86"/>
        <v>0</v>
      </c>
      <c r="AU820" s="16">
        <f t="shared" si="87"/>
        <v>0</v>
      </c>
      <c r="AV820" s="16">
        <f t="shared" si="88"/>
        <v>0</v>
      </c>
      <c r="AW820" s="18" t="str">
        <f t="shared" si="89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85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86"/>
        <v>0</v>
      </c>
      <c r="AU821" s="16">
        <f t="shared" si="87"/>
        <v>0</v>
      </c>
      <c r="AV821" s="16">
        <f t="shared" si="88"/>
        <v>0</v>
      </c>
      <c r="AW821" s="18" t="str">
        <f t="shared" si="89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85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86"/>
        <v>0</v>
      </c>
      <c r="AU822" s="16">
        <f t="shared" si="87"/>
        <v>0</v>
      </c>
      <c r="AV822" s="16">
        <f t="shared" si="88"/>
        <v>0</v>
      </c>
      <c r="AW822" s="18" t="str">
        <f t="shared" si="89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85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86"/>
        <v>0</v>
      </c>
      <c r="AU823" s="16">
        <f t="shared" si="87"/>
        <v>0</v>
      </c>
      <c r="AV823" s="16">
        <f t="shared" si="88"/>
        <v>0</v>
      </c>
      <c r="AW823" s="18" t="str">
        <f t="shared" si="89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85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86"/>
        <v>0</v>
      </c>
      <c r="AU824" s="16">
        <f t="shared" si="87"/>
        <v>0</v>
      </c>
      <c r="AV824" s="16">
        <f t="shared" si="88"/>
        <v>0</v>
      </c>
      <c r="AW824" s="18" t="str">
        <f t="shared" si="89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85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86"/>
        <v>0</v>
      </c>
      <c r="AU825" s="16">
        <f t="shared" si="87"/>
        <v>0</v>
      </c>
      <c r="AV825" s="16">
        <f t="shared" si="88"/>
        <v>0</v>
      </c>
      <c r="AW825" s="18" t="str">
        <f t="shared" si="89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85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86"/>
        <v>0</v>
      </c>
      <c r="AU826" s="16">
        <f t="shared" si="87"/>
        <v>0</v>
      </c>
      <c r="AV826" s="16">
        <f t="shared" si="88"/>
        <v>0</v>
      </c>
      <c r="AW826" s="18" t="str">
        <f t="shared" si="89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85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86"/>
        <v>0</v>
      </c>
      <c r="AU827" s="16">
        <f t="shared" si="87"/>
        <v>0</v>
      </c>
      <c r="AV827" s="16">
        <f t="shared" si="88"/>
        <v>0</v>
      </c>
      <c r="AW827" s="18" t="str">
        <f t="shared" si="89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85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86"/>
        <v>0</v>
      </c>
      <c r="AU828" s="16">
        <f t="shared" si="87"/>
        <v>0</v>
      </c>
      <c r="AV828" s="16">
        <f t="shared" si="88"/>
        <v>0</v>
      </c>
      <c r="AW828" s="18" t="str">
        <f t="shared" si="89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85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86"/>
        <v>0</v>
      </c>
      <c r="AU829" s="16">
        <f t="shared" si="87"/>
        <v>0</v>
      </c>
      <c r="AV829" s="16">
        <f t="shared" si="88"/>
        <v>0</v>
      </c>
      <c r="AW829" s="18" t="str">
        <f t="shared" si="89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85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86"/>
        <v>0</v>
      </c>
      <c r="AU830" s="16">
        <f t="shared" si="87"/>
        <v>0</v>
      </c>
      <c r="AV830" s="16">
        <f t="shared" si="88"/>
        <v>0</v>
      </c>
      <c r="AW830" s="18" t="str">
        <f t="shared" si="89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85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86"/>
        <v>0</v>
      </c>
      <c r="AU831" s="16">
        <f t="shared" si="87"/>
        <v>0</v>
      </c>
      <c r="AV831" s="16">
        <f t="shared" si="88"/>
        <v>0</v>
      </c>
      <c r="AW831" s="18" t="str">
        <f t="shared" si="89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85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86"/>
        <v>0</v>
      </c>
      <c r="AU832" s="16">
        <f t="shared" si="87"/>
        <v>0</v>
      </c>
      <c r="AV832" s="16">
        <f t="shared" si="88"/>
        <v>0</v>
      </c>
      <c r="AW832" s="18" t="str">
        <f t="shared" si="89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85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86"/>
        <v>0</v>
      </c>
      <c r="AU833" s="16">
        <f t="shared" si="87"/>
        <v>0</v>
      </c>
      <c r="AV833" s="16">
        <f t="shared" si="88"/>
        <v>0</v>
      </c>
      <c r="AW833" s="18" t="str">
        <f t="shared" si="89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85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86"/>
        <v>0</v>
      </c>
      <c r="AU834" s="16">
        <f t="shared" si="87"/>
        <v>0</v>
      </c>
      <c r="AV834" s="16">
        <f t="shared" si="88"/>
        <v>0</v>
      </c>
      <c r="AW834" s="18" t="str">
        <f t="shared" si="89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85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86"/>
        <v>0</v>
      </c>
      <c r="AU835" s="16">
        <f t="shared" si="87"/>
        <v>0</v>
      </c>
      <c r="AV835" s="16">
        <f t="shared" si="88"/>
        <v>0</v>
      </c>
      <c r="AW835" s="18" t="str">
        <f t="shared" si="89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90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91">COUNTIF(I836:AS836,"=3")+COUNTIF(I836:AS836,"=4")+COUNTIF(I836:AS836,"=5")</f>
        <v>0</v>
      </c>
      <c r="AU836" s="16">
        <f t="shared" ref="AU836:AU899" si="92">COUNTIF(I836:AS836,"=4")</f>
        <v>0</v>
      </c>
      <c r="AV836" s="16">
        <f t="shared" ref="AV836:AV899" si="93">COUNTIF(I836:AS836,"=1")</f>
        <v>0</v>
      </c>
      <c r="AW836" s="18" t="str">
        <f t="shared" ref="AW836:AW899" si="94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90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91"/>
        <v>0</v>
      </c>
      <c r="AU837" s="16">
        <f t="shared" si="92"/>
        <v>0</v>
      </c>
      <c r="AV837" s="16">
        <f t="shared" si="93"/>
        <v>0</v>
      </c>
      <c r="AW837" s="18" t="str">
        <f t="shared" si="94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90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91"/>
        <v>0</v>
      </c>
      <c r="AU838" s="16">
        <f t="shared" si="92"/>
        <v>0</v>
      </c>
      <c r="AV838" s="16">
        <f t="shared" si="93"/>
        <v>0</v>
      </c>
      <c r="AW838" s="18" t="str">
        <f t="shared" si="94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90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91"/>
        <v>0</v>
      </c>
      <c r="AU839" s="16">
        <f t="shared" si="92"/>
        <v>0</v>
      </c>
      <c r="AV839" s="16">
        <f t="shared" si="93"/>
        <v>0</v>
      </c>
      <c r="AW839" s="18" t="str">
        <f t="shared" si="94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90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91"/>
        <v>0</v>
      </c>
      <c r="AU840" s="16">
        <f t="shared" si="92"/>
        <v>0</v>
      </c>
      <c r="AV840" s="16">
        <f t="shared" si="93"/>
        <v>0</v>
      </c>
      <c r="AW840" s="18" t="str">
        <f t="shared" si="94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90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91"/>
        <v>0</v>
      </c>
      <c r="AU841" s="16">
        <f t="shared" si="92"/>
        <v>0</v>
      </c>
      <c r="AV841" s="16">
        <f t="shared" si="93"/>
        <v>0</v>
      </c>
      <c r="AW841" s="18" t="str">
        <f t="shared" si="94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90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91"/>
        <v>0</v>
      </c>
      <c r="AU842" s="16">
        <f t="shared" si="92"/>
        <v>0</v>
      </c>
      <c r="AV842" s="16">
        <f t="shared" si="93"/>
        <v>0</v>
      </c>
      <c r="AW842" s="18" t="str">
        <f t="shared" si="94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90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91"/>
        <v>0</v>
      </c>
      <c r="AU843" s="16">
        <f t="shared" si="92"/>
        <v>0</v>
      </c>
      <c r="AV843" s="16">
        <f t="shared" si="93"/>
        <v>0</v>
      </c>
      <c r="AW843" s="18" t="str">
        <f t="shared" si="94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90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91"/>
        <v>0</v>
      </c>
      <c r="AU844" s="16">
        <f t="shared" si="92"/>
        <v>0</v>
      </c>
      <c r="AV844" s="16">
        <f t="shared" si="93"/>
        <v>0</v>
      </c>
      <c r="AW844" s="18" t="str">
        <f t="shared" si="94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90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91"/>
        <v>0</v>
      </c>
      <c r="AU845" s="16">
        <f t="shared" si="92"/>
        <v>0</v>
      </c>
      <c r="AV845" s="16">
        <f t="shared" si="93"/>
        <v>0</v>
      </c>
      <c r="AW845" s="18" t="str">
        <f t="shared" si="94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90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91"/>
        <v>0</v>
      </c>
      <c r="AU846" s="16">
        <f t="shared" si="92"/>
        <v>0</v>
      </c>
      <c r="AV846" s="16">
        <f t="shared" si="93"/>
        <v>0</v>
      </c>
      <c r="AW846" s="18" t="str">
        <f t="shared" si="94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90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91"/>
        <v>0</v>
      </c>
      <c r="AU847" s="16">
        <f t="shared" si="92"/>
        <v>0</v>
      </c>
      <c r="AV847" s="16">
        <f t="shared" si="93"/>
        <v>0</v>
      </c>
      <c r="AW847" s="18" t="str">
        <f t="shared" si="94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90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91"/>
        <v>0</v>
      </c>
      <c r="AU848" s="16">
        <f t="shared" si="92"/>
        <v>0</v>
      </c>
      <c r="AV848" s="16">
        <f t="shared" si="93"/>
        <v>0</v>
      </c>
      <c r="AW848" s="18" t="str">
        <f t="shared" si="94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90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91"/>
        <v>0</v>
      </c>
      <c r="AU849" s="16">
        <f t="shared" si="92"/>
        <v>0</v>
      </c>
      <c r="AV849" s="16">
        <f t="shared" si="93"/>
        <v>0</v>
      </c>
      <c r="AW849" s="18" t="str">
        <f t="shared" si="94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90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91"/>
        <v>0</v>
      </c>
      <c r="AU850" s="16">
        <f t="shared" si="92"/>
        <v>0</v>
      </c>
      <c r="AV850" s="16">
        <f t="shared" si="93"/>
        <v>0</v>
      </c>
      <c r="AW850" s="18" t="str">
        <f t="shared" si="94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90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91"/>
        <v>0</v>
      </c>
      <c r="AU851" s="16">
        <f t="shared" si="92"/>
        <v>0</v>
      </c>
      <c r="AV851" s="16">
        <f t="shared" si="93"/>
        <v>0</v>
      </c>
      <c r="AW851" s="18" t="str">
        <f t="shared" si="94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90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91"/>
        <v>0</v>
      </c>
      <c r="AU852" s="16">
        <f t="shared" si="92"/>
        <v>0</v>
      </c>
      <c r="AV852" s="16">
        <f t="shared" si="93"/>
        <v>0</v>
      </c>
      <c r="AW852" s="18" t="str">
        <f t="shared" si="94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90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91"/>
        <v>0</v>
      </c>
      <c r="AU853" s="16">
        <f t="shared" si="92"/>
        <v>0</v>
      </c>
      <c r="AV853" s="16">
        <f t="shared" si="93"/>
        <v>0</v>
      </c>
      <c r="AW853" s="18" t="str">
        <f t="shared" si="94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90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91"/>
        <v>0</v>
      </c>
      <c r="AU854" s="16">
        <f t="shared" si="92"/>
        <v>0</v>
      </c>
      <c r="AV854" s="16">
        <f t="shared" si="93"/>
        <v>0</v>
      </c>
      <c r="AW854" s="18" t="str">
        <f t="shared" si="94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90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91"/>
        <v>0</v>
      </c>
      <c r="AU855" s="16">
        <f t="shared" si="92"/>
        <v>0</v>
      </c>
      <c r="AV855" s="16">
        <f t="shared" si="93"/>
        <v>0</v>
      </c>
      <c r="AW855" s="18" t="str">
        <f t="shared" si="94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90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91"/>
        <v>0</v>
      </c>
      <c r="AU856" s="16">
        <f t="shared" si="92"/>
        <v>0</v>
      </c>
      <c r="AV856" s="16">
        <f t="shared" si="93"/>
        <v>0</v>
      </c>
      <c r="AW856" s="18" t="str">
        <f t="shared" si="94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90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91"/>
        <v>0</v>
      </c>
      <c r="AU857" s="16">
        <f t="shared" si="92"/>
        <v>0</v>
      </c>
      <c r="AV857" s="16">
        <f t="shared" si="93"/>
        <v>0</v>
      </c>
      <c r="AW857" s="18" t="str">
        <f t="shared" si="94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90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91"/>
        <v>0</v>
      </c>
      <c r="AU858" s="16">
        <f t="shared" si="92"/>
        <v>0</v>
      </c>
      <c r="AV858" s="16">
        <f t="shared" si="93"/>
        <v>0</v>
      </c>
      <c r="AW858" s="18" t="str">
        <f t="shared" si="94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90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91"/>
        <v>0</v>
      </c>
      <c r="AU859" s="16">
        <f t="shared" si="92"/>
        <v>0</v>
      </c>
      <c r="AV859" s="16">
        <f t="shared" si="93"/>
        <v>0</v>
      </c>
      <c r="AW859" s="18" t="str">
        <f t="shared" si="94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90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91"/>
        <v>0</v>
      </c>
      <c r="AU860" s="16">
        <f t="shared" si="92"/>
        <v>0</v>
      </c>
      <c r="AV860" s="16">
        <f t="shared" si="93"/>
        <v>0</v>
      </c>
      <c r="AW860" s="18" t="str">
        <f t="shared" si="94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90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91"/>
        <v>0</v>
      </c>
      <c r="AU861" s="16">
        <f t="shared" si="92"/>
        <v>0</v>
      </c>
      <c r="AV861" s="16">
        <f t="shared" si="93"/>
        <v>0</v>
      </c>
      <c r="AW861" s="18" t="str">
        <f t="shared" si="94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90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91"/>
        <v>0</v>
      </c>
      <c r="AU862" s="16">
        <f t="shared" si="92"/>
        <v>0</v>
      </c>
      <c r="AV862" s="16">
        <f t="shared" si="93"/>
        <v>0</v>
      </c>
      <c r="AW862" s="18" t="str">
        <f t="shared" si="94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90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91"/>
        <v>0</v>
      </c>
      <c r="AU863" s="16">
        <f t="shared" si="92"/>
        <v>0</v>
      </c>
      <c r="AV863" s="16">
        <f t="shared" si="93"/>
        <v>0</v>
      </c>
      <c r="AW863" s="18" t="str">
        <f t="shared" si="94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90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91"/>
        <v>0</v>
      </c>
      <c r="AU864" s="16">
        <f t="shared" si="92"/>
        <v>0</v>
      </c>
      <c r="AV864" s="16">
        <f t="shared" si="93"/>
        <v>0</v>
      </c>
      <c r="AW864" s="18" t="str">
        <f t="shared" si="94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90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91"/>
        <v>0</v>
      </c>
      <c r="AU865" s="16">
        <f t="shared" si="92"/>
        <v>0</v>
      </c>
      <c r="AV865" s="16">
        <f t="shared" si="93"/>
        <v>0</v>
      </c>
      <c r="AW865" s="18" t="str">
        <f t="shared" si="94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90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91"/>
        <v>0</v>
      </c>
      <c r="AU866" s="16">
        <f t="shared" si="92"/>
        <v>0</v>
      </c>
      <c r="AV866" s="16">
        <f t="shared" si="93"/>
        <v>0</v>
      </c>
      <c r="AW866" s="18" t="str">
        <f t="shared" si="94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90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91"/>
        <v>0</v>
      </c>
      <c r="AU867" s="16">
        <f t="shared" si="92"/>
        <v>0</v>
      </c>
      <c r="AV867" s="16">
        <f t="shared" si="93"/>
        <v>0</v>
      </c>
      <c r="AW867" s="18" t="str">
        <f t="shared" si="94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90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91"/>
        <v>0</v>
      </c>
      <c r="AU868" s="16">
        <f t="shared" si="92"/>
        <v>0</v>
      </c>
      <c r="AV868" s="16">
        <f t="shared" si="93"/>
        <v>0</v>
      </c>
      <c r="AW868" s="18" t="str">
        <f t="shared" si="94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90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91"/>
        <v>0</v>
      </c>
      <c r="AU869" s="16">
        <f t="shared" si="92"/>
        <v>0</v>
      </c>
      <c r="AV869" s="16">
        <f t="shared" si="93"/>
        <v>0</v>
      </c>
      <c r="AW869" s="18" t="str">
        <f t="shared" si="94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90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91"/>
        <v>0</v>
      </c>
      <c r="AU870" s="16">
        <f t="shared" si="92"/>
        <v>0</v>
      </c>
      <c r="AV870" s="16">
        <f t="shared" si="93"/>
        <v>0</v>
      </c>
      <c r="AW870" s="18" t="str">
        <f t="shared" si="94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90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91"/>
        <v>0</v>
      </c>
      <c r="AU871" s="16">
        <f t="shared" si="92"/>
        <v>0</v>
      </c>
      <c r="AV871" s="16">
        <f t="shared" si="93"/>
        <v>0</v>
      </c>
      <c r="AW871" s="18" t="str">
        <f t="shared" si="94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90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91"/>
        <v>0</v>
      </c>
      <c r="AU872" s="16">
        <f t="shared" si="92"/>
        <v>0</v>
      </c>
      <c r="AV872" s="16">
        <f t="shared" si="93"/>
        <v>0</v>
      </c>
      <c r="AW872" s="18" t="str">
        <f t="shared" si="94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90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91"/>
        <v>0</v>
      </c>
      <c r="AU873" s="16">
        <f t="shared" si="92"/>
        <v>0</v>
      </c>
      <c r="AV873" s="16">
        <f t="shared" si="93"/>
        <v>0</v>
      </c>
      <c r="AW873" s="18" t="str">
        <f t="shared" si="94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90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91"/>
        <v>0</v>
      </c>
      <c r="AU874" s="16">
        <f t="shared" si="92"/>
        <v>0</v>
      </c>
      <c r="AV874" s="16">
        <f t="shared" si="93"/>
        <v>0</v>
      </c>
      <c r="AW874" s="18" t="str">
        <f t="shared" si="94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90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91"/>
        <v>0</v>
      </c>
      <c r="AU875" s="16">
        <f t="shared" si="92"/>
        <v>0</v>
      </c>
      <c r="AV875" s="16">
        <f t="shared" si="93"/>
        <v>0</v>
      </c>
      <c r="AW875" s="18" t="str">
        <f t="shared" si="94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90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91"/>
        <v>0</v>
      </c>
      <c r="AU876" s="16">
        <f t="shared" si="92"/>
        <v>0</v>
      </c>
      <c r="AV876" s="16">
        <f t="shared" si="93"/>
        <v>0</v>
      </c>
      <c r="AW876" s="18" t="str">
        <f t="shared" si="94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90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91"/>
        <v>0</v>
      </c>
      <c r="AU877" s="16">
        <f t="shared" si="92"/>
        <v>0</v>
      </c>
      <c r="AV877" s="16">
        <f t="shared" si="93"/>
        <v>0</v>
      </c>
      <c r="AW877" s="18" t="str">
        <f t="shared" si="94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90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91"/>
        <v>0</v>
      </c>
      <c r="AU878" s="16">
        <f t="shared" si="92"/>
        <v>0</v>
      </c>
      <c r="AV878" s="16">
        <f t="shared" si="93"/>
        <v>0</v>
      </c>
      <c r="AW878" s="18" t="str">
        <f t="shared" si="94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90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91"/>
        <v>0</v>
      </c>
      <c r="AU879" s="16">
        <f t="shared" si="92"/>
        <v>0</v>
      </c>
      <c r="AV879" s="16">
        <f t="shared" si="93"/>
        <v>0</v>
      </c>
      <c r="AW879" s="18" t="str">
        <f t="shared" si="94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90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91"/>
        <v>0</v>
      </c>
      <c r="AU880" s="16">
        <f t="shared" si="92"/>
        <v>0</v>
      </c>
      <c r="AV880" s="16">
        <f t="shared" si="93"/>
        <v>0</v>
      </c>
      <c r="AW880" s="18" t="str">
        <f t="shared" si="94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90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91"/>
        <v>0</v>
      </c>
      <c r="AU881" s="16">
        <f t="shared" si="92"/>
        <v>0</v>
      </c>
      <c r="AV881" s="16">
        <f t="shared" si="93"/>
        <v>0</v>
      </c>
      <c r="AW881" s="18" t="str">
        <f t="shared" si="94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90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91"/>
        <v>0</v>
      </c>
      <c r="AU882" s="16">
        <f t="shared" si="92"/>
        <v>0</v>
      </c>
      <c r="AV882" s="16">
        <f t="shared" si="93"/>
        <v>0</v>
      </c>
      <c r="AW882" s="18" t="str">
        <f t="shared" si="94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90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91"/>
        <v>0</v>
      </c>
      <c r="AU883" s="16">
        <f t="shared" si="92"/>
        <v>0</v>
      </c>
      <c r="AV883" s="16">
        <f t="shared" si="93"/>
        <v>0</v>
      </c>
      <c r="AW883" s="18" t="str">
        <f t="shared" si="94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90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91"/>
        <v>0</v>
      </c>
      <c r="AU884" s="16">
        <f t="shared" si="92"/>
        <v>0</v>
      </c>
      <c r="AV884" s="16">
        <f t="shared" si="93"/>
        <v>0</v>
      </c>
      <c r="AW884" s="18" t="str">
        <f t="shared" si="94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90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91"/>
        <v>0</v>
      </c>
      <c r="AU885" s="16">
        <f t="shared" si="92"/>
        <v>0</v>
      </c>
      <c r="AV885" s="16">
        <f t="shared" si="93"/>
        <v>0</v>
      </c>
      <c r="AW885" s="18" t="str">
        <f t="shared" si="94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90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91"/>
        <v>0</v>
      </c>
      <c r="AU886" s="16">
        <f t="shared" si="92"/>
        <v>0</v>
      </c>
      <c r="AV886" s="16">
        <f t="shared" si="93"/>
        <v>0</v>
      </c>
      <c r="AW886" s="18" t="str">
        <f t="shared" si="94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90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91"/>
        <v>0</v>
      </c>
      <c r="AU887" s="16">
        <f t="shared" si="92"/>
        <v>0</v>
      </c>
      <c r="AV887" s="16">
        <f t="shared" si="93"/>
        <v>0</v>
      </c>
      <c r="AW887" s="18" t="str">
        <f t="shared" si="94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90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91"/>
        <v>0</v>
      </c>
      <c r="AU888" s="16">
        <f t="shared" si="92"/>
        <v>0</v>
      </c>
      <c r="AV888" s="16">
        <f t="shared" si="93"/>
        <v>0</v>
      </c>
      <c r="AW888" s="18" t="str">
        <f t="shared" si="94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90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91"/>
        <v>0</v>
      </c>
      <c r="AU889" s="16">
        <f t="shared" si="92"/>
        <v>0</v>
      </c>
      <c r="AV889" s="16">
        <f t="shared" si="93"/>
        <v>0</v>
      </c>
      <c r="AW889" s="18" t="str">
        <f t="shared" si="94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90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91"/>
        <v>0</v>
      </c>
      <c r="AU890" s="16">
        <f t="shared" si="92"/>
        <v>0</v>
      </c>
      <c r="AV890" s="16">
        <f t="shared" si="93"/>
        <v>0</v>
      </c>
      <c r="AW890" s="18" t="str">
        <f t="shared" si="94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90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91"/>
        <v>0</v>
      </c>
      <c r="AU891" s="16">
        <f t="shared" si="92"/>
        <v>0</v>
      </c>
      <c r="AV891" s="16">
        <f t="shared" si="93"/>
        <v>0</v>
      </c>
      <c r="AW891" s="18" t="str">
        <f t="shared" si="94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90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91"/>
        <v>0</v>
      </c>
      <c r="AU892" s="16">
        <f t="shared" si="92"/>
        <v>0</v>
      </c>
      <c r="AV892" s="16">
        <f t="shared" si="93"/>
        <v>0</v>
      </c>
      <c r="AW892" s="18" t="str">
        <f t="shared" si="94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90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91"/>
        <v>0</v>
      </c>
      <c r="AU893" s="16">
        <f t="shared" si="92"/>
        <v>0</v>
      </c>
      <c r="AV893" s="16">
        <f t="shared" si="93"/>
        <v>0</v>
      </c>
      <c r="AW893" s="18" t="str">
        <f t="shared" si="94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90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91"/>
        <v>0</v>
      </c>
      <c r="AU894" s="16">
        <f t="shared" si="92"/>
        <v>0</v>
      </c>
      <c r="AV894" s="16">
        <f t="shared" si="93"/>
        <v>0</v>
      </c>
      <c r="AW894" s="18" t="str">
        <f t="shared" si="94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90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91"/>
        <v>0</v>
      </c>
      <c r="AU895" s="16">
        <f t="shared" si="92"/>
        <v>0</v>
      </c>
      <c r="AV895" s="16">
        <f t="shared" si="93"/>
        <v>0</v>
      </c>
      <c r="AW895" s="18" t="str">
        <f t="shared" si="94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90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91"/>
        <v>0</v>
      </c>
      <c r="AU896" s="16">
        <f t="shared" si="92"/>
        <v>0</v>
      </c>
      <c r="AV896" s="16">
        <f t="shared" si="93"/>
        <v>0</v>
      </c>
      <c r="AW896" s="18" t="str">
        <f t="shared" si="94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90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91"/>
        <v>0</v>
      </c>
      <c r="AU897" s="16">
        <f t="shared" si="92"/>
        <v>0</v>
      </c>
      <c r="AV897" s="16">
        <f t="shared" si="93"/>
        <v>0</v>
      </c>
      <c r="AW897" s="18" t="str">
        <f t="shared" si="94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90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91"/>
        <v>0</v>
      </c>
      <c r="AU898" s="16">
        <f t="shared" si="92"/>
        <v>0</v>
      </c>
      <c r="AV898" s="16">
        <f t="shared" si="93"/>
        <v>0</v>
      </c>
      <c r="AW898" s="18" t="str">
        <f t="shared" si="94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90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91"/>
        <v>0</v>
      </c>
      <c r="AU899" s="16">
        <f t="shared" si="92"/>
        <v>0</v>
      </c>
      <c r="AV899" s="16">
        <f t="shared" si="93"/>
        <v>0</v>
      </c>
      <c r="AW899" s="18" t="str">
        <f t="shared" si="94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95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96">COUNTIF(I900:AS900,"=3")+COUNTIF(I900:AS900,"=4")+COUNTIF(I900:AS900,"=5")</f>
        <v>0</v>
      </c>
      <c r="AU900" s="16">
        <f t="shared" ref="AU900:AU963" si="97">COUNTIF(I900:AS900,"=4")</f>
        <v>0</v>
      </c>
      <c r="AV900" s="16">
        <f t="shared" ref="AV900:AV963" si="98">COUNTIF(I900:AS900,"=1")</f>
        <v>0</v>
      </c>
      <c r="AW900" s="18" t="str">
        <f t="shared" ref="AW900:AW963" si="99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95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96"/>
        <v>0</v>
      </c>
      <c r="AU901" s="16">
        <f t="shared" si="97"/>
        <v>0</v>
      </c>
      <c r="AV901" s="16">
        <f t="shared" si="98"/>
        <v>0</v>
      </c>
      <c r="AW901" s="18" t="str">
        <f t="shared" si="99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95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96"/>
        <v>0</v>
      </c>
      <c r="AU902" s="16">
        <f t="shared" si="97"/>
        <v>0</v>
      </c>
      <c r="AV902" s="16">
        <f t="shared" si="98"/>
        <v>0</v>
      </c>
      <c r="AW902" s="18" t="str">
        <f t="shared" si="99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95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96"/>
        <v>0</v>
      </c>
      <c r="AU903" s="16">
        <f t="shared" si="97"/>
        <v>0</v>
      </c>
      <c r="AV903" s="16">
        <f t="shared" si="98"/>
        <v>0</v>
      </c>
      <c r="AW903" s="18" t="str">
        <f t="shared" si="99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95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96"/>
        <v>0</v>
      </c>
      <c r="AU904" s="16">
        <f t="shared" si="97"/>
        <v>0</v>
      </c>
      <c r="AV904" s="16">
        <f t="shared" si="98"/>
        <v>0</v>
      </c>
      <c r="AW904" s="18" t="str">
        <f t="shared" si="99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95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96"/>
        <v>0</v>
      </c>
      <c r="AU905" s="16">
        <f t="shared" si="97"/>
        <v>0</v>
      </c>
      <c r="AV905" s="16">
        <f t="shared" si="98"/>
        <v>0</v>
      </c>
      <c r="AW905" s="18" t="str">
        <f t="shared" si="99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95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96"/>
        <v>0</v>
      </c>
      <c r="AU906" s="16">
        <f t="shared" si="97"/>
        <v>0</v>
      </c>
      <c r="AV906" s="16">
        <f t="shared" si="98"/>
        <v>0</v>
      </c>
      <c r="AW906" s="18" t="str">
        <f t="shared" si="99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95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96"/>
        <v>0</v>
      </c>
      <c r="AU907" s="16">
        <f t="shared" si="97"/>
        <v>0</v>
      </c>
      <c r="AV907" s="16">
        <f t="shared" si="98"/>
        <v>0</v>
      </c>
      <c r="AW907" s="18" t="str">
        <f t="shared" si="99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95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96"/>
        <v>0</v>
      </c>
      <c r="AU908" s="16">
        <f t="shared" si="97"/>
        <v>0</v>
      </c>
      <c r="AV908" s="16">
        <f t="shared" si="98"/>
        <v>0</v>
      </c>
      <c r="AW908" s="18" t="str">
        <f t="shared" si="99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95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96"/>
        <v>0</v>
      </c>
      <c r="AU909" s="16">
        <f t="shared" si="97"/>
        <v>0</v>
      </c>
      <c r="AV909" s="16">
        <f t="shared" si="98"/>
        <v>0</v>
      </c>
      <c r="AW909" s="18" t="str">
        <f t="shared" si="99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95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96"/>
        <v>0</v>
      </c>
      <c r="AU910" s="16">
        <f t="shared" si="97"/>
        <v>0</v>
      </c>
      <c r="AV910" s="16">
        <f t="shared" si="98"/>
        <v>0</v>
      </c>
      <c r="AW910" s="18" t="str">
        <f t="shared" si="99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95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96"/>
        <v>0</v>
      </c>
      <c r="AU911" s="16">
        <f t="shared" si="97"/>
        <v>0</v>
      </c>
      <c r="AV911" s="16">
        <f t="shared" si="98"/>
        <v>0</v>
      </c>
      <c r="AW911" s="18" t="str">
        <f t="shared" si="99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95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96"/>
        <v>0</v>
      </c>
      <c r="AU912" s="16">
        <f t="shared" si="97"/>
        <v>0</v>
      </c>
      <c r="AV912" s="16">
        <f t="shared" si="98"/>
        <v>0</v>
      </c>
      <c r="AW912" s="18" t="str">
        <f t="shared" si="99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95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96"/>
        <v>0</v>
      </c>
      <c r="AU913" s="16">
        <f t="shared" si="97"/>
        <v>0</v>
      </c>
      <c r="AV913" s="16">
        <f t="shared" si="98"/>
        <v>0</v>
      </c>
      <c r="AW913" s="18" t="str">
        <f t="shared" si="99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95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96"/>
        <v>0</v>
      </c>
      <c r="AU914" s="16">
        <f t="shared" si="97"/>
        <v>0</v>
      </c>
      <c r="AV914" s="16">
        <f t="shared" si="98"/>
        <v>0</v>
      </c>
      <c r="AW914" s="18" t="str">
        <f t="shared" si="99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95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96"/>
        <v>0</v>
      </c>
      <c r="AU915" s="16">
        <f t="shared" si="97"/>
        <v>0</v>
      </c>
      <c r="AV915" s="16">
        <f t="shared" si="98"/>
        <v>0</v>
      </c>
      <c r="AW915" s="18" t="str">
        <f t="shared" si="99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95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96"/>
        <v>0</v>
      </c>
      <c r="AU916" s="16">
        <f t="shared" si="97"/>
        <v>0</v>
      </c>
      <c r="AV916" s="16">
        <f t="shared" si="98"/>
        <v>0</v>
      </c>
      <c r="AW916" s="18" t="str">
        <f t="shared" si="99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95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96"/>
        <v>0</v>
      </c>
      <c r="AU917" s="16">
        <f t="shared" si="97"/>
        <v>0</v>
      </c>
      <c r="AV917" s="16">
        <f t="shared" si="98"/>
        <v>0</v>
      </c>
      <c r="AW917" s="18" t="str">
        <f t="shared" si="99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95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96"/>
        <v>0</v>
      </c>
      <c r="AU918" s="16">
        <f t="shared" si="97"/>
        <v>0</v>
      </c>
      <c r="AV918" s="16">
        <f t="shared" si="98"/>
        <v>0</v>
      </c>
      <c r="AW918" s="18" t="str">
        <f t="shared" si="99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95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96"/>
        <v>0</v>
      </c>
      <c r="AU919" s="16">
        <f t="shared" si="97"/>
        <v>0</v>
      </c>
      <c r="AV919" s="16">
        <f t="shared" si="98"/>
        <v>0</v>
      </c>
      <c r="AW919" s="18" t="str">
        <f t="shared" si="99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95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96"/>
        <v>0</v>
      </c>
      <c r="AU920" s="16">
        <f t="shared" si="97"/>
        <v>0</v>
      </c>
      <c r="AV920" s="16">
        <f t="shared" si="98"/>
        <v>0</v>
      </c>
      <c r="AW920" s="18" t="str">
        <f t="shared" si="99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95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96"/>
        <v>0</v>
      </c>
      <c r="AU921" s="16">
        <f t="shared" si="97"/>
        <v>0</v>
      </c>
      <c r="AV921" s="16">
        <f t="shared" si="98"/>
        <v>0</v>
      </c>
      <c r="AW921" s="18" t="str">
        <f t="shared" si="99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95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96"/>
        <v>0</v>
      </c>
      <c r="AU922" s="16">
        <f t="shared" si="97"/>
        <v>0</v>
      </c>
      <c r="AV922" s="16">
        <f t="shared" si="98"/>
        <v>0</v>
      </c>
      <c r="AW922" s="18" t="str">
        <f t="shared" si="99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95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96"/>
        <v>0</v>
      </c>
      <c r="AU923" s="16">
        <f t="shared" si="97"/>
        <v>0</v>
      </c>
      <c r="AV923" s="16">
        <f t="shared" si="98"/>
        <v>0</v>
      </c>
      <c r="AW923" s="18" t="str">
        <f t="shared" si="99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95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96"/>
        <v>0</v>
      </c>
      <c r="AU924" s="16">
        <f t="shared" si="97"/>
        <v>0</v>
      </c>
      <c r="AV924" s="16">
        <f t="shared" si="98"/>
        <v>0</v>
      </c>
      <c r="AW924" s="18" t="str">
        <f t="shared" si="99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95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96"/>
        <v>0</v>
      </c>
      <c r="AU925" s="16">
        <f t="shared" si="97"/>
        <v>0</v>
      </c>
      <c r="AV925" s="16">
        <f t="shared" si="98"/>
        <v>0</v>
      </c>
      <c r="AW925" s="18" t="str">
        <f t="shared" si="99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95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96"/>
        <v>0</v>
      </c>
      <c r="AU926" s="16">
        <f t="shared" si="97"/>
        <v>0</v>
      </c>
      <c r="AV926" s="16">
        <f t="shared" si="98"/>
        <v>0</v>
      </c>
      <c r="AW926" s="18" t="str">
        <f t="shared" si="99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95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96"/>
        <v>0</v>
      </c>
      <c r="AU927" s="16">
        <f t="shared" si="97"/>
        <v>0</v>
      </c>
      <c r="AV927" s="16">
        <f t="shared" si="98"/>
        <v>0</v>
      </c>
      <c r="AW927" s="18" t="str">
        <f t="shared" si="99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95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96"/>
        <v>0</v>
      </c>
      <c r="AU928" s="16">
        <f t="shared" si="97"/>
        <v>0</v>
      </c>
      <c r="AV928" s="16">
        <f t="shared" si="98"/>
        <v>0</v>
      </c>
      <c r="AW928" s="18" t="str">
        <f t="shared" si="99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95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96"/>
        <v>0</v>
      </c>
      <c r="AU929" s="16">
        <f t="shared" si="97"/>
        <v>0</v>
      </c>
      <c r="AV929" s="16">
        <f t="shared" si="98"/>
        <v>0</v>
      </c>
      <c r="AW929" s="18" t="str">
        <f t="shared" si="99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95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96"/>
        <v>0</v>
      </c>
      <c r="AU930" s="16">
        <f t="shared" si="97"/>
        <v>0</v>
      </c>
      <c r="AV930" s="16">
        <f t="shared" si="98"/>
        <v>0</v>
      </c>
      <c r="AW930" s="18" t="str">
        <f t="shared" si="99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95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96"/>
        <v>0</v>
      </c>
      <c r="AU931" s="16">
        <f t="shared" si="97"/>
        <v>0</v>
      </c>
      <c r="AV931" s="16">
        <f t="shared" si="98"/>
        <v>0</v>
      </c>
      <c r="AW931" s="18" t="str">
        <f t="shared" si="99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95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96"/>
        <v>0</v>
      </c>
      <c r="AU932" s="16">
        <f t="shared" si="97"/>
        <v>0</v>
      </c>
      <c r="AV932" s="16">
        <f t="shared" si="98"/>
        <v>0</v>
      </c>
      <c r="AW932" s="18" t="str">
        <f t="shared" si="99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95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96"/>
        <v>0</v>
      </c>
      <c r="AU933" s="16">
        <f t="shared" si="97"/>
        <v>0</v>
      </c>
      <c r="AV933" s="16">
        <f t="shared" si="98"/>
        <v>0</v>
      </c>
      <c r="AW933" s="18" t="str">
        <f t="shared" si="99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95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96"/>
        <v>0</v>
      </c>
      <c r="AU934" s="16">
        <f t="shared" si="97"/>
        <v>0</v>
      </c>
      <c r="AV934" s="16">
        <f t="shared" si="98"/>
        <v>0</v>
      </c>
      <c r="AW934" s="18" t="str">
        <f t="shared" si="99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95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96"/>
        <v>0</v>
      </c>
      <c r="AU935" s="16">
        <f t="shared" si="97"/>
        <v>0</v>
      </c>
      <c r="AV935" s="16">
        <f t="shared" si="98"/>
        <v>0</v>
      </c>
      <c r="AW935" s="18" t="str">
        <f t="shared" si="99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95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96"/>
        <v>0</v>
      </c>
      <c r="AU936" s="16">
        <f t="shared" si="97"/>
        <v>0</v>
      </c>
      <c r="AV936" s="16">
        <f t="shared" si="98"/>
        <v>0</v>
      </c>
      <c r="AW936" s="18" t="str">
        <f t="shared" si="99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95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96"/>
        <v>0</v>
      </c>
      <c r="AU937" s="16">
        <f t="shared" si="97"/>
        <v>0</v>
      </c>
      <c r="AV937" s="16">
        <f t="shared" si="98"/>
        <v>0</v>
      </c>
      <c r="AW937" s="18" t="str">
        <f t="shared" si="99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95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96"/>
        <v>0</v>
      </c>
      <c r="AU938" s="16">
        <f t="shared" si="97"/>
        <v>0</v>
      </c>
      <c r="AV938" s="16">
        <f t="shared" si="98"/>
        <v>0</v>
      </c>
      <c r="AW938" s="18" t="str">
        <f t="shared" si="99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95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96"/>
        <v>0</v>
      </c>
      <c r="AU939" s="16">
        <f t="shared" si="97"/>
        <v>0</v>
      </c>
      <c r="AV939" s="16">
        <f t="shared" si="98"/>
        <v>0</v>
      </c>
      <c r="AW939" s="18" t="str">
        <f t="shared" si="99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95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96"/>
        <v>0</v>
      </c>
      <c r="AU940" s="16">
        <f t="shared" si="97"/>
        <v>0</v>
      </c>
      <c r="AV940" s="16">
        <f t="shared" si="98"/>
        <v>0</v>
      </c>
      <c r="AW940" s="18" t="str">
        <f t="shared" si="99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95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96"/>
        <v>0</v>
      </c>
      <c r="AU941" s="16">
        <f t="shared" si="97"/>
        <v>0</v>
      </c>
      <c r="AV941" s="16">
        <f t="shared" si="98"/>
        <v>0</v>
      </c>
      <c r="AW941" s="18" t="str">
        <f t="shared" si="99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95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96"/>
        <v>0</v>
      </c>
      <c r="AU942" s="16">
        <f t="shared" si="97"/>
        <v>0</v>
      </c>
      <c r="AV942" s="16">
        <f t="shared" si="98"/>
        <v>0</v>
      </c>
      <c r="AW942" s="18" t="str">
        <f t="shared" si="99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95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96"/>
        <v>0</v>
      </c>
      <c r="AU943" s="16">
        <f t="shared" si="97"/>
        <v>0</v>
      </c>
      <c r="AV943" s="16">
        <f t="shared" si="98"/>
        <v>0</v>
      </c>
      <c r="AW943" s="18" t="str">
        <f t="shared" si="99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95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96"/>
        <v>0</v>
      </c>
      <c r="AU944" s="16">
        <f t="shared" si="97"/>
        <v>0</v>
      </c>
      <c r="AV944" s="16">
        <f t="shared" si="98"/>
        <v>0</v>
      </c>
      <c r="AW944" s="18" t="str">
        <f t="shared" si="99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95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96"/>
        <v>0</v>
      </c>
      <c r="AU945" s="16">
        <f t="shared" si="97"/>
        <v>0</v>
      </c>
      <c r="AV945" s="16">
        <f t="shared" si="98"/>
        <v>0</v>
      </c>
      <c r="AW945" s="18" t="str">
        <f t="shared" si="99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95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96"/>
        <v>0</v>
      </c>
      <c r="AU946" s="16">
        <f t="shared" si="97"/>
        <v>0</v>
      </c>
      <c r="AV946" s="16">
        <f t="shared" si="98"/>
        <v>0</v>
      </c>
      <c r="AW946" s="18" t="str">
        <f t="shared" si="99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95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96"/>
        <v>0</v>
      </c>
      <c r="AU947" s="16">
        <f t="shared" si="97"/>
        <v>0</v>
      </c>
      <c r="AV947" s="16">
        <f t="shared" si="98"/>
        <v>0</v>
      </c>
      <c r="AW947" s="18" t="str">
        <f t="shared" si="99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95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96"/>
        <v>0</v>
      </c>
      <c r="AU948" s="16">
        <f t="shared" si="97"/>
        <v>0</v>
      </c>
      <c r="AV948" s="16">
        <f t="shared" si="98"/>
        <v>0</v>
      </c>
      <c r="AW948" s="18" t="str">
        <f t="shared" si="99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95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96"/>
        <v>0</v>
      </c>
      <c r="AU949" s="16">
        <f t="shared" si="97"/>
        <v>0</v>
      </c>
      <c r="AV949" s="16">
        <f t="shared" si="98"/>
        <v>0</v>
      </c>
      <c r="AW949" s="18" t="str">
        <f t="shared" si="99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95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96"/>
        <v>0</v>
      </c>
      <c r="AU950" s="16">
        <f t="shared" si="97"/>
        <v>0</v>
      </c>
      <c r="AV950" s="16">
        <f t="shared" si="98"/>
        <v>0</v>
      </c>
      <c r="AW950" s="18" t="str">
        <f t="shared" si="99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95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96"/>
        <v>0</v>
      </c>
      <c r="AU951" s="16">
        <f t="shared" si="97"/>
        <v>0</v>
      </c>
      <c r="AV951" s="16">
        <f t="shared" si="98"/>
        <v>0</v>
      </c>
      <c r="AW951" s="18" t="str">
        <f t="shared" si="99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95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96"/>
        <v>0</v>
      </c>
      <c r="AU952" s="16">
        <f t="shared" si="97"/>
        <v>0</v>
      </c>
      <c r="AV952" s="16">
        <f t="shared" si="98"/>
        <v>0</v>
      </c>
      <c r="AW952" s="18" t="str">
        <f t="shared" si="99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95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96"/>
        <v>0</v>
      </c>
      <c r="AU953" s="16">
        <f t="shared" si="97"/>
        <v>0</v>
      </c>
      <c r="AV953" s="16">
        <f t="shared" si="98"/>
        <v>0</v>
      </c>
      <c r="AW953" s="18" t="str">
        <f t="shared" si="99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95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96"/>
        <v>0</v>
      </c>
      <c r="AU954" s="16">
        <f t="shared" si="97"/>
        <v>0</v>
      </c>
      <c r="AV954" s="16">
        <f t="shared" si="98"/>
        <v>0</v>
      </c>
      <c r="AW954" s="18" t="str">
        <f t="shared" si="99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95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96"/>
        <v>0</v>
      </c>
      <c r="AU955" s="16">
        <f t="shared" si="97"/>
        <v>0</v>
      </c>
      <c r="AV955" s="16">
        <f t="shared" si="98"/>
        <v>0</v>
      </c>
      <c r="AW955" s="18" t="str">
        <f t="shared" si="99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95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96"/>
        <v>0</v>
      </c>
      <c r="AU956" s="16">
        <f t="shared" si="97"/>
        <v>0</v>
      </c>
      <c r="AV956" s="16">
        <f t="shared" si="98"/>
        <v>0</v>
      </c>
      <c r="AW956" s="18" t="str">
        <f t="shared" si="99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95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96"/>
        <v>0</v>
      </c>
      <c r="AU957" s="16">
        <f t="shared" si="97"/>
        <v>0</v>
      </c>
      <c r="AV957" s="16">
        <f t="shared" si="98"/>
        <v>0</v>
      </c>
      <c r="AW957" s="18" t="str">
        <f t="shared" si="99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95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96"/>
        <v>0</v>
      </c>
      <c r="AU958" s="16">
        <f t="shared" si="97"/>
        <v>0</v>
      </c>
      <c r="AV958" s="16">
        <f t="shared" si="98"/>
        <v>0</v>
      </c>
      <c r="AW958" s="18" t="str">
        <f t="shared" si="99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95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96"/>
        <v>0</v>
      </c>
      <c r="AU959" s="16">
        <f t="shared" si="97"/>
        <v>0</v>
      </c>
      <c r="AV959" s="16">
        <f t="shared" si="98"/>
        <v>0</v>
      </c>
      <c r="AW959" s="18" t="str">
        <f t="shared" si="99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95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96"/>
        <v>0</v>
      </c>
      <c r="AU960" s="16">
        <f t="shared" si="97"/>
        <v>0</v>
      </c>
      <c r="AV960" s="16">
        <f t="shared" si="98"/>
        <v>0</v>
      </c>
      <c r="AW960" s="18" t="str">
        <f t="shared" si="99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95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96"/>
        <v>0</v>
      </c>
      <c r="AU961" s="16">
        <f t="shared" si="97"/>
        <v>0</v>
      </c>
      <c r="AV961" s="16">
        <f t="shared" si="98"/>
        <v>0</v>
      </c>
      <c r="AW961" s="18" t="str">
        <f t="shared" si="99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95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96"/>
        <v>0</v>
      </c>
      <c r="AU962" s="16">
        <f t="shared" si="97"/>
        <v>0</v>
      </c>
      <c r="AV962" s="16">
        <f t="shared" si="98"/>
        <v>0</v>
      </c>
      <c r="AW962" s="18" t="str">
        <f t="shared" si="99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95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96"/>
        <v>0</v>
      </c>
      <c r="AU963" s="16">
        <f t="shared" si="97"/>
        <v>0</v>
      </c>
      <c r="AV963" s="16">
        <f t="shared" si="98"/>
        <v>0</v>
      </c>
      <c r="AW963" s="18" t="str">
        <f t="shared" si="99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100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101">COUNTIF(I964:AS964,"=3")+COUNTIF(I964:AS964,"=4")+COUNTIF(I964:AS964,"=5")</f>
        <v>0</v>
      </c>
      <c r="AU964" s="16">
        <f t="shared" ref="AU964:AU1001" si="102">COUNTIF(I964:AS964,"=4")</f>
        <v>0</v>
      </c>
      <c r="AV964" s="16">
        <f t="shared" ref="AV964:AV1001" si="103">COUNTIF(I964:AS964,"=1")</f>
        <v>0</v>
      </c>
      <c r="AW964" s="18" t="str">
        <f t="shared" ref="AW964:AW1001" si="104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100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101"/>
        <v>0</v>
      </c>
      <c r="AU965" s="16">
        <f t="shared" si="102"/>
        <v>0</v>
      </c>
      <c r="AV965" s="16">
        <f t="shared" si="103"/>
        <v>0</v>
      </c>
      <c r="AW965" s="18" t="str">
        <f t="shared" si="104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100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101"/>
        <v>0</v>
      </c>
      <c r="AU966" s="16">
        <f t="shared" si="102"/>
        <v>0</v>
      </c>
      <c r="AV966" s="16">
        <f t="shared" si="103"/>
        <v>0</v>
      </c>
      <c r="AW966" s="18" t="str">
        <f t="shared" si="104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100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101"/>
        <v>0</v>
      </c>
      <c r="AU967" s="16">
        <f t="shared" si="102"/>
        <v>0</v>
      </c>
      <c r="AV967" s="16">
        <f t="shared" si="103"/>
        <v>0</v>
      </c>
      <c r="AW967" s="18" t="str">
        <f t="shared" si="104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100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101"/>
        <v>0</v>
      </c>
      <c r="AU968" s="16">
        <f t="shared" si="102"/>
        <v>0</v>
      </c>
      <c r="AV968" s="16">
        <f t="shared" si="103"/>
        <v>0</v>
      </c>
      <c r="AW968" s="18" t="str">
        <f t="shared" si="104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100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101"/>
        <v>0</v>
      </c>
      <c r="AU969" s="16">
        <f t="shared" si="102"/>
        <v>0</v>
      </c>
      <c r="AV969" s="16">
        <f t="shared" si="103"/>
        <v>0</v>
      </c>
      <c r="AW969" s="18" t="str">
        <f t="shared" si="104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100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101"/>
        <v>0</v>
      </c>
      <c r="AU970" s="16">
        <f t="shared" si="102"/>
        <v>0</v>
      </c>
      <c r="AV970" s="16">
        <f t="shared" si="103"/>
        <v>0</v>
      </c>
      <c r="AW970" s="18" t="str">
        <f t="shared" si="104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100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101"/>
        <v>0</v>
      </c>
      <c r="AU971" s="16">
        <f t="shared" si="102"/>
        <v>0</v>
      </c>
      <c r="AV971" s="16">
        <f t="shared" si="103"/>
        <v>0</v>
      </c>
      <c r="AW971" s="18" t="str">
        <f t="shared" si="104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100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101"/>
        <v>0</v>
      </c>
      <c r="AU972" s="16">
        <f t="shared" si="102"/>
        <v>0</v>
      </c>
      <c r="AV972" s="16">
        <f t="shared" si="103"/>
        <v>0</v>
      </c>
      <c r="AW972" s="18" t="str">
        <f t="shared" si="104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100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101"/>
        <v>0</v>
      </c>
      <c r="AU973" s="16">
        <f t="shared" si="102"/>
        <v>0</v>
      </c>
      <c r="AV973" s="16">
        <f t="shared" si="103"/>
        <v>0</v>
      </c>
      <c r="AW973" s="18" t="str">
        <f t="shared" si="104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100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101"/>
        <v>0</v>
      </c>
      <c r="AU974" s="16">
        <f t="shared" si="102"/>
        <v>0</v>
      </c>
      <c r="AV974" s="16">
        <f t="shared" si="103"/>
        <v>0</v>
      </c>
      <c r="AW974" s="18" t="str">
        <f t="shared" si="104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100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101"/>
        <v>0</v>
      </c>
      <c r="AU975" s="16">
        <f t="shared" si="102"/>
        <v>0</v>
      </c>
      <c r="AV975" s="16">
        <f t="shared" si="103"/>
        <v>0</v>
      </c>
      <c r="AW975" s="18" t="str">
        <f t="shared" si="104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100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101"/>
        <v>0</v>
      </c>
      <c r="AU976" s="16">
        <f t="shared" si="102"/>
        <v>0</v>
      </c>
      <c r="AV976" s="16">
        <f t="shared" si="103"/>
        <v>0</v>
      </c>
      <c r="AW976" s="18" t="str">
        <f t="shared" si="104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100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101"/>
        <v>0</v>
      </c>
      <c r="AU977" s="16">
        <f t="shared" si="102"/>
        <v>0</v>
      </c>
      <c r="AV977" s="16">
        <f t="shared" si="103"/>
        <v>0</v>
      </c>
      <c r="AW977" s="18" t="str">
        <f t="shared" si="104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100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101"/>
        <v>0</v>
      </c>
      <c r="AU978" s="16">
        <f t="shared" si="102"/>
        <v>0</v>
      </c>
      <c r="AV978" s="16">
        <f t="shared" si="103"/>
        <v>0</v>
      </c>
      <c r="AW978" s="18" t="str">
        <f t="shared" si="104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100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101"/>
        <v>0</v>
      </c>
      <c r="AU979" s="16">
        <f t="shared" si="102"/>
        <v>0</v>
      </c>
      <c r="AV979" s="16">
        <f t="shared" si="103"/>
        <v>0</v>
      </c>
      <c r="AW979" s="18" t="str">
        <f t="shared" si="104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100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101"/>
        <v>0</v>
      </c>
      <c r="AU980" s="16">
        <f t="shared" si="102"/>
        <v>0</v>
      </c>
      <c r="AV980" s="16">
        <f t="shared" si="103"/>
        <v>0</v>
      </c>
      <c r="AW980" s="18" t="str">
        <f t="shared" si="104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100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101"/>
        <v>0</v>
      </c>
      <c r="AU981" s="16">
        <f t="shared" si="102"/>
        <v>0</v>
      </c>
      <c r="AV981" s="16">
        <f t="shared" si="103"/>
        <v>0</v>
      </c>
      <c r="AW981" s="18" t="str">
        <f t="shared" si="104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100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101"/>
        <v>0</v>
      </c>
      <c r="AU982" s="16">
        <f t="shared" si="102"/>
        <v>0</v>
      </c>
      <c r="AV982" s="16">
        <f t="shared" si="103"/>
        <v>0</v>
      </c>
      <c r="AW982" s="18" t="str">
        <f t="shared" si="104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100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101"/>
        <v>0</v>
      </c>
      <c r="AU983" s="16">
        <f t="shared" si="102"/>
        <v>0</v>
      </c>
      <c r="AV983" s="16">
        <f t="shared" si="103"/>
        <v>0</v>
      </c>
      <c r="AW983" s="18" t="str">
        <f t="shared" si="104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100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101"/>
        <v>0</v>
      </c>
      <c r="AU984" s="16">
        <f t="shared" si="102"/>
        <v>0</v>
      </c>
      <c r="AV984" s="16">
        <f t="shared" si="103"/>
        <v>0</v>
      </c>
      <c r="AW984" s="18" t="str">
        <f t="shared" si="104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100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101"/>
        <v>0</v>
      </c>
      <c r="AU985" s="16">
        <f t="shared" si="102"/>
        <v>0</v>
      </c>
      <c r="AV985" s="16">
        <f t="shared" si="103"/>
        <v>0</v>
      </c>
      <c r="AW985" s="18" t="str">
        <f t="shared" si="104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100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101"/>
        <v>0</v>
      </c>
      <c r="AU986" s="16">
        <f t="shared" si="102"/>
        <v>0</v>
      </c>
      <c r="AV986" s="16">
        <f t="shared" si="103"/>
        <v>0</v>
      </c>
      <c r="AW986" s="18" t="str">
        <f t="shared" si="104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100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101"/>
        <v>0</v>
      </c>
      <c r="AU987" s="16">
        <f t="shared" si="102"/>
        <v>0</v>
      </c>
      <c r="AV987" s="16">
        <f t="shared" si="103"/>
        <v>0</v>
      </c>
      <c r="AW987" s="18" t="str">
        <f t="shared" si="104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100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101"/>
        <v>0</v>
      </c>
      <c r="AU988" s="16">
        <f t="shared" si="102"/>
        <v>0</v>
      </c>
      <c r="AV988" s="16">
        <f t="shared" si="103"/>
        <v>0</v>
      </c>
      <c r="AW988" s="18" t="str">
        <f t="shared" si="104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100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101"/>
        <v>0</v>
      </c>
      <c r="AU989" s="16">
        <f t="shared" si="102"/>
        <v>0</v>
      </c>
      <c r="AV989" s="16">
        <f t="shared" si="103"/>
        <v>0</v>
      </c>
      <c r="AW989" s="18" t="str">
        <f t="shared" si="104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100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101"/>
        <v>0</v>
      </c>
      <c r="AU990" s="16">
        <f t="shared" si="102"/>
        <v>0</v>
      </c>
      <c r="AV990" s="16">
        <f t="shared" si="103"/>
        <v>0</v>
      </c>
      <c r="AW990" s="18" t="str">
        <f t="shared" si="104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100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101"/>
        <v>0</v>
      </c>
      <c r="AU991" s="16">
        <f t="shared" si="102"/>
        <v>0</v>
      </c>
      <c r="AV991" s="16">
        <f t="shared" si="103"/>
        <v>0</v>
      </c>
      <c r="AW991" s="18" t="str">
        <f t="shared" si="104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100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101"/>
        <v>0</v>
      </c>
      <c r="AU992" s="16">
        <f t="shared" si="102"/>
        <v>0</v>
      </c>
      <c r="AV992" s="16">
        <f t="shared" si="103"/>
        <v>0</v>
      </c>
      <c r="AW992" s="18" t="str">
        <f t="shared" si="104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100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101"/>
        <v>0</v>
      </c>
      <c r="AU993" s="16">
        <f t="shared" si="102"/>
        <v>0</v>
      </c>
      <c r="AV993" s="16">
        <f t="shared" si="103"/>
        <v>0</v>
      </c>
      <c r="AW993" s="18" t="str">
        <f t="shared" si="104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100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101"/>
        <v>0</v>
      </c>
      <c r="AU994" s="16">
        <f t="shared" si="102"/>
        <v>0</v>
      </c>
      <c r="AV994" s="16">
        <f t="shared" si="103"/>
        <v>0</v>
      </c>
      <c r="AW994" s="18" t="str">
        <f t="shared" si="104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100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101"/>
        <v>0</v>
      </c>
      <c r="AU995" s="16">
        <f t="shared" si="102"/>
        <v>0</v>
      </c>
      <c r="AV995" s="16">
        <f t="shared" si="103"/>
        <v>0</v>
      </c>
      <c r="AW995" s="18" t="str">
        <f t="shared" si="104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100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101"/>
        <v>0</v>
      </c>
      <c r="AU996" s="16">
        <f t="shared" si="102"/>
        <v>0</v>
      </c>
      <c r="AV996" s="16">
        <f t="shared" si="103"/>
        <v>0</v>
      </c>
      <c r="AW996" s="18" t="str">
        <f t="shared" si="104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100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101"/>
        <v>0</v>
      </c>
      <c r="AU997" s="16">
        <f t="shared" si="102"/>
        <v>0</v>
      </c>
      <c r="AV997" s="16">
        <f t="shared" si="103"/>
        <v>0</v>
      </c>
      <c r="AW997" s="18" t="str">
        <f t="shared" si="104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100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101"/>
        <v>0</v>
      </c>
      <c r="AU998" s="16">
        <f t="shared" si="102"/>
        <v>0</v>
      </c>
      <c r="AV998" s="16">
        <f t="shared" si="103"/>
        <v>0</v>
      </c>
      <c r="AW998" s="18" t="str">
        <f t="shared" si="104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100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101"/>
        <v>0</v>
      </c>
      <c r="AU999" s="16">
        <f t="shared" si="102"/>
        <v>0</v>
      </c>
      <c r="AV999" s="16">
        <f t="shared" si="103"/>
        <v>0</v>
      </c>
      <c r="AW999" s="18" t="str">
        <f t="shared" si="104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100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101"/>
        <v>0</v>
      </c>
      <c r="AU1000" s="16">
        <f t="shared" si="102"/>
        <v>0</v>
      </c>
      <c r="AV1000" s="16">
        <f t="shared" si="103"/>
        <v>0</v>
      </c>
      <c r="AW1000" s="18" t="str">
        <f t="shared" si="104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100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101"/>
        <v>0</v>
      </c>
      <c r="AU1001" s="16">
        <f t="shared" si="102"/>
        <v>0</v>
      </c>
      <c r="AV1001" s="16">
        <f t="shared" si="103"/>
        <v>0</v>
      </c>
      <c r="AW1001" s="18" t="str">
        <f t="shared" si="104"/>
        <v/>
      </c>
      <c r="AX1001" s="54"/>
    </row>
  </sheetData>
  <sheetProtection selectLockedCells="1"/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231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232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122</v>
      </c>
      <c r="M1" s="8" t="s">
        <v>123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8" t="s">
        <v>129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8" t="s">
        <v>137</v>
      </c>
      <c r="AB1" s="8" t="s">
        <v>138</v>
      </c>
      <c r="AC1" s="8" t="s">
        <v>139</v>
      </c>
      <c r="AD1" s="8" t="s">
        <v>140</v>
      </c>
      <c r="AE1" s="8" t="s">
        <v>141</v>
      </c>
      <c r="AF1" s="8" t="s">
        <v>142</v>
      </c>
      <c r="AG1" s="8" t="s">
        <v>143</v>
      </c>
      <c r="AH1" s="8" t="s">
        <v>144</v>
      </c>
      <c r="AI1" s="8" t="s">
        <v>145</v>
      </c>
      <c r="AJ1" s="8" t="s">
        <v>146</v>
      </c>
      <c r="AK1" s="8" t="s">
        <v>147</v>
      </c>
      <c r="AL1" s="8" t="s">
        <v>148</v>
      </c>
      <c r="AM1" s="8" t="s">
        <v>149</v>
      </c>
      <c r="AN1" s="8"/>
    </row>
    <row r="2" spans="1:40" ht="120" x14ac:dyDescent="0.25">
      <c r="A2" s="5"/>
      <c r="B2" s="88" t="s">
        <v>78</v>
      </c>
      <c r="C2" s="27" t="s">
        <v>113</v>
      </c>
      <c r="D2" s="27" t="s">
        <v>163</v>
      </c>
      <c r="E2" s="27" t="s">
        <v>153</v>
      </c>
      <c r="F2" s="27" t="s">
        <v>235</v>
      </c>
      <c r="G2" s="28" t="s">
        <v>236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/>
    </row>
    <row r="3" spans="1:40" x14ac:dyDescent="0.25">
      <c r="A3" s="5"/>
      <c r="B3" s="89" t="s">
        <v>243</v>
      </c>
      <c r="C3" s="6" t="s">
        <v>424</v>
      </c>
      <c r="D3" s="6" t="s">
        <v>425</v>
      </c>
      <c r="E3" s="6" t="s">
        <v>426</v>
      </c>
      <c r="F3" s="6" t="s">
        <v>427</v>
      </c>
      <c r="G3" s="6" t="s">
        <v>427</v>
      </c>
      <c r="H3" s="6" t="s">
        <v>232</v>
      </c>
      <c r="I3" s="6" t="s">
        <v>232</v>
      </c>
      <c r="J3" s="6" t="s">
        <v>232</v>
      </c>
      <c r="K3" s="6" t="s">
        <v>232</v>
      </c>
      <c r="L3" s="6" t="s">
        <v>232</v>
      </c>
      <c r="M3" s="6" t="s">
        <v>232</v>
      </c>
      <c r="N3" s="6"/>
      <c r="O3" s="6" t="s">
        <v>232</v>
      </c>
      <c r="P3" s="6" t="s">
        <v>232</v>
      </c>
      <c r="Q3" s="6" t="s">
        <v>232</v>
      </c>
      <c r="R3" s="6" t="s">
        <v>232</v>
      </c>
      <c r="S3" s="6" t="s">
        <v>232</v>
      </c>
      <c r="T3" s="6" t="s">
        <v>232</v>
      </c>
      <c r="U3" s="6" t="s">
        <v>232</v>
      </c>
      <c r="V3" s="6" t="s">
        <v>232</v>
      </c>
      <c r="W3" s="6" t="s">
        <v>232</v>
      </c>
      <c r="X3" s="6" t="s">
        <v>232</v>
      </c>
      <c r="Y3" s="6" t="s">
        <v>232</v>
      </c>
      <c r="Z3" s="6" t="s">
        <v>232</v>
      </c>
      <c r="AA3" s="6" t="s">
        <v>232</v>
      </c>
      <c r="AB3" s="6" t="s">
        <v>232</v>
      </c>
      <c r="AC3" s="6" t="s">
        <v>232</v>
      </c>
      <c r="AD3" s="6" t="s">
        <v>232</v>
      </c>
      <c r="AE3" s="6"/>
      <c r="AF3" s="6" t="s">
        <v>232</v>
      </c>
      <c r="AG3" s="6" t="s">
        <v>232</v>
      </c>
      <c r="AH3" s="6" t="s">
        <v>232</v>
      </c>
      <c r="AI3" s="6" t="s">
        <v>232</v>
      </c>
      <c r="AJ3" s="6" t="s">
        <v>232</v>
      </c>
      <c r="AK3" s="6"/>
      <c r="AL3" s="6"/>
      <c r="AM3" s="6"/>
      <c r="AN3" s="29"/>
    </row>
    <row r="4" spans="1:40" x14ac:dyDescent="0.25">
      <c r="A4" s="5"/>
      <c r="B4" s="89" t="s">
        <v>361</v>
      </c>
      <c r="C4" s="6" t="s">
        <v>428</v>
      </c>
      <c r="D4" s="6" t="s">
        <v>429</v>
      </c>
      <c r="E4" s="6" t="s">
        <v>430</v>
      </c>
      <c r="F4" s="6" t="s">
        <v>431</v>
      </c>
      <c r="G4" s="6" t="s">
        <v>431</v>
      </c>
      <c r="H4" s="6" t="s">
        <v>232</v>
      </c>
      <c r="I4" s="6" t="s">
        <v>232</v>
      </c>
      <c r="J4" s="6" t="s">
        <v>232</v>
      </c>
      <c r="K4" s="6" t="s">
        <v>232</v>
      </c>
      <c r="L4" s="6" t="s">
        <v>232</v>
      </c>
      <c r="M4" s="6" t="s">
        <v>232</v>
      </c>
      <c r="N4" s="6"/>
      <c r="O4" s="6" t="s">
        <v>232</v>
      </c>
      <c r="P4" s="6" t="s">
        <v>232</v>
      </c>
      <c r="Q4" s="6" t="s">
        <v>232</v>
      </c>
      <c r="R4" s="6" t="s">
        <v>232</v>
      </c>
      <c r="S4" s="6" t="s">
        <v>232</v>
      </c>
      <c r="T4" s="6" t="s">
        <v>232</v>
      </c>
      <c r="U4" s="6" t="s">
        <v>232</v>
      </c>
      <c r="V4" s="6" t="s">
        <v>232</v>
      </c>
      <c r="W4" s="6" t="s">
        <v>232</v>
      </c>
      <c r="X4" s="6" t="s">
        <v>232</v>
      </c>
      <c r="Y4" s="6" t="s">
        <v>232</v>
      </c>
      <c r="Z4" s="6" t="s">
        <v>232</v>
      </c>
      <c r="AA4" s="6" t="s">
        <v>232</v>
      </c>
      <c r="AB4" s="6" t="s">
        <v>232</v>
      </c>
      <c r="AC4" s="6" t="s">
        <v>232</v>
      </c>
      <c r="AD4" s="6" t="s">
        <v>232</v>
      </c>
      <c r="AE4" s="6"/>
      <c r="AF4" s="6" t="s">
        <v>232</v>
      </c>
      <c r="AG4" s="6"/>
      <c r="AH4" s="6" t="s">
        <v>232</v>
      </c>
      <c r="AI4" s="6"/>
      <c r="AJ4" s="6"/>
      <c r="AK4" s="6"/>
      <c r="AL4" s="6"/>
      <c r="AM4" s="6"/>
      <c r="AN4" s="29"/>
    </row>
    <row r="5" spans="1:40" x14ac:dyDescent="0.25">
      <c r="A5" s="5"/>
      <c r="B5" s="89" t="s">
        <v>255</v>
      </c>
      <c r="C5" s="6"/>
      <c r="D5" s="6"/>
      <c r="E5" s="6" t="s">
        <v>232</v>
      </c>
      <c r="F5" s="6" t="s">
        <v>232</v>
      </c>
      <c r="G5" s="6" t="s">
        <v>232</v>
      </c>
      <c r="H5" s="6" t="s">
        <v>232</v>
      </c>
      <c r="I5" s="6" t="s">
        <v>232</v>
      </c>
      <c r="J5" s="6" t="s">
        <v>232</v>
      </c>
      <c r="K5" s="6" t="s">
        <v>232</v>
      </c>
      <c r="L5" s="6" t="s">
        <v>232</v>
      </c>
      <c r="M5" s="6" t="s">
        <v>232</v>
      </c>
      <c r="N5" s="6"/>
      <c r="O5" s="6" t="s">
        <v>232</v>
      </c>
      <c r="P5" s="6"/>
      <c r="Q5" s="6" t="s">
        <v>232</v>
      </c>
      <c r="R5" s="6" t="s">
        <v>232</v>
      </c>
      <c r="S5" s="6" t="s">
        <v>232</v>
      </c>
      <c r="T5" s="6" t="s">
        <v>232</v>
      </c>
      <c r="U5" s="6"/>
      <c r="V5" s="6" t="s">
        <v>232</v>
      </c>
      <c r="W5" s="6" t="s">
        <v>232</v>
      </c>
      <c r="X5" s="6" t="s">
        <v>232</v>
      </c>
      <c r="Y5" s="6" t="s">
        <v>232</v>
      </c>
      <c r="Z5" s="6" t="s">
        <v>232</v>
      </c>
      <c r="AA5" s="6" t="s">
        <v>232</v>
      </c>
      <c r="AB5" s="6" t="s">
        <v>232</v>
      </c>
      <c r="AC5" s="6" t="s">
        <v>232</v>
      </c>
      <c r="AD5" s="6" t="s">
        <v>232</v>
      </c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 t="s">
        <v>407</v>
      </c>
      <c r="C6" s="6"/>
      <c r="D6" s="6" t="s">
        <v>432</v>
      </c>
      <c r="E6" s="6" t="s">
        <v>232</v>
      </c>
      <c r="F6" s="6" t="s">
        <v>232</v>
      </c>
      <c r="G6" s="6" t="s">
        <v>232</v>
      </c>
      <c r="H6" s="6" t="s">
        <v>232</v>
      </c>
      <c r="I6" s="6" t="s">
        <v>232</v>
      </c>
      <c r="J6" s="6" t="s">
        <v>232</v>
      </c>
      <c r="K6" s="6" t="s">
        <v>232</v>
      </c>
      <c r="L6" s="6"/>
      <c r="M6" s="6"/>
      <c r="N6" s="6"/>
      <c r="O6" s="6" t="s">
        <v>232</v>
      </c>
      <c r="P6" s="6" t="s">
        <v>232</v>
      </c>
      <c r="Q6" s="6"/>
      <c r="R6" s="6" t="s">
        <v>232</v>
      </c>
      <c r="S6" s="6" t="s">
        <v>232</v>
      </c>
      <c r="T6" s="6" t="s">
        <v>232</v>
      </c>
      <c r="U6" s="6"/>
      <c r="V6" s="6" t="s">
        <v>232</v>
      </c>
      <c r="W6" s="6" t="s">
        <v>232</v>
      </c>
      <c r="X6" s="6" t="s">
        <v>232</v>
      </c>
      <c r="Y6" s="6" t="s">
        <v>232</v>
      </c>
      <c r="Z6" s="6" t="s">
        <v>232</v>
      </c>
      <c r="AA6" s="6" t="s">
        <v>232</v>
      </c>
      <c r="AB6" s="6" t="s">
        <v>232</v>
      </c>
      <c r="AC6" s="6" t="s">
        <v>232</v>
      </c>
      <c r="AD6" s="6" t="s">
        <v>232</v>
      </c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 t="s">
        <v>247</v>
      </c>
      <c r="C7" s="6"/>
      <c r="D7" s="6"/>
      <c r="E7" s="6"/>
      <c r="F7" s="6" t="s">
        <v>433</v>
      </c>
      <c r="G7" s="6" t="s">
        <v>433</v>
      </c>
      <c r="H7" s="6" t="s">
        <v>434</v>
      </c>
      <c r="I7" s="6" t="s">
        <v>435</v>
      </c>
      <c r="J7" s="6" t="s">
        <v>232</v>
      </c>
      <c r="K7" s="6" t="s">
        <v>436</v>
      </c>
      <c r="L7" s="6" t="s">
        <v>232</v>
      </c>
      <c r="M7" s="6" t="s">
        <v>232</v>
      </c>
      <c r="N7" s="6"/>
      <c r="O7" s="6" t="s">
        <v>436</v>
      </c>
      <c r="P7" s="6"/>
      <c r="Q7" s="6" t="s">
        <v>437</v>
      </c>
      <c r="R7" s="6" t="s">
        <v>438</v>
      </c>
      <c r="S7" s="6" t="s">
        <v>439</v>
      </c>
      <c r="T7" s="6" t="s">
        <v>440</v>
      </c>
      <c r="U7" s="6"/>
      <c r="V7" s="6" t="s">
        <v>441</v>
      </c>
      <c r="W7" s="6" t="s">
        <v>442</v>
      </c>
      <c r="X7" s="6" t="s">
        <v>443</v>
      </c>
      <c r="Y7" s="6" t="s">
        <v>444</v>
      </c>
      <c r="Z7" s="6" t="s">
        <v>232</v>
      </c>
      <c r="AA7" s="6" t="s">
        <v>445</v>
      </c>
      <c r="AB7" s="6" t="s">
        <v>446</v>
      </c>
      <c r="AC7" s="6" t="s">
        <v>447</v>
      </c>
      <c r="AD7" s="6" t="s">
        <v>448</v>
      </c>
      <c r="AE7" s="6"/>
      <c r="AF7" s="6"/>
      <c r="AG7" s="6" t="s">
        <v>449</v>
      </c>
      <c r="AH7" s="6" t="s">
        <v>450</v>
      </c>
      <c r="AI7" s="6" t="s">
        <v>450</v>
      </c>
      <c r="AJ7" s="6"/>
      <c r="AK7" s="6"/>
      <c r="AL7" s="6"/>
      <c r="AM7" s="6"/>
      <c r="AN7" s="29"/>
    </row>
    <row r="8" spans="1:40" x14ac:dyDescent="0.25">
      <c r="A8" s="5"/>
      <c r="B8" s="89" t="s">
        <v>307</v>
      </c>
      <c r="C8" s="6"/>
      <c r="D8" s="6"/>
      <c r="E8" s="6"/>
      <c r="F8" s="6"/>
      <c r="G8" s="6"/>
      <c r="H8" s="6" t="s">
        <v>232</v>
      </c>
      <c r="I8" s="6" t="s">
        <v>232</v>
      </c>
      <c r="J8" s="6" t="s">
        <v>232</v>
      </c>
      <c r="K8" s="6" t="s">
        <v>232</v>
      </c>
      <c r="L8" s="6"/>
      <c r="M8" s="6"/>
      <c r="N8" s="6"/>
      <c r="O8" s="6"/>
      <c r="P8" s="6"/>
      <c r="Q8" s="6"/>
      <c r="R8" s="6" t="s">
        <v>232</v>
      </c>
      <c r="S8" s="6" t="s">
        <v>232</v>
      </c>
      <c r="T8" s="6" t="s">
        <v>232</v>
      </c>
      <c r="U8" s="6"/>
      <c r="V8" s="6" t="s">
        <v>232</v>
      </c>
      <c r="W8" s="6" t="s">
        <v>232</v>
      </c>
      <c r="X8" s="6" t="s">
        <v>232</v>
      </c>
      <c r="Y8" s="6" t="s">
        <v>232</v>
      </c>
      <c r="Z8" s="6" t="s">
        <v>232</v>
      </c>
      <c r="AA8" s="6" t="s">
        <v>232</v>
      </c>
      <c r="AB8" s="6" t="s">
        <v>232</v>
      </c>
      <c r="AC8" s="6" t="s">
        <v>232</v>
      </c>
      <c r="AD8" s="6" t="s">
        <v>232</v>
      </c>
      <c r="AE8" s="6"/>
      <c r="AF8" s="6"/>
      <c r="AG8" s="6" t="s">
        <v>232</v>
      </c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 t="s">
        <v>248</v>
      </c>
      <c r="C9" s="6" t="s">
        <v>451</v>
      </c>
      <c r="D9" s="6"/>
      <c r="E9" s="6" t="s">
        <v>426</v>
      </c>
      <c r="F9" s="6" t="s">
        <v>452</v>
      </c>
      <c r="G9" s="6" t="s">
        <v>452</v>
      </c>
      <c r="H9" s="6" t="s">
        <v>453</v>
      </c>
      <c r="I9" s="6" t="s">
        <v>454</v>
      </c>
      <c r="J9" s="6" t="s">
        <v>114</v>
      </c>
      <c r="K9" s="6" t="s">
        <v>455</v>
      </c>
      <c r="L9" s="6" t="s">
        <v>456</v>
      </c>
      <c r="M9" s="6" t="s">
        <v>456</v>
      </c>
      <c r="N9" s="6"/>
      <c r="O9" s="6" t="s">
        <v>455</v>
      </c>
      <c r="P9" s="6" t="s">
        <v>457</v>
      </c>
      <c r="Q9" s="6" t="s">
        <v>458</v>
      </c>
      <c r="R9" s="6" t="s">
        <v>459</v>
      </c>
      <c r="S9" s="6" t="s">
        <v>460</v>
      </c>
      <c r="T9" s="6" t="s">
        <v>461</v>
      </c>
      <c r="U9" s="6" t="s">
        <v>462</v>
      </c>
      <c r="V9" s="6" t="s">
        <v>463</v>
      </c>
      <c r="W9" s="6" t="s">
        <v>464</v>
      </c>
      <c r="X9" s="6" t="s">
        <v>464</v>
      </c>
      <c r="Y9" s="6" t="s">
        <v>465</v>
      </c>
      <c r="Z9" s="6" t="s">
        <v>466</v>
      </c>
      <c r="AA9" s="6" t="s">
        <v>464</v>
      </c>
      <c r="AB9" s="6" t="s">
        <v>467</v>
      </c>
      <c r="AC9" s="6" t="s">
        <v>468</v>
      </c>
      <c r="AD9" s="6" t="s">
        <v>469</v>
      </c>
      <c r="AE9" s="6"/>
      <c r="AF9" s="6" t="s">
        <v>470</v>
      </c>
      <c r="AG9" s="6" t="s">
        <v>232</v>
      </c>
      <c r="AH9" s="6" t="s">
        <v>232</v>
      </c>
      <c r="AI9" s="6"/>
      <c r="AJ9" s="6"/>
      <c r="AK9" s="6"/>
      <c r="AL9" s="6"/>
      <c r="AM9" s="6"/>
      <c r="AN9" s="29"/>
    </row>
    <row r="10" spans="1:40" x14ac:dyDescent="0.25">
      <c r="A10" s="5"/>
      <c r="B10" s="89" t="s">
        <v>251</v>
      </c>
      <c r="C10" s="6" t="s">
        <v>471</v>
      </c>
      <c r="D10" s="6"/>
      <c r="E10" s="6" t="s">
        <v>426</v>
      </c>
      <c r="F10" s="6" t="s">
        <v>472</v>
      </c>
      <c r="G10" s="6" t="s">
        <v>472</v>
      </c>
      <c r="H10" s="6" t="s">
        <v>232</v>
      </c>
      <c r="I10" s="6" t="s">
        <v>232</v>
      </c>
      <c r="J10" s="6" t="s">
        <v>232</v>
      </c>
      <c r="K10" s="6" t="s">
        <v>473</v>
      </c>
      <c r="L10" s="6" t="s">
        <v>456</v>
      </c>
      <c r="M10" s="6" t="s">
        <v>456</v>
      </c>
      <c r="N10" s="6"/>
      <c r="O10" s="6" t="s">
        <v>473</v>
      </c>
      <c r="P10" s="6" t="s">
        <v>474</v>
      </c>
      <c r="Q10" s="6" t="s">
        <v>475</v>
      </c>
      <c r="R10" s="6" t="s">
        <v>476</v>
      </c>
      <c r="S10" s="6" t="s">
        <v>477</v>
      </c>
      <c r="T10" s="6" t="s">
        <v>478</v>
      </c>
      <c r="U10" s="6"/>
      <c r="V10" s="6" t="s">
        <v>479</v>
      </c>
      <c r="W10" s="6" t="s">
        <v>480</v>
      </c>
      <c r="X10" s="6" t="s">
        <v>481</v>
      </c>
      <c r="Y10" s="6" t="s">
        <v>475</v>
      </c>
      <c r="Z10" s="6" t="s">
        <v>482</v>
      </c>
      <c r="AA10" s="6" t="s">
        <v>464</v>
      </c>
      <c r="AB10" s="6" t="s">
        <v>483</v>
      </c>
      <c r="AC10" s="6" t="s">
        <v>481</v>
      </c>
      <c r="AD10" s="6"/>
      <c r="AE10" s="6"/>
      <c r="AF10" s="6" t="s">
        <v>232</v>
      </c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 t="s">
        <v>253</v>
      </c>
      <c r="C11" s="6" t="s">
        <v>484</v>
      </c>
      <c r="D11" s="6" t="s">
        <v>485</v>
      </c>
      <c r="E11" s="6" t="s">
        <v>486</v>
      </c>
      <c r="F11" s="6" t="s">
        <v>487</v>
      </c>
      <c r="G11" s="6" t="s">
        <v>487</v>
      </c>
      <c r="H11" s="6" t="s">
        <v>488</v>
      </c>
      <c r="I11" s="6" t="s">
        <v>489</v>
      </c>
      <c r="J11" s="6" t="s">
        <v>489</v>
      </c>
      <c r="K11" s="6" t="s">
        <v>490</v>
      </c>
      <c r="L11" s="6" t="s">
        <v>491</v>
      </c>
      <c r="M11" s="6" t="s">
        <v>491</v>
      </c>
      <c r="N11" s="6" t="s">
        <v>492</v>
      </c>
      <c r="O11" s="6" t="s">
        <v>493</v>
      </c>
      <c r="P11" s="6" t="s">
        <v>494</v>
      </c>
      <c r="Q11" s="6" t="s">
        <v>495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 t="s">
        <v>492</v>
      </c>
      <c r="AN11" s="29"/>
    </row>
    <row r="12" spans="1:40" x14ac:dyDescent="0.25">
      <c r="A12" s="5"/>
      <c r="B12" s="89" t="s">
        <v>363</v>
      </c>
      <c r="C12" s="6" t="s">
        <v>496</v>
      </c>
      <c r="D12" s="6" t="s">
        <v>429</v>
      </c>
      <c r="E12" s="6" t="s">
        <v>497</v>
      </c>
      <c r="F12" s="6" t="s">
        <v>498</v>
      </c>
      <c r="G12" s="6" t="s">
        <v>498</v>
      </c>
      <c r="H12" s="6" t="s">
        <v>499</v>
      </c>
      <c r="I12" s="6" t="s">
        <v>500</v>
      </c>
      <c r="J12" s="6" t="s">
        <v>501</v>
      </c>
      <c r="K12" s="6" t="s">
        <v>502</v>
      </c>
      <c r="L12" s="6" t="s">
        <v>503</v>
      </c>
      <c r="M12" s="6" t="s">
        <v>503</v>
      </c>
      <c r="N12" s="6"/>
      <c r="O12" s="6" t="s">
        <v>504</v>
      </c>
      <c r="P12" s="6" t="s">
        <v>505</v>
      </c>
      <c r="Q12" s="6" t="s">
        <v>232</v>
      </c>
      <c r="R12" s="6" t="s">
        <v>506</v>
      </c>
      <c r="S12" s="6" t="s">
        <v>507</v>
      </c>
      <c r="T12" s="6" t="s">
        <v>508</v>
      </c>
      <c r="U12" s="6" t="s">
        <v>509</v>
      </c>
      <c r="V12" s="6" t="s">
        <v>510</v>
      </c>
      <c r="W12" s="6"/>
      <c r="X12" s="6" t="s">
        <v>511</v>
      </c>
      <c r="Y12" s="6" t="s">
        <v>232</v>
      </c>
      <c r="Z12" s="6" t="s">
        <v>512</v>
      </c>
      <c r="AA12" s="6" t="s">
        <v>232</v>
      </c>
      <c r="AB12" s="6"/>
      <c r="AC12" s="6"/>
      <c r="AD12" s="6"/>
      <c r="AE12" s="6" t="s">
        <v>232</v>
      </c>
      <c r="AF12" s="6" t="s">
        <v>232</v>
      </c>
      <c r="AG12" s="6" t="s">
        <v>513</v>
      </c>
      <c r="AH12" s="6" t="s">
        <v>514</v>
      </c>
      <c r="AI12" s="6" t="s">
        <v>515</v>
      </c>
      <c r="AJ12" s="6"/>
      <c r="AK12" s="6"/>
      <c r="AL12" s="6"/>
      <c r="AM12" s="6"/>
      <c r="AN12" s="29"/>
    </row>
    <row r="13" spans="1:40" x14ac:dyDescent="0.25">
      <c r="A13" s="5"/>
      <c r="B13" s="89" t="s">
        <v>331</v>
      </c>
      <c r="C13" s="6" t="s">
        <v>516</v>
      </c>
      <c r="D13" s="6" t="s">
        <v>429</v>
      </c>
      <c r="E13" s="6" t="s">
        <v>517</v>
      </c>
      <c r="F13" s="6" t="s">
        <v>518</v>
      </c>
      <c r="G13" s="6" t="s">
        <v>518</v>
      </c>
      <c r="H13" s="6" t="s">
        <v>519</v>
      </c>
      <c r="I13" s="6" t="s">
        <v>520</v>
      </c>
      <c r="J13" s="6" t="s">
        <v>521</v>
      </c>
      <c r="K13" s="6" t="s">
        <v>522</v>
      </c>
      <c r="L13" s="6" t="s">
        <v>523</v>
      </c>
      <c r="M13" s="6" t="s">
        <v>523</v>
      </c>
      <c r="N13" s="6"/>
      <c r="O13" s="6" t="s">
        <v>524</v>
      </c>
      <c r="P13" s="6" t="s">
        <v>525</v>
      </c>
      <c r="Q13" s="6" t="s">
        <v>526</v>
      </c>
      <c r="R13" s="6" t="s">
        <v>527</v>
      </c>
      <c r="S13" s="6" t="s">
        <v>528</v>
      </c>
      <c r="T13" s="6" t="s">
        <v>529</v>
      </c>
      <c r="U13" s="6" t="s">
        <v>530</v>
      </c>
      <c r="V13" s="6" t="s">
        <v>531</v>
      </c>
      <c r="W13" s="6" t="s">
        <v>532</v>
      </c>
      <c r="X13" s="6" t="s">
        <v>533</v>
      </c>
      <c r="Y13" s="6" t="s">
        <v>534</v>
      </c>
      <c r="Z13" s="6" t="s">
        <v>535</v>
      </c>
      <c r="AA13" s="6"/>
      <c r="AB13" s="6"/>
      <c r="AC13" s="6"/>
      <c r="AD13" s="6"/>
      <c r="AE13" s="6" t="s">
        <v>232</v>
      </c>
      <c r="AF13" s="6"/>
      <c r="AG13" s="6"/>
      <c r="AH13" s="6" t="s">
        <v>514</v>
      </c>
      <c r="AI13" s="6" t="s">
        <v>536</v>
      </c>
      <c r="AJ13" s="6"/>
      <c r="AK13" s="6"/>
      <c r="AL13" s="6"/>
      <c r="AM13" s="6"/>
      <c r="AN13" s="29"/>
    </row>
    <row r="14" spans="1:40" x14ac:dyDescent="0.25">
      <c r="A14" s="5"/>
      <c r="B14" s="89" t="s">
        <v>242</v>
      </c>
      <c r="C14" s="6" t="s">
        <v>537</v>
      </c>
      <c r="D14" s="6" t="s">
        <v>538</v>
      </c>
      <c r="E14" s="6" t="s">
        <v>539</v>
      </c>
      <c r="F14" s="6" t="s">
        <v>498</v>
      </c>
      <c r="G14" s="6" t="s">
        <v>498</v>
      </c>
      <c r="H14" s="6" t="s">
        <v>232</v>
      </c>
      <c r="I14" s="6" t="s">
        <v>232</v>
      </c>
      <c r="J14" s="6" t="s">
        <v>232</v>
      </c>
      <c r="K14" s="6" t="s">
        <v>232</v>
      </c>
      <c r="L14" s="6" t="s">
        <v>232</v>
      </c>
      <c r="M14" s="6" t="s">
        <v>232</v>
      </c>
      <c r="N14" s="6"/>
      <c r="O14" s="6" t="s">
        <v>232</v>
      </c>
      <c r="P14" s="6" t="s">
        <v>232</v>
      </c>
      <c r="Q14" s="6" t="s">
        <v>232</v>
      </c>
      <c r="R14" s="6" t="s">
        <v>232</v>
      </c>
      <c r="S14" s="6" t="s">
        <v>232</v>
      </c>
      <c r="T14" s="6" t="s">
        <v>232</v>
      </c>
      <c r="U14" s="6"/>
      <c r="V14" s="6"/>
      <c r="W14" s="6"/>
      <c r="X14" s="6"/>
      <c r="Y14" s="6"/>
      <c r="Z14" s="6" t="s">
        <v>232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 t="s">
        <v>257</v>
      </c>
      <c r="C15" s="6" t="s">
        <v>540</v>
      </c>
      <c r="D15" s="6" t="s">
        <v>541</v>
      </c>
      <c r="E15" s="6" t="s">
        <v>542</v>
      </c>
      <c r="F15" s="6" t="s">
        <v>543</v>
      </c>
      <c r="G15" s="6" t="s">
        <v>543</v>
      </c>
      <c r="H15" s="6" t="s">
        <v>544</v>
      </c>
      <c r="I15" s="6" t="s">
        <v>545</v>
      </c>
      <c r="J15" s="6" t="s">
        <v>546</v>
      </c>
      <c r="K15" s="6" t="s">
        <v>547</v>
      </c>
      <c r="L15" s="6" t="s">
        <v>548</v>
      </c>
      <c r="M15" s="6" t="s">
        <v>548</v>
      </c>
      <c r="N15" s="6" t="s">
        <v>549</v>
      </c>
      <c r="O15" s="6" t="s">
        <v>550</v>
      </c>
      <c r="P15" s="6" t="s">
        <v>551</v>
      </c>
      <c r="Q15" s="6" t="s">
        <v>552</v>
      </c>
      <c r="R15" s="6" t="s">
        <v>232</v>
      </c>
      <c r="S15" s="6" t="s">
        <v>232</v>
      </c>
      <c r="T15" s="6" t="s">
        <v>553</v>
      </c>
      <c r="U15" s="6" t="s">
        <v>232</v>
      </c>
      <c r="V15" s="6"/>
      <c r="W15" s="6"/>
      <c r="X15" s="6"/>
      <c r="Y15" s="6" t="s">
        <v>552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 t="s">
        <v>232</v>
      </c>
      <c r="AM15" s="6"/>
      <c r="AN15" s="29"/>
    </row>
    <row r="16" spans="1:40" x14ac:dyDescent="0.25">
      <c r="A16" s="5"/>
      <c r="B16" s="89" t="s">
        <v>53</v>
      </c>
      <c r="C16" s="6" t="s">
        <v>554</v>
      </c>
      <c r="D16" s="6" t="s">
        <v>555</v>
      </c>
      <c r="E16" s="6" t="s">
        <v>426</v>
      </c>
      <c r="F16" s="6" t="s">
        <v>556</v>
      </c>
      <c r="G16" s="6" t="s">
        <v>556</v>
      </c>
      <c r="H16" s="6" t="s">
        <v>557</v>
      </c>
      <c r="I16" s="6" t="s">
        <v>558</v>
      </c>
      <c r="J16" s="6" t="s">
        <v>559</v>
      </c>
      <c r="K16" s="6" t="s">
        <v>560</v>
      </c>
      <c r="L16" s="6"/>
      <c r="M16" s="6"/>
      <c r="N16" s="6"/>
      <c r="O16" s="6"/>
      <c r="P16" s="6" t="s">
        <v>561</v>
      </c>
      <c r="Q16" s="6" t="s">
        <v>562</v>
      </c>
      <c r="R16" s="6" t="s">
        <v>563</v>
      </c>
      <c r="S16" s="6" t="s">
        <v>564</v>
      </c>
      <c r="T16" s="6" t="s">
        <v>565</v>
      </c>
      <c r="U16" s="6" t="s">
        <v>566</v>
      </c>
      <c r="V16" s="6" t="s">
        <v>567</v>
      </c>
      <c r="W16" s="6" t="s">
        <v>568</v>
      </c>
      <c r="X16" s="6" t="s">
        <v>569</v>
      </c>
      <c r="Y16" s="6" t="s">
        <v>562</v>
      </c>
      <c r="Z16" s="6" t="s">
        <v>570</v>
      </c>
      <c r="AA16" s="6" t="s">
        <v>571</v>
      </c>
      <c r="AB16" s="6" t="s">
        <v>572</v>
      </c>
      <c r="AC16" s="6"/>
      <c r="AD16" s="6"/>
      <c r="AE16" s="6"/>
      <c r="AF16" s="6" t="s">
        <v>232</v>
      </c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 t="s">
        <v>327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 t="s">
        <v>277</v>
      </c>
      <c r="C18" s="6" t="s">
        <v>573</v>
      </c>
      <c r="D18" s="6"/>
      <c r="E18" s="6"/>
      <c r="F18" s="6" t="s">
        <v>574</v>
      </c>
      <c r="G18" s="6" t="s">
        <v>574</v>
      </c>
      <c r="H18" s="6" t="s">
        <v>232</v>
      </c>
      <c r="I18" s="6"/>
      <c r="J18" s="6"/>
      <c r="K18" s="6"/>
      <c r="L18" s="6" t="s">
        <v>232</v>
      </c>
      <c r="M18" s="6" t="s">
        <v>232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 t="s">
        <v>259</v>
      </c>
      <c r="C19" s="6" t="s">
        <v>575</v>
      </c>
      <c r="D19" s="6" t="s">
        <v>576</v>
      </c>
      <c r="E19" s="6" t="s">
        <v>577</v>
      </c>
      <c r="F19" s="6" t="s">
        <v>578</v>
      </c>
      <c r="G19" s="6" t="s">
        <v>578</v>
      </c>
      <c r="H19" s="6" t="s">
        <v>579</v>
      </c>
      <c r="I19" s="6" t="s">
        <v>558</v>
      </c>
      <c r="J19" s="6" t="s">
        <v>559</v>
      </c>
      <c r="K19" s="6" t="s">
        <v>560</v>
      </c>
      <c r="L19" s="6"/>
      <c r="M19" s="6"/>
      <c r="N19" s="6" t="s">
        <v>580</v>
      </c>
      <c r="O19" s="6"/>
      <c r="P19" s="6" t="s">
        <v>581</v>
      </c>
      <c r="Q19" s="6" t="s">
        <v>582</v>
      </c>
      <c r="R19" s="6" t="s">
        <v>583</v>
      </c>
      <c r="S19" s="6" t="s">
        <v>584</v>
      </c>
      <c r="T19" s="6" t="s">
        <v>565</v>
      </c>
      <c r="U19" s="6" t="s">
        <v>585</v>
      </c>
      <c r="V19" s="6" t="s">
        <v>586</v>
      </c>
      <c r="W19" s="6" t="s">
        <v>587</v>
      </c>
      <c r="X19" s="6" t="s">
        <v>588</v>
      </c>
      <c r="Y19" s="6" t="s">
        <v>589</v>
      </c>
      <c r="Z19" s="6" t="s">
        <v>590</v>
      </c>
      <c r="AA19" s="6" t="s">
        <v>591</v>
      </c>
      <c r="AB19" s="6" t="s">
        <v>592</v>
      </c>
      <c r="AC19" s="6"/>
      <c r="AD19" s="6"/>
      <c r="AE19" s="6"/>
      <c r="AF19" s="6" t="s">
        <v>593</v>
      </c>
      <c r="AG19" s="6"/>
      <c r="AH19" s="6"/>
      <c r="AI19" s="6"/>
      <c r="AJ19" s="6"/>
      <c r="AK19" s="6"/>
      <c r="AL19" s="6"/>
      <c r="AM19" s="6" t="s">
        <v>580</v>
      </c>
      <c r="AN19" s="29"/>
    </row>
    <row r="20" spans="1:40" x14ac:dyDescent="0.25">
      <c r="A20" s="5"/>
      <c r="B20" s="89" t="s">
        <v>261</v>
      </c>
      <c r="C20" s="6" t="s">
        <v>594</v>
      </c>
      <c r="D20" s="6" t="s">
        <v>595</v>
      </c>
      <c r="E20" s="6" t="s">
        <v>542</v>
      </c>
      <c r="F20" s="6" t="s">
        <v>596</v>
      </c>
      <c r="G20" s="6" t="s">
        <v>596</v>
      </c>
      <c r="H20" s="6" t="s">
        <v>597</v>
      </c>
      <c r="I20" s="6" t="s">
        <v>598</v>
      </c>
      <c r="J20" s="6" t="s">
        <v>599</v>
      </c>
      <c r="K20" s="6" t="s">
        <v>600</v>
      </c>
      <c r="L20" s="6" t="s">
        <v>531</v>
      </c>
      <c r="M20" s="6" t="s">
        <v>531</v>
      </c>
      <c r="N20" s="6" t="s">
        <v>601</v>
      </c>
      <c r="O20" s="6" t="s">
        <v>602</v>
      </c>
      <c r="P20" s="6" t="s">
        <v>603</v>
      </c>
      <c r="Q20" s="6" t="s">
        <v>604</v>
      </c>
      <c r="R20" s="6" t="s">
        <v>232</v>
      </c>
      <c r="S20" s="6"/>
      <c r="T20" s="6" t="s">
        <v>605</v>
      </c>
      <c r="U20" s="6" t="s">
        <v>232</v>
      </c>
      <c r="V20" s="6" t="s">
        <v>232</v>
      </c>
      <c r="W20" s="6"/>
      <c r="X20" s="6"/>
      <c r="Y20" s="6"/>
      <c r="Z20" s="6" t="s">
        <v>232</v>
      </c>
      <c r="AA20" s="6"/>
      <c r="AB20" s="6"/>
      <c r="AC20" s="6"/>
      <c r="AD20" s="6"/>
      <c r="AE20" s="6"/>
      <c r="AF20" s="6"/>
      <c r="AG20" s="6"/>
      <c r="AH20" s="6" t="s">
        <v>606</v>
      </c>
      <c r="AI20" s="6" t="s">
        <v>606</v>
      </c>
      <c r="AJ20" s="6"/>
      <c r="AK20" s="6"/>
      <c r="AL20" s="6"/>
      <c r="AM20" s="6"/>
      <c r="AN20" s="29"/>
    </row>
    <row r="21" spans="1:40" x14ac:dyDescent="0.25">
      <c r="A21" s="5"/>
      <c r="B21" s="89" t="s">
        <v>389</v>
      </c>
      <c r="C21" s="6" t="s">
        <v>607</v>
      </c>
      <c r="D21" s="6" t="s">
        <v>608</v>
      </c>
      <c r="E21" s="6" t="s">
        <v>609</v>
      </c>
      <c r="F21" s="6" t="s">
        <v>610</v>
      </c>
      <c r="G21" s="6" t="s">
        <v>610</v>
      </c>
      <c r="H21" s="6" t="s">
        <v>232</v>
      </c>
      <c r="I21" s="6" t="s">
        <v>232</v>
      </c>
      <c r="J21" s="6" t="s">
        <v>232</v>
      </c>
      <c r="K21" s="6" t="s">
        <v>232</v>
      </c>
      <c r="L21" s="6" t="s">
        <v>232</v>
      </c>
      <c r="M21" s="6" t="s">
        <v>232</v>
      </c>
      <c r="N21" s="6"/>
      <c r="O21" s="6" t="s">
        <v>232</v>
      </c>
      <c r="P21" s="6" t="s">
        <v>232</v>
      </c>
      <c r="Q21" s="6" t="s">
        <v>232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 t="s">
        <v>393</v>
      </c>
      <c r="C22" s="6" t="s">
        <v>611</v>
      </c>
      <c r="D22" s="6" t="s">
        <v>612</v>
      </c>
      <c r="E22" s="6" t="s">
        <v>613</v>
      </c>
      <c r="F22" s="6" t="s">
        <v>614</v>
      </c>
      <c r="G22" s="6" t="s">
        <v>614</v>
      </c>
      <c r="H22" s="6" t="s">
        <v>232</v>
      </c>
      <c r="I22" s="6" t="s">
        <v>232</v>
      </c>
      <c r="J22" s="6" t="s">
        <v>232</v>
      </c>
      <c r="K22" s="6" t="s">
        <v>232</v>
      </c>
      <c r="L22" s="6" t="s">
        <v>232</v>
      </c>
      <c r="M22" s="6" t="s">
        <v>232</v>
      </c>
      <c r="N22" s="6"/>
      <c r="O22" s="6" t="s">
        <v>232</v>
      </c>
      <c r="P22" s="6" t="s">
        <v>232</v>
      </c>
      <c r="Q22" s="6" t="s">
        <v>232</v>
      </c>
      <c r="R22" s="6"/>
      <c r="S22" s="6"/>
      <c r="T22" s="6"/>
      <c r="U22" s="6"/>
      <c r="V22" s="6"/>
      <c r="W22" s="6"/>
      <c r="X22" s="6"/>
      <c r="Y22" s="6" t="s">
        <v>232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 t="s">
        <v>232</v>
      </c>
      <c r="AM22" s="6"/>
      <c r="AN22" s="29"/>
    </row>
    <row r="23" spans="1:40" x14ac:dyDescent="0.25">
      <c r="A23" s="5"/>
      <c r="B23" s="89" t="s">
        <v>311</v>
      </c>
      <c r="C23" s="6" t="s">
        <v>537</v>
      </c>
      <c r="D23" s="6" t="s">
        <v>615</v>
      </c>
      <c r="E23" s="6" t="s">
        <v>616</v>
      </c>
      <c r="F23" s="6" t="s">
        <v>617</v>
      </c>
      <c r="G23" s="6" t="s">
        <v>617</v>
      </c>
      <c r="H23" s="6" t="s">
        <v>232</v>
      </c>
      <c r="I23" s="6" t="s">
        <v>232</v>
      </c>
      <c r="J23" s="6" t="s">
        <v>232</v>
      </c>
      <c r="K23" s="6" t="s">
        <v>232</v>
      </c>
      <c r="L23" s="6" t="s">
        <v>232</v>
      </c>
      <c r="M23" s="6" t="s">
        <v>232</v>
      </c>
      <c r="N23" s="6"/>
      <c r="O23" s="6" t="s">
        <v>232</v>
      </c>
      <c r="P23" s="6" t="s">
        <v>232</v>
      </c>
      <c r="Q23" s="6" t="s">
        <v>232</v>
      </c>
      <c r="R23" s="6" t="s">
        <v>232</v>
      </c>
      <c r="S23" s="6" t="s">
        <v>232</v>
      </c>
      <c r="T23" s="6" t="s">
        <v>232</v>
      </c>
      <c r="U23" s="6"/>
      <c r="V23" s="6" t="s">
        <v>232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232</v>
      </c>
      <c r="AI23" s="6"/>
      <c r="AJ23" s="6"/>
      <c r="AK23" s="6"/>
      <c r="AL23" s="6"/>
      <c r="AM23" s="6"/>
      <c r="AN23" s="29"/>
    </row>
    <row r="24" spans="1:40" x14ac:dyDescent="0.25">
      <c r="A24" s="5"/>
      <c r="B24" s="89" t="s">
        <v>263</v>
      </c>
      <c r="C24" s="6"/>
      <c r="D24" s="6"/>
      <c r="E24" s="6" t="s">
        <v>618</v>
      </c>
      <c r="F24" s="6" t="s">
        <v>619</v>
      </c>
      <c r="G24" s="6" t="s">
        <v>619</v>
      </c>
      <c r="H24" s="6" t="s">
        <v>620</v>
      </c>
      <c r="I24" s="6" t="s">
        <v>232</v>
      </c>
      <c r="J24" s="6" t="s">
        <v>232</v>
      </c>
      <c r="K24" s="6" t="s">
        <v>621</v>
      </c>
      <c r="L24" s="6"/>
      <c r="M24" s="6"/>
      <c r="N24" s="6"/>
      <c r="O24" s="6"/>
      <c r="P24" s="6" t="s">
        <v>622</v>
      </c>
      <c r="Q24" s="6" t="s">
        <v>623</v>
      </c>
      <c r="R24" s="6" t="s">
        <v>624</v>
      </c>
      <c r="S24" s="6" t="s">
        <v>625</v>
      </c>
      <c r="T24" s="6" t="s">
        <v>626</v>
      </c>
      <c r="U24" s="6" t="s">
        <v>232</v>
      </c>
      <c r="V24" s="6" t="s">
        <v>627</v>
      </c>
      <c r="W24" s="6" t="s">
        <v>628</v>
      </c>
      <c r="X24" s="6" t="s">
        <v>629</v>
      </c>
      <c r="Y24" s="6" t="s">
        <v>630</v>
      </c>
      <c r="Z24" s="6" t="s">
        <v>590</v>
      </c>
      <c r="AA24" s="6" t="s">
        <v>631</v>
      </c>
      <c r="AB24" s="6"/>
      <c r="AC24" s="6" t="s">
        <v>632</v>
      </c>
      <c r="AD24" s="6" t="s">
        <v>633</v>
      </c>
      <c r="AE24" s="6"/>
      <c r="AF24" s="6" t="s">
        <v>232</v>
      </c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 t="s">
        <v>265</v>
      </c>
      <c r="C25" s="6" t="s">
        <v>634</v>
      </c>
      <c r="D25" s="6" t="s">
        <v>555</v>
      </c>
      <c r="E25" s="6" t="s">
        <v>635</v>
      </c>
      <c r="F25" s="6" t="s">
        <v>636</v>
      </c>
      <c r="G25" s="6" t="s">
        <v>636</v>
      </c>
      <c r="H25" s="6" t="s">
        <v>637</v>
      </c>
      <c r="I25" s="6" t="s">
        <v>638</v>
      </c>
      <c r="J25" s="6" t="s">
        <v>639</v>
      </c>
      <c r="K25" s="6" t="s">
        <v>640</v>
      </c>
      <c r="L25" s="6" t="s">
        <v>602</v>
      </c>
      <c r="M25" s="6" t="s">
        <v>602</v>
      </c>
      <c r="N25" s="6" t="s">
        <v>641</v>
      </c>
      <c r="O25" s="6" t="s">
        <v>642</v>
      </c>
      <c r="P25" s="6" t="s">
        <v>643</v>
      </c>
      <c r="Q25" s="6" t="s">
        <v>644</v>
      </c>
      <c r="R25" s="6" t="s">
        <v>232</v>
      </c>
      <c r="S25" s="6" t="s">
        <v>232</v>
      </c>
      <c r="T25" s="6" t="s">
        <v>232</v>
      </c>
      <c r="U25" s="6" t="s">
        <v>232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 t="s">
        <v>267</v>
      </c>
      <c r="C26" s="6" t="s">
        <v>645</v>
      </c>
      <c r="D26" s="6" t="s">
        <v>646</v>
      </c>
      <c r="E26" s="6" t="s">
        <v>647</v>
      </c>
      <c r="F26" s="6" t="s">
        <v>648</v>
      </c>
      <c r="G26" s="6" t="s">
        <v>648</v>
      </c>
      <c r="H26" s="6" t="s">
        <v>232</v>
      </c>
      <c r="I26" s="6" t="s">
        <v>232</v>
      </c>
      <c r="J26" s="6" t="s">
        <v>232</v>
      </c>
      <c r="K26" s="6" t="s">
        <v>232</v>
      </c>
      <c r="L26" s="6" t="s">
        <v>232</v>
      </c>
      <c r="M26" s="6" t="s">
        <v>232</v>
      </c>
      <c r="N26" s="6"/>
      <c r="O26" s="6" t="s">
        <v>232</v>
      </c>
      <c r="P26" s="6" t="s">
        <v>232</v>
      </c>
      <c r="Q26" s="6" t="s">
        <v>232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 t="s">
        <v>365</v>
      </c>
      <c r="C27" s="6" t="s">
        <v>649</v>
      </c>
      <c r="D27" s="6" t="s">
        <v>650</v>
      </c>
      <c r="E27" s="6" t="s">
        <v>651</v>
      </c>
      <c r="F27" s="6" t="s">
        <v>652</v>
      </c>
      <c r="G27" s="6" t="s">
        <v>652</v>
      </c>
      <c r="H27" s="6" t="s">
        <v>232</v>
      </c>
      <c r="I27" s="6" t="s">
        <v>232</v>
      </c>
      <c r="J27" s="6" t="s">
        <v>232</v>
      </c>
      <c r="K27" s="6" t="s">
        <v>232</v>
      </c>
      <c r="L27" s="6" t="s">
        <v>232</v>
      </c>
      <c r="M27" s="6" t="s">
        <v>232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 t="s">
        <v>50</v>
      </c>
      <c r="C28" s="6" t="s">
        <v>653</v>
      </c>
      <c r="D28" s="6" t="s">
        <v>429</v>
      </c>
      <c r="E28" s="6" t="s">
        <v>654</v>
      </c>
      <c r="F28" s="6" t="s">
        <v>655</v>
      </c>
      <c r="G28" s="6" t="s">
        <v>655</v>
      </c>
      <c r="H28" s="6" t="s">
        <v>656</v>
      </c>
      <c r="I28" s="6" t="s">
        <v>657</v>
      </c>
      <c r="J28" s="6" t="s">
        <v>657</v>
      </c>
      <c r="K28" s="6" t="s">
        <v>658</v>
      </c>
      <c r="L28" s="6" t="s">
        <v>491</v>
      </c>
      <c r="M28" s="6" t="s">
        <v>491</v>
      </c>
      <c r="N28" s="6" t="s">
        <v>659</v>
      </c>
      <c r="O28" s="6" t="s">
        <v>660</v>
      </c>
      <c r="P28" s="6" t="s">
        <v>661</v>
      </c>
      <c r="Q28" s="6" t="s">
        <v>623</v>
      </c>
      <c r="R28" s="6" t="s">
        <v>662</v>
      </c>
      <c r="S28" s="6" t="s">
        <v>663</v>
      </c>
      <c r="T28" s="6" t="s">
        <v>499</v>
      </c>
      <c r="U28" s="6" t="s">
        <v>232</v>
      </c>
      <c r="V28" s="6" t="s">
        <v>664</v>
      </c>
      <c r="W28" s="6" t="s">
        <v>665</v>
      </c>
      <c r="X28" s="6" t="s">
        <v>666</v>
      </c>
      <c r="Y28" s="6"/>
      <c r="Z28" s="6" t="s">
        <v>590</v>
      </c>
      <c r="AA28" s="6" t="s">
        <v>232</v>
      </c>
      <c r="AB28" s="6"/>
      <c r="AC28" s="6"/>
      <c r="AD28" s="6"/>
      <c r="AE28" s="6" t="s">
        <v>232</v>
      </c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 t="s">
        <v>31</v>
      </c>
      <c r="C29" s="6" t="s">
        <v>667</v>
      </c>
      <c r="D29" s="6" t="s">
        <v>542</v>
      </c>
      <c r="E29" s="6" t="s">
        <v>668</v>
      </c>
      <c r="F29" s="6" t="s">
        <v>486</v>
      </c>
      <c r="G29" s="6" t="s">
        <v>486</v>
      </c>
      <c r="H29" s="6" t="s">
        <v>669</v>
      </c>
      <c r="I29" s="6" t="s">
        <v>670</v>
      </c>
      <c r="J29" s="6" t="s">
        <v>671</v>
      </c>
      <c r="K29" s="6" t="s">
        <v>672</v>
      </c>
      <c r="L29" s="6" t="s">
        <v>232</v>
      </c>
      <c r="M29" s="6" t="s">
        <v>232</v>
      </c>
      <c r="N29" s="6" t="s">
        <v>673</v>
      </c>
      <c r="O29" s="6"/>
      <c r="P29" s="6"/>
      <c r="Q29" s="6" t="s">
        <v>232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 t="s">
        <v>269</v>
      </c>
      <c r="C30" s="6" t="s">
        <v>667</v>
      </c>
      <c r="D30" s="6" t="s">
        <v>542</v>
      </c>
      <c r="E30" s="6" t="s">
        <v>674</v>
      </c>
      <c r="F30" s="6" t="s">
        <v>675</v>
      </c>
      <c r="G30" s="6" t="s">
        <v>675</v>
      </c>
      <c r="H30" s="6" t="s">
        <v>676</v>
      </c>
      <c r="I30" s="6" t="s">
        <v>677</v>
      </c>
      <c r="J30" s="6" t="s">
        <v>678</v>
      </c>
      <c r="K30" s="59" t="s">
        <v>679</v>
      </c>
      <c r="L30" s="6" t="s">
        <v>555</v>
      </c>
      <c r="M30" s="59" t="s">
        <v>680</v>
      </c>
      <c r="N30" s="6" t="s">
        <v>681</v>
      </c>
      <c r="O30" s="6"/>
      <c r="P30" s="6"/>
      <c r="Q30" s="6" t="s">
        <v>682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 t="s">
        <v>271</v>
      </c>
      <c r="C31" s="6" t="s">
        <v>667</v>
      </c>
      <c r="D31" s="6" t="s">
        <v>650</v>
      </c>
      <c r="E31" s="6" t="s">
        <v>683</v>
      </c>
      <c r="F31" s="6" t="s">
        <v>684</v>
      </c>
      <c r="G31" s="6" t="s">
        <v>684</v>
      </c>
      <c r="H31" s="6" t="s">
        <v>685</v>
      </c>
      <c r="I31" s="6" t="s">
        <v>686</v>
      </c>
      <c r="J31" s="6" t="s">
        <v>555</v>
      </c>
      <c r="K31" s="6" t="s">
        <v>687</v>
      </c>
      <c r="L31" s="6" t="s">
        <v>678</v>
      </c>
      <c r="M31" s="6"/>
      <c r="N31" s="6"/>
      <c r="O31" s="6"/>
      <c r="P31" s="6"/>
      <c r="Q31" s="6" t="s">
        <v>682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 t="s">
        <v>301</v>
      </c>
      <c r="C32" s="6" t="s">
        <v>688</v>
      </c>
      <c r="D32" s="6" t="s">
        <v>688</v>
      </c>
      <c r="E32" s="6" t="s">
        <v>689</v>
      </c>
      <c r="F32" s="6"/>
      <c r="G32" s="6"/>
      <c r="H32" s="6" t="s">
        <v>232</v>
      </c>
      <c r="I32" s="6" t="s">
        <v>232</v>
      </c>
      <c r="J32" s="6" t="s">
        <v>232</v>
      </c>
      <c r="K32" s="6" t="s">
        <v>232</v>
      </c>
      <c r="L32" s="6" t="s">
        <v>232</v>
      </c>
      <c r="M32" s="6" t="s">
        <v>232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 t="s">
        <v>10</v>
      </c>
      <c r="C33" s="6" t="s">
        <v>554</v>
      </c>
      <c r="D33" s="6" t="s">
        <v>688</v>
      </c>
      <c r="E33" s="6" t="s">
        <v>554</v>
      </c>
      <c r="F33" s="6" t="s">
        <v>690</v>
      </c>
      <c r="G33" s="6" t="s">
        <v>690</v>
      </c>
      <c r="H33" s="6" t="s">
        <v>232</v>
      </c>
      <c r="I33" s="6" t="s">
        <v>232</v>
      </c>
      <c r="J33" s="6" t="s">
        <v>232</v>
      </c>
      <c r="K33" s="6" t="s">
        <v>232</v>
      </c>
      <c r="L33" s="6"/>
      <c r="M33" s="6"/>
      <c r="N33" s="6"/>
      <c r="O33" s="6"/>
      <c r="P33" s="6"/>
      <c r="Q33" s="6" t="s">
        <v>232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232</v>
      </c>
      <c r="AI33" s="6"/>
      <c r="AJ33" s="6"/>
      <c r="AK33" s="6"/>
      <c r="AL33" s="6"/>
      <c r="AM33" s="6"/>
      <c r="AN33" s="29"/>
    </row>
    <row r="34" spans="1:40" x14ac:dyDescent="0.25">
      <c r="A34" s="5"/>
      <c r="B34" s="89" t="s">
        <v>8</v>
      </c>
      <c r="C34" s="6" t="s">
        <v>691</v>
      </c>
      <c r="D34" s="6" t="s">
        <v>692</v>
      </c>
      <c r="E34" s="6" t="s">
        <v>693</v>
      </c>
      <c r="F34" s="6" t="s">
        <v>684</v>
      </c>
      <c r="G34" s="6" t="s">
        <v>684</v>
      </c>
      <c r="H34" s="6" t="s">
        <v>694</v>
      </c>
      <c r="I34" s="6" t="s">
        <v>232</v>
      </c>
      <c r="J34" s="6" t="s">
        <v>232</v>
      </c>
      <c r="K34" s="6" t="s">
        <v>232</v>
      </c>
      <c r="L34" s="6" t="s">
        <v>232</v>
      </c>
      <c r="M34" s="6"/>
      <c r="N34" s="6"/>
      <c r="O34" s="6" t="s">
        <v>232</v>
      </c>
      <c r="P34" s="6"/>
      <c r="Q34" s="6" t="s">
        <v>232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 t="s">
        <v>275</v>
      </c>
      <c r="C35" s="6" t="s">
        <v>695</v>
      </c>
      <c r="D35" s="6" t="s">
        <v>542</v>
      </c>
      <c r="E35" s="6" t="s">
        <v>696</v>
      </c>
      <c r="F35" s="6" t="s">
        <v>697</v>
      </c>
      <c r="G35" s="6" t="s">
        <v>697</v>
      </c>
      <c r="H35" s="6" t="s">
        <v>697</v>
      </c>
      <c r="I35" s="6"/>
      <c r="J35" s="6"/>
      <c r="K35" s="6"/>
      <c r="L35" s="6" t="s">
        <v>232</v>
      </c>
      <c r="M35" s="6"/>
      <c r="N35" s="6" t="s">
        <v>698</v>
      </c>
      <c r="O35" s="6"/>
      <c r="P35" s="6"/>
      <c r="Q35" s="6" t="s">
        <v>232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 t="s">
        <v>279</v>
      </c>
      <c r="C36" s="6" t="s">
        <v>542</v>
      </c>
      <c r="D36" s="6" t="s">
        <v>699</v>
      </c>
      <c r="E36" s="6" t="s">
        <v>700</v>
      </c>
      <c r="F36" s="6" t="s">
        <v>701</v>
      </c>
      <c r="G36" s="6" t="s">
        <v>701</v>
      </c>
      <c r="H36" s="6" t="s">
        <v>497</v>
      </c>
      <c r="I36" s="6" t="s">
        <v>702</v>
      </c>
      <c r="J36" s="6" t="s">
        <v>555</v>
      </c>
      <c r="K36" s="6"/>
      <c r="L36" s="6"/>
      <c r="M36" s="6"/>
      <c r="N36" s="6"/>
      <c r="O36" s="6"/>
      <c r="P36" s="6"/>
      <c r="Q36" s="6" t="s">
        <v>232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 t="s">
        <v>245</v>
      </c>
      <c r="C37" s="6"/>
      <c r="D37" s="6" t="s">
        <v>429</v>
      </c>
      <c r="E37" s="6" t="s">
        <v>703</v>
      </c>
      <c r="F37" s="6" t="s">
        <v>232</v>
      </c>
      <c r="G37" s="6" t="s">
        <v>232</v>
      </c>
      <c r="H37" s="6" t="s">
        <v>232</v>
      </c>
      <c r="I37" s="6" t="s">
        <v>232</v>
      </c>
      <c r="J37" s="6" t="s">
        <v>232</v>
      </c>
      <c r="K37" s="6" t="s">
        <v>232</v>
      </c>
      <c r="L37" s="6" t="s">
        <v>232</v>
      </c>
      <c r="M37" s="6" t="s">
        <v>232</v>
      </c>
      <c r="N37" s="6"/>
      <c r="O37" s="6" t="s">
        <v>232</v>
      </c>
      <c r="P37" s="6" t="s">
        <v>232</v>
      </c>
      <c r="Q37" s="6" t="s">
        <v>232</v>
      </c>
      <c r="R37" s="6" t="s">
        <v>232</v>
      </c>
      <c r="S37" s="6" t="s">
        <v>232</v>
      </c>
      <c r="T37" s="6" t="s">
        <v>232</v>
      </c>
      <c r="U37" s="6" t="s">
        <v>232</v>
      </c>
      <c r="V37" s="6" t="s">
        <v>232</v>
      </c>
      <c r="W37" s="6"/>
      <c r="X37" s="6"/>
      <c r="Y37" s="6"/>
      <c r="Z37" s="6" t="s">
        <v>232</v>
      </c>
      <c r="AA37" s="6"/>
      <c r="AB37" s="6"/>
      <c r="AC37" s="6"/>
      <c r="AD37" s="6"/>
      <c r="AE37" s="6" t="s">
        <v>232</v>
      </c>
      <c r="AF37" s="6"/>
      <c r="AG37" s="6"/>
      <c r="AH37" s="6" t="s">
        <v>232</v>
      </c>
      <c r="AI37" s="6"/>
      <c r="AJ37" s="6"/>
      <c r="AK37" s="6"/>
      <c r="AL37" s="6"/>
      <c r="AM37" s="6"/>
      <c r="AN37" s="29"/>
    </row>
    <row r="38" spans="1:40" x14ac:dyDescent="0.25">
      <c r="A38" s="5"/>
      <c r="B38" s="89" t="s">
        <v>409</v>
      </c>
      <c r="C38" s="6" t="s">
        <v>537</v>
      </c>
      <c r="D38" s="6" t="s">
        <v>704</v>
      </c>
      <c r="E38" s="6" t="s">
        <v>705</v>
      </c>
      <c r="F38" s="6" t="s">
        <v>706</v>
      </c>
      <c r="G38" s="6" t="s">
        <v>706</v>
      </c>
      <c r="H38" s="6" t="s">
        <v>232</v>
      </c>
      <c r="I38" s="6" t="s">
        <v>232</v>
      </c>
      <c r="J38" s="6" t="s">
        <v>232</v>
      </c>
      <c r="K38" s="6" t="s">
        <v>232</v>
      </c>
      <c r="L38" s="6" t="s">
        <v>232</v>
      </c>
      <c r="M38" s="6" t="s">
        <v>232</v>
      </c>
      <c r="N38" s="6"/>
      <c r="O38" s="6" t="s">
        <v>232</v>
      </c>
      <c r="P38" s="6" t="s">
        <v>232</v>
      </c>
      <c r="Q38" s="6" t="s">
        <v>232</v>
      </c>
      <c r="R38" s="6" t="s">
        <v>232</v>
      </c>
      <c r="S38" s="6" t="s">
        <v>232</v>
      </c>
      <c r="T38" s="6" t="s">
        <v>232</v>
      </c>
      <c r="U38" s="6"/>
      <c r="V38" s="6"/>
      <c r="W38" s="6"/>
      <c r="X38" s="6" t="s">
        <v>232</v>
      </c>
      <c r="Y38" s="6"/>
      <c r="Z38" s="6"/>
      <c r="AA38" s="6"/>
      <c r="AB38" s="6"/>
      <c r="AC38" s="6"/>
      <c r="AD38" s="6"/>
      <c r="AE38" s="6"/>
      <c r="AF38" s="6"/>
      <c r="AG38" s="6"/>
      <c r="AH38" s="6" t="s">
        <v>232</v>
      </c>
      <c r="AI38" s="6"/>
      <c r="AJ38" s="6"/>
      <c r="AK38" s="6"/>
      <c r="AL38" s="6"/>
      <c r="AM38" s="6"/>
      <c r="AN38" s="29"/>
    </row>
    <row r="39" spans="1:40" x14ac:dyDescent="0.25">
      <c r="A39" s="5"/>
      <c r="B39" s="89" t="s">
        <v>305</v>
      </c>
      <c r="C39" s="6"/>
      <c r="D39" s="6" t="s">
        <v>707</v>
      </c>
      <c r="E39" s="6" t="s">
        <v>708</v>
      </c>
      <c r="F39" s="6" t="s">
        <v>470</v>
      </c>
      <c r="G39" s="6" t="s">
        <v>470</v>
      </c>
      <c r="H39" s="6" t="s">
        <v>232</v>
      </c>
      <c r="I39" s="6" t="s">
        <v>232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 t="s">
        <v>273</v>
      </c>
      <c r="C40" s="6"/>
      <c r="D40" s="6" t="s">
        <v>603</v>
      </c>
      <c r="E40" s="6" t="s">
        <v>709</v>
      </c>
      <c r="F40" s="6"/>
      <c r="G40" s="6"/>
      <c r="H40" s="6" t="s">
        <v>232</v>
      </c>
      <c r="I40" s="6" t="s">
        <v>232</v>
      </c>
      <c r="J40" s="6" t="s">
        <v>232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 t="s">
        <v>281</v>
      </c>
      <c r="C41" s="6" t="s">
        <v>710</v>
      </c>
      <c r="D41" s="6" t="s">
        <v>711</v>
      </c>
      <c r="E41" s="6" t="s">
        <v>712</v>
      </c>
      <c r="F41" s="6" t="s">
        <v>713</v>
      </c>
      <c r="G41" s="6" t="s">
        <v>713</v>
      </c>
      <c r="H41" s="6" t="s">
        <v>714</v>
      </c>
      <c r="I41" s="6" t="s">
        <v>715</v>
      </c>
      <c r="J41" s="6" t="s">
        <v>716</v>
      </c>
      <c r="K41" s="6" t="s">
        <v>717</v>
      </c>
      <c r="L41" s="6" t="s">
        <v>232</v>
      </c>
      <c r="M41" s="6" t="s">
        <v>232</v>
      </c>
      <c r="N41" s="6"/>
      <c r="O41" s="6"/>
      <c r="P41" s="6"/>
      <c r="Q41" s="6" t="s">
        <v>232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232</v>
      </c>
      <c r="AI41" s="6"/>
      <c r="AJ41" s="6"/>
      <c r="AK41" s="6"/>
      <c r="AL41" s="6"/>
      <c r="AM41" s="6"/>
      <c r="AN41" s="29"/>
    </row>
    <row r="42" spans="1:40" x14ac:dyDescent="0.25">
      <c r="A42" s="5"/>
      <c r="B42" s="89" t="s">
        <v>283</v>
      </c>
      <c r="C42" s="6" t="s">
        <v>710</v>
      </c>
      <c r="D42" s="6" t="s">
        <v>518</v>
      </c>
      <c r="E42" s="6" t="s">
        <v>718</v>
      </c>
      <c r="F42" s="6" t="s">
        <v>713</v>
      </c>
      <c r="G42" s="6" t="s">
        <v>713</v>
      </c>
      <c r="H42" s="6" t="s">
        <v>714</v>
      </c>
      <c r="I42" s="6" t="s">
        <v>719</v>
      </c>
      <c r="J42" s="6" t="s">
        <v>720</v>
      </c>
      <c r="K42" s="6" t="s">
        <v>721</v>
      </c>
      <c r="L42" s="6" t="s">
        <v>722</v>
      </c>
      <c r="M42" s="6" t="s">
        <v>722</v>
      </c>
      <c r="N42" s="6" t="s">
        <v>723</v>
      </c>
      <c r="O42" s="6" t="s">
        <v>232</v>
      </c>
      <c r="P42" s="6" t="s">
        <v>232</v>
      </c>
      <c r="Q42" s="6" t="s">
        <v>232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 t="s">
        <v>285</v>
      </c>
      <c r="C43" s="6" t="s">
        <v>724</v>
      </c>
      <c r="D43" s="6" t="s">
        <v>725</v>
      </c>
      <c r="E43" s="6" t="s">
        <v>542</v>
      </c>
      <c r="F43" s="6" t="s">
        <v>726</v>
      </c>
      <c r="G43" s="6" t="s">
        <v>726</v>
      </c>
      <c r="H43" s="6" t="s">
        <v>531</v>
      </c>
      <c r="I43" s="6" t="s">
        <v>727</v>
      </c>
      <c r="J43" s="6" t="s">
        <v>566</v>
      </c>
      <c r="K43" s="6" t="s">
        <v>232</v>
      </c>
      <c r="L43" s="6" t="s">
        <v>232</v>
      </c>
      <c r="M43" s="6" t="s">
        <v>232</v>
      </c>
      <c r="N43" s="6" t="s">
        <v>728</v>
      </c>
      <c r="O43" s="6"/>
      <c r="P43" s="6"/>
      <c r="Q43" s="6" t="s">
        <v>232</v>
      </c>
      <c r="R43" s="6" t="s">
        <v>232</v>
      </c>
      <c r="S43" s="6" t="s">
        <v>232</v>
      </c>
      <c r="T43" s="6" t="s">
        <v>232</v>
      </c>
      <c r="U43" s="6" t="s">
        <v>232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 t="s">
        <v>287</v>
      </c>
      <c r="C44" s="6"/>
      <c r="D44" s="6" t="s">
        <v>699</v>
      </c>
      <c r="E44" s="6" t="s">
        <v>540</v>
      </c>
      <c r="F44" s="6" t="s">
        <v>729</v>
      </c>
      <c r="G44" s="6" t="s">
        <v>729</v>
      </c>
      <c r="H44" s="6" t="s">
        <v>232</v>
      </c>
      <c r="I44" s="6" t="s">
        <v>232</v>
      </c>
      <c r="J44" s="6" t="s">
        <v>232</v>
      </c>
      <c r="K44" s="6" t="s">
        <v>232</v>
      </c>
      <c r="L44" s="6"/>
      <c r="M44" s="6"/>
      <c r="N44" s="6" t="s">
        <v>730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 t="s">
        <v>9</v>
      </c>
      <c r="C45" s="6" t="s">
        <v>554</v>
      </c>
      <c r="D45" s="6" t="s">
        <v>731</v>
      </c>
      <c r="E45" s="6" t="s">
        <v>732</v>
      </c>
      <c r="F45" s="6" t="s">
        <v>733</v>
      </c>
      <c r="G45" s="6" t="s">
        <v>733</v>
      </c>
      <c r="H45" s="6" t="s">
        <v>676</v>
      </c>
      <c r="I45" s="6" t="s">
        <v>734</v>
      </c>
      <c r="J45" s="6" t="s">
        <v>735</v>
      </c>
      <c r="K45" s="6" t="s">
        <v>736</v>
      </c>
      <c r="L45" s="6" t="s">
        <v>737</v>
      </c>
      <c r="M45" s="6" t="s">
        <v>737</v>
      </c>
      <c r="N45" s="6"/>
      <c r="O45" s="6"/>
      <c r="P45" s="6"/>
      <c r="Q45" s="6" t="s">
        <v>232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 t="s">
        <v>289</v>
      </c>
      <c r="C46" s="6" t="s">
        <v>594</v>
      </c>
      <c r="D46" s="6" t="s">
        <v>738</v>
      </c>
      <c r="E46" s="6" t="s">
        <v>699</v>
      </c>
      <c r="F46" s="6" t="s">
        <v>739</v>
      </c>
      <c r="G46" s="6" t="s">
        <v>739</v>
      </c>
      <c r="H46" s="6" t="s">
        <v>740</v>
      </c>
      <c r="I46" s="6" t="s">
        <v>576</v>
      </c>
      <c r="J46" s="6" t="s">
        <v>232</v>
      </c>
      <c r="K46" s="6" t="s">
        <v>232</v>
      </c>
      <c r="L46" s="6" t="s">
        <v>232</v>
      </c>
      <c r="M46" s="6"/>
      <c r="N46" s="6" t="s">
        <v>741</v>
      </c>
      <c r="O46" s="6" t="s">
        <v>232</v>
      </c>
      <c r="P46" s="6"/>
      <c r="Q46" s="6" t="s">
        <v>232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 t="s">
        <v>419</v>
      </c>
      <c r="C47" s="6"/>
      <c r="D47" s="6"/>
      <c r="E47" s="6"/>
      <c r="F47" s="6" t="s">
        <v>742</v>
      </c>
      <c r="G47" s="6" t="s">
        <v>742</v>
      </c>
      <c r="H47" s="6" t="s">
        <v>232</v>
      </c>
      <c r="I47" s="6"/>
      <c r="J47" s="6"/>
      <c r="K47" s="6"/>
      <c r="L47" s="6" t="s">
        <v>232</v>
      </c>
      <c r="M47" s="6" t="s">
        <v>232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 t="s">
        <v>291</v>
      </c>
      <c r="C48" s="6" t="s">
        <v>424</v>
      </c>
      <c r="D48" s="6"/>
      <c r="E48" s="6"/>
      <c r="F48" s="6" t="s">
        <v>743</v>
      </c>
      <c r="G48" s="6" t="s">
        <v>743</v>
      </c>
      <c r="H48" s="6" t="s">
        <v>232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 t="s">
        <v>12</v>
      </c>
      <c r="C49" s="6" t="s">
        <v>744</v>
      </c>
      <c r="D49" s="6" t="s">
        <v>745</v>
      </c>
      <c r="E49" s="6" t="s">
        <v>746</v>
      </c>
      <c r="F49" s="6" t="s">
        <v>747</v>
      </c>
      <c r="G49" s="6" t="s">
        <v>747</v>
      </c>
      <c r="H49" s="6" t="s">
        <v>745</v>
      </c>
      <c r="I49" s="6" t="s">
        <v>745</v>
      </c>
      <c r="J49" s="6" t="s">
        <v>745</v>
      </c>
      <c r="K49" s="6" t="s">
        <v>745</v>
      </c>
      <c r="L49" s="6"/>
      <c r="M49" s="6"/>
      <c r="N49" s="6" t="s">
        <v>748</v>
      </c>
      <c r="O49" s="6"/>
      <c r="P49" s="6"/>
      <c r="Q49" s="6" t="s">
        <v>232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 t="s">
        <v>293</v>
      </c>
      <c r="C50" s="6" t="s">
        <v>749</v>
      </c>
      <c r="D50" s="6"/>
      <c r="E50" s="6"/>
      <c r="F50" s="6" t="s">
        <v>750</v>
      </c>
      <c r="G50" s="6" t="s">
        <v>750</v>
      </c>
      <c r="H50" s="6" t="s">
        <v>551</v>
      </c>
      <c r="I50" s="6"/>
      <c r="J50" s="6"/>
      <c r="K50" s="6"/>
      <c r="L50" s="6" t="s">
        <v>509</v>
      </c>
      <c r="M50" s="6" t="s">
        <v>509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 t="s">
        <v>357</v>
      </c>
      <c r="C51" s="6" t="s">
        <v>751</v>
      </c>
      <c r="D51" s="6" t="s">
        <v>725</v>
      </c>
      <c r="E51" s="6" t="s">
        <v>752</v>
      </c>
      <c r="F51" s="6" t="s">
        <v>753</v>
      </c>
      <c r="G51" s="6" t="s">
        <v>753</v>
      </c>
      <c r="H51" s="6" t="s">
        <v>232</v>
      </c>
      <c r="I51" s="6" t="s">
        <v>232</v>
      </c>
      <c r="J51" s="6" t="s">
        <v>232</v>
      </c>
      <c r="K51" s="6" t="s">
        <v>232</v>
      </c>
      <c r="L51" s="6" t="s">
        <v>232</v>
      </c>
      <c r="M51" s="6"/>
      <c r="N51" s="6"/>
      <c r="O51" s="6" t="s">
        <v>232</v>
      </c>
      <c r="P51" s="6"/>
      <c r="Q51" s="6" t="s">
        <v>232</v>
      </c>
      <c r="R51" s="6"/>
      <c r="S51" s="6"/>
      <c r="T51" s="6" t="s">
        <v>232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 t="s">
        <v>349</v>
      </c>
      <c r="C52" s="6" t="s">
        <v>754</v>
      </c>
      <c r="D52" s="6" t="s">
        <v>669</v>
      </c>
      <c r="E52" s="6" t="s">
        <v>755</v>
      </c>
      <c r="F52" s="6" t="s">
        <v>756</v>
      </c>
      <c r="G52" s="6" t="s">
        <v>756</v>
      </c>
      <c r="H52" s="6" t="s">
        <v>232</v>
      </c>
      <c r="I52" s="6" t="s">
        <v>232</v>
      </c>
      <c r="J52" s="6" t="s">
        <v>232</v>
      </c>
      <c r="K52" s="6" t="s">
        <v>232</v>
      </c>
      <c r="L52" s="6" t="s">
        <v>232</v>
      </c>
      <c r="M52" s="6" t="s">
        <v>232</v>
      </c>
      <c r="N52" s="6"/>
      <c r="O52" s="6" t="s">
        <v>232</v>
      </c>
      <c r="P52" s="6" t="s">
        <v>232</v>
      </c>
      <c r="Q52" s="6" t="s">
        <v>232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232</v>
      </c>
      <c r="AI52" s="6"/>
      <c r="AJ52" s="6"/>
      <c r="AK52" s="6"/>
      <c r="AL52" s="6"/>
      <c r="AM52" s="6"/>
      <c r="AN52" s="29"/>
    </row>
    <row r="53" spans="1:40" x14ac:dyDescent="0.25">
      <c r="A53" s="5"/>
      <c r="B53" s="89" t="s">
        <v>417</v>
      </c>
      <c r="C53" s="6"/>
      <c r="D53" s="6"/>
      <c r="E53" s="6"/>
      <c r="F53" s="6" t="s">
        <v>757</v>
      </c>
      <c r="G53" s="6" t="s">
        <v>757</v>
      </c>
      <c r="H53" s="6" t="s">
        <v>232</v>
      </c>
      <c r="I53" s="6"/>
      <c r="J53" s="6"/>
      <c r="K53" s="6"/>
      <c r="L53" s="6" t="s">
        <v>232</v>
      </c>
      <c r="M53" s="6" t="s">
        <v>232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 t="s">
        <v>33</v>
      </c>
      <c r="C54" s="6" t="s">
        <v>516</v>
      </c>
      <c r="D54" s="6" t="s">
        <v>594</v>
      </c>
      <c r="E54" s="6" t="s">
        <v>758</v>
      </c>
      <c r="F54" s="6" t="s">
        <v>759</v>
      </c>
      <c r="G54" s="6" t="s">
        <v>759</v>
      </c>
      <c r="H54" s="6" t="s">
        <v>643</v>
      </c>
      <c r="I54" s="6" t="s">
        <v>760</v>
      </c>
      <c r="J54" s="6" t="s">
        <v>716</v>
      </c>
      <c r="K54" s="6" t="s">
        <v>761</v>
      </c>
      <c r="L54" s="6" t="s">
        <v>644</v>
      </c>
      <c r="M54" s="6" t="s">
        <v>644</v>
      </c>
      <c r="N54" s="6" t="s">
        <v>762</v>
      </c>
      <c r="O54" s="6" t="s">
        <v>232</v>
      </c>
      <c r="P54" s="6" t="s">
        <v>232</v>
      </c>
      <c r="Q54" s="6" t="s">
        <v>232</v>
      </c>
      <c r="R54" s="6"/>
      <c r="S54" s="6"/>
      <c r="T54" s="6" t="s">
        <v>232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 t="s">
        <v>232</v>
      </c>
      <c r="AI54" s="6"/>
      <c r="AJ54" s="6"/>
      <c r="AK54" s="6"/>
      <c r="AL54" s="6"/>
      <c r="AM54" s="6"/>
      <c r="AN54" s="29"/>
    </row>
    <row r="55" spans="1:40" x14ac:dyDescent="0.25">
      <c r="A55" s="5"/>
      <c r="B55" s="89" t="s">
        <v>295</v>
      </c>
      <c r="C55" s="6" t="s">
        <v>649</v>
      </c>
      <c r="D55" s="6" t="s">
        <v>731</v>
      </c>
      <c r="E55" s="6" t="s">
        <v>763</v>
      </c>
      <c r="F55" s="6" t="s">
        <v>764</v>
      </c>
      <c r="G55" s="6" t="s">
        <v>764</v>
      </c>
      <c r="H55" s="6" t="s">
        <v>765</v>
      </c>
      <c r="I55" s="6" t="s">
        <v>766</v>
      </c>
      <c r="J55" s="6" t="s">
        <v>605</v>
      </c>
      <c r="K55" s="6" t="s">
        <v>767</v>
      </c>
      <c r="L55" s="6" t="s">
        <v>768</v>
      </c>
      <c r="M55" s="6" t="s">
        <v>768</v>
      </c>
      <c r="N55" s="6" t="s">
        <v>769</v>
      </c>
      <c r="O55" s="6" t="s">
        <v>232</v>
      </c>
      <c r="P55" s="6" t="s">
        <v>232</v>
      </c>
      <c r="Q55" s="6" t="s">
        <v>232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 t="s">
        <v>297</v>
      </c>
      <c r="C56" s="6" t="s">
        <v>682</v>
      </c>
      <c r="D56" s="6" t="s">
        <v>576</v>
      </c>
      <c r="E56" s="6" t="s">
        <v>770</v>
      </c>
      <c r="F56" s="6" t="s">
        <v>771</v>
      </c>
      <c r="G56" s="6" t="s">
        <v>771</v>
      </c>
      <c r="H56" s="6" t="s">
        <v>765</v>
      </c>
      <c r="I56" s="6" t="s">
        <v>768</v>
      </c>
      <c r="J56" s="6" t="s">
        <v>772</v>
      </c>
      <c r="K56" s="6" t="s">
        <v>612</v>
      </c>
      <c r="L56" s="6" t="s">
        <v>232</v>
      </c>
      <c r="M56" s="6" t="s">
        <v>232</v>
      </c>
      <c r="N56" s="6" t="s">
        <v>773</v>
      </c>
      <c r="O56" s="6" t="s">
        <v>232</v>
      </c>
      <c r="P56" s="6" t="s">
        <v>232</v>
      </c>
      <c r="Q56" s="6" t="s">
        <v>232</v>
      </c>
      <c r="R56" s="6" t="s">
        <v>232</v>
      </c>
      <c r="S56" s="6" t="s">
        <v>232</v>
      </c>
      <c r="T56" s="6" t="s">
        <v>232</v>
      </c>
      <c r="U56" s="6" t="s">
        <v>232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 t="s">
        <v>377</v>
      </c>
      <c r="C57" s="6" t="s">
        <v>585</v>
      </c>
      <c r="D57" s="6" t="s">
        <v>774</v>
      </c>
      <c r="E57" s="6" t="s">
        <v>775</v>
      </c>
      <c r="F57" s="6" t="s">
        <v>776</v>
      </c>
      <c r="G57" s="6" t="s">
        <v>776</v>
      </c>
      <c r="H57" s="6" t="s">
        <v>232</v>
      </c>
      <c r="I57" s="6" t="s">
        <v>232</v>
      </c>
      <c r="J57" s="6" t="s">
        <v>232</v>
      </c>
      <c r="K57" s="6" t="s">
        <v>232</v>
      </c>
      <c r="L57" s="6" t="s">
        <v>232</v>
      </c>
      <c r="M57" s="6" t="s">
        <v>232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 t="s">
        <v>371</v>
      </c>
      <c r="C58" s="6" t="s">
        <v>777</v>
      </c>
      <c r="D58" s="6" t="s">
        <v>778</v>
      </c>
      <c r="E58" s="6" t="s">
        <v>779</v>
      </c>
      <c r="F58" s="6" t="s">
        <v>780</v>
      </c>
      <c r="G58" s="6" t="s">
        <v>780</v>
      </c>
      <c r="H58" s="6" t="s">
        <v>232</v>
      </c>
      <c r="I58" s="6" t="s">
        <v>232</v>
      </c>
      <c r="J58" s="6" t="s">
        <v>232</v>
      </c>
      <c r="K58" s="6" t="s">
        <v>232</v>
      </c>
      <c r="L58" s="6" t="s">
        <v>232</v>
      </c>
      <c r="M58" s="6" t="s">
        <v>232</v>
      </c>
      <c r="N58" s="6"/>
      <c r="O58" s="6" t="s">
        <v>232</v>
      </c>
      <c r="P58" s="6" t="s">
        <v>232</v>
      </c>
      <c r="Q58" s="6" t="s">
        <v>232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 t="s">
        <v>44</v>
      </c>
      <c r="C59" s="6" t="s">
        <v>554</v>
      </c>
      <c r="D59" s="6" t="s">
        <v>781</v>
      </c>
      <c r="E59" s="6" t="s">
        <v>609</v>
      </c>
      <c r="F59" s="6" t="s">
        <v>782</v>
      </c>
      <c r="G59" s="6" t="s">
        <v>782</v>
      </c>
      <c r="H59" s="6" t="s">
        <v>783</v>
      </c>
      <c r="I59" s="6" t="s">
        <v>784</v>
      </c>
      <c r="J59" s="6" t="s">
        <v>503</v>
      </c>
      <c r="K59" s="6" t="s">
        <v>785</v>
      </c>
      <c r="L59" s="6" t="s">
        <v>786</v>
      </c>
      <c r="M59" s="6" t="s">
        <v>786</v>
      </c>
      <c r="N59" s="6"/>
      <c r="O59" s="6" t="s">
        <v>787</v>
      </c>
      <c r="P59" s="6" t="s">
        <v>788</v>
      </c>
      <c r="Q59" s="6" t="s">
        <v>623</v>
      </c>
      <c r="R59" s="6" t="s">
        <v>789</v>
      </c>
      <c r="S59" s="6"/>
      <c r="T59" s="6" t="s">
        <v>790</v>
      </c>
      <c r="U59" s="6" t="s">
        <v>232</v>
      </c>
      <c r="V59" s="6"/>
      <c r="W59" s="6"/>
      <c r="X59" s="6"/>
      <c r="Y59" s="6"/>
      <c r="Z59" s="6" t="s">
        <v>232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 t="s">
        <v>355</v>
      </c>
      <c r="C60" s="6" t="s">
        <v>611</v>
      </c>
      <c r="D60" s="6" t="s">
        <v>704</v>
      </c>
      <c r="E60" s="6"/>
      <c r="F60" s="6" t="s">
        <v>777</v>
      </c>
      <c r="G60" s="6" t="s">
        <v>777</v>
      </c>
      <c r="H60" s="6" t="s">
        <v>232</v>
      </c>
      <c r="I60" s="6" t="s">
        <v>232</v>
      </c>
      <c r="J60" s="6" t="s">
        <v>232</v>
      </c>
      <c r="K60" s="6"/>
      <c r="L60" s="6" t="s">
        <v>232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 t="s">
        <v>303</v>
      </c>
      <c r="C61" s="6" t="s">
        <v>791</v>
      </c>
      <c r="D61" s="6" t="s">
        <v>792</v>
      </c>
      <c r="E61" s="6"/>
      <c r="F61" s="6"/>
      <c r="G61" s="6"/>
      <c r="H61" s="6" t="s">
        <v>232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 t="s">
        <v>22</v>
      </c>
      <c r="C62" s="6" t="s">
        <v>554</v>
      </c>
      <c r="D62" s="6" t="s">
        <v>555</v>
      </c>
      <c r="E62" s="6" t="s">
        <v>781</v>
      </c>
      <c r="F62" s="6" t="s">
        <v>778</v>
      </c>
      <c r="G62" s="6" t="s">
        <v>778</v>
      </c>
      <c r="H62" s="6" t="s">
        <v>428</v>
      </c>
      <c r="I62" s="6" t="s">
        <v>793</v>
      </c>
      <c r="J62" s="6" t="s">
        <v>232</v>
      </c>
      <c r="K62" s="6" t="s">
        <v>232</v>
      </c>
      <c r="L62" s="6" t="s">
        <v>232</v>
      </c>
      <c r="M62" s="6" t="s">
        <v>232</v>
      </c>
      <c r="N62" s="6" t="s">
        <v>794</v>
      </c>
      <c r="O62" s="6" t="s">
        <v>232</v>
      </c>
      <c r="P62" s="6" t="s">
        <v>232</v>
      </c>
      <c r="Q62" s="6" t="s">
        <v>232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 t="s">
        <v>794</v>
      </c>
      <c r="AN62" s="29"/>
    </row>
    <row r="63" spans="1:40" x14ac:dyDescent="0.25">
      <c r="A63" s="5"/>
      <c r="B63" s="89" t="s">
        <v>343</v>
      </c>
      <c r="C63" s="6" t="s">
        <v>766</v>
      </c>
      <c r="D63" s="6" t="s">
        <v>795</v>
      </c>
      <c r="E63" s="6" t="s">
        <v>796</v>
      </c>
      <c r="F63" s="6" t="s">
        <v>797</v>
      </c>
      <c r="G63" s="6" t="s">
        <v>797</v>
      </c>
      <c r="H63" s="6" t="s">
        <v>232</v>
      </c>
      <c r="I63" s="6" t="s">
        <v>232</v>
      </c>
      <c r="J63" s="6" t="s">
        <v>232</v>
      </c>
      <c r="K63" s="6" t="s">
        <v>232</v>
      </c>
      <c r="L63" s="6" t="s">
        <v>232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 t="s">
        <v>39</v>
      </c>
      <c r="C64" s="6" t="s">
        <v>798</v>
      </c>
      <c r="D64" s="6"/>
      <c r="E64" s="6"/>
      <c r="F64" s="6" t="s">
        <v>799</v>
      </c>
      <c r="G64" s="6" t="s">
        <v>799</v>
      </c>
      <c r="H64" s="6" t="s">
        <v>800</v>
      </c>
      <c r="I64" s="6"/>
      <c r="J64" s="6"/>
      <c r="K64" s="6"/>
      <c r="L64" s="6" t="s">
        <v>801</v>
      </c>
      <c r="M64" s="6" t="s">
        <v>737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 t="s">
        <v>23</v>
      </c>
      <c r="C65" s="6" t="s">
        <v>575</v>
      </c>
      <c r="D65" s="6" t="s">
        <v>802</v>
      </c>
      <c r="E65" s="6" t="s">
        <v>803</v>
      </c>
      <c r="F65" s="6" t="s">
        <v>804</v>
      </c>
      <c r="G65" s="6" t="s">
        <v>804</v>
      </c>
      <c r="H65" s="6" t="s">
        <v>805</v>
      </c>
      <c r="I65" s="6" t="s">
        <v>806</v>
      </c>
      <c r="J65" s="6" t="s">
        <v>754</v>
      </c>
      <c r="K65" s="6" t="s">
        <v>669</v>
      </c>
      <c r="L65" s="6" t="s">
        <v>807</v>
      </c>
      <c r="M65" s="6" t="s">
        <v>807</v>
      </c>
      <c r="N65" s="6" t="s">
        <v>808</v>
      </c>
      <c r="O65" s="6" t="s">
        <v>809</v>
      </c>
      <c r="P65" s="6" t="s">
        <v>702</v>
      </c>
      <c r="Q65" s="6" t="s">
        <v>232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809</v>
      </c>
      <c r="AI65" s="6" t="s">
        <v>809</v>
      </c>
      <c r="AJ65" s="6"/>
      <c r="AK65" s="6"/>
      <c r="AL65" s="6"/>
      <c r="AM65" s="6"/>
      <c r="AN65" s="29"/>
    </row>
    <row r="66" spans="1:40" x14ac:dyDescent="0.25">
      <c r="A66" s="5"/>
      <c r="B66" s="89" t="s">
        <v>15</v>
      </c>
      <c r="C66" s="6" t="s">
        <v>751</v>
      </c>
      <c r="D66" s="6" t="s">
        <v>810</v>
      </c>
      <c r="E66" s="6" t="s">
        <v>811</v>
      </c>
      <c r="F66" s="6" t="s">
        <v>812</v>
      </c>
      <c r="G66" s="6" t="s">
        <v>812</v>
      </c>
      <c r="H66" s="6" t="s">
        <v>608</v>
      </c>
      <c r="I66" s="6" t="s">
        <v>813</v>
      </c>
      <c r="J66" s="6" t="s">
        <v>814</v>
      </c>
      <c r="K66" s="6" t="s">
        <v>678</v>
      </c>
      <c r="L66" s="6" t="s">
        <v>701</v>
      </c>
      <c r="M66" s="6" t="s">
        <v>686</v>
      </c>
      <c r="N66" s="6" t="s">
        <v>815</v>
      </c>
      <c r="O66" s="6" t="s">
        <v>232</v>
      </c>
      <c r="P66" s="6" t="s">
        <v>232</v>
      </c>
      <c r="Q66" s="6" t="s">
        <v>232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 t="s">
        <v>13</v>
      </c>
      <c r="C67" s="6" t="s">
        <v>667</v>
      </c>
      <c r="D67" s="6" t="s">
        <v>816</v>
      </c>
      <c r="E67" s="6" t="s">
        <v>817</v>
      </c>
      <c r="F67" s="6" t="s">
        <v>818</v>
      </c>
      <c r="G67" s="6" t="s">
        <v>818</v>
      </c>
      <c r="H67" s="6" t="s">
        <v>816</v>
      </c>
      <c r="I67" s="6" t="s">
        <v>816</v>
      </c>
      <c r="J67" s="6" t="s">
        <v>816</v>
      </c>
      <c r="K67" s="6" t="s">
        <v>816</v>
      </c>
      <c r="L67" s="6" t="s">
        <v>819</v>
      </c>
      <c r="M67" s="6" t="s">
        <v>820</v>
      </c>
      <c r="N67" s="6" t="s">
        <v>821</v>
      </c>
      <c r="O67" s="6" t="s">
        <v>737</v>
      </c>
      <c r="P67" s="6" t="s">
        <v>822</v>
      </c>
      <c r="Q67" s="6" t="s">
        <v>232</v>
      </c>
      <c r="R67" s="6"/>
      <c r="S67" s="6"/>
      <c r="T67" s="6" t="s">
        <v>232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 t="s">
        <v>315</v>
      </c>
      <c r="C68" s="6" t="s">
        <v>695</v>
      </c>
      <c r="D68" s="6"/>
      <c r="E68" s="6" t="s">
        <v>781</v>
      </c>
      <c r="F68" s="6" t="s">
        <v>823</v>
      </c>
      <c r="G68" s="6" t="s">
        <v>823</v>
      </c>
      <c r="H68" s="6"/>
      <c r="I68" s="6"/>
      <c r="J68" s="6"/>
      <c r="K68" s="6"/>
      <c r="L68" s="6"/>
      <c r="M68" s="6"/>
      <c r="N68" s="6" t="s">
        <v>824</v>
      </c>
      <c r="O68" s="6"/>
      <c r="P68" s="6"/>
      <c r="Q68" s="6" t="s">
        <v>232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 t="s">
        <v>317</v>
      </c>
      <c r="C69" s="6" t="s">
        <v>471</v>
      </c>
      <c r="D69" s="6"/>
      <c r="E69" s="6" t="s">
        <v>825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 t="s">
        <v>232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 t="s">
        <v>321</v>
      </c>
      <c r="C70" s="6" t="s">
        <v>749</v>
      </c>
      <c r="D70" s="6"/>
      <c r="E70" s="6"/>
      <c r="F70" s="6" t="s">
        <v>678</v>
      </c>
      <c r="G70" s="6" t="s">
        <v>678</v>
      </c>
      <c r="H70" s="6" t="s">
        <v>826</v>
      </c>
      <c r="I70" s="6"/>
      <c r="J70" s="6"/>
      <c r="K70" s="6"/>
      <c r="L70" s="6" t="s">
        <v>737</v>
      </c>
      <c r="M70" s="6" t="s">
        <v>737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 t="s">
        <v>323</v>
      </c>
      <c r="C71" s="6"/>
      <c r="D71" s="6"/>
      <c r="E71" s="6"/>
      <c r="F71" s="6"/>
      <c r="G71" s="6"/>
      <c r="H71" s="6" t="s">
        <v>827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 t="s">
        <v>576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 t="s">
        <v>325</v>
      </c>
      <c r="C72" s="6" t="s">
        <v>682</v>
      </c>
      <c r="D72" s="6"/>
      <c r="E72" s="6" t="s">
        <v>471</v>
      </c>
      <c r="F72" s="6" t="s">
        <v>607</v>
      </c>
      <c r="G72" s="6" t="s">
        <v>607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 t="s">
        <v>329</v>
      </c>
      <c r="C73" s="6" t="s">
        <v>682</v>
      </c>
      <c r="D73" s="6" t="s">
        <v>828</v>
      </c>
      <c r="E73" s="6" t="s">
        <v>829</v>
      </c>
      <c r="F73" s="6" t="s">
        <v>830</v>
      </c>
      <c r="G73" s="6" t="s">
        <v>830</v>
      </c>
      <c r="H73" s="6" t="s">
        <v>232</v>
      </c>
      <c r="I73" s="6" t="s">
        <v>232</v>
      </c>
      <c r="J73" s="6" t="s">
        <v>232</v>
      </c>
      <c r="K73" s="6" t="s">
        <v>232</v>
      </c>
      <c r="L73" s="6"/>
      <c r="M73" s="6"/>
      <c r="N73" s="6" t="s">
        <v>831</v>
      </c>
      <c r="O73" s="6"/>
      <c r="P73" s="6"/>
      <c r="Q73" s="6" t="s">
        <v>232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 t="s">
        <v>333</v>
      </c>
      <c r="C74" s="6"/>
      <c r="D74" s="6"/>
      <c r="E74" s="6" t="s">
        <v>832</v>
      </c>
      <c r="F74" s="6" t="s">
        <v>833</v>
      </c>
      <c r="G74" s="6" t="s">
        <v>833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 t="s">
        <v>335</v>
      </c>
      <c r="C75" s="6"/>
      <c r="D75" s="6"/>
      <c r="E75" s="6"/>
      <c r="F75" s="6" t="s">
        <v>834</v>
      </c>
      <c r="G75" s="6" t="s">
        <v>834</v>
      </c>
      <c r="H75" s="6"/>
      <c r="I75" s="6"/>
      <c r="J75" s="6"/>
      <c r="K75" s="6"/>
      <c r="L75" s="6"/>
      <c r="M75" s="6"/>
      <c r="N75" s="6" t="s">
        <v>835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 t="s">
        <v>339</v>
      </c>
      <c r="C76" s="6" t="s">
        <v>836</v>
      </c>
      <c r="D76" s="6" t="s">
        <v>837</v>
      </c>
      <c r="E76" s="6"/>
      <c r="F76" s="6" t="s">
        <v>838</v>
      </c>
      <c r="G76" s="6" t="s">
        <v>838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 t="s">
        <v>341</v>
      </c>
      <c r="C77" s="6" t="s">
        <v>754</v>
      </c>
      <c r="D77" s="6" t="s">
        <v>839</v>
      </c>
      <c r="E77" s="6" t="s">
        <v>840</v>
      </c>
      <c r="F77" s="6" t="s">
        <v>841</v>
      </c>
      <c r="G77" s="6" t="s">
        <v>841</v>
      </c>
      <c r="H77" s="6" t="s">
        <v>579</v>
      </c>
      <c r="I77" s="6" t="s">
        <v>558</v>
      </c>
      <c r="J77" s="6" t="s">
        <v>842</v>
      </c>
      <c r="K77" s="6" t="s">
        <v>843</v>
      </c>
      <c r="L77" s="6" t="s">
        <v>491</v>
      </c>
      <c r="M77" s="6" t="s">
        <v>491</v>
      </c>
      <c r="N77" s="6"/>
      <c r="O77" s="6"/>
      <c r="P77" s="6"/>
      <c r="Q77" s="6" t="s">
        <v>844</v>
      </c>
      <c r="R77" s="6" t="s">
        <v>845</v>
      </c>
      <c r="S77" s="6" t="s">
        <v>564</v>
      </c>
      <c r="T77" s="6" t="s">
        <v>622</v>
      </c>
      <c r="U77" s="6" t="s">
        <v>232</v>
      </c>
      <c r="V77" s="6" t="s">
        <v>846</v>
      </c>
      <c r="W77" s="6" t="s">
        <v>847</v>
      </c>
      <c r="X77" s="6"/>
      <c r="Y77" s="6" t="s">
        <v>848</v>
      </c>
      <c r="Z77" s="6" t="s">
        <v>232</v>
      </c>
      <c r="AA77" s="6" t="s">
        <v>232</v>
      </c>
      <c r="AB77" s="6"/>
      <c r="AC77" s="6"/>
      <c r="AD77" s="6"/>
      <c r="AE77" s="6"/>
      <c r="AF77" s="6"/>
      <c r="AG77" s="6"/>
      <c r="AH77" s="6" t="s">
        <v>849</v>
      </c>
      <c r="AI77" s="6"/>
      <c r="AJ77" s="6"/>
      <c r="AK77" s="6"/>
      <c r="AL77" s="6"/>
      <c r="AM77" s="6"/>
      <c r="AN77" s="29"/>
    </row>
    <row r="78" spans="1:40" x14ac:dyDescent="0.25">
      <c r="A78" s="5"/>
      <c r="B78" s="89" t="s">
        <v>383</v>
      </c>
      <c r="C78" s="6" t="s">
        <v>645</v>
      </c>
      <c r="D78" s="6" t="s">
        <v>646</v>
      </c>
      <c r="E78" s="6" t="s">
        <v>613</v>
      </c>
      <c r="F78" s="6" t="s">
        <v>850</v>
      </c>
      <c r="G78" s="6" t="s">
        <v>850</v>
      </c>
      <c r="H78" s="6" t="s">
        <v>232</v>
      </c>
      <c r="I78" s="6" t="s">
        <v>232</v>
      </c>
      <c r="J78" s="6" t="s">
        <v>232</v>
      </c>
      <c r="K78" s="6" t="s">
        <v>232</v>
      </c>
      <c r="L78" s="6"/>
      <c r="M78" s="6"/>
      <c r="N78" s="6"/>
      <c r="O78" s="6"/>
      <c r="P78" s="6" t="s">
        <v>232</v>
      </c>
      <c r="Q78" s="6" t="s">
        <v>232</v>
      </c>
      <c r="R78" s="6" t="s">
        <v>232</v>
      </c>
      <c r="S78" s="6" t="s">
        <v>232</v>
      </c>
      <c r="T78" s="6" t="s">
        <v>232</v>
      </c>
      <c r="U78" s="6"/>
      <c r="V78" s="6" t="s">
        <v>232</v>
      </c>
      <c r="W78" s="6"/>
      <c r="X78" s="6"/>
      <c r="Y78" s="6" t="s">
        <v>232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 t="s">
        <v>17</v>
      </c>
      <c r="C79" s="6" t="s">
        <v>754</v>
      </c>
      <c r="D79" s="6" t="s">
        <v>471</v>
      </c>
      <c r="E79" s="6" t="s">
        <v>851</v>
      </c>
      <c r="F79" s="6" t="s">
        <v>512</v>
      </c>
      <c r="G79" s="6" t="s">
        <v>512</v>
      </c>
      <c r="H79" s="6" t="s">
        <v>852</v>
      </c>
      <c r="I79" s="6" t="s">
        <v>558</v>
      </c>
      <c r="J79" s="6" t="s">
        <v>842</v>
      </c>
      <c r="K79" s="6" t="s">
        <v>853</v>
      </c>
      <c r="L79" s="6" t="s">
        <v>491</v>
      </c>
      <c r="M79" s="6" t="s">
        <v>491</v>
      </c>
      <c r="N79" s="6" t="s">
        <v>854</v>
      </c>
      <c r="O79" s="6" t="s">
        <v>493</v>
      </c>
      <c r="P79" s="6" t="s">
        <v>561</v>
      </c>
      <c r="Q79" s="6" t="s">
        <v>855</v>
      </c>
      <c r="R79" s="6" t="s">
        <v>856</v>
      </c>
      <c r="S79" s="6" t="s">
        <v>857</v>
      </c>
      <c r="T79" s="6" t="s">
        <v>858</v>
      </c>
      <c r="U79" s="6"/>
      <c r="V79" s="6"/>
      <c r="W79" s="6"/>
      <c r="X79" s="6"/>
      <c r="Y79" s="6" t="s">
        <v>630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 t="s">
        <v>854</v>
      </c>
      <c r="AN79" s="29"/>
    </row>
    <row r="80" spans="1:40" x14ac:dyDescent="0.25">
      <c r="A80" s="5"/>
      <c r="B80" s="89" t="s">
        <v>40</v>
      </c>
      <c r="C80" s="6" t="s">
        <v>751</v>
      </c>
      <c r="D80" s="6" t="s">
        <v>731</v>
      </c>
      <c r="E80" s="6" t="s">
        <v>859</v>
      </c>
      <c r="F80" s="6" t="s">
        <v>860</v>
      </c>
      <c r="G80" s="6" t="s">
        <v>860</v>
      </c>
      <c r="H80" s="6" t="s">
        <v>557</v>
      </c>
      <c r="I80" s="6" t="s">
        <v>558</v>
      </c>
      <c r="J80" s="6" t="s">
        <v>861</v>
      </c>
      <c r="K80" s="6" t="s">
        <v>862</v>
      </c>
      <c r="L80" s="6" t="s">
        <v>491</v>
      </c>
      <c r="M80" s="6" t="s">
        <v>491</v>
      </c>
      <c r="N80" s="6"/>
      <c r="O80" s="6" t="s">
        <v>863</v>
      </c>
      <c r="P80" s="6" t="s">
        <v>561</v>
      </c>
      <c r="Q80" s="6" t="s">
        <v>864</v>
      </c>
      <c r="R80" s="6" t="s">
        <v>865</v>
      </c>
      <c r="S80" s="6" t="s">
        <v>866</v>
      </c>
      <c r="T80" s="6" t="s">
        <v>865</v>
      </c>
      <c r="U80" s="6" t="s">
        <v>767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 t="s">
        <v>19</v>
      </c>
      <c r="C81" s="6" t="s">
        <v>754</v>
      </c>
      <c r="D81" s="6" t="s">
        <v>576</v>
      </c>
      <c r="E81" s="6" t="s">
        <v>851</v>
      </c>
      <c r="F81" s="6" t="s">
        <v>867</v>
      </c>
      <c r="G81" s="6" t="s">
        <v>867</v>
      </c>
      <c r="H81" s="6" t="s">
        <v>557</v>
      </c>
      <c r="I81" s="6" t="s">
        <v>558</v>
      </c>
      <c r="J81" s="6" t="s">
        <v>842</v>
      </c>
      <c r="K81" s="6" t="s">
        <v>853</v>
      </c>
      <c r="L81" s="6" t="s">
        <v>491</v>
      </c>
      <c r="M81" s="6" t="s">
        <v>491</v>
      </c>
      <c r="N81" s="6" t="s">
        <v>868</v>
      </c>
      <c r="O81" s="6" t="s">
        <v>863</v>
      </c>
      <c r="P81" s="6" t="s">
        <v>561</v>
      </c>
      <c r="Q81" s="6" t="s">
        <v>869</v>
      </c>
      <c r="R81" s="6" t="s">
        <v>845</v>
      </c>
      <c r="S81" s="6"/>
      <c r="T81" s="6" t="s">
        <v>495</v>
      </c>
      <c r="U81" s="6"/>
      <c r="V81" s="6" t="s">
        <v>846</v>
      </c>
      <c r="W81" s="6"/>
      <c r="X81" s="6"/>
      <c r="Y81" s="6" t="s">
        <v>630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 t="s">
        <v>232</v>
      </c>
      <c r="AL81" s="6"/>
      <c r="AM81" s="6"/>
      <c r="AN81" s="29"/>
    </row>
    <row r="82" spans="1:40" x14ac:dyDescent="0.25">
      <c r="A82" s="5"/>
      <c r="B82" s="89" t="s">
        <v>347</v>
      </c>
      <c r="C82" s="6" t="s">
        <v>870</v>
      </c>
      <c r="D82" s="6" t="s">
        <v>429</v>
      </c>
      <c r="E82" s="6" t="s">
        <v>871</v>
      </c>
      <c r="F82" s="6" t="s">
        <v>512</v>
      </c>
      <c r="G82" s="6" t="s">
        <v>512</v>
      </c>
      <c r="H82" s="6" t="s">
        <v>557</v>
      </c>
      <c r="I82" s="6" t="s">
        <v>558</v>
      </c>
      <c r="J82" s="6" t="s">
        <v>872</v>
      </c>
      <c r="K82" s="6" t="s">
        <v>853</v>
      </c>
      <c r="L82" s="6" t="s">
        <v>491</v>
      </c>
      <c r="M82" s="6" t="s">
        <v>491</v>
      </c>
      <c r="N82" s="6" t="s">
        <v>609</v>
      </c>
      <c r="O82" s="6" t="s">
        <v>863</v>
      </c>
      <c r="P82" s="6" t="s">
        <v>873</v>
      </c>
      <c r="Q82" s="6" t="s">
        <v>869</v>
      </c>
      <c r="R82" s="6" t="s">
        <v>232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 t="s">
        <v>232</v>
      </c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 t="s">
        <v>353</v>
      </c>
      <c r="C83" s="6" t="s">
        <v>874</v>
      </c>
      <c r="D83" s="6" t="s">
        <v>429</v>
      </c>
      <c r="E83" s="6" t="s">
        <v>859</v>
      </c>
      <c r="F83" s="6" t="s">
        <v>875</v>
      </c>
      <c r="G83" s="6" t="s">
        <v>875</v>
      </c>
      <c r="H83" s="6" t="s">
        <v>579</v>
      </c>
      <c r="I83" s="6" t="s">
        <v>558</v>
      </c>
      <c r="J83" s="6" t="s">
        <v>842</v>
      </c>
      <c r="K83" s="6" t="s">
        <v>843</v>
      </c>
      <c r="L83" s="6" t="s">
        <v>491</v>
      </c>
      <c r="M83" s="6" t="s">
        <v>491</v>
      </c>
      <c r="N83" s="6" t="s">
        <v>876</v>
      </c>
      <c r="O83" s="6" t="s">
        <v>863</v>
      </c>
      <c r="P83" s="6" t="s">
        <v>561</v>
      </c>
      <c r="Q83" s="6" t="s">
        <v>877</v>
      </c>
      <c r="R83" s="6" t="s">
        <v>640</v>
      </c>
      <c r="S83" s="6" t="s">
        <v>878</v>
      </c>
      <c r="T83" s="6" t="s">
        <v>495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 t="s">
        <v>232</v>
      </c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 t="s">
        <v>20</v>
      </c>
      <c r="C84" s="6" t="s">
        <v>751</v>
      </c>
      <c r="D84" s="6" t="s">
        <v>429</v>
      </c>
      <c r="E84" s="6" t="s">
        <v>770</v>
      </c>
      <c r="F84" s="6" t="s">
        <v>879</v>
      </c>
      <c r="G84" s="6" t="s">
        <v>879</v>
      </c>
      <c r="H84" s="6" t="s">
        <v>579</v>
      </c>
      <c r="I84" s="6" t="s">
        <v>558</v>
      </c>
      <c r="J84" s="6" t="s">
        <v>559</v>
      </c>
      <c r="K84" s="6" t="s">
        <v>560</v>
      </c>
      <c r="L84" s="6" t="s">
        <v>491</v>
      </c>
      <c r="M84" s="6" t="s">
        <v>491</v>
      </c>
      <c r="N84" s="6" t="s">
        <v>880</v>
      </c>
      <c r="O84" s="6" t="s">
        <v>493</v>
      </c>
      <c r="P84" s="6" t="s">
        <v>561</v>
      </c>
      <c r="Q84" s="6" t="s">
        <v>657</v>
      </c>
      <c r="R84" s="6" t="s">
        <v>881</v>
      </c>
      <c r="S84" s="6"/>
      <c r="T84" s="6" t="s">
        <v>882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 t="s">
        <v>232</v>
      </c>
      <c r="AF84" s="6"/>
      <c r="AG84" s="6"/>
      <c r="AH84" s="6" t="s">
        <v>849</v>
      </c>
      <c r="AI84" s="6"/>
      <c r="AJ84" s="6"/>
      <c r="AK84" s="6"/>
      <c r="AL84" s="6"/>
      <c r="AM84" s="6" t="s">
        <v>880</v>
      </c>
      <c r="AN84" s="29"/>
    </row>
    <row r="85" spans="1:40" x14ac:dyDescent="0.25">
      <c r="A85" s="5"/>
      <c r="B85" s="89" t="s">
        <v>25</v>
      </c>
      <c r="C85" s="6" t="s">
        <v>883</v>
      </c>
      <c r="D85" s="6" t="s">
        <v>429</v>
      </c>
      <c r="E85" s="6" t="s">
        <v>486</v>
      </c>
      <c r="F85" s="6" t="s">
        <v>841</v>
      </c>
      <c r="G85" s="6" t="s">
        <v>841</v>
      </c>
      <c r="H85" s="6" t="s">
        <v>557</v>
      </c>
      <c r="I85" s="6" t="s">
        <v>558</v>
      </c>
      <c r="J85" s="6" t="s">
        <v>884</v>
      </c>
      <c r="K85" s="6" t="s">
        <v>862</v>
      </c>
      <c r="L85" s="6" t="s">
        <v>491</v>
      </c>
      <c r="M85" s="6" t="s">
        <v>491</v>
      </c>
      <c r="N85" s="6" t="s">
        <v>885</v>
      </c>
      <c r="O85" s="6" t="s">
        <v>886</v>
      </c>
      <c r="P85" s="6" t="s">
        <v>887</v>
      </c>
      <c r="Q85" s="6" t="s">
        <v>232</v>
      </c>
      <c r="R85" s="6" t="s">
        <v>620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 t="s">
        <v>232</v>
      </c>
      <c r="AF85" s="6"/>
      <c r="AG85" s="6"/>
      <c r="AH85" s="6" t="s">
        <v>888</v>
      </c>
      <c r="AI85" s="6"/>
      <c r="AJ85" s="6"/>
      <c r="AK85" s="6"/>
      <c r="AL85" s="6"/>
      <c r="AM85" s="6"/>
      <c r="AN85" s="29"/>
    </row>
    <row r="86" spans="1:40" x14ac:dyDescent="0.25">
      <c r="A86" s="5"/>
      <c r="B86" s="89" t="s">
        <v>28</v>
      </c>
      <c r="C86" s="6" t="s">
        <v>554</v>
      </c>
      <c r="D86" s="6" t="s">
        <v>736</v>
      </c>
      <c r="E86" s="6" t="s">
        <v>733</v>
      </c>
      <c r="F86" s="6" t="s">
        <v>889</v>
      </c>
      <c r="G86" s="6" t="s">
        <v>889</v>
      </c>
      <c r="H86" s="6" t="s">
        <v>579</v>
      </c>
      <c r="I86" s="6" t="s">
        <v>890</v>
      </c>
      <c r="J86" s="6" t="s">
        <v>891</v>
      </c>
      <c r="K86" s="6" t="s">
        <v>843</v>
      </c>
      <c r="L86" s="6" t="s">
        <v>491</v>
      </c>
      <c r="M86" s="6" t="s">
        <v>491</v>
      </c>
      <c r="N86" s="6" t="s">
        <v>892</v>
      </c>
      <c r="O86" s="6" t="s">
        <v>493</v>
      </c>
      <c r="P86" s="6" t="s">
        <v>893</v>
      </c>
      <c r="Q86" s="6" t="s">
        <v>864</v>
      </c>
      <c r="R86" s="6"/>
      <c r="S86" s="6" t="s">
        <v>894</v>
      </c>
      <c r="T86" s="6" t="s">
        <v>882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 t="s">
        <v>849</v>
      </c>
      <c r="AI86" s="6"/>
      <c r="AJ86" s="6"/>
      <c r="AK86" s="6"/>
      <c r="AL86" s="6"/>
      <c r="AM86" s="6" t="s">
        <v>892</v>
      </c>
      <c r="AN86" s="29"/>
    </row>
    <row r="87" spans="1:40" x14ac:dyDescent="0.25">
      <c r="A87" s="5"/>
      <c r="B87" s="89" t="s">
        <v>345</v>
      </c>
      <c r="C87" s="6"/>
      <c r="D87" s="6" t="s">
        <v>232</v>
      </c>
      <c r="E87" s="6" t="s">
        <v>895</v>
      </c>
      <c r="F87" s="6" t="s">
        <v>232</v>
      </c>
      <c r="G87" s="6" t="s">
        <v>232</v>
      </c>
      <c r="H87" s="6" t="s">
        <v>232</v>
      </c>
      <c r="I87" s="6" t="s">
        <v>232</v>
      </c>
      <c r="J87" s="6" t="s">
        <v>232</v>
      </c>
      <c r="K87" s="6" t="s">
        <v>232</v>
      </c>
      <c r="L87" s="6" t="s">
        <v>232</v>
      </c>
      <c r="M87" s="6" t="s">
        <v>232</v>
      </c>
      <c r="N87" s="6"/>
      <c r="O87" s="6" t="s">
        <v>232</v>
      </c>
      <c r="P87" s="6" t="s">
        <v>232</v>
      </c>
      <c r="Q87" s="6" t="s">
        <v>232</v>
      </c>
      <c r="R87" s="6" t="s">
        <v>232</v>
      </c>
      <c r="S87" s="6" t="s">
        <v>232</v>
      </c>
      <c r="T87" s="6" t="s">
        <v>232</v>
      </c>
      <c r="U87" s="6"/>
      <c r="V87" s="6" t="s">
        <v>232</v>
      </c>
      <c r="W87" s="6"/>
      <c r="X87" s="6"/>
      <c r="Y87" s="6" t="s">
        <v>232</v>
      </c>
      <c r="Z87" s="6" t="s">
        <v>232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 t="s">
        <v>29</v>
      </c>
      <c r="C88" s="6" t="s">
        <v>883</v>
      </c>
      <c r="D88" s="6" t="s">
        <v>669</v>
      </c>
      <c r="E88" s="6" t="s">
        <v>609</v>
      </c>
      <c r="F88" s="6" t="s">
        <v>896</v>
      </c>
      <c r="G88" s="6" t="s">
        <v>896</v>
      </c>
      <c r="H88" s="6" t="s">
        <v>897</v>
      </c>
      <c r="I88" s="6" t="s">
        <v>898</v>
      </c>
      <c r="J88" s="6" t="s">
        <v>884</v>
      </c>
      <c r="K88" s="6" t="s">
        <v>853</v>
      </c>
      <c r="L88" s="6" t="s">
        <v>491</v>
      </c>
      <c r="M88" s="6" t="s">
        <v>491</v>
      </c>
      <c r="N88" s="6"/>
      <c r="O88" s="6" t="s">
        <v>493</v>
      </c>
      <c r="P88" s="6" t="s">
        <v>561</v>
      </c>
      <c r="Q88" s="6" t="s">
        <v>877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 t="s">
        <v>899</v>
      </c>
      <c r="AI88" s="6"/>
      <c r="AJ88" s="6"/>
      <c r="AK88" s="6"/>
      <c r="AL88" s="6"/>
      <c r="AM88" s="6"/>
      <c r="AN88" s="29"/>
    </row>
    <row r="89" spans="1:40" x14ac:dyDescent="0.25">
      <c r="A89" s="5"/>
      <c r="B89" s="89" t="s">
        <v>359</v>
      </c>
      <c r="C89" s="6" t="s">
        <v>900</v>
      </c>
      <c r="D89" s="6" t="s">
        <v>901</v>
      </c>
      <c r="E89" s="6" t="s">
        <v>902</v>
      </c>
      <c r="F89" s="6" t="s">
        <v>903</v>
      </c>
      <c r="G89" s="6" t="s">
        <v>903</v>
      </c>
      <c r="H89" s="6" t="s">
        <v>782</v>
      </c>
      <c r="I89" s="6" t="s">
        <v>596</v>
      </c>
      <c r="J89" s="6" t="s">
        <v>551</v>
      </c>
      <c r="K89" s="6" t="s">
        <v>904</v>
      </c>
      <c r="L89" s="6" t="s">
        <v>905</v>
      </c>
      <c r="M89" s="6" t="s">
        <v>905</v>
      </c>
      <c r="N89" s="6" t="s">
        <v>906</v>
      </c>
      <c r="O89" s="6" t="s">
        <v>767</v>
      </c>
      <c r="P89" s="6" t="s">
        <v>232</v>
      </c>
      <c r="Q89" s="6" t="s">
        <v>232</v>
      </c>
      <c r="R89" s="6"/>
      <c r="S89" s="6"/>
      <c r="T89" s="6" t="s">
        <v>232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 t="s">
        <v>49</v>
      </c>
      <c r="C90" s="6" t="s">
        <v>751</v>
      </c>
      <c r="D90" s="6" t="s">
        <v>822</v>
      </c>
      <c r="E90" s="6" t="s">
        <v>652</v>
      </c>
      <c r="F90" s="6" t="s">
        <v>907</v>
      </c>
      <c r="G90" s="6" t="s">
        <v>907</v>
      </c>
      <c r="H90" s="6" t="s">
        <v>557</v>
      </c>
      <c r="I90" s="6" t="s">
        <v>558</v>
      </c>
      <c r="J90" s="6" t="s">
        <v>861</v>
      </c>
      <c r="K90" s="6" t="s">
        <v>862</v>
      </c>
      <c r="L90" s="6" t="s">
        <v>491</v>
      </c>
      <c r="M90" s="6" t="s">
        <v>491</v>
      </c>
      <c r="N90" s="6" t="s">
        <v>908</v>
      </c>
      <c r="O90" s="6" t="s">
        <v>886</v>
      </c>
      <c r="P90" s="6" t="s">
        <v>887</v>
      </c>
      <c r="Q90" s="6" t="s">
        <v>909</v>
      </c>
      <c r="R90" s="6" t="s">
        <v>845</v>
      </c>
      <c r="S90" s="6" t="s">
        <v>663</v>
      </c>
      <c r="T90" s="6" t="s">
        <v>657</v>
      </c>
      <c r="U90" s="6" t="s">
        <v>232</v>
      </c>
      <c r="V90" s="6" t="s">
        <v>846</v>
      </c>
      <c r="W90" s="6"/>
      <c r="X90" s="6" t="s">
        <v>232</v>
      </c>
      <c r="Y90" s="6" t="s">
        <v>909</v>
      </c>
      <c r="Z90" s="6" t="s">
        <v>512</v>
      </c>
      <c r="AA90" s="6" t="s">
        <v>910</v>
      </c>
      <c r="AB90" s="6"/>
      <c r="AC90" s="6"/>
      <c r="AD90" s="6"/>
      <c r="AE90" s="6"/>
      <c r="AF90" s="6"/>
      <c r="AG90" s="6"/>
      <c r="AH90" s="6" t="s">
        <v>849</v>
      </c>
      <c r="AI90" s="6"/>
      <c r="AJ90" s="6"/>
      <c r="AK90" s="6"/>
      <c r="AL90" s="6"/>
      <c r="AM90" s="6" t="s">
        <v>908</v>
      </c>
      <c r="AN90" s="29"/>
    </row>
    <row r="91" spans="1:40" x14ac:dyDescent="0.25">
      <c r="A91" s="5"/>
      <c r="B91" s="89" t="s">
        <v>21</v>
      </c>
      <c r="C91" s="6" t="s">
        <v>751</v>
      </c>
      <c r="D91" s="6" t="s">
        <v>687</v>
      </c>
      <c r="E91" s="6" t="s">
        <v>763</v>
      </c>
      <c r="F91" s="6" t="s">
        <v>911</v>
      </c>
      <c r="G91" s="6" t="s">
        <v>911</v>
      </c>
      <c r="H91" s="6" t="s">
        <v>579</v>
      </c>
      <c r="I91" s="6" t="s">
        <v>558</v>
      </c>
      <c r="J91" s="6" t="s">
        <v>861</v>
      </c>
      <c r="K91" s="6" t="s">
        <v>560</v>
      </c>
      <c r="L91" s="6" t="s">
        <v>491</v>
      </c>
      <c r="M91" s="6" t="s">
        <v>491</v>
      </c>
      <c r="N91" s="6" t="s">
        <v>912</v>
      </c>
      <c r="O91" s="6" t="s">
        <v>913</v>
      </c>
      <c r="P91" s="6" t="s">
        <v>561</v>
      </c>
      <c r="Q91" s="6" t="s">
        <v>914</v>
      </c>
      <c r="R91" s="6" t="s">
        <v>915</v>
      </c>
      <c r="S91" s="6" t="s">
        <v>894</v>
      </c>
      <c r="T91" s="6" t="s">
        <v>916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899</v>
      </c>
      <c r="AI91" s="6"/>
      <c r="AJ91" s="6"/>
      <c r="AK91" s="6"/>
      <c r="AL91" s="6"/>
      <c r="AM91" s="6" t="s">
        <v>912</v>
      </c>
      <c r="AN91" s="29"/>
    </row>
    <row r="92" spans="1:40" x14ac:dyDescent="0.25">
      <c r="A92" s="5"/>
      <c r="B92" s="89" t="s">
        <v>45</v>
      </c>
      <c r="C92" s="6" t="s">
        <v>653</v>
      </c>
      <c r="D92" s="6" t="s">
        <v>429</v>
      </c>
      <c r="E92" s="6" t="s">
        <v>733</v>
      </c>
      <c r="F92" s="6" t="s">
        <v>917</v>
      </c>
      <c r="G92" s="6" t="s">
        <v>917</v>
      </c>
      <c r="H92" s="6" t="s">
        <v>918</v>
      </c>
      <c r="I92" s="6" t="s">
        <v>558</v>
      </c>
      <c r="J92" s="6" t="s">
        <v>919</v>
      </c>
      <c r="K92" s="6" t="s">
        <v>843</v>
      </c>
      <c r="L92" s="6"/>
      <c r="M92" s="6"/>
      <c r="N92" s="6" t="s">
        <v>920</v>
      </c>
      <c r="O92" s="6"/>
      <c r="P92" s="6" t="s">
        <v>494</v>
      </c>
      <c r="Q92" s="6" t="s">
        <v>921</v>
      </c>
      <c r="R92" s="6" t="s">
        <v>583</v>
      </c>
      <c r="S92" s="6" t="s">
        <v>564</v>
      </c>
      <c r="T92" s="6" t="s">
        <v>565</v>
      </c>
      <c r="U92" s="6" t="s">
        <v>550</v>
      </c>
      <c r="V92" s="6" t="s">
        <v>846</v>
      </c>
      <c r="W92" s="6"/>
      <c r="X92" s="6"/>
      <c r="Y92" s="6" t="s">
        <v>722</v>
      </c>
      <c r="Z92" s="6"/>
      <c r="AA92" s="6"/>
      <c r="AB92" s="6"/>
      <c r="AC92" s="6"/>
      <c r="AD92" s="6"/>
      <c r="AE92" s="6" t="s">
        <v>232</v>
      </c>
      <c r="AF92" s="6"/>
      <c r="AG92" s="6"/>
      <c r="AH92" s="6"/>
      <c r="AI92" s="6"/>
      <c r="AJ92" s="6"/>
      <c r="AK92" s="6" t="s">
        <v>232</v>
      </c>
      <c r="AL92" s="6"/>
      <c r="AM92" s="6"/>
      <c r="AN92" s="29"/>
    </row>
    <row r="93" spans="1:40" x14ac:dyDescent="0.25">
      <c r="A93" s="5"/>
      <c r="B93" s="89" t="s">
        <v>351</v>
      </c>
      <c r="C93" s="6" t="s">
        <v>645</v>
      </c>
      <c r="D93" s="6" t="s">
        <v>429</v>
      </c>
      <c r="E93" s="6" t="s">
        <v>613</v>
      </c>
      <c r="F93" s="6" t="s">
        <v>922</v>
      </c>
      <c r="G93" s="6" t="s">
        <v>922</v>
      </c>
      <c r="H93" s="6" t="s">
        <v>232</v>
      </c>
      <c r="I93" s="6" t="s">
        <v>232</v>
      </c>
      <c r="J93" s="6" t="s">
        <v>232</v>
      </c>
      <c r="K93" s="6" t="s">
        <v>232</v>
      </c>
      <c r="L93" s="6" t="s">
        <v>232</v>
      </c>
      <c r="M93" s="6" t="s">
        <v>232</v>
      </c>
      <c r="N93" s="6"/>
      <c r="O93" s="6"/>
      <c r="P93" s="6" t="s">
        <v>232</v>
      </c>
      <c r="Q93" s="6" t="s">
        <v>232</v>
      </c>
      <c r="R93" s="6" t="s">
        <v>232</v>
      </c>
      <c r="S93" s="6" t="s">
        <v>232</v>
      </c>
      <c r="T93" s="6" t="s">
        <v>232</v>
      </c>
      <c r="U93" s="6" t="s">
        <v>232</v>
      </c>
      <c r="V93" s="6" t="s">
        <v>232</v>
      </c>
      <c r="W93" s="6" t="s">
        <v>232</v>
      </c>
      <c r="X93" s="6"/>
      <c r="Y93" s="6" t="s">
        <v>232</v>
      </c>
      <c r="Z93" s="6" t="s">
        <v>232</v>
      </c>
      <c r="AA93" s="6"/>
      <c r="AB93" s="6"/>
      <c r="AC93" s="6"/>
      <c r="AD93" s="6"/>
      <c r="AE93" s="6" t="s">
        <v>232</v>
      </c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 t="s">
        <v>11</v>
      </c>
      <c r="C94" s="6" t="s">
        <v>483</v>
      </c>
      <c r="D94" s="6" t="s">
        <v>806</v>
      </c>
      <c r="E94" s="6" t="s">
        <v>923</v>
      </c>
      <c r="F94" s="6" t="s">
        <v>917</v>
      </c>
      <c r="G94" s="6" t="s">
        <v>917</v>
      </c>
      <c r="H94" s="6" t="s">
        <v>897</v>
      </c>
      <c r="I94" s="6" t="s">
        <v>924</v>
      </c>
      <c r="J94" s="6" t="s">
        <v>559</v>
      </c>
      <c r="K94" s="6" t="s">
        <v>560</v>
      </c>
      <c r="L94" s="6" t="s">
        <v>491</v>
      </c>
      <c r="M94" s="6" t="s">
        <v>491</v>
      </c>
      <c r="N94" s="6" t="s">
        <v>925</v>
      </c>
      <c r="O94" s="6" t="s">
        <v>926</v>
      </c>
      <c r="P94" s="6" t="s">
        <v>887</v>
      </c>
      <c r="Q94" s="6" t="s">
        <v>927</v>
      </c>
      <c r="R94" s="6" t="s">
        <v>928</v>
      </c>
      <c r="S94" s="6" t="s">
        <v>857</v>
      </c>
      <c r="T94" s="6" t="s">
        <v>929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 t="s">
        <v>925</v>
      </c>
      <c r="AN94" s="29"/>
    </row>
    <row r="95" spans="1:40" x14ac:dyDescent="0.25">
      <c r="A95" s="5"/>
      <c r="B95" s="89" t="s">
        <v>337</v>
      </c>
      <c r="C95" s="6" t="s">
        <v>930</v>
      </c>
      <c r="D95" s="6" t="s">
        <v>646</v>
      </c>
      <c r="E95" s="6" t="s">
        <v>763</v>
      </c>
      <c r="F95" s="6" t="s">
        <v>765</v>
      </c>
      <c r="G95" s="6" t="s">
        <v>765</v>
      </c>
      <c r="H95" s="6" t="s">
        <v>232</v>
      </c>
      <c r="I95" s="6" t="s">
        <v>232</v>
      </c>
      <c r="J95" s="6" t="s">
        <v>232</v>
      </c>
      <c r="K95" s="6" t="s">
        <v>232</v>
      </c>
      <c r="L95" s="6" t="s">
        <v>232</v>
      </c>
      <c r="M95" s="6" t="s">
        <v>232</v>
      </c>
      <c r="N95" s="6"/>
      <c r="O95" s="6" t="s">
        <v>232</v>
      </c>
      <c r="P95" s="6" t="s">
        <v>232</v>
      </c>
      <c r="Q95" s="6" t="s">
        <v>232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232</v>
      </c>
      <c r="AI95" s="6"/>
      <c r="AJ95" s="6"/>
      <c r="AK95" s="6"/>
      <c r="AL95" s="6"/>
      <c r="AM95" s="6"/>
      <c r="AN95" s="29"/>
    </row>
    <row r="96" spans="1:40" x14ac:dyDescent="0.25">
      <c r="A96" s="5"/>
      <c r="B96" s="89" t="s">
        <v>46</v>
      </c>
      <c r="C96" s="6" t="s">
        <v>931</v>
      </c>
      <c r="D96" s="6" t="s">
        <v>429</v>
      </c>
      <c r="E96" s="6" t="s">
        <v>932</v>
      </c>
      <c r="F96" s="6" t="s">
        <v>933</v>
      </c>
      <c r="G96" s="6" t="s">
        <v>933</v>
      </c>
      <c r="H96" s="6" t="s">
        <v>918</v>
      </c>
      <c r="I96" s="6" t="s">
        <v>558</v>
      </c>
      <c r="J96" s="6" t="s">
        <v>559</v>
      </c>
      <c r="K96" s="6" t="s">
        <v>560</v>
      </c>
      <c r="L96" s="6"/>
      <c r="M96" s="6"/>
      <c r="N96" s="6"/>
      <c r="O96" s="6"/>
      <c r="P96" s="6"/>
      <c r="Q96" s="6" t="s">
        <v>934</v>
      </c>
      <c r="R96" s="6" t="s">
        <v>583</v>
      </c>
      <c r="S96" s="6" t="s">
        <v>935</v>
      </c>
      <c r="T96" s="6" t="s">
        <v>565</v>
      </c>
      <c r="U96" s="6" t="s">
        <v>232</v>
      </c>
      <c r="V96" s="6" t="s">
        <v>936</v>
      </c>
      <c r="W96" s="6" t="s">
        <v>937</v>
      </c>
      <c r="X96" s="6" t="s">
        <v>938</v>
      </c>
      <c r="Y96" s="6" t="s">
        <v>934</v>
      </c>
      <c r="Z96" s="6"/>
      <c r="AA96" s="6"/>
      <c r="AB96" s="6"/>
      <c r="AC96" s="6"/>
      <c r="AD96" s="6"/>
      <c r="AE96" s="6" t="s">
        <v>232</v>
      </c>
      <c r="AF96" s="6"/>
      <c r="AG96" s="6"/>
      <c r="AH96" s="6" t="s">
        <v>849</v>
      </c>
      <c r="AI96" s="6"/>
      <c r="AJ96" s="6"/>
      <c r="AK96" s="6"/>
      <c r="AL96" s="6"/>
      <c r="AM96" s="6"/>
      <c r="AN96" s="29"/>
    </row>
    <row r="97" spans="1:40" x14ac:dyDescent="0.25">
      <c r="A97" s="5"/>
      <c r="B97" s="89" t="s">
        <v>32</v>
      </c>
      <c r="C97" s="6" t="s">
        <v>516</v>
      </c>
      <c r="D97" s="6" t="s">
        <v>702</v>
      </c>
      <c r="E97" s="6" t="s">
        <v>616</v>
      </c>
      <c r="F97" s="6" t="s">
        <v>933</v>
      </c>
      <c r="G97" s="6" t="s">
        <v>933</v>
      </c>
      <c r="H97" s="6" t="s">
        <v>939</v>
      </c>
      <c r="I97" s="6" t="s">
        <v>524</v>
      </c>
      <c r="J97" s="6" t="s">
        <v>940</v>
      </c>
      <c r="K97" s="6" t="s">
        <v>941</v>
      </c>
      <c r="L97" s="6" t="s">
        <v>929</v>
      </c>
      <c r="M97" s="6" t="s">
        <v>929</v>
      </c>
      <c r="N97" s="6" t="s">
        <v>942</v>
      </c>
      <c r="O97" s="6" t="s">
        <v>943</v>
      </c>
      <c r="P97" s="6" t="s">
        <v>944</v>
      </c>
      <c r="Q97" s="6" t="s">
        <v>623</v>
      </c>
      <c r="R97" s="6" t="s">
        <v>232</v>
      </c>
      <c r="S97" s="6" t="s">
        <v>945</v>
      </c>
      <c r="T97" s="6" t="s">
        <v>603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 t="s">
        <v>18</v>
      </c>
      <c r="C98" s="6" t="s">
        <v>754</v>
      </c>
      <c r="D98" s="6" t="s">
        <v>576</v>
      </c>
      <c r="E98" s="6" t="s">
        <v>718</v>
      </c>
      <c r="F98" s="6" t="s">
        <v>946</v>
      </c>
      <c r="G98" s="6" t="s">
        <v>946</v>
      </c>
      <c r="H98" s="6" t="s">
        <v>719</v>
      </c>
      <c r="I98" s="6" t="s">
        <v>947</v>
      </c>
      <c r="J98" s="6" t="s">
        <v>761</v>
      </c>
      <c r="K98" s="6" t="s">
        <v>232</v>
      </c>
      <c r="L98" s="6" t="s">
        <v>232</v>
      </c>
      <c r="M98" s="6" t="s">
        <v>232</v>
      </c>
      <c r="N98" s="6" t="s">
        <v>948</v>
      </c>
      <c r="O98" s="6" t="s">
        <v>232</v>
      </c>
      <c r="P98" s="6" t="s">
        <v>232</v>
      </c>
      <c r="Q98" s="6" t="s">
        <v>232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 t="s">
        <v>232</v>
      </c>
      <c r="AI98" s="6"/>
      <c r="AJ98" s="6"/>
      <c r="AK98" s="6"/>
      <c r="AL98" s="6"/>
      <c r="AM98" s="6"/>
      <c r="AN98" s="29"/>
    </row>
    <row r="99" spans="1:40" x14ac:dyDescent="0.25">
      <c r="A99" s="5"/>
      <c r="B99" s="89" t="s">
        <v>367</v>
      </c>
      <c r="C99" s="6" t="s">
        <v>949</v>
      </c>
      <c r="D99" s="6" t="s">
        <v>950</v>
      </c>
      <c r="E99" s="6" t="s">
        <v>951</v>
      </c>
      <c r="F99" s="6" t="s">
        <v>952</v>
      </c>
      <c r="G99" s="6" t="s">
        <v>952</v>
      </c>
      <c r="H99" s="6" t="s">
        <v>557</v>
      </c>
      <c r="I99" s="6" t="s">
        <v>558</v>
      </c>
      <c r="J99" s="6" t="s">
        <v>884</v>
      </c>
      <c r="K99" s="6" t="s">
        <v>560</v>
      </c>
      <c r="L99" s="6" t="s">
        <v>491</v>
      </c>
      <c r="M99" s="6" t="s">
        <v>491</v>
      </c>
      <c r="N99" s="6" t="s">
        <v>953</v>
      </c>
      <c r="O99" s="6" t="s">
        <v>493</v>
      </c>
      <c r="P99" s="6" t="s">
        <v>887</v>
      </c>
      <c r="Q99" s="6" t="s">
        <v>864</v>
      </c>
      <c r="R99" s="6" t="s">
        <v>954</v>
      </c>
      <c r="S99" s="6" t="s">
        <v>955</v>
      </c>
      <c r="T99" s="6" t="s">
        <v>956</v>
      </c>
      <c r="U99" s="6" t="s">
        <v>232</v>
      </c>
      <c r="V99" s="6"/>
      <c r="W99" s="6" t="s">
        <v>945</v>
      </c>
      <c r="X99" s="6"/>
      <c r="Y99" s="6" t="s">
        <v>630</v>
      </c>
      <c r="Z99" s="6"/>
      <c r="AA99" s="6"/>
      <c r="AB99" s="6"/>
      <c r="AC99" s="6"/>
      <c r="AD99" s="6"/>
      <c r="AE99" s="6"/>
      <c r="AF99" s="6"/>
      <c r="AG99" s="6"/>
      <c r="AH99" s="6" t="s">
        <v>232</v>
      </c>
      <c r="AI99" s="6" t="s">
        <v>849</v>
      </c>
      <c r="AJ99" s="6"/>
      <c r="AK99" s="6"/>
      <c r="AL99" s="6"/>
      <c r="AM99" s="6" t="s">
        <v>953</v>
      </c>
      <c r="AN99" s="59"/>
    </row>
    <row r="100" spans="1:40" x14ac:dyDescent="0.25">
      <c r="A100" s="5"/>
      <c r="B100" s="89" t="s">
        <v>369</v>
      </c>
      <c r="C100" s="6" t="s">
        <v>957</v>
      </c>
      <c r="D100" s="6" t="s">
        <v>677</v>
      </c>
      <c r="E100" s="6" t="s">
        <v>486</v>
      </c>
      <c r="F100" s="6" t="s">
        <v>958</v>
      </c>
      <c r="G100" s="6" t="s">
        <v>958</v>
      </c>
      <c r="H100" s="6" t="s">
        <v>897</v>
      </c>
      <c r="I100" s="6" t="s">
        <v>959</v>
      </c>
      <c r="J100" s="6" t="s">
        <v>891</v>
      </c>
      <c r="K100" s="6" t="s">
        <v>560</v>
      </c>
      <c r="L100" s="6" t="s">
        <v>491</v>
      </c>
      <c r="M100" s="6" t="s">
        <v>491</v>
      </c>
      <c r="N100" s="6" t="s">
        <v>960</v>
      </c>
      <c r="O100" s="6" t="s">
        <v>493</v>
      </c>
      <c r="P100" s="6" t="s">
        <v>494</v>
      </c>
      <c r="Q100" s="6" t="s">
        <v>495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 t="s">
        <v>960</v>
      </c>
      <c r="AN100" s="59"/>
    </row>
    <row r="101" spans="1:40" x14ac:dyDescent="0.25">
      <c r="A101" s="5"/>
      <c r="B101" s="89" t="s">
        <v>373</v>
      </c>
      <c r="C101" s="6" t="s">
        <v>496</v>
      </c>
      <c r="D101" s="6" t="s">
        <v>429</v>
      </c>
      <c r="E101" s="6" t="s">
        <v>763</v>
      </c>
      <c r="F101" s="6" t="s">
        <v>911</v>
      </c>
      <c r="G101" s="6" t="s">
        <v>911</v>
      </c>
      <c r="H101" s="6" t="s">
        <v>852</v>
      </c>
      <c r="I101" s="6" t="s">
        <v>558</v>
      </c>
      <c r="J101" s="6" t="s">
        <v>842</v>
      </c>
      <c r="K101" s="6" t="s">
        <v>560</v>
      </c>
      <c r="L101" s="6" t="s">
        <v>491</v>
      </c>
      <c r="M101" s="6" t="s">
        <v>491</v>
      </c>
      <c r="N101" s="6" t="s">
        <v>961</v>
      </c>
      <c r="O101" s="6" t="s">
        <v>863</v>
      </c>
      <c r="P101" s="6" t="s">
        <v>561</v>
      </c>
      <c r="Q101" s="6" t="s">
        <v>962</v>
      </c>
      <c r="R101" s="6" t="s">
        <v>963</v>
      </c>
      <c r="S101" s="6" t="s">
        <v>964</v>
      </c>
      <c r="T101" s="6" t="s">
        <v>965</v>
      </c>
      <c r="U101" s="6"/>
      <c r="V101" s="6"/>
      <c r="W101" s="6" t="s">
        <v>966</v>
      </c>
      <c r="X101" s="6"/>
      <c r="Y101" s="6"/>
      <c r="Z101" s="6"/>
      <c r="AA101" s="6"/>
      <c r="AB101" s="6"/>
      <c r="AC101" s="6"/>
      <c r="AD101" s="6"/>
      <c r="AE101" s="6" t="s">
        <v>232</v>
      </c>
      <c r="AF101" s="6"/>
      <c r="AG101" s="6"/>
      <c r="AH101" s="6" t="s">
        <v>967</v>
      </c>
      <c r="AI101" s="6"/>
      <c r="AJ101" s="6"/>
      <c r="AK101" s="6"/>
      <c r="AL101" s="6"/>
      <c r="AM101" s="6" t="s">
        <v>961</v>
      </c>
      <c r="AN101" s="59"/>
    </row>
    <row r="102" spans="1:40" x14ac:dyDescent="0.25">
      <c r="A102" s="5"/>
      <c r="B102" s="89" t="s">
        <v>34</v>
      </c>
      <c r="C102" s="6" t="s">
        <v>949</v>
      </c>
      <c r="D102" s="6" t="s">
        <v>968</v>
      </c>
      <c r="E102" s="6" t="s">
        <v>969</v>
      </c>
      <c r="F102" s="6" t="s">
        <v>889</v>
      </c>
      <c r="G102" s="6" t="s">
        <v>889</v>
      </c>
      <c r="H102" s="6" t="s">
        <v>970</v>
      </c>
      <c r="I102" s="6" t="s">
        <v>924</v>
      </c>
      <c r="J102" s="6" t="s">
        <v>559</v>
      </c>
      <c r="K102" s="6" t="s">
        <v>971</v>
      </c>
      <c r="L102" s="6" t="s">
        <v>491</v>
      </c>
      <c r="M102" s="6" t="s">
        <v>491</v>
      </c>
      <c r="N102" s="6" t="s">
        <v>972</v>
      </c>
      <c r="O102" s="6" t="s">
        <v>973</v>
      </c>
      <c r="P102" s="6" t="s">
        <v>974</v>
      </c>
      <c r="Q102" s="6" t="s">
        <v>657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 t="s">
        <v>24</v>
      </c>
      <c r="C103" s="6" t="s">
        <v>554</v>
      </c>
      <c r="D103" s="6" t="s">
        <v>747</v>
      </c>
      <c r="E103" s="6" t="s">
        <v>733</v>
      </c>
      <c r="F103" s="6" t="s">
        <v>879</v>
      </c>
      <c r="G103" s="6" t="s">
        <v>879</v>
      </c>
      <c r="H103" s="6" t="s">
        <v>975</v>
      </c>
      <c r="I103" s="6" t="s">
        <v>863</v>
      </c>
      <c r="J103" s="6" t="s">
        <v>976</v>
      </c>
      <c r="K103" s="6" t="s">
        <v>977</v>
      </c>
      <c r="L103" s="6" t="s">
        <v>491</v>
      </c>
      <c r="M103" s="6" t="s">
        <v>491</v>
      </c>
      <c r="N103" s="6" t="s">
        <v>978</v>
      </c>
      <c r="O103" s="6" t="s">
        <v>979</v>
      </c>
      <c r="P103" s="6" t="s">
        <v>561</v>
      </c>
      <c r="Q103" s="6" t="s">
        <v>962</v>
      </c>
      <c r="R103" s="6" t="s">
        <v>232</v>
      </c>
      <c r="S103" s="6"/>
      <c r="T103" s="6" t="s">
        <v>980</v>
      </c>
      <c r="U103" s="6"/>
      <c r="V103" s="6"/>
      <c r="W103" s="6"/>
      <c r="X103" s="6"/>
      <c r="Y103" s="6" t="s">
        <v>630</v>
      </c>
      <c r="Z103" s="6"/>
      <c r="AA103" s="6"/>
      <c r="AB103" s="6"/>
      <c r="AC103" s="6"/>
      <c r="AD103" s="6"/>
      <c r="AE103" s="6"/>
      <c r="AF103" s="6"/>
      <c r="AG103" s="6"/>
      <c r="AH103" s="6" t="s">
        <v>899</v>
      </c>
      <c r="AI103" s="6"/>
      <c r="AJ103" s="6"/>
      <c r="AK103" s="6"/>
      <c r="AL103" s="6"/>
      <c r="AM103" s="6" t="s">
        <v>978</v>
      </c>
      <c r="AN103" s="59"/>
    </row>
    <row r="104" spans="1:40" x14ac:dyDescent="0.25">
      <c r="A104" s="5"/>
      <c r="B104" s="89" t="s">
        <v>375</v>
      </c>
      <c r="C104" s="6" t="s">
        <v>981</v>
      </c>
      <c r="D104" s="6" t="s">
        <v>429</v>
      </c>
      <c r="E104" s="6" t="s">
        <v>712</v>
      </c>
      <c r="F104" s="6" t="s">
        <v>982</v>
      </c>
      <c r="G104" s="6" t="s">
        <v>982</v>
      </c>
      <c r="H104" s="6" t="s">
        <v>983</v>
      </c>
      <c r="I104" s="6" t="s">
        <v>984</v>
      </c>
      <c r="J104" s="6" t="s">
        <v>985</v>
      </c>
      <c r="K104" s="6" t="s">
        <v>657</v>
      </c>
      <c r="L104" s="6" t="s">
        <v>491</v>
      </c>
      <c r="M104" s="6" t="s">
        <v>491</v>
      </c>
      <c r="N104" s="6" t="s">
        <v>986</v>
      </c>
      <c r="O104" s="6" t="s">
        <v>660</v>
      </c>
      <c r="P104" s="6" t="s">
        <v>561</v>
      </c>
      <c r="Q104" s="6" t="s">
        <v>657</v>
      </c>
      <c r="R104" s="6" t="s">
        <v>987</v>
      </c>
      <c r="S104" s="6" t="s">
        <v>988</v>
      </c>
      <c r="T104" s="6" t="s">
        <v>989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 t="s">
        <v>232</v>
      </c>
      <c r="AF104" s="6"/>
      <c r="AG104" s="6"/>
      <c r="AH104" s="6" t="s">
        <v>899</v>
      </c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 t="s">
        <v>26</v>
      </c>
      <c r="C105" s="6" t="s">
        <v>990</v>
      </c>
      <c r="D105" s="6" t="s">
        <v>429</v>
      </c>
      <c r="E105" s="6" t="s">
        <v>497</v>
      </c>
      <c r="F105" s="6" t="s">
        <v>991</v>
      </c>
      <c r="G105" s="6" t="s">
        <v>991</v>
      </c>
      <c r="H105" s="6" t="s">
        <v>992</v>
      </c>
      <c r="I105" s="6" t="s">
        <v>863</v>
      </c>
      <c r="J105" s="6" t="s">
        <v>977</v>
      </c>
      <c r="K105" s="6" t="s">
        <v>993</v>
      </c>
      <c r="L105" s="6" t="s">
        <v>491</v>
      </c>
      <c r="M105" s="6" t="s">
        <v>491</v>
      </c>
      <c r="N105" s="6" t="s">
        <v>925</v>
      </c>
      <c r="O105" s="6" t="s">
        <v>994</v>
      </c>
      <c r="P105" s="6" t="s">
        <v>561</v>
      </c>
      <c r="Q105" s="6" t="s">
        <v>995</v>
      </c>
      <c r="R105" s="6"/>
      <c r="S105" s="6"/>
      <c r="T105" s="6"/>
      <c r="U105" s="6"/>
      <c r="V105" s="6"/>
      <c r="W105" s="6"/>
      <c r="X105" s="6"/>
      <c r="Y105" s="6" t="s">
        <v>630</v>
      </c>
      <c r="Z105" s="6"/>
      <c r="AA105" s="6"/>
      <c r="AB105" s="6"/>
      <c r="AC105" s="6"/>
      <c r="AD105" s="6"/>
      <c r="AE105" s="6" t="s">
        <v>232</v>
      </c>
      <c r="AF105" s="6"/>
      <c r="AG105" s="6"/>
      <c r="AH105" s="6" t="s">
        <v>937</v>
      </c>
      <c r="AI105" s="6" t="s">
        <v>996</v>
      </c>
      <c r="AJ105" s="6"/>
      <c r="AK105" s="6"/>
      <c r="AL105" s="6"/>
      <c r="AM105" s="6" t="s">
        <v>925</v>
      </c>
      <c r="AN105" s="59"/>
    </row>
    <row r="106" spans="1:40" x14ac:dyDescent="0.25">
      <c r="A106" s="5"/>
      <c r="B106" s="89" t="s">
        <v>379</v>
      </c>
      <c r="C106" s="6" t="s">
        <v>900</v>
      </c>
      <c r="D106" s="6"/>
      <c r="E106" s="6" t="s">
        <v>997</v>
      </c>
      <c r="F106" s="6" t="s">
        <v>998</v>
      </c>
      <c r="G106" s="6" t="s">
        <v>998</v>
      </c>
      <c r="H106" s="6" t="s">
        <v>232</v>
      </c>
      <c r="I106" s="6" t="s">
        <v>232</v>
      </c>
      <c r="J106" s="6" t="s">
        <v>232</v>
      </c>
      <c r="K106" s="6" t="s">
        <v>232</v>
      </c>
      <c r="L106" s="6"/>
      <c r="M106" s="6"/>
      <c r="N106" s="6"/>
      <c r="O106" s="6"/>
      <c r="P106" s="6" t="s">
        <v>232</v>
      </c>
      <c r="Q106" s="6" t="s">
        <v>232</v>
      </c>
      <c r="R106" s="6" t="s">
        <v>232</v>
      </c>
      <c r="S106" s="6" t="s">
        <v>232</v>
      </c>
      <c r="T106" s="6" t="s">
        <v>232</v>
      </c>
      <c r="U106" s="6"/>
      <c r="V106" s="6" t="s">
        <v>232</v>
      </c>
      <c r="W106" s="6" t="s">
        <v>232</v>
      </c>
      <c r="X106" s="6" t="s">
        <v>232</v>
      </c>
      <c r="Y106" s="6" t="s">
        <v>232</v>
      </c>
      <c r="Z106" s="6" t="s">
        <v>232</v>
      </c>
      <c r="AA106" s="6" t="s">
        <v>232</v>
      </c>
      <c r="AB106" s="6"/>
      <c r="AC106" s="6"/>
      <c r="AD106" s="6" t="s">
        <v>232</v>
      </c>
      <c r="AE106" s="6"/>
      <c r="AF106" s="6"/>
      <c r="AG106" s="6"/>
      <c r="AH106" s="6" t="s">
        <v>232</v>
      </c>
      <c r="AI106" s="6" t="s">
        <v>232</v>
      </c>
      <c r="AJ106" s="6"/>
      <c r="AK106" s="6"/>
      <c r="AL106" s="6"/>
      <c r="AM106" s="6"/>
      <c r="AN106" s="59"/>
    </row>
    <row r="107" spans="1:40" x14ac:dyDescent="0.25">
      <c r="A107" s="5"/>
      <c r="B107" s="89" t="s">
        <v>381</v>
      </c>
      <c r="C107" s="6" t="s">
        <v>999</v>
      </c>
      <c r="D107" s="6" t="s">
        <v>612</v>
      </c>
      <c r="E107" s="6" t="s">
        <v>733</v>
      </c>
      <c r="F107" s="6" t="s">
        <v>991</v>
      </c>
      <c r="G107" s="6" t="s">
        <v>991</v>
      </c>
      <c r="H107" s="6" t="s">
        <v>656</v>
      </c>
      <c r="I107" s="6" t="s">
        <v>1000</v>
      </c>
      <c r="J107" s="6" t="s">
        <v>1001</v>
      </c>
      <c r="K107" s="6" t="s">
        <v>1002</v>
      </c>
      <c r="L107" s="6" t="s">
        <v>491</v>
      </c>
      <c r="M107" s="6" t="s">
        <v>491</v>
      </c>
      <c r="N107" s="6" t="s">
        <v>1003</v>
      </c>
      <c r="O107" s="6" t="s">
        <v>1004</v>
      </c>
      <c r="P107" s="6" t="s">
        <v>1005</v>
      </c>
      <c r="Q107" s="6" t="s">
        <v>623</v>
      </c>
      <c r="R107" s="6" t="s">
        <v>1006</v>
      </c>
      <c r="S107" s="6" t="s">
        <v>232</v>
      </c>
      <c r="T107" s="6" t="s">
        <v>515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 t="s">
        <v>937</v>
      </c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 t="s">
        <v>41</v>
      </c>
      <c r="C108" s="6" t="s">
        <v>874</v>
      </c>
      <c r="D108" s="6" t="s">
        <v>518</v>
      </c>
      <c r="E108" s="6" t="s">
        <v>1007</v>
      </c>
      <c r="F108" s="6" t="s">
        <v>556</v>
      </c>
      <c r="G108" s="6" t="s">
        <v>556</v>
      </c>
      <c r="H108" s="6" t="s">
        <v>1008</v>
      </c>
      <c r="I108" s="6" t="s">
        <v>1000</v>
      </c>
      <c r="J108" s="6" t="s">
        <v>1001</v>
      </c>
      <c r="K108" s="6" t="s">
        <v>1009</v>
      </c>
      <c r="L108" s="6" t="s">
        <v>491</v>
      </c>
      <c r="M108" s="6" t="s">
        <v>491</v>
      </c>
      <c r="N108" s="6" t="s">
        <v>1010</v>
      </c>
      <c r="O108" s="6"/>
      <c r="P108" s="6"/>
      <c r="Q108" s="6" t="s">
        <v>1011</v>
      </c>
      <c r="R108" s="6" t="s">
        <v>1012</v>
      </c>
      <c r="S108" s="6" t="s">
        <v>894</v>
      </c>
      <c r="T108" s="6" t="s">
        <v>1013</v>
      </c>
      <c r="U108" s="6" t="s">
        <v>232</v>
      </c>
      <c r="V108" s="6"/>
      <c r="W108" s="6"/>
      <c r="X108" s="6"/>
      <c r="Y108" s="6"/>
      <c r="Z108" s="6" t="s">
        <v>1014</v>
      </c>
      <c r="AA108" s="6"/>
      <c r="AB108" s="6"/>
      <c r="AC108" s="6"/>
      <c r="AD108" s="6"/>
      <c r="AE108" s="6"/>
      <c r="AF108" s="6"/>
      <c r="AG108" s="6"/>
      <c r="AH108" s="6" t="s">
        <v>1015</v>
      </c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 t="s">
        <v>309</v>
      </c>
      <c r="C109" s="6" t="s">
        <v>754</v>
      </c>
      <c r="D109" s="6" t="s">
        <v>429</v>
      </c>
      <c r="E109" s="6" t="s">
        <v>727</v>
      </c>
      <c r="F109" s="6" t="s">
        <v>512</v>
      </c>
      <c r="G109" s="6" t="s">
        <v>512</v>
      </c>
      <c r="H109" s="6" t="s">
        <v>232</v>
      </c>
      <c r="I109" s="6" t="s">
        <v>232</v>
      </c>
      <c r="J109" s="6" t="s">
        <v>232</v>
      </c>
      <c r="K109" s="6" t="s">
        <v>232</v>
      </c>
      <c r="L109" s="6" t="s">
        <v>232</v>
      </c>
      <c r="M109" s="6" t="s">
        <v>232</v>
      </c>
      <c r="N109" s="6"/>
      <c r="O109" s="6" t="s">
        <v>232</v>
      </c>
      <c r="P109" s="6" t="s">
        <v>232</v>
      </c>
      <c r="Q109" s="6" t="s">
        <v>232</v>
      </c>
      <c r="R109" s="6" t="s">
        <v>232</v>
      </c>
      <c r="S109" s="6" t="s">
        <v>232</v>
      </c>
      <c r="T109" s="6" t="s">
        <v>232</v>
      </c>
      <c r="U109" s="6"/>
      <c r="V109" s="6"/>
      <c r="W109" s="6" t="s">
        <v>232</v>
      </c>
      <c r="X109" s="6"/>
      <c r="Y109" s="6"/>
      <c r="Z109" s="6" t="s">
        <v>232</v>
      </c>
      <c r="AA109" s="6"/>
      <c r="AB109" s="6"/>
      <c r="AC109" s="6"/>
      <c r="AD109" s="6"/>
      <c r="AE109" s="6" t="s">
        <v>232</v>
      </c>
      <c r="AF109" s="6"/>
      <c r="AG109" s="6"/>
      <c r="AH109" s="6" t="s">
        <v>232</v>
      </c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 t="s">
        <v>30</v>
      </c>
      <c r="C110" s="6" t="s">
        <v>653</v>
      </c>
      <c r="D110" s="6" t="s">
        <v>429</v>
      </c>
      <c r="E110" s="6" t="s">
        <v>733</v>
      </c>
      <c r="F110" s="6" t="s">
        <v>1016</v>
      </c>
      <c r="G110" s="6" t="s">
        <v>1016</v>
      </c>
      <c r="H110" s="6" t="s">
        <v>1017</v>
      </c>
      <c r="I110" s="6" t="s">
        <v>887</v>
      </c>
      <c r="J110" s="6" t="s">
        <v>1018</v>
      </c>
      <c r="K110" s="6" t="s">
        <v>1019</v>
      </c>
      <c r="L110" s="6" t="s">
        <v>1020</v>
      </c>
      <c r="M110" s="6" t="s">
        <v>491</v>
      </c>
      <c r="N110" s="6" t="s">
        <v>1021</v>
      </c>
      <c r="O110" s="6" t="s">
        <v>929</v>
      </c>
      <c r="P110" s="6" t="s">
        <v>1022</v>
      </c>
      <c r="Q110" s="6" t="s">
        <v>1023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 t="s">
        <v>232</v>
      </c>
      <c r="AF110" s="6"/>
      <c r="AG110" s="6"/>
      <c r="AH110" s="6" t="s">
        <v>1024</v>
      </c>
      <c r="AI110" s="6"/>
      <c r="AJ110" s="6"/>
      <c r="AK110" s="6"/>
      <c r="AL110" s="6"/>
      <c r="AM110" s="6" t="s">
        <v>1021</v>
      </c>
      <c r="AN110" s="59"/>
    </row>
    <row r="111" spans="1:40" x14ac:dyDescent="0.25">
      <c r="A111" s="5"/>
      <c r="B111" s="89" t="s">
        <v>387</v>
      </c>
      <c r="C111" s="6" t="s">
        <v>1025</v>
      </c>
      <c r="D111" s="6" t="s">
        <v>594</v>
      </c>
      <c r="E111" s="6" t="s">
        <v>851</v>
      </c>
      <c r="F111" s="6" t="s">
        <v>1026</v>
      </c>
      <c r="G111" s="6" t="s">
        <v>1026</v>
      </c>
      <c r="H111" s="6" t="s">
        <v>1027</v>
      </c>
      <c r="I111" s="6" t="s">
        <v>1028</v>
      </c>
      <c r="J111" s="6" t="s">
        <v>1028</v>
      </c>
      <c r="K111" s="6" t="s">
        <v>1029</v>
      </c>
      <c r="L111" s="6" t="s">
        <v>491</v>
      </c>
      <c r="M111" s="6" t="s">
        <v>491</v>
      </c>
      <c r="N111" s="6" t="s">
        <v>1030</v>
      </c>
      <c r="O111" s="6" t="s">
        <v>1031</v>
      </c>
      <c r="P111" s="6" t="s">
        <v>1032</v>
      </c>
      <c r="Q111" s="6" t="s">
        <v>1033</v>
      </c>
      <c r="R111" s="6" t="s">
        <v>1034</v>
      </c>
      <c r="S111" s="6" t="s">
        <v>232</v>
      </c>
      <c r="T111" s="6" t="s">
        <v>1035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 t="s">
        <v>391</v>
      </c>
      <c r="C112" s="6" t="s">
        <v>554</v>
      </c>
      <c r="D112" s="6" t="s">
        <v>1036</v>
      </c>
      <c r="E112" s="6" t="s">
        <v>486</v>
      </c>
      <c r="F112" s="6" t="s">
        <v>991</v>
      </c>
      <c r="G112" s="6" t="s">
        <v>991</v>
      </c>
      <c r="H112" s="6" t="s">
        <v>1037</v>
      </c>
      <c r="I112" s="6" t="s">
        <v>1038</v>
      </c>
      <c r="J112" s="6" t="s">
        <v>1009</v>
      </c>
      <c r="K112" s="6" t="s">
        <v>1039</v>
      </c>
      <c r="L112" s="6" t="s">
        <v>491</v>
      </c>
      <c r="M112" s="6" t="s">
        <v>491</v>
      </c>
      <c r="N112" s="6" t="s">
        <v>1040</v>
      </c>
      <c r="O112" s="6" t="s">
        <v>1041</v>
      </c>
      <c r="P112" s="6" t="s">
        <v>1005</v>
      </c>
      <c r="Q112" s="6" t="s">
        <v>1011</v>
      </c>
      <c r="R112" s="6"/>
      <c r="S112" s="6" t="s">
        <v>1042</v>
      </c>
      <c r="T112" s="6"/>
      <c r="U112" s="6"/>
      <c r="V112" s="6"/>
      <c r="W112" s="6" t="s">
        <v>568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 t="s">
        <v>1043</v>
      </c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 t="s">
        <v>42</v>
      </c>
      <c r="C113" s="6" t="s">
        <v>710</v>
      </c>
      <c r="D113" s="6" t="s">
        <v>608</v>
      </c>
      <c r="E113" s="6" t="s">
        <v>486</v>
      </c>
      <c r="F113" s="6" t="s">
        <v>958</v>
      </c>
      <c r="G113" s="6" t="s">
        <v>958</v>
      </c>
      <c r="H113" s="6" t="s">
        <v>1044</v>
      </c>
      <c r="I113" s="6" t="s">
        <v>500</v>
      </c>
      <c r="J113" s="6" t="s">
        <v>1045</v>
      </c>
      <c r="K113" s="6" t="s">
        <v>502</v>
      </c>
      <c r="L113" s="6" t="s">
        <v>623</v>
      </c>
      <c r="M113" s="6" t="s">
        <v>623</v>
      </c>
      <c r="N113" s="6" t="s">
        <v>1046</v>
      </c>
      <c r="O113" s="6" t="s">
        <v>1047</v>
      </c>
      <c r="P113" s="6" t="s">
        <v>1011</v>
      </c>
      <c r="Q113" s="6" t="s">
        <v>1011</v>
      </c>
      <c r="R113" s="6" t="s">
        <v>1048</v>
      </c>
      <c r="S113" s="6" t="s">
        <v>722</v>
      </c>
      <c r="T113" s="6" t="s">
        <v>1049</v>
      </c>
      <c r="U113" s="6" t="s">
        <v>232</v>
      </c>
      <c r="V113" s="6"/>
      <c r="W113" s="6"/>
      <c r="X113" s="6"/>
      <c r="Y113" s="6"/>
      <c r="Z113" s="6" t="s">
        <v>1050</v>
      </c>
      <c r="AA113" s="6"/>
      <c r="AB113" s="6"/>
      <c r="AC113" s="6"/>
      <c r="AD113" s="6"/>
      <c r="AE113" s="6"/>
      <c r="AF113" s="6"/>
      <c r="AG113" s="6"/>
      <c r="AH113" s="6" t="s">
        <v>514</v>
      </c>
      <c r="AI113" s="6"/>
      <c r="AJ113" s="6"/>
      <c r="AK113" s="6"/>
      <c r="AL113" s="6"/>
      <c r="AM113" s="6" t="s">
        <v>1046</v>
      </c>
      <c r="AN113" s="59"/>
    </row>
    <row r="114" spans="1:40" x14ac:dyDescent="0.25">
      <c r="A114" s="5"/>
      <c r="B114" s="89" t="s">
        <v>51</v>
      </c>
      <c r="C114" s="6" t="s">
        <v>1051</v>
      </c>
      <c r="D114" s="6" t="s">
        <v>747</v>
      </c>
      <c r="E114" s="6" t="s">
        <v>1052</v>
      </c>
      <c r="F114" s="6" t="s">
        <v>1053</v>
      </c>
      <c r="G114" s="6" t="s">
        <v>1053</v>
      </c>
      <c r="H114" s="6" t="s">
        <v>1044</v>
      </c>
      <c r="I114" s="6" t="s">
        <v>500</v>
      </c>
      <c r="J114" s="6" t="s">
        <v>1045</v>
      </c>
      <c r="K114" s="6" t="s">
        <v>502</v>
      </c>
      <c r="L114" s="6" t="s">
        <v>1054</v>
      </c>
      <c r="M114" s="6" t="s">
        <v>1054</v>
      </c>
      <c r="N114" s="6"/>
      <c r="O114" s="6" t="s">
        <v>504</v>
      </c>
      <c r="P114" s="6" t="s">
        <v>505</v>
      </c>
      <c r="Q114" s="6" t="s">
        <v>232</v>
      </c>
      <c r="R114" s="6" t="s">
        <v>1049</v>
      </c>
      <c r="S114" s="6" t="s">
        <v>507</v>
      </c>
      <c r="T114" s="6" t="s">
        <v>1055</v>
      </c>
      <c r="U114" s="6" t="s">
        <v>768</v>
      </c>
      <c r="V114" s="6" t="s">
        <v>1056</v>
      </c>
      <c r="W114" s="6" t="s">
        <v>1057</v>
      </c>
      <c r="X114" s="6" t="s">
        <v>232</v>
      </c>
      <c r="Y114" s="6" t="s">
        <v>232</v>
      </c>
      <c r="Z114" s="6" t="s">
        <v>704</v>
      </c>
      <c r="AA114" s="6" t="s">
        <v>910</v>
      </c>
      <c r="AB114" s="6"/>
      <c r="AC114" s="6"/>
      <c r="AD114" s="6"/>
      <c r="AE114" s="6"/>
      <c r="AF114" s="6"/>
      <c r="AG114" s="6" t="s">
        <v>940</v>
      </c>
      <c r="AH114" s="6" t="s">
        <v>869</v>
      </c>
      <c r="AI114" s="6" t="s">
        <v>1058</v>
      </c>
      <c r="AJ114" s="6"/>
      <c r="AK114" s="6"/>
      <c r="AL114" s="6"/>
      <c r="AM114" s="6"/>
      <c r="AN114" s="59"/>
    </row>
    <row r="115" spans="1:40" x14ac:dyDescent="0.25">
      <c r="A115" s="5"/>
      <c r="B115" s="89" t="s">
        <v>35</v>
      </c>
      <c r="C115" s="6" t="s">
        <v>766</v>
      </c>
      <c r="D115" s="6" t="s">
        <v>429</v>
      </c>
      <c r="E115" s="6" t="s">
        <v>1059</v>
      </c>
      <c r="F115" s="6" t="s">
        <v>889</v>
      </c>
      <c r="G115" s="6" t="s">
        <v>889</v>
      </c>
      <c r="H115" s="6" t="s">
        <v>1044</v>
      </c>
      <c r="I115" s="6" t="s">
        <v>500</v>
      </c>
      <c r="J115" s="6" t="s">
        <v>1060</v>
      </c>
      <c r="K115" s="6" t="s">
        <v>1061</v>
      </c>
      <c r="L115" s="6" t="s">
        <v>1062</v>
      </c>
      <c r="M115" s="6" t="s">
        <v>1062</v>
      </c>
      <c r="N115" s="6" t="s">
        <v>1063</v>
      </c>
      <c r="O115" s="6" t="s">
        <v>980</v>
      </c>
      <c r="P115" s="6" t="s">
        <v>623</v>
      </c>
      <c r="Q115" s="6" t="s">
        <v>786</v>
      </c>
      <c r="R115" s="6"/>
      <c r="S115" s="6"/>
      <c r="T115" s="6"/>
      <c r="U115" s="6"/>
      <c r="V115" s="6"/>
      <c r="W115" s="6"/>
      <c r="X115" s="6"/>
      <c r="Y115" s="6" t="s">
        <v>232</v>
      </c>
      <c r="Z115" s="6"/>
      <c r="AA115" s="6"/>
      <c r="AB115" s="6"/>
      <c r="AC115" s="6"/>
      <c r="AD115" s="6"/>
      <c r="AE115" s="6" t="s">
        <v>232</v>
      </c>
      <c r="AF115" s="6" t="s">
        <v>232</v>
      </c>
      <c r="AG115" s="6" t="s">
        <v>232</v>
      </c>
      <c r="AH115" s="6" t="s">
        <v>888</v>
      </c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 t="s">
        <v>385</v>
      </c>
      <c r="C116" s="6" t="s">
        <v>1064</v>
      </c>
      <c r="D116" s="6" t="s">
        <v>429</v>
      </c>
      <c r="E116" s="6" t="s">
        <v>775</v>
      </c>
      <c r="F116" s="6" t="s">
        <v>958</v>
      </c>
      <c r="G116" s="6" t="s">
        <v>958</v>
      </c>
      <c r="H116" s="6" t="s">
        <v>1044</v>
      </c>
      <c r="I116" s="6" t="s">
        <v>500</v>
      </c>
      <c r="J116" s="6" t="s">
        <v>1045</v>
      </c>
      <c r="K116" s="6" t="s">
        <v>502</v>
      </c>
      <c r="L116" s="6" t="s">
        <v>1065</v>
      </c>
      <c r="M116" s="6" t="s">
        <v>1065</v>
      </c>
      <c r="N116" s="6"/>
      <c r="O116" s="6" t="s">
        <v>1041</v>
      </c>
      <c r="P116" s="6" t="s">
        <v>1005</v>
      </c>
      <c r="Q116" s="6" t="s">
        <v>921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 t="s">
        <v>232</v>
      </c>
      <c r="AF116" s="6"/>
      <c r="AG116" s="6"/>
      <c r="AH116" s="6" t="s">
        <v>785</v>
      </c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 t="s">
        <v>397</v>
      </c>
      <c r="C117" s="6"/>
      <c r="D117" s="6" t="s">
        <v>429</v>
      </c>
      <c r="E117" s="6" t="s">
        <v>1066</v>
      </c>
      <c r="F117" s="6" t="s">
        <v>1067</v>
      </c>
      <c r="G117" s="6" t="s">
        <v>1067</v>
      </c>
      <c r="H117" s="6" t="s">
        <v>232</v>
      </c>
      <c r="I117" s="6" t="s">
        <v>232</v>
      </c>
      <c r="J117" s="6" t="s">
        <v>232</v>
      </c>
      <c r="K117" s="6" t="s">
        <v>232</v>
      </c>
      <c r="L117" s="6" t="s">
        <v>232</v>
      </c>
      <c r="M117" s="6" t="s">
        <v>232</v>
      </c>
      <c r="N117" s="6"/>
      <c r="O117" s="6" t="s">
        <v>232</v>
      </c>
      <c r="P117" s="6" t="s">
        <v>232</v>
      </c>
      <c r="Q117" s="6" t="s">
        <v>232</v>
      </c>
      <c r="R117" s="6" t="s">
        <v>232</v>
      </c>
      <c r="S117" s="6" t="s">
        <v>232</v>
      </c>
      <c r="T117" s="6" t="s">
        <v>232</v>
      </c>
      <c r="U117" s="6"/>
      <c r="V117" s="6" t="s">
        <v>232</v>
      </c>
      <c r="W117" s="6" t="s">
        <v>232</v>
      </c>
      <c r="X117" s="6" t="s">
        <v>232</v>
      </c>
      <c r="Y117" s="6" t="s">
        <v>232</v>
      </c>
      <c r="Z117" s="6" t="s">
        <v>232</v>
      </c>
      <c r="AA117" s="6"/>
      <c r="AB117" s="6"/>
      <c r="AC117" s="6"/>
      <c r="AD117" s="6"/>
      <c r="AE117" s="6" t="s">
        <v>232</v>
      </c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 t="s">
        <v>395</v>
      </c>
      <c r="C118" s="6" t="s">
        <v>1068</v>
      </c>
      <c r="D118" s="6" t="s">
        <v>429</v>
      </c>
      <c r="E118" s="6" t="s">
        <v>1069</v>
      </c>
      <c r="F118" s="6" t="s">
        <v>907</v>
      </c>
      <c r="G118" s="6" t="s">
        <v>907</v>
      </c>
      <c r="H118" s="6" t="s">
        <v>499</v>
      </c>
      <c r="I118" s="6" t="s">
        <v>500</v>
      </c>
      <c r="J118" s="6" t="s">
        <v>1045</v>
      </c>
      <c r="K118" s="6" t="s">
        <v>1061</v>
      </c>
      <c r="L118" s="6" t="s">
        <v>856</v>
      </c>
      <c r="M118" s="6" t="s">
        <v>856</v>
      </c>
      <c r="N118" s="6" t="s">
        <v>1070</v>
      </c>
      <c r="O118" s="6" t="s">
        <v>785</v>
      </c>
      <c r="P118" s="6" t="s">
        <v>1071</v>
      </c>
      <c r="Q118" s="6" t="s">
        <v>877</v>
      </c>
      <c r="R118" s="6" t="s">
        <v>1072</v>
      </c>
      <c r="S118" s="6" t="s">
        <v>232</v>
      </c>
      <c r="T118" s="6" t="s">
        <v>1073</v>
      </c>
      <c r="U118" s="6" t="s">
        <v>232</v>
      </c>
      <c r="V118" s="6" t="s">
        <v>232</v>
      </c>
      <c r="W118" s="6"/>
      <c r="X118" s="6"/>
      <c r="Y118" s="6"/>
      <c r="Z118" s="6" t="s">
        <v>232</v>
      </c>
      <c r="AA118" s="6"/>
      <c r="AB118" s="6"/>
      <c r="AC118" s="6"/>
      <c r="AD118" s="6"/>
      <c r="AE118" s="6" t="s">
        <v>232</v>
      </c>
      <c r="AF118" s="6"/>
      <c r="AG118" s="6"/>
      <c r="AH118" s="6" t="s">
        <v>1074</v>
      </c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 t="s">
        <v>399</v>
      </c>
      <c r="C119" s="6" t="s">
        <v>751</v>
      </c>
      <c r="D119" s="6" t="s">
        <v>711</v>
      </c>
      <c r="E119" s="6" t="s">
        <v>1075</v>
      </c>
      <c r="F119" s="6" t="s">
        <v>958</v>
      </c>
      <c r="G119" s="6" t="s">
        <v>958</v>
      </c>
      <c r="H119" s="6" t="s">
        <v>499</v>
      </c>
      <c r="I119" s="6" t="s">
        <v>500</v>
      </c>
      <c r="J119" s="6" t="s">
        <v>1076</v>
      </c>
      <c r="K119" s="6" t="s">
        <v>1077</v>
      </c>
      <c r="L119" s="6" t="s">
        <v>1078</v>
      </c>
      <c r="M119" s="6" t="s">
        <v>1078</v>
      </c>
      <c r="N119" s="6" t="s">
        <v>1079</v>
      </c>
      <c r="O119" s="6" t="s">
        <v>1041</v>
      </c>
      <c r="P119" s="6" t="s">
        <v>1005</v>
      </c>
      <c r="Q119" s="6" t="s">
        <v>921</v>
      </c>
      <c r="R119" s="6" t="s">
        <v>1080</v>
      </c>
      <c r="S119" s="6" t="s">
        <v>894</v>
      </c>
      <c r="T119" s="6" t="s">
        <v>1081</v>
      </c>
      <c r="U119" s="6" t="s">
        <v>232</v>
      </c>
      <c r="V119" s="6" t="s">
        <v>232</v>
      </c>
      <c r="W119" s="6" t="s">
        <v>1082</v>
      </c>
      <c r="X119" s="6"/>
      <c r="Y119" s="6"/>
      <c r="Z119" s="6" t="s">
        <v>232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 t="s">
        <v>401</v>
      </c>
      <c r="C120" s="6" t="s">
        <v>649</v>
      </c>
      <c r="D120" s="6" t="s">
        <v>650</v>
      </c>
      <c r="E120" s="6" t="s">
        <v>718</v>
      </c>
      <c r="F120" s="6" t="s">
        <v>1083</v>
      </c>
      <c r="G120" s="6" t="s">
        <v>1083</v>
      </c>
      <c r="H120" s="6" t="s">
        <v>447</v>
      </c>
      <c r="I120" s="6" t="s">
        <v>585</v>
      </c>
      <c r="J120" s="6" t="s">
        <v>605</v>
      </c>
      <c r="K120" s="6" t="s">
        <v>232</v>
      </c>
      <c r="L120" s="6" t="s">
        <v>783</v>
      </c>
      <c r="M120" s="6" t="s">
        <v>783</v>
      </c>
      <c r="N120" s="6"/>
      <c r="O120" s="6"/>
      <c r="P120" s="6"/>
      <c r="Q120" s="6" t="s">
        <v>232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 t="s">
        <v>403</v>
      </c>
      <c r="C121" s="6" t="s">
        <v>1084</v>
      </c>
      <c r="D121" s="6" t="s">
        <v>429</v>
      </c>
      <c r="E121" s="6" t="s">
        <v>609</v>
      </c>
      <c r="F121" s="6" t="s">
        <v>911</v>
      </c>
      <c r="G121" s="6" t="s">
        <v>911</v>
      </c>
      <c r="H121" s="6" t="s">
        <v>980</v>
      </c>
      <c r="I121" s="6" t="s">
        <v>980</v>
      </c>
      <c r="J121" s="6" t="s">
        <v>1085</v>
      </c>
      <c r="K121" s="6" t="s">
        <v>785</v>
      </c>
      <c r="L121" s="6" t="s">
        <v>1032</v>
      </c>
      <c r="M121" s="6" t="s">
        <v>1032</v>
      </c>
      <c r="N121" s="6" t="s">
        <v>1086</v>
      </c>
      <c r="O121" s="6" t="s">
        <v>787</v>
      </c>
      <c r="P121" s="6" t="s">
        <v>929</v>
      </c>
      <c r="Q121" s="6" t="s">
        <v>927</v>
      </c>
      <c r="R121" s="6"/>
      <c r="S121" s="6" t="s">
        <v>894</v>
      </c>
      <c r="T121" s="6" t="s">
        <v>531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 t="s">
        <v>232</v>
      </c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 t="s">
        <v>299</v>
      </c>
      <c r="C122" s="6" t="s">
        <v>930</v>
      </c>
      <c r="D122" s="6" t="s">
        <v>429</v>
      </c>
      <c r="E122" s="6" t="s">
        <v>486</v>
      </c>
      <c r="F122" s="6" t="s">
        <v>498</v>
      </c>
      <c r="G122" s="6" t="s">
        <v>498</v>
      </c>
      <c r="H122" s="6" t="s">
        <v>232</v>
      </c>
      <c r="I122" s="6" t="s">
        <v>232</v>
      </c>
      <c r="J122" s="6" t="s">
        <v>232</v>
      </c>
      <c r="K122" s="6" t="s">
        <v>232</v>
      </c>
      <c r="L122" s="6" t="s">
        <v>232</v>
      </c>
      <c r="M122" s="6" t="s">
        <v>232</v>
      </c>
      <c r="N122" s="6" t="s">
        <v>1087</v>
      </c>
      <c r="O122" s="6" t="s">
        <v>232</v>
      </c>
      <c r="P122" s="6" t="s">
        <v>232</v>
      </c>
      <c r="Q122" s="6" t="s">
        <v>232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 t="s">
        <v>232</v>
      </c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 t="s">
        <v>405</v>
      </c>
      <c r="C123" s="6" t="s">
        <v>829</v>
      </c>
      <c r="D123" s="6" t="s">
        <v>429</v>
      </c>
      <c r="E123" s="6" t="s">
        <v>609</v>
      </c>
      <c r="F123" s="6" t="s">
        <v>1088</v>
      </c>
      <c r="G123" s="6" t="s">
        <v>1088</v>
      </c>
      <c r="H123" s="6" t="s">
        <v>783</v>
      </c>
      <c r="I123" s="6" t="s">
        <v>784</v>
      </c>
      <c r="J123" s="6" t="s">
        <v>1089</v>
      </c>
      <c r="K123" s="6" t="s">
        <v>945</v>
      </c>
      <c r="L123" s="6" t="s">
        <v>929</v>
      </c>
      <c r="M123" s="6" t="s">
        <v>929</v>
      </c>
      <c r="N123" s="6" t="s">
        <v>1090</v>
      </c>
      <c r="O123" s="6" t="s">
        <v>1035</v>
      </c>
      <c r="P123" s="6" t="s">
        <v>1091</v>
      </c>
      <c r="Q123" s="6" t="s">
        <v>1092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 t="s">
        <v>232</v>
      </c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 t="s">
        <v>37</v>
      </c>
      <c r="C124" s="6" t="s">
        <v>516</v>
      </c>
      <c r="D124" s="6" t="s">
        <v>1093</v>
      </c>
      <c r="E124" s="6" t="s">
        <v>1094</v>
      </c>
      <c r="F124" s="6" t="s">
        <v>911</v>
      </c>
      <c r="G124" s="6" t="s">
        <v>911</v>
      </c>
      <c r="H124" s="6" t="s">
        <v>783</v>
      </c>
      <c r="I124" s="6" t="s">
        <v>784</v>
      </c>
      <c r="J124" s="6" t="s">
        <v>1095</v>
      </c>
      <c r="K124" s="6" t="s">
        <v>508</v>
      </c>
      <c r="L124" s="6" t="s">
        <v>592</v>
      </c>
      <c r="M124" s="6" t="s">
        <v>592</v>
      </c>
      <c r="N124" s="6" t="s">
        <v>1096</v>
      </c>
      <c r="O124" s="6" t="s">
        <v>1097</v>
      </c>
      <c r="P124" s="6" t="s">
        <v>943</v>
      </c>
      <c r="Q124" s="6" t="s">
        <v>877</v>
      </c>
      <c r="R124" s="6"/>
      <c r="S124" s="6" t="s">
        <v>894</v>
      </c>
      <c r="T124" s="6" t="s">
        <v>603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 t="s">
        <v>232</v>
      </c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 t="s">
        <v>411</v>
      </c>
      <c r="C125" s="6" t="s">
        <v>949</v>
      </c>
      <c r="D125" s="6" t="s">
        <v>518</v>
      </c>
      <c r="E125" s="6" t="s">
        <v>609</v>
      </c>
      <c r="F125" s="6" t="s">
        <v>498</v>
      </c>
      <c r="G125" s="6" t="s">
        <v>498</v>
      </c>
      <c r="H125" s="6" t="s">
        <v>783</v>
      </c>
      <c r="I125" s="6" t="s">
        <v>1098</v>
      </c>
      <c r="J125" s="6" t="s">
        <v>1099</v>
      </c>
      <c r="K125" s="6" t="s">
        <v>1099</v>
      </c>
      <c r="L125" s="6" t="s">
        <v>1100</v>
      </c>
      <c r="M125" s="6" t="s">
        <v>1100</v>
      </c>
      <c r="N125" s="6" t="s">
        <v>1101</v>
      </c>
      <c r="O125" s="6" t="s">
        <v>1031</v>
      </c>
      <c r="P125" s="6" t="s">
        <v>1091</v>
      </c>
      <c r="Q125" s="6" t="s">
        <v>1033</v>
      </c>
      <c r="R125" s="6"/>
      <c r="S125" s="6" t="s">
        <v>507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 t="s">
        <v>1102</v>
      </c>
      <c r="AI125" s="6"/>
      <c r="AJ125" s="6"/>
      <c r="AK125" s="6"/>
      <c r="AL125" s="6"/>
      <c r="AM125" s="6" t="s">
        <v>1101</v>
      </c>
      <c r="AN125" s="59"/>
    </row>
    <row r="126" spans="1:40" x14ac:dyDescent="0.25">
      <c r="A126" s="5"/>
      <c r="B126" s="89" t="s">
        <v>413</v>
      </c>
      <c r="C126" s="6" t="s">
        <v>836</v>
      </c>
      <c r="D126" s="6" t="s">
        <v>485</v>
      </c>
      <c r="E126" s="6" t="s">
        <v>1103</v>
      </c>
      <c r="F126" s="6" t="s">
        <v>911</v>
      </c>
      <c r="G126" s="6" t="s">
        <v>911</v>
      </c>
      <c r="H126" s="6" t="s">
        <v>784</v>
      </c>
      <c r="I126" s="6" t="s">
        <v>784</v>
      </c>
      <c r="J126" s="6" t="s">
        <v>1092</v>
      </c>
      <c r="K126" s="6" t="s">
        <v>1102</v>
      </c>
      <c r="L126" s="6" t="s">
        <v>1062</v>
      </c>
      <c r="M126" s="6" t="s">
        <v>1062</v>
      </c>
      <c r="N126" s="6" t="s">
        <v>1104</v>
      </c>
      <c r="O126" s="6" t="s">
        <v>232</v>
      </c>
      <c r="P126" s="6" t="s">
        <v>232</v>
      </c>
      <c r="Q126" s="6" t="s">
        <v>1092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 t="s">
        <v>1105</v>
      </c>
      <c r="AI126" s="6"/>
      <c r="AJ126" s="6"/>
      <c r="AK126" s="6"/>
      <c r="AL126" s="6"/>
      <c r="AM126" s="6" t="s">
        <v>1104</v>
      </c>
      <c r="AN126" s="59"/>
    </row>
    <row r="127" spans="1:40" x14ac:dyDescent="0.25">
      <c r="A127" s="5"/>
      <c r="B127" s="89" t="s">
        <v>415</v>
      </c>
      <c r="C127" s="6" t="s">
        <v>900</v>
      </c>
      <c r="D127" s="6" t="s">
        <v>555</v>
      </c>
      <c r="E127" s="6" t="s">
        <v>746</v>
      </c>
      <c r="F127" s="6" t="s">
        <v>911</v>
      </c>
      <c r="G127" s="6" t="s">
        <v>911</v>
      </c>
      <c r="H127" s="6" t="s">
        <v>1106</v>
      </c>
      <c r="I127" s="6" t="s">
        <v>1106</v>
      </c>
      <c r="J127" s="6" t="s">
        <v>1107</v>
      </c>
      <c r="K127" s="6" t="s">
        <v>1108</v>
      </c>
      <c r="L127" s="6" t="s">
        <v>1109</v>
      </c>
      <c r="M127" s="6" t="s">
        <v>1109</v>
      </c>
      <c r="N127" s="6" t="s">
        <v>1110</v>
      </c>
      <c r="O127" s="6" t="s">
        <v>1097</v>
      </c>
      <c r="P127" s="6" t="s">
        <v>1111</v>
      </c>
      <c r="Q127" s="6" t="s">
        <v>623</v>
      </c>
      <c r="R127" s="6" t="s">
        <v>1006</v>
      </c>
      <c r="S127" s="6" t="s">
        <v>790</v>
      </c>
      <c r="T127" s="6" t="s">
        <v>1112</v>
      </c>
      <c r="U127" s="6" t="s">
        <v>603</v>
      </c>
      <c r="V127" s="6" t="s">
        <v>1113</v>
      </c>
      <c r="W127" s="6"/>
      <c r="X127" s="6" t="s">
        <v>593</v>
      </c>
      <c r="Y127" s="6" t="s">
        <v>1114</v>
      </c>
      <c r="Z127" s="6" t="s">
        <v>512</v>
      </c>
      <c r="AA127" s="6" t="s">
        <v>708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 t="s">
        <v>313</v>
      </c>
      <c r="C128" s="6"/>
      <c r="D128" s="6" t="s">
        <v>1115</v>
      </c>
      <c r="E128" s="6" t="s">
        <v>1116</v>
      </c>
      <c r="F128" s="6" t="s">
        <v>512</v>
      </c>
      <c r="G128" s="6" t="s">
        <v>512</v>
      </c>
      <c r="H128" s="6" t="s">
        <v>232</v>
      </c>
      <c r="I128" s="6" t="s">
        <v>232</v>
      </c>
      <c r="J128" s="6" t="s">
        <v>232</v>
      </c>
      <c r="K128" s="6" t="s">
        <v>232</v>
      </c>
      <c r="L128" s="6" t="s">
        <v>232</v>
      </c>
      <c r="M128" s="6" t="s">
        <v>232</v>
      </c>
      <c r="N128" s="6"/>
      <c r="O128" s="6" t="s">
        <v>232</v>
      </c>
      <c r="P128" s="6" t="s">
        <v>232</v>
      </c>
      <c r="Q128" s="6" t="s">
        <v>232</v>
      </c>
      <c r="R128" s="6" t="s">
        <v>232</v>
      </c>
      <c r="S128" s="6"/>
      <c r="T128" s="6" t="s">
        <v>232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 t="s">
        <v>232</v>
      </c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 t="s">
        <v>36</v>
      </c>
      <c r="C129" s="6" t="s">
        <v>766</v>
      </c>
      <c r="D129" s="6" t="s">
        <v>538</v>
      </c>
      <c r="E129" s="6" t="s">
        <v>609</v>
      </c>
      <c r="F129" s="6" t="s">
        <v>896</v>
      </c>
      <c r="G129" s="6" t="s">
        <v>896</v>
      </c>
      <c r="H129" s="6" t="s">
        <v>1106</v>
      </c>
      <c r="I129" s="6" t="s">
        <v>1106</v>
      </c>
      <c r="J129" s="6" t="s">
        <v>1107</v>
      </c>
      <c r="K129" s="6" t="s">
        <v>1108</v>
      </c>
      <c r="L129" s="6" t="s">
        <v>1117</v>
      </c>
      <c r="M129" s="6" t="s">
        <v>1117</v>
      </c>
      <c r="N129" s="6" t="s">
        <v>1118</v>
      </c>
      <c r="O129" s="6" t="s">
        <v>1119</v>
      </c>
      <c r="P129" s="6" t="s">
        <v>643</v>
      </c>
      <c r="Q129" s="6" t="s">
        <v>623</v>
      </c>
      <c r="R129" s="6"/>
      <c r="S129" s="6" t="s">
        <v>894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 t="s">
        <v>1118</v>
      </c>
      <c r="AN129" s="59"/>
    </row>
    <row r="130" spans="1:40" x14ac:dyDescent="0.25">
      <c r="A130" s="5"/>
      <c r="B130" s="89" t="s">
        <v>319</v>
      </c>
      <c r="C130" s="6" t="s">
        <v>1120</v>
      </c>
      <c r="D130" s="6" t="s">
        <v>1115</v>
      </c>
      <c r="E130" s="6" t="s">
        <v>1121</v>
      </c>
      <c r="F130" s="6" t="s">
        <v>1122</v>
      </c>
      <c r="G130" s="6" t="s">
        <v>1122</v>
      </c>
      <c r="H130" s="6" t="s">
        <v>232</v>
      </c>
      <c r="I130" s="6" t="s">
        <v>232</v>
      </c>
      <c r="J130" s="6" t="s">
        <v>232</v>
      </c>
      <c r="K130" s="6" t="s">
        <v>232</v>
      </c>
      <c r="L130" s="6" t="s">
        <v>232</v>
      </c>
      <c r="M130" s="6" t="s">
        <v>232</v>
      </c>
      <c r="N130" s="6"/>
      <c r="O130" s="6" t="s">
        <v>232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 t="s">
        <v>47</v>
      </c>
      <c r="C131" s="6" t="s">
        <v>883</v>
      </c>
      <c r="D131" s="6" t="s">
        <v>602</v>
      </c>
      <c r="E131" s="6" t="s">
        <v>969</v>
      </c>
      <c r="F131" s="6" t="s">
        <v>1123</v>
      </c>
      <c r="G131" s="6" t="s">
        <v>1123</v>
      </c>
      <c r="H131" s="6" t="s">
        <v>1124</v>
      </c>
      <c r="I131" s="6" t="s">
        <v>1125</v>
      </c>
      <c r="J131" s="6" t="s">
        <v>602</v>
      </c>
      <c r="K131" s="6" t="s">
        <v>603</v>
      </c>
      <c r="L131" s="6"/>
      <c r="M131" s="6"/>
      <c r="N131" s="6" t="s">
        <v>1126</v>
      </c>
      <c r="O131" s="6"/>
      <c r="P131" s="6"/>
      <c r="Q131" s="6" t="s">
        <v>232</v>
      </c>
      <c r="R131" s="6" t="s">
        <v>604</v>
      </c>
      <c r="S131" s="6"/>
      <c r="T131" s="6" t="s">
        <v>1127</v>
      </c>
      <c r="U131" s="6" t="s">
        <v>232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 t="s">
        <v>1126</v>
      </c>
      <c r="AN131" s="59"/>
    </row>
    <row r="132" spans="1:40" x14ac:dyDescent="0.25">
      <c r="A132" s="5"/>
      <c r="B132" s="89" t="s">
        <v>421</v>
      </c>
      <c r="C132" s="6"/>
      <c r="D132" s="6"/>
      <c r="E132" s="6"/>
      <c r="F132" s="6" t="s">
        <v>1128</v>
      </c>
      <c r="G132" s="6" t="s">
        <v>1128</v>
      </c>
      <c r="H132" s="6" t="s">
        <v>1129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 t="s">
        <v>1130</v>
      </c>
      <c r="T132" s="6" t="s">
        <v>1131</v>
      </c>
      <c r="U132" s="6"/>
      <c r="V132" s="6"/>
      <c r="W132" s="6" t="s">
        <v>232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 t="s">
        <v>423</v>
      </c>
      <c r="C133" s="6" t="s">
        <v>749</v>
      </c>
      <c r="D133" s="6"/>
      <c r="E133" s="6"/>
      <c r="F133" s="6" t="s">
        <v>742</v>
      </c>
      <c r="G133" s="6" t="s">
        <v>742</v>
      </c>
      <c r="H133" s="6" t="s">
        <v>232</v>
      </c>
      <c r="I133" s="6"/>
      <c r="J133" s="6"/>
      <c r="K133" s="6"/>
      <c r="L133" s="6" t="s">
        <v>232</v>
      </c>
      <c r="M133" s="6" t="s">
        <v>232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 t="s">
        <v>232</v>
      </c>
      <c r="AK133" s="6"/>
      <c r="AL133" s="6"/>
      <c r="AM133" s="6"/>
      <c r="AN133" s="59"/>
    </row>
    <row r="134" spans="1:40" x14ac:dyDescent="0.25">
      <c r="A134" s="5"/>
      <c r="B134" s="88" t="s">
        <v>269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 t="e">
        <v>#N/A</v>
      </c>
      <c r="C136" s="59" t="e">
        <v>#N/A</v>
      </c>
      <c r="D136" s="59" t="e">
        <v>#N/A</v>
      </c>
      <c r="E136" s="59" t="e">
        <v>#N/A</v>
      </c>
      <c r="F136" s="59" t="e">
        <v>#N/A</v>
      </c>
      <c r="G136" s="59" t="e">
        <v>#N/A</v>
      </c>
      <c r="H136" s="59" t="e">
        <v>#N/A</v>
      </c>
      <c r="I136" s="59" t="e">
        <v>#N/A</v>
      </c>
      <c r="J136" s="59" t="e">
        <v>#N/A</v>
      </c>
      <c r="K136" s="59" t="e">
        <v>#N/A</v>
      </c>
      <c r="L136" s="59" t="e">
        <v>#N/A</v>
      </c>
      <c r="M136" s="59" t="e">
        <v>#N/A</v>
      </c>
      <c r="N136" s="6" t="e">
        <v>#N/A</v>
      </c>
      <c r="O136" s="59" t="e">
        <v>#N/A</v>
      </c>
      <c r="P136" s="59" t="e">
        <v>#N/A</v>
      </c>
      <c r="Q136" s="59" t="e">
        <v>#N/A</v>
      </c>
      <c r="R136" s="59" t="e">
        <v>#N/A</v>
      </c>
      <c r="S136" s="59" t="e">
        <v>#N/A</v>
      </c>
      <c r="T136" s="59" t="e">
        <v>#N/A</v>
      </c>
      <c r="U136" s="59" t="e">
        <v>#N/A</v>
      </c>
      <c r="V136" s="59" t="e">
        <v>#N/A</v>
      </c>
      <c r="W136" s="59" t="e">
        <v>#N/A</v>
      </c>
      <c r="X136" s="59" t="e">
        <v>#N/A</v>
      </c>
      <c r="Y136" s="59" t="e">
        <v>#N/A</v>
      </c>
      <c r="Z136" s="59" t="e">
        <v>#N/A</v>
      </c>
      <c r="AA136" s="59" t="e">
        <v>#N/A</v>
      </c>
      <c r="AB136" s="59" t="e">
        <v>#N/A</v>
      </c>
      <c r="AC136" s="59" t="e">
        <v>#N/A</v>
      </c>
      <c r="AD136" s="59" t="e">
        <v>#N/A</v>
      </c>
      <c r="AE136" s="59" t="e">
        <v>#N/A</v>
      </c>
      <c r="AF136" s="59" t="e">
        <v>#N/A</v>
      </c>
      <c r="AG136" s="59" t="e">
        <v>#N/A</v>
      </c>
      <c r="AH136" s="59" t="e">
        <v>#N/A</v>
      </c>
      <c r="AI136" s="59" t="e">
        <v>#N/A</v>
      </c>
      <c r="AJ136" s="59" t="e">
        <v>#N/A</v>
      </c>
      <c r="AK136" s="59" t="e">
        <v>#N/A</v>
      </c>
      <c r="AL136" s="59" t="e">
        <v>#N/A</v>
      </c>
      <c r="AM136" s="6" t="e">
        <v>#N/A</v>
      </c>
      <c r="AN136" s="59" t="e">
        <v>#N/A</v>
      </c>
    </row>
    <row r="137" spans="1:40" x14ac:dyDescent="0.25">
      <c r="A137" s="5"/>
      <c r="B137" s="88" t="e">
        <v>#N/A</v>
      </c>
      <c r="C137" s="59" t="e">
        <v>#N/A</v>
      </c>
      <c r="D137" s="59" t="e">
        <v>#N/A</v>
      </c>
      <c r="E137" s="59" t="e">
        <v>#N/A</v>
      </c>
      <c r="F137" s="59" t="e">
        <v>#N/A</v>
      </c>
      <c r="G137" s="59" t="e">
        <v>#N/A</v>
      </c>
      <c r="H137" s="59" t="e">
        <v>#N/A</v>
      </c>
      <c r="I137" s="59" t="e">
        <v>#N/A</v>
      </c>
      <c r="J137" s="59" t="e">
        <v>#N/A</v>
      </c>
      <c r="K137" s="59" t="e">
        <v>#N/A</v>
      </c>
      <c r="L137" s="59" t="e">
        <v>#N/A</v>
      </c>
      <c r="M137" s="59" t="e">
        <v>#N/A</v>
      </c>
      <c r="N137" s="59" t="e">
        <v>#N/A</v>
      </c>
      <c r="O137" s="59" t="e">
        <v>#N/A</v>
      </c>
      <c r="P137" s="59" t="e">
        <v>#N/A</v>
      </c>
      <c r="Q137" s="59" t="e">
        <v>#N/A</v>
      </c>
      <c r="R137" s="59" t="e">
        <v>#N/A</v>
      </c>
      <c r="S137" s="59" t="e">
        <v>#N/A</v>
      </c>
      <c r="T137" s="59" t="e">
        <v>#N/A</v>
      </c>
      <c r="U137" s="59" t="e">
        <v>#N/A</v>
      </c>
      <c r="V137" s="59" t="e">
        <v>#N/A</v>
      </c>
      <c r="W137" s="59" t="e">
        <v>#N/A</v>
      </c>
      <c r="X137" s="59" t="e">
        <v>#N/A</v>
      </c>
      <c r="Y137" s="59" t="e">
        <v>#N/A</v>
      </c>
      <c r="Z137" s="59" t="e">
        <v>#N/A</v>
      </c>
      <c r="AA137" s="59" t="e">
        <v>#N/A</v>
      </c>
      <c r="AB137" s="59" t="e">
        <v>#N/A</v>
      </c>
      <c r="AC137" s="59" t="e">
        <v>#N/A</v>
      </c>
      <c r="AD137" s="59" t="e">
        <v>#N/A</v>
      </c>
      <c r="AE137" s="59" t="e">
        <v>#N/A</v>
      </c>
      <c r="AF137" s="59" t="e">
        <v>#N/A</v>
      </c>
      <c r="AG137" s="59" t="e">
        <v>#N/A</v>
      </c>
      <c r="AH137" s="59" t="e">
        <v>#N/A</v>
      </c>
      <c r="AI137" s="59" t="e">
        <v>#N/A</v>
      </c>
      <c r="AJ137" s="59" t="e">
        <v>#N/A</v>
      </c>
      <c r="AK137" s="59" t="e">
        <v>#N/A</v>
      </c>
      <c r="AL137" s="59" t="e">
        <v>#N/A</v>
      </c>
      <c r="AM137" s="6" t="e">
        <v>#N/A</v>
      </c>
      <c r="AN137" s="59" t="e">
        <v>#N/A</v>
      </c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162</v>
      </c>
      <c r="L1" s="3" t="s">
        <v>216</v>
      </c>
    </row>
    <row r="2" spans="1:12" x14ac:dyDescent="0.25">
      <c r="A2" s="1" t="s">
        <v>217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218</v>
      </c>
      <c r="C3" t="s">
        <v>72</v>
      </c>
      <c r="E3" s="1" t="s">
        <v>16</v>
      </c>
      <c r="G3" t="s">
        <v>43</v>
      </c>
      <c r="I3" t="s">
        <v>164</v>
      </c>
      <c r="K3" t="s">
        <v>163</v>
      </c>
      <c r="L3" t="s">
        <v>77</v>
      </c>
    </row>
    <row r="4" spans="1:12" x14ac:dyDescent="0.25">
      <c r="A4" s="1" t="s">
        <v>219</v>
      </c>
      <c r="C4" t="s">
        <v>68</v>
      </c>
      <c r="E4" s="1" t="s">
        <v>52</v>
      </c>
      <c r="G4" t="s">
        <v>57</v>
      </c>
      <c r="K4" t="s">
        <v>153</v>
      </c>
      <c r="L4" t="s">
        <v>2</v>
      </c>
    </row>
    <row r="5" spans="1:12" x14ac:dyDescent="0.25">
      <c r="A5" s="1" t="s">
        <v>220</v>
      </c>
      <c r="C5" t="s">
        <v>69</v>
      </c>
      <c r="G5" t="s">
        <v>38</v>
      </c>
      <c r="K5" t="s">
        <v>235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236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152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168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169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170</v>
      </c>
      <c r="F4" t="str">
        <f t="shared" si="0"/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171</v>
      </c>
      <c r="F5" t="str">
        <f t="shared" si="0"/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172</v>
      </c>
      <c r="F6" t="str">
        <f t="shared" si="0"/>
        <v>&amp;H0047453d&amp;</v>
      </c>
    </row>
    <row r="11" spans="1:12" x14ac:dyDescent="0.25">
      <c r="K11" s="23"/>
      <c r="L11" t="s">
        <v>221</v>
      </c>
    </row>
    <row r="12" spans="1:12" x14ac:dyDescent="0.25">
      <c r="E12" s="4" t="s">
        <v>63</v>
      </c>
      <c r="F12" s="4" t="s">
        <v>64</v>
      </c>
      <c r="G12" s="4" t="s">
        <v>230</v>
      </c>
      <c r="H12" s="4" t="s">
        <v>111</v>
      </c>
      <c r="K12" s="19"/>
      <c r="L12" t="s">
        <v>233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159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222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230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237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239</v>
      </c>
      <c r="E2" s="83" t="s">
        <v>240</v>
      </c>
    </row>
    <row r="3" spans="1:5" x14ac:dyDescent="0.25">
      <c r="A3" s="84" t="s">
        <v>42</v>
      </c>
      <c r="B3" s="84" t="s">
        <v>198</v>
      </c>
      <c r="C3" s="84" t="s">
        <v>7</v>
      </c>
      <c r="D3" s="84" t="s">
        <v>163</v>
      </c>
      <c r="E3" s="85">
        <v>43104</v>
      </c>
    </row>
    <row r="4" spans="1:5" x14ac:dyDescent="0.25">
      <c r="A4" s="84" t="s">
        <v>49</v>
      </c>
      <c r="B4" s="84" t="s">
        <v>203</v>
      </c>
      <c r="C4" s="84" t="s">
        <v>7</v>
      </c>
      <c r="D4" s="84" t="s">
        <v>238</v>
      </c>
      <c r="E4" s="85">
        <v>43100</v>
      </c>
    </row>
    <row r="5" spans="1:5" x14ac:dyDescent="0.25">
      <c r="A5" s="84" t="s">
        <v>24</v>
      </c>
      <c r="B5" s="84" t="s">
        <v>183</v>
      </c>
      <c r="C5" s="84" t="s">
        <v>43</v>
      </c>
      <c r="D5" s="84" t="s">
        <v>238</v>
      </c>
      <c r="E5" s="85">
        <v>43448</v>
      </c>
    </row>
    <row r="6" spans="1:5" x14ac:dyDescent="0.25">
      <c r="A6" s="84" t="s">
        <v>23</v>
      </c>
      <c r="B6" s="84" t="s">
        <v>182</v>
      </c>
      <c r="C6" s="84" t="s">
        <v>43</v>
      </c>
      <c r="D6" s="84" t="s">
        <v>163</v>
      </c>
      <c r="E6" s="85">
        <v>43048</v>
      </c>
    </row>
    <row r="7" spans="1:5" x14ac:dyDescent="0.25">
      <c r="A7" s="84" t="s">
        <v>23</v>
      </c>
      <c r="B7" s="84" t="s">
        <v>182</v>
      </c>
      <c r="C7" s="84" t="s">
        <v>43</v>
      </c>
      <c r="D7" s="84" t="s">
        <v>153</v>
      </c>
      <c r="E7" s="85">
        <v>43086</v>
      </c>
    </row>
    <row r="8" spans="1:5" x14ac:dyDescent="0.25">
      <c r="A8" s="84" t="s">
        <v>51</v>
      </c>
      <c r="B8" s="84" t="s">
        <v>205</v>
      </c>
      <c r="C8" s="84" t="s">
        <v>43</v>
      </c>
      <c r="D8" s="84" t="s">
        <v>238</v>
      </c>
      <c r="E8" s="85">
        <v>43220</v>
      </c>
    </row>
    <row r="9" spans="1:5" x14ac:dyDescent="0.25">
      <c r="A9" s="84" t="s">
        <v>46</v>
      </c>
      <c r="B9" s="84" t="s">
        <v>201</v>
      </c>
      <c r="C9" s="84" t="s">
        <v>43</v>
      </c>
      <c r="D9" s="84" t="s">
        <v>238</v>
      </c>
      <c r="E9" s="85">
        <v>43424</v>
      </c>
    </row>
    <row r="10" spans="1:5" x14ac:dyDescent="0.25">
      <c r="A10" s="84" t="s">
        <v>46</v>
      </c>
      <c r="B10" s="84" t="s">
        <v>201</v>
      </c>
      <c r="C10" s="84" t="s">
        <v>43</v>
      </c>
      <c r="D10" s="84" t="s">
        <v>153</v>
      </c>
      <c r="E10" s="85">
        <v>43020</v>
      </c>
    </row>
    <row r="11" spans="1:5" x14ac:dyDescent="0.25">
      <c r="A11" s="84" t="s">
        <v>32</v>
      </c>
      <c r="B11" s="84" t="s">
        <v>189</v>
      </c>
      <c r="C11" s="84" t="s">
        <v>57</v>
      </c>
      <c r="D11" s="84" t="s">
        <v>238</v>
      </c>
      <c r="E11" s="85">
        <v>43455</v>
      </c>
    </row>
    <row r="12" spans="1:5" x14ac:dyDescent="0.25">
      <c r="A12" s="84" t="s">
        <v>53</v>
      </c>
      <c r="B12" s="84" t="s">
        <v>207</v>
      </c>
      <c r="C12" s="84" t="s">
        <v>43</v>
      </c>
      <c r="D12" s="84" t="s">
        <v>238</v>
      </c>
      <c r="E12" s="85">
        <v>43448</v>
      </c>
    </row>
    <row r="13" spans="1:5" x14ac:dyDescent="0.25">
      <c r="A13" s="84" t="s">
        <v>17</v>
      </c>
      <c r="B13" s="84" t="s">
        <v>176</v>
      </c>
      <c r="C13" s="84" t="s">
        <v>7</v>
      </c>
      <c r="D13" s="84" t="s">
        <v>238</v>
      </c>
      <c r="E13" s="85">
        <v>43159</v>
      </c>
    </row>
    <row r="14" spans="1:5" x14ac:dyDescent="0.25">
      <c r="A14" s="84" t="s">
        <v>40</v>
      </c>
      <c r="B14" s="84" t="s">
        <v>196</v>
      </c>
      <c r="C14" s="84" t="s">
        <v>7</v>
      </c>
      <c r="D14" s="84" t="s">
        <v>238</v>
      </c>
      <c r="E14" s="85">
        <v>43100</v>
      </c>
    </row>
    <row r="15" spans="1:5" x14ac:dyDescent="0.25">
      <c r="A15" s="84" t="s">
        <v>33</v>
      </c>
      <c r="B15" s="84" t="s">
        <v>190</v>
      </c>
      <c r="C15" s="84" t="s">
        <v>57</v>
      </c>
      <c r="D15" s="84" t="s">
        <v>238</v>
      </c>
      <c r="E15" s="85">
        <v>43455</v>
      </c>
    </row>
    <row r="16" spans="1:5" x14ac:dyDescent="0.25">
      <c r="A16" s="84" t="s">
        <v>50</v>
      </c>
      <c r="B16" s="84" t="s">
        <v>204</v>
      </c>
      <c r="C16" s="84" t="s">
        <v>43</v>
      </c>
      <c r="D16" s="84" t="s">
        <v>238</v>
      </c>
      <c r="E16" s="85">
        <v>43069</v>
      </c>
    </row>
    <row r="17" spans="1:5" x14ac:dyDescent="0.25">
      <c r="A17" s="84" t="s">
        <v>19</v>
      </c>
      <c r="B17" s="84" t="s">
        <v>178</v>
      </c>
      <c r="C17" s="84" t="s">
        <v>7</v>
      </c>
      <c r="D17" s="84" t="s">
        <v>238</v>
      </c>
      <c r="E17" s="85">
        <v>43159</v>
      </c>
    </row>
    <row r="18" spans="1:5" x14ac:dyDescent="0.25">
      <c r="A18" s="84" t="s">
        <v>29</v>
      </c>
      <c r="B18" s="84" t="s">
        <v>186</v>
      </c>
      <c r="C18" s="84" t="s">
        <v>43</v>
      </c>
      <c r="D18" s="84" t="s">
        <v>238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238</v>
      </c>
      <c r="E19" s="85">
        <v>43100</v>
      </c>
    </row>
    <row r="20" spans="1:5" x14ac:dyDescent="0.25">
      <c r="A20" s="84" t="s">
        <v>18</v>
      </c>
      <c r="B20" s="84" t="s">
        <v>177</v>
      </c>
      <c r="C20" s="84" t="s">
        <v>7</v>
      </c>
      <c r="D20" s="84" t="s">
        <v>238</v>
      </c>
      <c r="E20" s="85">
        <v>43159</v>
      </c>
    </row>
    <row r="21" spans="1:5" x14ac:dyDescent="0.25">
      <c r="A21" s="84" t="s">
        <v>30</v>
      </c>
      <c r="B21" s="84" t="s">
        <v>187</v>
      </c>
      <c r="C21" s="84" t="s">
        <v>57</v>
      </c>
      <c r="D21" s="84" t="s">
        <v>238</v>
      </c>
      <c r="E21" s="85">
        <v>43069</v>
      </c>
    </row>
    <row r="22" spans="1:5" x14ac:dyDescent="0.25">
      <c r="A22" s="84" t="s">
        <v>34</v>
      </c>
      <c r="B22" s="84" t="s">
        <v>191</v>
      </c>
      <c r="C22" s="84" t="s">
        <v>57</v>
      </c>
      <c r="D22" s="84" t="s">
        <v>163</v>
      </c>
      <c r="E22" s="85">
        <v>42837</v>
      </c>
    </row>
    <row r="23" spans="1:5" x14ac:dyDescent="0.25">
      <c r="A23" s="84" t="s">
        <v>34</v>
      </c>
      <c r="B23" s="84" t="s">
        <v>191</v>
      </c>
      <c r="C23" s="84" t="s">
        <v>57</v>
      </c>
      <c r="D23" s="84" t="s">
        <v>153</v>
      </c>
      <c r="E23" s="85">
        <v>42636</v>
      </c>
    </row>
    <row r="24" spans="1:5" x14ac:dyDescent="0.25">
      <c r="A24" s="84" t="s">
        <v>47</v>
      </c>
      <c r="B24" s="84" t="s">
        <v>202</v>
      </c>
      <c r="C24" s="84" t="s">
        <v>57</v>
      </c>
      <c r="D24" s="84" t="s">
        <v>238</v>
      </c>
      <c r="E24" s="85">
        <v>43451</v>
      </c>
    </row>
    <row r="25" spans="1:5" x14ac:dyDescent="0.25">
      <c r="A25" s="84" t="s">
        <v>47</v>
      </c>
      <c r="B25" s="84" t="s">
        <v>202</v>
      </c>
      <c r="C25" s="84" t="s">
        <v>57</v>
      </c>
      <c r="D25" s="84" t="s">
        <v>163</v>
      </c>
      <c r="E25" s="85">
        <v>42275</v>
      </c>
    </row>
    <row r="26" spans="1:5" x14ac:dyDescent="0.25">
      <c r="A26" s="84" t="s">
        <v>47</v>
      </c>
      <c r="B26" s="84" t="s">
        <v>202</v>
      </c>
      <c r="C26" s="84" t="s">
        <v>57</v>
      </c>
      <c r="D26" s="84" t="s">
        <v>153</v>
      </c>
      <c r="E26" s="85">
        <v>42636</v>
      </c>
    </row>
    <row r="27" spans="1:5" x14ac:dyDescent="0.25">
      <c r="A27" s="84" t="s">
        <v>20</v>
      </c>
      <c r="B27" s="84" t="s">
        <v>179</v>
      </c>
      <c r="C27" s="84" t="s">
        <v>7</v>
      </c>
      <c r="D27" s="84" t="s">
        <v>238</v>
      </c>
      <c r="E27" s="85">
        <v>43100</v>
      </c>
    </row>
    <row r="28" spans="1:5" x14ac:dyDescent="0.25">
      <c r="A28" s="84" t="s">
        <v>8</v>
      </c>
      <c r="B28" s="84" t="s">
        <v>173</v>
      </c>
      <c r="C28" s="84" t="s">
        <v>43</v>
      </c>
      <c r="D28" s="84" t="s">
        <v>238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238</v>
      </c>
      <c r="E29" s="85">
        <v>43404</v>
      </c>
    </row>
    <row r="30" spans="1:5" x14ac:dyDescent="0.25">
      <c r="A30" s="84" t="s">
        <v>39</v>
      </c>
      <c r="B30" s="84" t="s">
        <v>195</v>
      </c>
      <c r="C30" s="84" t="s">
        <v>38</v>
      </c>
      <c r="D30" s="84" t="s">
        <v>238</v>
      </c>
      <c r="E30" s="85">
        <v>43176</v>
      </c>
    </row>
    <row r="31" spans="1:5" x14ac:dyDescent="0.25">
      <c r="A31" s="84" t="s">
        <v>21</v>
      </c>
      <c r="B31" s="84" t="s">
        <v>180</v>
      </c>
      <c r="C31" s="84" t="s">
        <v>7</v>
      </c>
      <c r="D31" s="84" t="s">
        <v>238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163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238</v>
      </c>
      <c r="E33" s="85">
        <v>43448</v>
      </c>
    </row>
    <row r="34" spans="1:5" x14ac:dyDescent="0.25">
      <c r="A34" s="84" t="s">
        <v>25</v>
      </c>
      <c r="B34" s="84" t="s">
        <v>184</v>
      </c>
      <c r="C34" s="84" t="s">
        <v>43</v>
      </c>
      <c r="D34" s="84" t="s">
        <v>238</v>
      </c>
      <c r="E34" s="85">
        <v>43451</v>
      </c>
    </row>
    <row r="35" spans="1:5" x14ac:dyDescent="0.25">
      <c r="A35" s="84" t="s">
        <v>35</v>
      </c>
      <c r="B35" s="84" t="s">
        <v>192</v>
      </c>
      <c r="C35" s="84" t="s">
        <v>57</v>
      </c>
      <c r="D35" s="84" t="s">
        <v>238</v>
      </c>
      <c r="E35" s="85">
        <v>42704</v>
      </c>
    </row>
    <row r="36" spans="1:5" x14ac:dyDescent="0.25">
      <c r="A36" s="84" t="s">
        <v>26</v>
      </c>
      <c r="B36" s="84" t="s">
        <v>185</v>
      </c>
      <c r="C36" s="84" t="s">
        <v>43</v>
      </c>
      <c r="D36" s="84" t="s">
        <v>238</v>
      </c>
      <c r="E36" s="85">
        <v>43058</v>
      </c>
    </row>
    <row r="37" spans="1:5" x14ac:dyDescent="0.25">
      <c r="A37" s="84" t="s">
        <v>36</v>
      </c>
      <c r="B37" s="84" t="s">
        <v>193</v>
      </c>
      <c r="C37" s="84" t="s">
        <v>57</v>
      </c>
      <c r="D37" s="84" t="s">
        <v>238</v>
      </c>
      <c r="E37" s="85">
        <v>42704</v>
      </c>
    </row>
    <row r="38" spans="1:5" x14ac:dyDescent="0.25">
      <c r="A38" s="84" t="s">
        <v>36</v>
      </c>
      <c r="B38" s="84" t="s">
        <v>193</v>
      </c>
      <c r="C38" s="84" t="s">
        <v>57</v>
      </c>
      <c r="D38" s="84" t="s">
        <v>163</v>
      </c>
      <c r="E38" s="85">
        <v>42907</v>
      </c>
    </row>
    <row r="39" spans="1:5" x14ac:dyDescent="0.25">
      <c r="A39" s="84" t="s">
        <v>45</v>
      </c>
      <c r="B39" s="84" t="s">
        <v>200</v>
      </c>
      <c r="C39" s="84" t="s">
        <v>43</v>
      </c>
      <c r="D39" s="84" t="s">
        <v>238</v>
      </c>
      <c r="E39" s="85">
        <v>43069</v>
      </c>
    </row>
    <row r="40" spans="1:5" x14ac:dyDescent="0.25">
      <c r="A40" s="84" t="s">
        <v>10</v>
      </c>
      <c r="B40" s="84" t="s">
        <v>174</v>
      </c>
      <c r="C40" s="84" t="s">
        <v>43</v>
      </c>
      <c r="D40" s="84" t="s">
        <v>238</v>
      </c>
      <c r="E40" s="85">
        <v>43448</v>
      </c>
    </row>
    <row r="41" spans="1:5" x14ac:dyDescent="0.25">
      <c r="A41" s="84" t="s">
        <v>41</v>
      </c>
      <c r="B41" s="84" t="s">
        <v>197</v>
      </c>
      <c r="C41" s="84" t="s">
        <v>7</v>
      </c>
      <c r="D41" s="84" t="s">
        <v>238</v>
      </c>
      <c r="E41" s="85">
        <v>43099</v>
      </c>
    </row>
    <row r="42" spans="1:5" x14ac:dyDescent="0.25">
      <c r="A42" s="84" t="s">
        <v>13</v>
      </c>
      <c r="B42" s="84" t="s">
        <v>234</v>
      </c>
      <c r="C42" s="84" t="s">
        <v>57</v>
      </c>
      <c r="D42" s="84" t="s">
        <v>238</v>
      </c>
      <c r="E42" s="85">
        <v>43250</v>
      </c>
    </row>
    <row r="43" spans="1:5" x14ac:dyDescent="0.25">
      <c r="A43" s="84" t="s">
        <v>37</v>
      </c>
      <c r="B43" s="84" t="s">
        <v>194</v>
      </c>
      <c r="C43" s="84" t="s">
        <v>57</v>
      </c>
      <c r="D43" s="84" t="s">
        <v>238</v>
      </c>
      <c r="E43" s="85">
        <v>43455</v>
      </c>
    </row>
    <row r="44" spans="1:5" x14ac:dyDescent="0.25">
      <c r="A44" s="84" t="s">
        <v>11</v>
      </c>
      <c r="B44" s="84" t="s">
        <v>175</v>
      </c>
      <c r="C44" s="84" t="s">
        <v>43</v>
      </c>
      <c r="D44" s="84" t="s">
        <v>238</v>
      </c>
      <c r="E44" s="85">
        <v>42977</v>
      </c>
    </row>
    <row r="45" spans="1:5" x14ac:dyDescent="0.25">
      <c r="A45" s="84" t="s">
        <v>11</v>
      </c>
      <c r="B45" s="84" t="s">
        <v>175</v>
      </c>
      <c r="C45" s="84" t="s">
        <v>43</v>
      </c>
      <c r="D45" s="84" t="s">
        <v>163</v>
      </c>
      <c r="E45" s="85">
        <v>43111</v>
      </c>
    </row>
    <row r="46" spans="1:5" x14ac:dyDescent="0.25">
      <c r="A46" s="84">
        <v>5864</v>
      </c>
      <c r="B46" s="84" t="s">
        <v>206</v>
      </c>
      <c r="C46" s="84" t="s">
        <v>79</v>
      </c>
      <c r="D46" s="84" t="s">
        <v>238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238</v>
      </c>
      <c r="E47" s="85">
        <v>43448</v>
      </c>
    </row>
    <row r="48" spans="1:5" x14ac:dyDescent="0.25">
      <c r="A48" s="84" t="s">
        <v>44</v>
      </c>
      <c r="B48" s="84" t="s">
        <v>199</v>
      </c>
      <c r="C48" s="84" t="s">
        <v>43</v>
      </c>
      <c r="D48" s="84" t="s">
        <v>238</v>
      </c>
      <c r="E48" s="85">
        <v>43448</v>
      </c>
    </row>
    <row r="49" spans="1:5" x14ac:dyDescent="0.25">
      <c r="A49" s="84" t="s">
        <v>31</v>
      </c>
      <c r="B49" s="84" t="s">
        <v>188</v>
      </c>
      <c r="C49" s="84" t="s">
        <v>57</v>
      </c>
      <c r="D49" s="84" t="s">
        <v>238</v>
      </c>
      <c r="E49" s="85">
        <v>43250</v>
      </c>
    </row>
    <row r="50" spans="1:5" x14ac:dyDescent="0.25">
      <c r="A50" s="84" t="s">
        <v>22</v>
      </c>
      <c r="B50" s="84" t="s">
        <v>181</v>
      </c>
      <c r="C50" s="84" t="s">
        <v>43</v>
      </c>
      <c r="D50" s="84" t="s">
        <v>238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2020-03-15T11:26:04Z</dcterms:modified>
</cp:coreProperties>
</file>